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1_D4A48ED6392AAA8A75CE6C69131B4CA108DA2D56" xr6:coauthVersionLast="44" xr6:coauthVersionMax="44" xr10:uidLastSave="{00000000-0000-0000-0000-000000000000}"/>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<sst xmlns="http://schemas.openxmlformats.org/spreadsheetml/2006/main" count="1072" uniqueCount="620">
  <si>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</si>
  <si>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</si>
  <si>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</si>
  <si>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</si>
  <si>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</si>
  <si>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</si>
  <si>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</si>
  <si>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</si>
  <si>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</si>
  <si>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</si>
  <si>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</si>
  <si>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</si>
  <si>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</si>
  <si>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</si>
  <si>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</si>
  <si>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</si>
  <si>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</si>
  <si>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</si>
  <si>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</si>
  <si>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</si>
  <si>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</si>
  <si>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</si>
  <si>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</si>
  <si>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</si>
  <si>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</si>
  <si>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</si>
  <si>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</si>
  <si>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</si>
  <si>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</si>
  <si>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</si>
  <si>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</si>
  <si>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</si>
  <si>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</si>
  <si>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</si>
  <si>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</si>
  <si>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</si>
  <si>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</si>
  <si>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</si>
  <si>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</si>
  <si>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</si>
  <si>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</si>
  <si>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</si>
  <si>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</si>
  <si>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</si>
  <si>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</si>
  <si>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</si>
  <si>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</si>
  <si>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</si>
  <si>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</si>
  <si>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</si>
  <si>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</si>
  <si>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</si>
  <si>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</si>
  <si>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</si>
  <si>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</si>
  <si>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</si>
  <si>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</si>
  <si>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</si>
  <si>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</si>
  <si>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</si>
  <si>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</si>
  <si>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</si>
  <si>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</si>
  <si>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</si>
  <si>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</si>
  <si>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</si>
  <si>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</si>
  <si>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</si>
  <si>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</si>
  <si>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</si>
  <si>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</si>
  <si>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</si>
  <si>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</si>
  <si>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</si>
  <si>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</si>
  <si>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</si>
  <si>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</si>
  <si>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</si>
  <si>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</si>
  <si>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</si>
  <si>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</si>
  <si>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</si>
  <si>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</si>
  <si>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</si>
  <si>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</si>
  <si>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</si>
  <si>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</si>
  <si>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</si>
  <si>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</si>
  <si>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</si>
  <si>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</si>
  <si>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</si>
  <si>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</si>
  <si>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</si>
  <si>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</si>
  <si>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</si>
  <si>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</si>
  <si>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</si>
  <si>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</si>
  <si>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</si>
  <si>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</si>
  <si>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</si>
  <si>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</si>
  <si>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</si>
  <si>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</si>
  <si>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</si>
  <si>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</si>
  <si>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</si>
  <si>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</si>
  <si>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</si>
  <si>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</si>
  <si>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</si>
  <si>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</si>
  <si>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</si>
  <si>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</si>
  <si>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</si>
  <si>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</si>
  <si>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</si>
  <si>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</si>
  <si>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</si>
  <si>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</si>
  <si>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</si>
  <si>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</si>
  <si>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</si>
  <si>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</si>
  <si>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</si>
  <si>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</si>
  <si>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</si>
  <si>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</si>
  <si>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</si>
  <si>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</si>
  <si>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</si>
  <si>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</si>
  <si>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</si>
  <si>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</si>
  <si>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</si>
  <si>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</si>
  <si>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</si>
  <si>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</si>
  <si>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</si>
  <si>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</si>
  <si>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</si>
  <si>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</si>
  <si>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</si>
  <si>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</si>
  <si>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</si>
  <si>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</si>
  <si>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</si>
  <si>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</si>
  <si>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</si>
  <si>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</si>
  <si>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</si>
  <si>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</si>
  <si>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</si>
  <si>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</si>
  <si>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</si>
  <si>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</si>
  <si>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</si>
  <si>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</si>
  <si>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</si>
  <si>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</si>
  <si>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</si>
  <si>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</si>
  <si>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</si>
  <si>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</si>
  <si>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</si>
  <si>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</si>
  <si>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</si>
  <si>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</si>
  <si>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</si>
  <si>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</si>
  <si>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</si>
  <si>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</si>
  <si>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</si>
  <si>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</si>
  <si>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</si>
  <si>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</si>
  <si>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</si>
  <si>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</si>
  <si>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</si>
  <si>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</si>
  <si>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</si>
  <si>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</si>
  <si>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</si>
  <si>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</si>
  <si>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</si>
  <si>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</si>
  <si>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</si>
  <si>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</si>
  <si>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</si>
  <si>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</si>
  <si>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</si>
  <si>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</si>
  <si>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</si>
  <si>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</si>
  <si>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</si>
  <si>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</si>
  <si>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</si>
  <si>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</si>
  <si>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</si>
  <si>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</si>
  <si>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</si>
  <si>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</si>
  <si>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</si>
  <si>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</si>
  <si>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</si>
  <si>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</si>
  <si>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</si>
  <si>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</si>
  <si>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</si>
  <si>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</si>
  <si>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</si>
  <si>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</si>
  <si>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</si>
  <si>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</si>
  <si>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</si>
  <si>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</si>
  <si>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福井県鯖江市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</si>
  <si>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</si>
  <si>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</si>
  <si>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</si>
  <si>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</si>
  <si>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</si>
  <si>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</si>
  <si>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</si>
  <si>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</si>
  <si>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</si>
  <si>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</si>
  <si>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</si>
  <si>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</si>
  <si>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</si>
  <si>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</si>
  <si>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</si>
  <si>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</si>
  <si>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</si>
  <si>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</si>
  <si>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</si>
  <si>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</si>
  <si>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</si>
  <si>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</si>
  <si>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</si>
  <si>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</si>
  <si>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</si>
  <si>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</si>
  <si>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</si>
  <si>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</si>
  <si>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</si>
  <si>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</si>
  <si>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</si>
  <si>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</si>
  <si>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</si>
  <si>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</si>
  <si>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</si>
  <si>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</si>
  <si>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</si>
  <si>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</si>
  <si>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</si>
  <si>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</si>
  <si>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</si>
  <si>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</si>
  <si>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</si>
  <si>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</si>
  <si>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</si>
  <si>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</si>
  <si>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</si>
  <si>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</si>
  <si>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</si>
  <si>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</si>
  <si>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</si>
  <si>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</si>
  <si>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</si>
  <si>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</si>
  <si>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</si>
  <si>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</si>
  <si>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</si>
  <si>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</si>
  <si>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</si>
  <si>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</si>
  <si>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</si>
  <si>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</si>
  <si>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</si>
  <si>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</si>
  <si>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</si>
  <si>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</si>
  <si>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</si>
  <si>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</si>
  <si>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</si>
  <si>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</si>
  <si>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</si>
  <si>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</si>
  <si>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</si>
  <si>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</si>
  <si>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</si>
  <si>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</si>
  <si>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</si>
  <si>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</si>
  <si>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</si>
  <si>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</si>
  <si>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</si>
  <si>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</si>
  <si>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</si>
  <si>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</si>
  <si>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</si>
  <si>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</si>
  <si>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</si>
  <si>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</si>
  <si>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</si>
  <si>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</si>
  <si>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</si>
  <si>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</si>
  <si>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</si>
  <si>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</si>
  <si>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</si>
  <si>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</si>
  <si>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</si>
  <si>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</si>
  <si>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</si>
  <si>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</si>
  <si>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</si>
  <si>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</si>
  <si>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</si>
  <si>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</si>
  <si>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</si>
  <si>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</si>
  <si>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</si>
  <si>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</si>
  <si>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</si>
  <si>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</si>
  <si>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</si>
  <si>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</si>
  <si>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</si>
  <si>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</si>
  <si>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</si>
  <si>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</si>
  <si>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</si>
  <si>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</si>
  <si>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</si>
  <si>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</si>
  <si>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</si>
  <si>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</si>
  <si>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</si>
  <si>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</si>
  <si>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</si>
  <si>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</si>
  <si>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</si>
  <si>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</si>
  <si>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</si>
  <si>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</si>
  <si>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</si>
  <si>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</si>
  <si>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</si>
  <si>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</si>
  <si>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</si>
  <si>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</si>
  <si>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</si>
  <si>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</si>
  <si>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</si>
  <si>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</si>
  <si>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</si>
  <si>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</si>
  <si>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</si>
  <si>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</si>
  <si>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</si>
  <si>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</si>
  <si>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</si>
  <si>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</si>
  <si>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</si>
  <si>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福井県鯖江市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</si>
  <si>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</si>
  <si>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</si>
  <si>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</si>
  <si>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</si>
  <si>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</si>
  <si>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</si>
  <si>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</si>
  <si>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</si>
  <si>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</si>
  <si>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</si>
  <si>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</si>
  <si>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</si>
  <si>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</si>
  <si>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</si>
  <si>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</si>
  <si>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</si>
  <si>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</si>
  <si>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</si>
  <si>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</si>
  <si>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</si>
  <si>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</si>
  <si>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</si>
  <si>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</si>
  <si>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</si>
  <si>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</si>
  <si>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</si>
  <si>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</si>
  <si>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</si>
  <si>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</si>
  <si>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</si>
  <si>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</si>
  <si>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</si>
  <si>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</si>
  <si>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</si>
  <si>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</si>
  <si>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</si>
  <si>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</si>
  <si>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</si>
  <si>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</si>
  <si>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</si>
  <si>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</si>
  <si>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</si>
  <si>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</si>
  <si>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</si>
  <si>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</si>
  <si>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</si>
  <si>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</si>
  <si>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</si>
  <si>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</si>
  <si>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</si>
  <si>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</si>
  <si>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</si>
  <si>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</si>
  <si>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</si>
  <si>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</si>
  <si>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</si>
  <si>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</si>
  <si>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</si>
  <si>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</si>
  <si>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</si>
  <si>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</si>
  <si>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</si>
  <si>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</si>
  <si>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</si>
  <si>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</si>
  <si>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</si>
  <si>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</si>
  <si>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</si>
  <si>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</si>
  <si>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</si>
  <si>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</si>
  <si>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</si>
  <si>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</si>
  <si>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</si>
  <si>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</si>
  <si>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</si>
  <si>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</si>
  <si>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</si>
  <si>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</si>
  <si>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</si>
  <si>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</si>
  <si>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</si>
  <si>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</si>
  <si>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</si>
  <si>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</si>
  <si>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</si>
  <si>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</si>
  <si>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</si>
  <si>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</si>
  <si>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</si>
  <si>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</si>
  <si>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</si>
  <si>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</si>
  <si>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</si>
  <si>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</si>
  <si>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</si>
  <si>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</si>
  <si>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</si>
  <si>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</si>
  <si>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</si>
  <si>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</si>
  <si>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</si>
  <si>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</si>
  <si>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</si>
  <si>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</si>
  <si>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</si>
  <si>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</si>
  <si>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</si>
  <si>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</si>
  <si>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</si>
  <si>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</si>
  <si>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</si>
  <si>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</si>
  <si>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</si>
  <si>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</si>
  <si>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</si>
  <si>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</si>
  <si>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</si>
  <si>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</si>
  <si>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</si>
  <si>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</si>
  <si>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</si>
  <si>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</si>
  <si>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</si>
  <si>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</si>
  <si>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</si>
  <si>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</si>
  <si>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</si>
  <si>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</si>
  <si>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</si>
  <si>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</si>
  <si>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</si>
  <si>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</si>
  <si>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</si>
  <si>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</si>
  <si>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</si>
  <si>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</si>
  <si>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</si>
  <si>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</si>
  <si>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</si>
  <si>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</si>
  <si>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</si>
  <si>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</si>
  <si>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</si>
  <si>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</si>
  <si>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</si>
  <si>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</si>
  <si>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</si>
  <si>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</si>
  <si>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</si>
  <si>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</si>
  <si>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</si>
  <si>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</si>
  <si>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</si>
  <si>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</si>
  <si>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</si>
  <si>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</si>
  <si>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</si>
  <si>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</si>
  <si>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</si>
  <si>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</si>
  <si>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</si>
  <si>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</si>
  <si>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</si>
  <si>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</si>
  <si>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</si>
  <si>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</si>
  <si>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</si>
  <si>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</si>
  <si>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</si>
  <si>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</si>
  <si>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</si>
  <si>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</si>
  <si>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</si>
  <si>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</si>
  <si>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</si>
  <si>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</si>
  <si>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</si>
  <si>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</si>
  <si>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</si>
  <si>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</si>
  <si>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</si>
  <si>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</si>
  <si>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</si>
  <si>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</si>
  <si>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</si>
  <si>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</si>
  <si>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</si>
  <si>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</si>
  <si>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</si>
  <si>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</si>
  <si>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</si>
  <si>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</si>
  <si>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</si>
  <si>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</si>
  <si>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</si>
  <si>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</si>
  <si>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</si>
  <si>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</si>
  <si>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</si>
  <si>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 1.44</t>
  </si>
  <si>
    <t>水道事業会計</t>
  </si>
  <si>
    <t>一般会計</t>
  </si>
  <si>
    <t>公共下水道事業会計</t>
  </si>
  <si>
    <t>農業集落排水事業会計</t>
  </si>
  <si>
    <t>国民健康保険事業特別会計</t>
  </si>
  <si>
    <t>介護保険事業特別会計(介護サービス事業勘定)</t>
  </si>
  <si>
    <t>総合開発事業特別会計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</si>
  <si>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</si>
  <si>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</si>
  <si>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</si>
  <si>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</si>
  <si>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</si>
  <si>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</si>
  <si>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</si>
  <si>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</si>
  <si>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</si>
  <si>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介護保険事業特別会計(保険事業勘定)</t>
    <phoneticPr fontId="5"/>
  </si>
  <si>
    <t>介護保険事業特別会計(介護サービス事業勘定)</t>
    <phoneticPr fontId="5"/>
  </si>
  <si>
    <t>-</t>
    <phoneticPr fontId="2"/>
  </si>
  <si>
    <t>-</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</si>
  <si>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</si>
  <si>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</si>
  <si>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</si>
  <si>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</si>
  <si>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</si>
  <si>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</si>
  <si>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</si>
  <si>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</si>
  <si>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</si>
  <si>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農業公舎グリーンさばえ</t>
    <rPh sb="0" eb="2">
      <t>ノウギョウ</t>
    </rPh>
    <rPh sb="2" eb="4">
      <t>コウシャ</t>
    </rPh>
    <phoneticPr fontId="2"/>
  </si>
  <si>
    <t>-</t>
    <phoneticPr fontId="2"/>
  </si>
  <si>
    <t>公園整備等基金</t>
    <phoneticPr fontId="2"/>
  </si>
  <si>
    <t>福祉基金</t>
    <phoneticPr fontId="2"/>
  </si>
  <si>
    <t>温泉施設整備基金</t>
    <phoneticPr fontId="2"/>
  </si>
  <si>
    <t>教育振興基金</t>
    <phoneticPr fontId="2"/>
  </si>
  <si>
    <t>ふるさと水と土保全対策基金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</si>
  <si>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</si>
  <si>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</si>
  <si>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</si>
  <si>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</si>
  <si>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</si>
  <si>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</si>
  <si>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</si>
  <si>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</si>
  <si>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</si>
  <si>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</si>
  <si>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</si>
  <si>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</si>
  <si>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</si>
  <si>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将来負担比率については、平成28年度決算からマイナスとなっており、今後もマイナスのまま推移すると思われる。</t>
    <rPh sb="0" eb="2">
      <t>ショウライ</t>
    </rPh>
    <rPh sb="2" eb="4">
      <t>フタン</t>
    </rPh>
    <rPh sb="4" eb="6">
      <t>ヒリツ</t>
    </rPh>
    <rPh sb="12" eb="14">
      <t>ヘイセイ</t>
    </rPh>
    <rPh sb="16" eb="18">
      <t>ネンド</t>
    </rPh>
    <rPh sb="18" eb="20">
      <t>ケッサン</t>
    </rPh>
    <rPh sb="33" eb="35">
      <t>コンゴ</t>
    </rPh>
    <rPh sb="43" eb="45">
      <t>スイイ</t>
    </rPh>
    <rPh sb="48" eb="49">
      <t>オモ</t>
    </rPh>
    <phoneticPr fontId="5"/>
  </si>
  <si>
    <t>　将来負担比率は平成28年度決算からマイナスである一方、実質公債費比率は類似団体内平均値より高い傾向にある。引き続き、市債発行額を元金償還額以下に抑えることで市債残高を減少させ、実質公債費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</si>
</sst>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22EA-4710-8432-C18E29DBFB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50339</c:v>
                </c:pt>
                <c:pt idx="1">
                  <c:v>44115</c:v>
                </c:pt>
                <c:pt idx="2">
                  <c:v>36170</c:v>
                </c:pt>
                <c:pt idx="3">
                  <c:v>33962</c:v>
                </c:pt>
                <c:pt idx="4">
                  <c:v>37966</c:v>
                </c:pt>
              </c:numCache>
            </c:numRef>
          </c:val>
          <c:smooth val="0"/>
          <c:extLst>
            <c:ext xmlns:c16="http://schemas.microsoft.com/office/drawing/2014/chart" uri="{C3380CC4-5D6E-409C-BE32-E72D297353CC}">
              <c16:uniqueId val="{00000001-22EA-4710-8432-C18E29DBFB73}"/>
            </c:ext>
          </c:extLst>
        </c:ser>
        <c:dLbls>
          <c:showLegendKey val="0"/>
          <c:showVal val="0"/>
          <c:showCatName val="0"/>
          <c:showSerName val="0"/>
          <c:showPercent val="0"/>
          <c:showBubbleSize val="0"/>
        </c:dLbls>
        <c:marker val="1"/>
        <c:smooth val="0"/>
        <c:axId val="385985056"/>
        <c:axId val="385985440"/>
      </c:lineChart>
      <c:catAx>
        <c:axId val="38598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985440"/>
        <c:crosses val="autoZero"/>
        <c:auto val="1"/>
        <c:lblAlgn val="ctr"/>
        <c:lblOffset val="100"/>
        <c:tickLblSkip val="1"/>
        <c:tickMarkSkip val="1"/>
        <c:noMultiLvlLbl val="0"/>
      </c:catAx>
      <c:valAx>
        <c:axId val="385985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98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c:v>
                </c:pt>
                <c:pt idx="1">
                  <c:v>2.2000000000000002</c:v>
                </c:pt>
                <c:pt idx="2">
                  <c:v>3.77</c:v>
                </c:pt>
                <c:pt idx="3">
                  <c:v>2.2200000000000002</c:v>
                </c:pt>
                <c:pt idx="4">
                  <c:v>3.35</c:v>
                </c:pt>
              </c:numCache>
            </c:numRef>
          </c:val>
          <c:extLst>
            <c:ext xmlns:c16="http://schemas.microsoft.com/office/drawing/2014/chart" uri="{C3380CC4-5D6E-409C-BE32-E72D297353CC}">
              <c16:uniqueId val="{00000000-642E-4A7D-B20C-810A7423BB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16.48</c:v>
                </c:pt>
                <c:pt idx="1">
                  <c:v>18.82</c:v>
                </c:pt>
                <c:pt idx="2">
                  <c:v>20.47</c:v>
                </c:pt>
                <c:pt idx="3">
                  <c:v>20.45</c:v>
                </c:pt>
                <c:pt idx="4">
                  <c:v>21.48</c:v>
                </c:pt>
              </c:numCache>
            </c:numRef>
          </c:val>
          <c:extLst>
            <c:ext xmlns:c16="http://schemas.microsoft.com/office/drawing/2014/chart" uri="{C3380CC4-5D6E-409C-BE32-E72D297353CC}">
              <c16:uniqueId val="{00000001-642E-4A7D-B20C-810A7423BB27}"/>
            </c:ext>
          </c:extLst>
        </c:ser>
        <c:dLbls>
          <c:showLegendKey val="0"/>
          <c:showVal val="0"/>
          <c:showCatName val="0"/>
          <c:showSerName val="0"/>
          <c:showPercent val="0"/>
          <c:showBubbleSize val="0"/>
        </c:dLbls>
        <c:gapWidth val="250"/>
        <c:overlap val="100"/>
        <c:axId val="389045416"/>
        <c:axId val="389045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2.98</c:v>
                </c:pt>
                <c:pt idx="2">
                  <c:v>3.34</c:v>
                </c:pt>
                <c:pt idx="3">
                  <c:v>-1.44</c:v>
                </c:pt>
                <c:pt idx="4">
                  <c:v>2.2000000000000002</c:v>
                </c:pt>
              </c:numCache>
            </c:numRef>
          </c:val>
          <c:smooth val="0"/>
          <c:extLst>
            <c:ext xmlns:c16="http://schemas.microsoft.com/office/drawing/2014/chart" uri="{C3380CC4-5D6E-409C-BE32-E72D297353CC}">
              <c16:uniqueId val="{00000002-642E-4A7D-B20C-810A7423BB27}"/>
            </c:ext>
          </c:extLst>
        </c:ser>
        <c:dLbls>
          <c:showLegendKey val="0"/>
          <c:showVal val="0"/>
          <c:showCatName val="0"/>
          <c:showSerName val="0"/>
          <c:showPercent val="0"/>
          <c:showBubbleSize val="0"/>
        </c:dLbls>
        <c:marker val="1"/>
        <c:smooth val="0"/>
        <c:axId val="389045416"/>
        <c:axId val="389045800"/>
      </c:lineChart>
      <c:catAx>
        <c:axId val="38904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045800"/>
        <c:crosses val="autoZero"/>
        <c:auto val="1"/>
        <c:lblAlgn val="ctr"/>
        <c:lblOffset val="100"/>
        <c:tickLblSkip val="1"/>
        <c:tickMarkSkip val="1"/>
        <c:noMultiLvlLbl val="0"/>
      </c:catAx>
      <c:valAx>
        <c:axId val="389045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04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9.7899999999999991</c:v>
                </c:pt>
                <c:pt idx="4">
                  <c:v>#N/A</c:v>
                </c:pt>
                <c:pt idx="5">
                  <c:v>1.45</c:v>
                </c:pt>
                <c:pt idx="6">
                  <c:v>#N/A</c:v>
                </c:pt>
                <c:pt idx="7">
                  <c:v>1.23</c:v>
                </c:pt>
                <c:pt idx="8">
                  <c:v>#N/A</c:v>
                </c:pt>
                <c:pt idx="9">
                  <c:v>0</c:v>
                </c:pt>
              </c:numCache>
            </c:numRef>
          </c:val>
          <c:extLst>
            <c:ext xmlns:c16="http://schemas.microsoft.com/office/drawing/2014/chart" uri="{C3380CC4-5D6E-409C-BE32-E72D297353CC}">
              <c16:uniqueId val="{00000000-8B80-4ACA-94BD-B7FF725FA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80-4ACA-94BD-B7FF725FA3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2-8B80-4ACA-94BD-B7FF725FA3F8}"/>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0.34</c:v>
                </c:pt>
                <c:pt idx="4">
                  <c:v>#N/A</c:v>
                </c:pt>
                <c:pt idx="5">
                  <c:v>0.32</c:v>
                </c:pt>
                <c:pt idx="6">
                  <c:v>#N/A</c:v>
                </c:pt>
                <c:pt idx="7">
                  <c:v>0.31</c:v>
                </c:pt>
                <c:pt idx="8">
                  <c:v>#N/A</c:v>
                </c:pt>
                <c:pt idx="9">
                  <c:v>0.3</c:v>
                </c:pt>
              </c:numCache>
            </c:numRef>
          </c:val>
          <c:extLst>
            <c:ext xmlns:c16="http://schemas.microsoft.com/office/drawing/2014/chart" uri="{C3380CC4-5D6E-409C-BE32-E72D297353CC}">
              <c16:uniqueId val="{00000003-8B80-4ACA-94BD-B7FF725FA3F8}"/>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0.79</c:v>
                </c:pt>
              </c:numCache>
            </c:numRef>
          </c:val>
          <c:extLst>
            <c:ext xmlns:c16="http://schemas.microsoft.com/office/drawing/2014/chart" uri="{C3380CC4-5D6E-409C-BE32-E72D297353CC}">
              <c16:uniqueId val="{00000004-8B80-4ACA-94BD-B7FF725FA3F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0.14000000000000001</c:v>
                </c:pt>
                <c:pt idx="4">
                  <c:v>#N/A</c:v>
                </c:pt>
                <c:pt idx="5">
                  <c:v>0.76</c:v>
                </c:pt>
                <c:pt idx="6">
                  <c:v>#N/A</c:v>
                </c:pt>
                <c:pt idx="7">
                  <c:v>1.61</c:v>
                </c:pt>
                <c:pt idx="8">
                  <c:v>#N/A</c:v>
                </c:pt>
                <c:pt idx="9">
                  <c:v>1.03</c:v>
                </c:pt>
              </c:numCache>
            </c:numRef>
          </c:val>
          <c:extLst>
            <c:ext xmlns:c16="http://schemas.microsoft.com/office/drawing/2014/chart" uri="{C3380CC4-5D6E-409C-BE32-E72D297353CC}">
              <c16:uniqueId val="{00000005-8B80-4ACA-94BD-B7FF725FA3F8}"/>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0.27</c:v>
                </c:pt>
                <c:pt idx="6">
                  <c:v>#N/A</c:v>
                </c:pt>
                <c:pt idx="7">
                  <c:v>0.44</c:v>
                </c:pt>
                <c:pt idx="8">
                  <c:v>#N/A</c:v>
                </c:pt>
                <c:pt idx="9">
                  <c:v>1.21</c:v>
                </c:pt>
              </c:numCache>
            </c:numRef>
          </c:val>
          <c:extLst>
            <c:ext xmlns:c16="http://schemas.microsoft.com/office/drawing/2014/chart" uri="{C3380CC4-5D6E-409C-BE32-E72D297353CC}">
              <c16:uniqueId val="{00000006-8B80-4ACA-94BD-B7FF725FA3F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0.69</c:v>
                </c:pt>
                <c:pt idx="6">
                  <c:v>#N/A</c:v>
                </c:pt>
                <c:pt idx="7">
                  <c:v>1.1000000000000001</c:v>
                </c:pt>
                <c:pt idx="8">
                  <c:v>#N/A</c:v>
                </c:pt>
                <c:pt idx="9">
                  <c:v>1.54</c:v>
                </c:pt>
              </c:numCache>
            </c:numRef>
          </c:val>
          <c:extLst>
            <c:ext xmlns:c16="http://schemas.microsoft.com/office/drawing/2014/chart" uri="{C3380CC4-5D6E-409C-BE32-E72D297353CC}">
              <c16:uniqueId val="{00000007-8B80-4ACA-94BD-B7FF725FA3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1.87</c:v>
                </c:pt>
                <c:pt idx="2">
                  <c:v>#N/A</c:v>
                </c:pt>
                <c:pt idx="3">
                  <c:v>2.19</c:v>
                </c:pt>
                <c:pt idx="4">
                  <c:v>#N/A</c:v>
                </c:pt>
                <c:pt idx="5">
                  <c:v>3.77</c:v>
                </c:pt>
                <c:pt idx="6">
                  <c:v>#N/A</c:v>
                </c:pt>
                <c:pt idx="7">
                  <c:v>2.2200000000000002</c:v>
                </c:pt>
                <c:pt idx="8">
                  <c:v>#N/A</c:v>
                </c:pt>
                <c:pt idx="9">
                  <c:v>3.34</c:v>
                </c:pt>
              </c:numCache>
            </c:numRef>
          </c:val>
          <c:extLst>
            <c:ext xmlns:c16="http://schemas.microsoft.com/office/drawing/2014/chart" uri="{C3380CC4-5D6E-409C-BE32-E72D297353CC}">
              <c16:uniqueId val="{00000008-8B80-4ACA-94BD-B7FF725FA3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7.72</c:v>
                </c:pt>
                <c:pt idx="2">
                  <c:v>#N/A</c:v>
                </c:pt>
                <c:pt idx="3">
                  <c:v>7.14</c:v>
                </c:pt>
                <c:pt idx="4">
                  <c:v>#N/A</c:v>
                </c:pt>
                <c:pt idx="5">
                  <c:v>6.79</c:v>
                </c:pt>
                <c:pt idx="6">
                  <c:v>#N/A</c:v>
                </c:pt>
                <c:pt idx="7">
                  <c:v>6.62</c:v>
                </c:pt>
                <c:pt idx="8">
                  <c:v>#N/A</c:v>
                </c:pt>
                <c:pt idx="9">
                  <c:v>7.55</c:v>
                </c:pt>
              </c:numCache>
            </c:numRef>
          </c:val>
          <c:extLst>
            <c:ext xmlns:c16="http://schemas.microsoft.com/office/drawing/2014/chart" uri="{C3380CC4-5D6E-409C-BE32-E72D297353CC}">
              <c16:uniqueId val="{00000009-8B80-4ACA-94BD-B7FF725FA3F8}"/>
            </c:ext>
          </c:extLst>
        </c:ser>
        <c:dLbls>
          <c:showLegendKey val="0"/>
          <c:showVal val="0"/>
          <c:showCatName val="0"/>
          <c:showSerName val="0"/>
          <c:showPercent val="0"/>
          <c:showBubbleSize val="0"/>
        </c:dLbls>
        <c:gapWidth val="150"/>
        <c:overlap val="100"/>
        <c:axId val="390523600"/>
        <c:axId val="390523984"/>
      </c:barChart>
      <c:catAx>
        <c:axId val="39052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523984"/>
        <c:crosses val="autoZero"/>
        <c:auto val="1"/>
        <c:lblAlgn val="ctr"/>
        <c:lblOffset val="100"/>
        <c:tickLblSkip val="1"/>
        <c:tickMarkSkip val="1"/>
        <c:noMultiLvlLbl val="0"/>
      </c:catAx>
      <c:valAx>
        <c:axId val="39052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52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3108</c:v>
                </c:pt>
                <c:pt idx="5">
                  <c:v>3065</c:v>
                </c:pt>
                <c:pt idx="8">
                  <c:v>3103</c:v>
                </c:pt>
                <c:pt idx="11">
                  <c:v>3058</c:v>
                </c:pt>
                <c:pt idx="14">
                  <c:v>3094</c:v>
                </c:pt>
              </c:numCache>
            </c:numRef>
          </c:val>
          <c:extLst>
            <c:ext xmlns:c16="http://schemas.microsoft.com/office/drawing/2014/chart" uri="{C3380CC4-5D6E-409C-BE32-E72D297353CC}">
              <c16:uniqueId val="{00000000-1D68-463C-A565-5AB32FBDC8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68-463C-A565-5AB32FBDC8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c:ext xmlns:c16="http://schemas.microsoft.com/office/drawing/2014/chart" uri="{C3380CC4-5D6E-409C-BE32-E72D297353CC}">
              <c16:uniqueId val="{00000002-1D68-463C-A565-5AB32FBDC8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395</c:v>
                </c:pt>
                <c:pt idx="3">
                  <c:v>404</c:v>
                </c:pt>
                <c:pt idx="6">
                  <c:v>408</c:v>
                </c:pt>
                <c:pt idx="9">
                  <c:v>296</c:v>
                </c:pt>
                <c:pt idx="12">
                  <c:v>449</c:v>
                </c:pt>
              </c:numCache>
            </c:numRef>
          </c:val>
          <c:extLst>
            <c:ext xmlns:c16="http://schemas.microsoft.com/office/drawing/2014/chart" uri="{C3380CC4-5D6E-409C-BE32-E72D297353CC}">
              <c16:uniqueId val="{00000003-1D68-463C-A565-5AB32FBDC8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720</c:v>
                </c:pt>
                <c:pt idx="3">
                  <c:v>764</c:v>
                </c:pt>
                <c:pt idx="6">
                  <c:v>797</c:v>
                </c:pt>
                <c:pt idx="9">
                  <c:v>765</c:v>
                </c:pt>
                <c:pt idx="12">
                  <c:v>799</c:v>
                </c:pt>
              </c:numCache>
            </c:numRef>
          </c:val>
          <c:extLst>
            <c:ext xmlns:c16="http://schemas.microsoft.com/office/drawing/2014/chart" uri="{C3380CC4-5D6E-409C-BE32-E72D297353CC}">
              <c16:uniqueId val="{00000004-1D68-463C-A565-5AB32FBDC8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27</c:v>
                </c:pt>
                <c:pt idx="3">
                  <c:v>47</c:v>
                </c:pt>
                <c:pt idx="6">
                  <c:v>67</c:v>
                </c:pt>
                <c:pt idx="9">
                  <c:v>70</c:v>
                </c:pt>
                <c:pt idx="12">
                  <c:v>80</c:v>
                </c:pt>
              </c:numCache>
            </c:numRef>
          </c:val>
          <c:extLst>
            <c:ext xmlns:c16="http://schemas.microsoft.com/office/drawing/2014/chart" uri="{C3380CC4-5D6E-409C-BE32-E72D297353CC}">
              <c16:uniqueId val="{00000005-1D68-463C-A565-5AB32FBDC8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68-463C-A565-5AB32FBDC8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3123</c:v>
                </c:pt>
                <c:pt idx="3">
                  <c:v>2978</c:v>
                </c:pt>
                <c:pt idx="6">
                  <c:v>2927</c:v>
                </c:pt>
                <c:pt idx="9">
                  <c:v>2736</c:v>
                </c:pt>
                <c:pt idx="12">
                  <c:v>2565</c:v>
                </c:pt>
              </c:numCache>
            </c:numRef>
          </c:val>
          <c:extLst>
            <c:ext xmlns:c16="http://schemas.microsoft.com/office/drawing/2014/chart" uri="{C3380CC4-5D6E-409C-BE32-E72D297353CC}">
              <c16:uniqueId val="{00000007-1D68-463C-A565-5AB32FBDC897}"/>
            </c:ext>
          </c:extLst>
        </c:ser>
        <c:dLbls>
          <c:showLegendKey val="0"/>
          <c:showVal val="0"/>
          <c:showCatName val="0"/>
          <c:showSerName val="0"/>
          <c:showPercent val="0"/>
          <c:showBubbleSize val="0"/>
        </c:dLbls>
        <c:gapWidth val="100"/>
        <c:overlap val="100"/>
        <c:axId val="386534184"/>
        <c:axId val="440406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1248</c:v>
                </c:pt>
                <c:pt idx="2">
                  <c:v>#N/A</c:v>
                </c:pt>
                <c:pt idx="3">
                  <c:v>#N/A</c:v>
                </c:pt>
                <c:pt idx="4">
                  <c:v>1219</c:v>
                </c:pt>
                <c:pt idx="5">
                  <c:v>#N/A</c:v>
                </c:pt>
                <c:pt idx="6">
                  <c:v>#N/A</c:v>
                </c:pt>
                <c:pt idx="7">
                  <c:v>1187</c:v>
                </c:pt>
                <c:pt idx="8">
                  <c:v>#N/A</c:v>
                </c:pt>
                <c:pt idx="9">
                  <c:v>#N/A</c:v>
                </c:pt>
                <c:pt idx="10">
                  <c:v>900</c:v>
                </c:pt>
                <c:pt idx="11">
                  <c:v>#N/A</c:v>
                </c:pt>
                <c:pt idx="12">
                  <c:v>#N/A</c:v>
                </c:pt>
                <c:pt idx="13">
                  <c:v>890</c:v>
                </c:pt>
                <c:pt idx="14">
                  <c:v>#N/A</c:v>
                </c:pt>
              </c:numCache>
            </c:numRef>
          </c:val>
          <c:smooth val="0"/>
          <c:extLst>
            <c:ext xmlns:c16="http://schemas.microsoft.com/office/drawing/2014/chart" uri="{C3380CC4-5D6E-409C-BE32-E72D297353CC}">
              <c16:uniqueId val="{00000008-1D68-463C-A565-5AB32FBDC897}"/>
            </c:ext>
          </c:extLst>
        </c:ser>
        <c:dLbls>
          <c:showLegendKey val="0"/>
          <c:showVal val="0"/>
          <c:showCatName val="0"/>
          <c:showSerName val="0"/>
          <c:showPercent val="0"/>
          <c:showBubbleSize val="0"/>
        </c:dLbls>
        <c:marker val="1"/>
        <c:smooth val="0"/>
        <c:axId val="386534184"/>
        <c:axId val="440406504"/>
      </c:lineChart>
      <c:catAx>
        <c:axId val="38653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406504"/>
        <c:crosses val="autoZero"/>
        <c:auto val="1"/>
        <c:lblAlgn val="ctr"/>
        <c:lblOffset val="100"/>
        <c:tickLblSkip val="1"/>
        <c:tickMarkSkip val="1"/>
        <c:noMultiLvlLbl val="0"/>
      </c:catAx>
      <c:valAx>
        <c:axId val="44040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3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32332</c:v>
                </c:pt>
                <c:pt idx="5">
                  <c:v>32423</c:v>
                </c:pt>
                <c:pt idx="8">
                  <c:v>31713</c:v>
                </c:pt>
                <c:pt idx="11">
                  <c:v>31400</c:v>
                </c:pt>
                <c:pt idx="14">
                  <c:v>30672</c:v>
                </c:pt>
              </c:numCache>
            </c:numRef>
          </c:val>
          <c:extLst>
            <c:ext xmlns:c16="http://schemas.microsoft.com/office/drawing/2014/chart" uri="{C3380CC4-5D6E-409C-BE32-E72D297353CC}">
              <c16:uniqueId val="{00000000-267F-478D-ABE4-721E23D805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7359</c:v>
                </c:pt>
                <c:pt idx="5">
                  <c:v>7400</c:v>
                </c:pt>
                <c:pt idx="8">
                  <c:v>7716</c:v>
                </c:pt>
                <c:pt idx="11">
                  <c:v>7381</c:v>
                </c:pt>
                <c:pt idx="14">
                  <c:v>6678</c:v>
                </c:pt>
              </c:numCache>
            </c:numRef>
          </c:val>
          <c:extLst>
            <c:ext xmlns:c16="http://schemas.microsoft.com/office/drawing/2014/chart" uri="{C3380CC4-5D6E-409C-BE32-E72D297353CC}">
              <c16:uniqueId val="{00000001-267F-478D-ABE4-721E23D805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4309</c:v>
                </c:pt>
                <c:pt idx="5">
                  <c:v>4755</c:v>
                </c:pt>
                <c:pt idx="8">
                  <c:v>4905</c:v>
                </c:pt>
                <c:pt idx="11">
                  <c:v>5476</c:v>
                </c:pt>
                <c:pt idx="14">
                  <c:v>5918</c:v>
                </c:pt>
              </c:numCache>
            </c:numRef>
          </c:val>
          <c:extLst>
            <c:ext xmlns:c16="http://schemas.microsoft.com/office/drawing/2014/chart" uri="{C3380CC4-5D6E-409C-BE32-E72D297353CC}">
              <c16:uniqueId val="{00000002-267F-478D-ABE4-721E23D805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7F-478D-ABE4-721E23D805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7F-478D-ABE4-721E23D805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255</c:v>
                </c:pt>
                <c:pt idx="3">
                  <c:v>258</c:v>
                </c:pt>
                <c:pt idx="6">
                  <c:v>258</c:v>
                </c:pt>
                <c:pt idx="9">
                  <c:v>254</c:v>
                </c:pt>
                <c:pt idx="12">
                  <c:v>0</c:v>
                </c:pt>
              </c:numCache>
            </c:numRef>
          </c:val>
          <c:extLst>
            <c:ext xmlns:c16="http://schemas.microsoft.com/office/drawing/2014/chart" uri="{C3380CC4-5D6E-409C-BE32-E72D297353CC}">
              <c16:uniqueId val="{00000005-267F-478D-ABE4-721E23D805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3367</c:v>
                </c:pt>
                <c:pt idx="3">
                  <c:v>3084</c:v>
                </c:pt>
                <c:pt idx="6">
                  <c:v>3012</c:v>
                </c:pt>
                <c:pt idx="9">
                  <c:v>2881</c:v>
                </c:pt>
                <c:pt idx="12">
                  <c:v>2761</c:v>
                </c:pt>
              </c:numCache>
            </c:numRef>
          </c:val>
          <c:extLst>
            <c:ext xmlns:c16="http://schemas.microsoft.com/office/drawing/2014/chart" uri="{C3380CC4-5D6E-409C-BE32-E72D297353CC}">
              <c16:uniqueId val="{00000006-267F-478D-ABE4-721E23D805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4945</c:v>
                </c:pt>
                <c:pt idx="3">
                  <c:v>4205</c:v>
                </c:pt>
                <c:pt idx="6">
                  <c:v>3590</c:v>
                </c:pt>
                <c:pt idx="9">
                  <c:v>3295</c:v>
                </c:pt>
                <c:pt idx="12">
                  <c:v>3431</c:v>
                </c:pt>
              </c:numCache>
            </c:numRef>
          </c:val>
          <c:extLst>
            <c:ext xmlns:c16="http://schemas.microsoft.com/office/drawing/2014/chart" uri="{C3380CC4-5D6E-409C-BE32-E72D297353CC}">
              <c16:uniqueId val="{00000007-267F-478D-ABE4-721E23D805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10912</c:v>
                </c:pt>
                <c:pt idx="3">
                  <c:v>10882</c:v>
                </c:pt>
                <c:pt idx="6">
                  <c:v>10719</c:v>
                </c:pt>
                <c:pt idx="9">
                  <c:v>9632</c:v>
                </c:pt>
                <c:pt idx="12">
                  <c:v>9005</c:v>
                </c:pt>
              </c:numCache>
            </c:numRef>
          </c:val>
          <c:extLst>
            <c:ext xmlns:c16="http://schemas.microsoft.com/office/drawing/2014/chart" uri="{C3380CC4-5D6E-409C-BE32-E72D297353CC}">
              <c16:uniqueId val="{00000008-267F-478D-ABE4-721E23D805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555</c:v>
                </c:pt>
                <c:pt idx="3">
                  <c:v>464</c:v>
                </c:pt>
                <c:pt idx="6">
                  <c:v>372</c:v>
                </c:pt>
                <c:pt idx="9">
                  <c:v>281</c:v>
                </c:pt>
                <c:pt idx="12">
                  <c:v>190</c:v>
                </c:pt>
              </c:numCache>
            </c:numRef>
          </c:val>
          <c:extLst>
            <c:ext xmlns:c16="http://schemas.microsoft.com/office/drawing/2014/chart" uri="{C3380CC4-5D6E-409C-BE32-E72D297353CC}">
              <c16:uniqueId val="{00000009-267F-478D-ABE4-721E23D805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26568</c:v>
                </c:pt>
                <c:pt idx="3">
                  <c:v>26559</c:v>
                </c:pt>
                <c:pt idx="6">
                  <c:v>26276</c:v>
                </c:pt>
                <c:pt idx="9">
                  <c:v>25893</c:v>
                </c:pt>
                <c:pt idx="12">
                  <c:v>25848</c:v>
                </c:pt>
              </c:numCache>
            </c:numRef>
          </c:val>
          <c:extLst>
            <c:ext xmlns:c16="http://schemas.microsoft.com/office/drawing/2014/chart" uri="{C3380CC4-5D6E-409C-BE32-E72D297353CC}">
              <c16:uniqueId val="{0000000A-267F-478D-ABE4-721E23D80559}"/>
            </c:ext>
          </c:extLst>
        </c:ser>
        <c:dLbls>
          <c:showLegendKey val="0"/>
          <c:showVal val="0"/>
          <c:showCatName val="0"/>
          <c:showSerName val="0"/>
          <c:showPercent val="0"/>
          <c:showBubbleSize val="0"/>
        </c:dLbls>
        <c:gapWidth val="100"/>
        <c:overlap val="100"/>
        <c:axId val="440409248"/>
        <c:axId val="44040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2602</c:v>
                </c:pt>
                <c:pt idx="2">
                  <c:v>#N/A</c:v>
                </c:pt>
                <c:pt idx="3">
                  <c:v>#N/A</c:v>
                </c:pt>
                <c:pt idx="4">
                  <c:v>874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7F-478D-ABE4-721E23D80559}"/>
            </c:ext>
          </c:extLst>
        </c:ser>
        <c:dLbls>
          <c:showLegendKey val="0"/>
          <c:showVal val="0"/>
          <c:showCatName val="0"/>
          <c:showSerName val="0"/>
          <c:showPercent val="0"/>
          <c:showBubbleSize val="0"/>
        </c:dLbls>
        <c:marker val="1"/>
        <c:smooth val="0"/>
        <c:axId val="440409248"/>
        <c:axId val="440406896"/>
      </c:lineChart>
      <c:catAx>
        <c:axId val="4404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406896"/>
        <c:crosses val="autoZero"/>
        <c:auto val="1"/>
        <c:lblAlgn val="ctr"/>
        <c:lblOffset val="100"/>
        <c:tickLblSkip val="1"/>
        <c:tickMarkSkip val="1"/>
        <c:noMultiLvlLbl val="0"/>
      </c:catAx>
      <c:valAx>
        <c:axId val="44040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0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3004</c:v>
                </c:pt>
                <c:pt idx="1">
                  <c:v>3017</c:v>
                </c:pt>
                <c:pt idx="2">
                  <c:v>3175</c:v>
                </c:pt>
              </c:numCache>
            </c:numRef>
          </c:val>
          <c:extLst>
            <c:ext xmlns:c16="http://schemas.microsoft.com/office/drawing/2014/chart" uri="{C3380CC4-5D6E-409C-BE32-E72D297353CC}">
              <c16:uniqueId val="{00000000-14A5-4C36-913B-06D3745AC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622</c:v>
                </c:pt>
                <c:pt idx="1">
                  <c:v>974</c:v>
                </c:pt>
                <c:pt idx="2">
                  <c:v>975</c:v>
                </c:pt>
              </c:numCache>
            </c:numRef>
          </c:val>
          <c:extLst>
            <c:ext xmlns:c16="http://schemas.microsoft.com/office/drawing/2014/chart" uri="{C3380CC4-5D6E-409C-BE32-E72D297353CC}">
              <c16:uniqueId val="{00000001-14A5-4C36-913B-06D3745AC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889</c:v>
                </c:pt>
                <c:pt idx="1">
                  <c:v>900</c:v>
                </c:pt>
                <c:pt idx="2">
                  <c:v>863</c:v>
                </c:pt>
              </c:numCache>
            </c:numRef>
          </c:val>
          <c:extLst>
            <c:ext xmlns:c16="http://schemas.microsoft.com/office/drawing/2014/chart" uri="{C3380CC4-5D6E-409C-BE32-E72D297353CC}">
              <c16:uniqueId val="{00000002-14A5-4C36-913B-06D3745ACC54}"/>
            </c:ext>
          </c:extLst>
        </c:ser>
        <c:dLbls>
          <c:showLegendKey val="0"/>
          <c:showVal val="0"/>
          <c:showCatName val="0"/>
          <c:showSerName val="0"/>
          <c:showPercent val="0"/>
          <c:showBubbleSize val="0"/>
        </c:dLbls>
        <c:gapWidth val="120"/>
        <c:overlap val="100"/>
        <c:axId val="440408856"/>
        <c:axId val="440409640"/>
      </c:barChart>
      <c:catAx>
        <c:axId val="44040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409640"/>
        <c:crosses val="autoZero"/>
        <c:auto val="1"/>
        <c:lblAlgn val="ctr"/>
        <c:lblOffset val="100"/>
        <c:tickLblSkip val="1"/>
        <c:tickMarkSkip val="1"/>
        <c:noMultiLvlLbl val="0"/>
      </c:catAx>
      <c:valAx>
        <c:axId val="440409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40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{1FB21F4A-0E68-4C91-9E1C-371415026BE6}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56-4523-B944-6FCEEA00AB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{B6B94B6F-0589-404F-BAC5-C4C0BACE2CE5}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56-4523-B944-6FCEEA00AB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{3565F855-57FC-48F7-9BB0-3ABFD5BC84C9}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56-4523-B944-6FCEEA00AB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{5CFDB2E4-435C-4333-87C0-A2D6842C087F}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56-4523-B944-6FCEEA00AB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{8AA46ED6-F93A-4323-9DEA-AE369074C1A7}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56-4523-B944-6FCEEA00AB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{5BFBE7AB-72BB-4AFD-B578-921EC182F306}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56-4523-B944-6FCEEA00AB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{6680571A-FF8B-489A-879D-4F0DBDBAC087}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56-4523-B944-6FCEEA00AB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{08608D00-63E0-4C10-A69C-4E266294A86D}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56-4523-B944-6FCEEA00AB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{CACED08A-F3CE-4D69-817F-7273819548A1}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56-4523-B944-6FCEEA00AB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pt idx="24">
                  <c:v>68.3</c:v>
                </c:pt>
                <c:pt idx="32">
                  <c:v>68.3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56-4523-B944-6FCEEA00AB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{E7B3DB04-4991-42F3-8E29-03724585DAA7}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56-4523-B944-6FCEEA00AB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{FBDCE92E-450D-456D-8B00-C37CD486E379}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56-4523-B944-6FCEEA00AB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{482723AD-58A1-44CC-99D8-11798B5B6F84}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56-4523-B944-6FCEEA00AB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{B1F4D54E-FF3F-485F-854B-81BDCD7CD225}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56-4523-B944-6FCEEA00AB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{DC4AB8FC-D7E6-4062-82F1-4755E4B98B91}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56-4523-B944-6FCEEA00AB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{A63842F1-86AD-4CB7-A5EA-469FE53D9BF7}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56-4523-B944-6FCEEA00AB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{4FF5E475-6348-4F3C-A8B8-6E58F527A30A}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56-4523-B944-6FCEEA00AB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{3F644116-1C60-49C8-A1AF-06A210D05046}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56-4523-B944-6FCEEA00AB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{87702E86-BF39-4069-B5A4-E782E569EDC7}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56-4523-B944-6FCEEA00AB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2656-4523-B944-6FCEEA00AB66}"/>
            </c:ext>
          </c:extLst>
        </c:ser>
        <c:dLbls>
          <c:showLegendKey val="0"/>
          <c:showVal val="1"/>
          <c:showCatName val="0"/>
          <c:showSerName val="0"/>
          <c:showPercent val="0"/>
          <c:showBubbleSize val="0"/>
        </c:dLbls>
        <c:axId val="440407680"/>
        <c:axId val="440691712"/>
      </c:scatterChart>
      <c:valAx>
        <c:axId val="44040768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91712"/>
        <c:crosses val="autoZero"/>
        <c:crossBetween val="midCat"/>
      </c:valAx>
      <c:valAx>
        <c:axId val="440691712"/>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40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{2C88EF5C-11AB-4D1B-BE70-75C85EBB879A}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AC-4F6F-A168-DAB5C302E0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{E222D2CC-FD94-4D67-BE3D-6DF959B48CEC}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AC-4F6F-A168-DAB5C302E0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{D2CA8A2F-79FE-4BD8-826F-3EEA3D3B38F6}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AC-4F6F-A168-DAB5C302E0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{D8CE22CC-8D36-4BA8-A10A-48BE143C1C57}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AC-4F6F-A168-DAB5C302E0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{396D05D3-22FD-4C42-AFDB-8EC91495408E}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AC-4F6F-A168-DAB5C302E0A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{BC8DF353-B6EC-436C-9814-4B4987634C0C}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AC-4F6F-A168-DAB5C302E0A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{A98E064A-F89F-4E69-9C4A-5D62B55523DC}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AC-4F6F-A168-DAB5C302E0A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{A7356F64-6DDC-4E7A-A53A-4B3570D1416E}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AC-4F6F-A168-DAB5C302E0A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{185A0D1B-219F-47F1-BEA8-CB939C57E595}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AC-4F6F-A168-DAB5C302E0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10.6</c:v>
                </c:pt>
                <c:pt idx="16">
                  <c:v>10.1</c:v>
                </c:pt>
                <c:pt idx="24">
                  <c:v>9</c:v>
                </c:pt>
                <c:pt idx="32">
                  <c:v>8.1</c:v>
                </c:pt>
              </c:numCache>
            </c:numRef>
          </c:xVal>
          <c:yVal>
            <c:numRef>
              <c:f>公会計指標分析・財政指標組合せ分析表!$BP$73:$DC$73</c:f>
              <c:numCache>
                <c:formatCode>#,##0.0;"▲ "#,##0.0</c:formatCode>
                <c:ptCount val="40"/>
                <c:pt idx="0">
                  <c:v>21.9</c:v>
                </c:pt>
                <c:pt idx="8">
                  <c:v>7.2</c:v>
                </c:pt>
              </c:numCache>
            </c:numRef>
          </c:yVal>
          <c:smooth val="0"/>
          <c:extLst>
            <c:ext xmlns:c16="http://schemas.microsoft.com/office/drawing/2014/chart" uri="{C3380CC4-5D6E-409C-BE32-E72D297353CC}">
              <c16:uniqueId val="{00000009-12AC-4F6F-A168-DAB5C302E0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{5DCDC46C-3E1E-4593-9203-E4B769F507F6}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AC-4F6F-A168-DAB5C302E0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{609A1F84-FB36-4AF8-B9F6-372EFB5E458A}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AC-4F6F-A168-DAB5C302E0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{F97EDAC6-69AB-438F-988F-8E2909EC90CD}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AC-4F6F-A168-DAB5C302E0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{75658735-BC53-4C5D-B963-FBF535E98434}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AC-4F6F-A168-DAB5C302E0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{CA816FCD-DB55-4FA1-A49D-451A1125FD5F}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AC-4F6F-A168-DAB5C302E0A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{2F37A1BF-8A20-447C-94BB-E310804FAFBE}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AC-4F6F-A168-DAB5C302E0A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{53EEA91C-75E0-4088-8AEC-07EB0B2733EF}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AC-4F6F-A168-DAB5C302E0A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{352357D2-89DB-4929-B724-AD9AC634496E}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AC-4F6F-A168-DAB5C302E0A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{E65357EF-D426-48DA-AE99-42D739FAE2E8}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AC-4F6F-A168-DAB5C302E0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12AC-4F6F-A168-DAB5C302E0AA}"/>
            </c:ext>
          </c:extLst>
        </c:ser>
        <c:dLbls>
          <c:showLegendKey val="0"/>
          <c:showVal val="1"/>
          <c:showCatName val="0"/>
          <c:showSerName val="0"/>
          <c:showPercent val="0"/>
          <c:showBubbleSize val="0"/>
        </c:dLbls>
        <c:axId val="440687400"/>
        <c:axId val="440689360"/>
      </c:scatterChart>
      <c:valAx>
        <c:axId val="440687400"/>
        <c:scaling>
          <c:orientation val="minMax"/>
          <c:max val="11.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89360"/>
        <c:crosses val="autoZero"/>
        <c:crossBetween val="midCat"/>
      </c:valAx>
      <c:valAx>
        <c:axId val="440689360"/>
        <c:scaling>
          <c:orientation val="minMax"/>
          <c:max val="5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687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ポイント増加の０．６８となった。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経常一般財源等総額のうち</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地方交付税の微減があったものの、地方税や地方譲与税の増加により、経常収支比率は前年度</a:t>
          </a:r>
          <a:r>
            <a:rPr kumimoji="1" lang="ja-JP" altLang="en-US" sz="1300">
              <a:latin typeface="ＭＳ Ｐゴシック" panose="020B0600070205080204" pitchFamily="50" charset="-128"/>
              <a:ea typeface="ＭＳ Ｐゴシック" panose="020B0600070205080204" pitchFamily="50" charset="-128"/>
            </a:rPr>
            <a:t>と比べ０．１ポイント回復し８８．４％となった。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29718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29718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54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42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106725</xdr:rowOff>
    </xdr:from>
    <xdr:to>
      <xdr:col>23</xdr:col>
      <xdr:colOff>133350</xdr:colOff>
      <xdr:row>80</xdr:row>
      <xdr:rowOff>166470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22725"/>
          <a:ext cx="8382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96571</xdr:rowOff>
    </xdr:from>
    <xdr:to>
      <xdr:col>19</xdr:col>
      <xdr:colOff>133350</xdr:colOff>
      <xdr:row>80</xdr:row>
      <xdr:rowOff>166470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12571"/>
          <a:ext cx="889000" cy="6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96571</xdr:rowOff>
    </xdr:from>
    <xdr:to>
      <xdr:col>15</xdr:col>
      <xdr:colOff>82550</xdr:colOff>
      <xdr:row>80</xdr:row>
      <xdr:rowOff>112593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12571"/>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92266</xdr:rowOff>
    </xdr:from>
    <xdr:to>
      <xdr:col>11</xdr:col>
      <xdr:colOff>31750</xdr:colOff>
      <xdr:row>80</xdr:row>
      <xdr:rowOff>112593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826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55925</xdr:rowOff>
    </xdr:from>
    <xdr:to>
      <xdr:col>23</xdr:col>
      <xdr:colOff>184150</xdr:colOff>
      <xdr:row>80</xdr:row>
      <xdr:rowOff>157525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148652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6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115670</xdr:rowOff>
    </xdr:from>
    <xdr:to>
      <xdr:col>19</xdr:col>
      <xdr:colOff>184150</xdr:colOff>
      <xdr:row>81</xdr:row>
      <xdr:rowOff>45820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55997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0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45771</xdr:rowOff>
    </xdr:from>
    <xdr:to>
      <xdr:col>15</xdr:col>
      <xdr:colOff>133350</xdr:colOff>
      <xdr:row>80</xdr:row>
      <xdr:rowOff>147371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157548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61793</xdr:rowOff>
    </xdr:from>
    <xdr:to>
      <xdr:col>11</xdr:col>
      <xdr:colOff>82550</xdr:colOff>
      <xdr:row>80</xdr:row>
      <xdr:rowOff>163393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41466</xdr:rowOff>
    </xdr:from>
    <xdr:to>
      <xdr:col>7</xdr:col>
      <xdr:colOff>31750</xdr:colOff>
      <xdr:row>80</xdr:row>
      <xdr:rowOff>143066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153243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経験年数階層の変動等により、前年度と比べ０．７ポイント上昇したものの、全国平均を下回っている。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292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150586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仕事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104352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1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118428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1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106363</xdr:rowOff>
    </xdr:from>
    <xdr:to>
      <xdr:col>72</xdr:col>
      <xdr:colOff>203200</xdr:colOff>
      <xdr:row>59</xdr:row>
      <xdr:rowOff>118428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219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106363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0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45508</xdr:rowOff>
    </xdr:from>
    <xdr:to>
      <xdr:col>81</xdr:col>
      <xdr:colOff>95250</xdr:colOff>
      <xdr:row>59</xdr:row>
      <xdr:rowOff>147108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138235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67628</xdr:rowOff>
    </xdr:from>
    <xdr:to>
      <xdr:col>73</xdr:col>
      <xdr:colOff>44450</xdr:colOff>
      <xdr:row>59</xdr:row>
      <xdr:rowOff>169228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55563</xdr:rowOff>
    </xdr:from>
    <xdr:to>
      <xdr:col>68</xdr:col>
      <xdr:colOff>203200</xdr:colOff>
      <xdr:row>59</xdr:row>
      <xdr:rowOff>157163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167340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43497</xdr:rowOff>
    </xdr:from>
    <xdr:to>
      <xdr:col>64</xdr:col>
      <xdr:colOff>152400</xdr:colOff>
      <xdr:row>59</xdr:row>
      <xdr:rowOff>145097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155274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地方債元利償還金の減少により、３ヶ年平均の実質公債費率は前年度に比べ０．９ポイント改善し、８．１％となった。</a:t>
          </a:r>
        </a:p>
        <a:p>
          <a:r>
            <a:rPr kumimoji="1" lang="ja-JP" altLang="en-US" sz="1300">
              <a:latin typeface="ＭＳ Ｐゴシック" panose="020B0600070205080204" pitchFamily="50" charset="-128"/>
              <a:ea typeface="ＭＳ Ｐゴシック" panose="020B0600070205080204" pitchFamily="50" charset="-128"/>
            </a:rPr>
            <a:t>　今後、公共施設等老朽化に伴う施設の更新・長寿命化の工事の増が見込まれるため、元利償還金が増えることも予想されるので、引き続き、実質公債費率の改善に努めていきたい。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63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134801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884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41</xdr:row>
      <xdr:rowOff>169273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42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4717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地方債残高の減少に努めており、また、債務負担行為に基づく支出予定額等が減少したため、将来負担比率は前年度より０．１ポイント向上し△１６．５％となった。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28279</xdr:rowOff>
    </xdr:from>
    <xdr:to>
      <xdr:col>68</xdr:col>
      <xdr:colOff>152400</xdr:colOff>
      <xdr:row>14</xdr:row>
      <xdr:rowOff>146516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285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20168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148929</xdr:rowOff>
    </xdr:from>
    <xdr:to>
      <xdr:col>68</xdr:col>
      <xdr:colOff>203200</xdr:colOff>
      <xdr:row>14</xdr:row>
      <xdr:rowOff>79079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89256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95716</xdr:rowOff>
    </xdr:from>
    <xdr:to>
      <xdr:col>64</xdr:col>
      <xdr:colOff>152400</xdr:colOff>
      <xdr:row>15</xdr:row>
      <xdr:rowOff>25866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36043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33</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34</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80010</xdr:rowOff>
    </xdr:from>
    <xdr:to>
      <xdr:col>15</xdr:col>
      <xdr:colOff>149225</xdr:colOff>
      <xdr:row>34</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や市民団体への事業委託など、業務の外部委託化を推進してきたことにより、人件費や維持補修費が物件費へをシフトしたこと、また、職員数削減に伴う公立保育所等の臨時職員の増加が要因であり、これまでのコスト削減に向けた取組みを積極的に進めてき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113284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6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113284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46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56</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90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公債費に係る経常収支比率は、昨年度はなかった市場公募債の満期償還があったことで、昨年度に比べ０．１ポイント増の１７．８％となった。</a:t>
          </a:r>
        </a:p>
        <a:p>
          <a:r>
            <a:rPr kumimoji="1" lang="ja-JP" altLang="en-US" sz="1300">
              <a:latin typeface="ＭＳ Ｐゴシック" panose="020B0600070205080204" pitchFamily="50" charset="-128"/>
              <a:ea typeface="ＭＳ Ｐゴシック" panose="020B0600070205080204" pitchFamily="50" charset="-128"/>
            </a:rPr>
            <a:t>　依然として全国平均、県平均及び類似団体平均を上回っているため、起債発行額を起債元金償還額以下に抑制するなど、地方債現在高の減少に努めたい。</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154432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154432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p>
        <a:p>
          <a:r>
            <a:rPr kumimoji="1" lang="ja-JP" altLang="en-US" sz="1300">
              <a:latin typeface="ＭＳ Ｐゴシック" panose="020B0600070205080204" pitchFamily="50" charset="-128"/>
              <a:ea typeface="ＭＳ Ｐゴシック" panose="020B0600070205080204" pitchFamily="50" charset="-128"/>
            </a:rPr>
            <a:t>　現在、全国平均、県平均、類似団体平均を上回っている物件費、補助費等についても抑制を図り、さらなる高水準を目指したい。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49276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70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49276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834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75</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8346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94435</xdr:rowOff>
    </xdr:from>
    <xdr:to>
      <xdr:col>29</xdr:col>
      <xdr:colOff>127000</xdr:colOff>
      <xdr:row>18</xdr:row>
      <xdr:rowOff>120055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28160"/>
          <a:ext cx="6477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94435</xdr:rowOff>
    </xdr:from>
    <xdr:to>
      <xdr:col>26</xdr:col>
      <xdr:colOff>50800</xdr:colOff>
      <xdr:row>18</xdr:row>
      <xdr:rowOff>114569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8160"/>
          <a:ext cx="698500" cy="2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81748</xdr:rowOff>
    </xdr:from>
    <xdr:to>
      <xdr:col>22</xdr:col>
      <xdr:colOff>114300</xdr:colOff>
      <xdr:row>18</xdr:row>
      <xdr:rowOff>114569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15473"/>
          <a:ext cx="698500" cy="3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81748</xdr:rowOff>
    </xdr:from>
    <xdr:to>
      <xdr:col>18</xdr:col>
      <xdr:colOff>177800</xdr:colOff>
      <xdr:row>18</xdr:row>
      <xdr:rowOff>97636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5473"/>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69255</xdr:rowOff>
    </xdr:from>
    <xdr:to>
      <xdr:col>29</xdr:col>
      <xdr:colOff>177800</xdr:colOff>
      <xdr:row>18</xdr:row>
      <xdr:rowOff>170855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41332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43635</xdr:rowOff>
    </xdr:from>
    <xdr:to>
      <xdr:col>26</xdr:col>
      <xdr:colOff>101600</xdr:colOff>
      <xdr:row>18</xdr:row>
      <xdr:rowOff>145235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130012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63769</xdr:rowOff>
    </xdr:from>
    <xdr:to>
      <xdr:col>22</xdr:col>
      <xdr:colOff>165100</xdr:colOff>
      <xdr:row>18</xdr:row>
      <xdr:rowOff>165369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150146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30948</xdr:rowOff>
    </xdr:from>
    <xdr:to>
      <xdr:col>19</xdr:col>
      <xdr:colOff>38100</xdr:colOff>
      <xdr:row>18</xdr:row>
      <xdr:rowOff>132548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46836</xdr:rowOff>
    </xdr:from>
    <xdr:to>
      <xdr:col>15</xdr:col>
      <xdr:colOff>101600</xdr:colOff>
      <xdr:row>18</xdr:row>
      <xdr:rowOff>148436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133213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249758</xdr:rowOff>
    </xdr:from>
    <xdr:to>
      <xdr:col>29</xdr:col>
      <xdr:colOff>127000</xdr:colOff>
      <xdr:row>35</xdr:row>
      <xdr:rowOff>255179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60108"/>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113316</xdr:rowOff>
    </xdr:from>
    <xdr:to>
      <xdr:col>26</xdr:col>
      <xdr:colOff>50800</xdr:colOff>
      <xdr:row>35</xdr:row>
      <xdr:rowOff>249758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23666"/>
          <a:ext cx="698500" cy="13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97837</xdr:rowOff>
    </xdr:from>
    <xdr:to>
      <xdr:col>22</xdr:col>
      <xdr:colOff>114300</xdr:colOff>
      <xdr:row>35</xdr:row>
      <xdr:rowOff>113316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8187"/>
          <a:ext cx="6985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82423</xdr:rowOff>
    </xdr:from>
    <xdr:to>
      <xdr:col>18</xdr:col>
      <xdr:colOff>177800</xdr:colOff>
      <xdr:row>35</xdr:row>
      <xdr:rowOff>97837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92773"/>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204379</xdr:rowOff>
    </xdr:from>
    <xdr:to>
      <xdr:col>29</xdr:col>
      <xdr:colOff>177800</xdr:colOff>
      <xdr:row>35</xdr:row>
      <xdr:rowOff>305979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176456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8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198958</xdr:rowOff>
    </xdr:from>
    <xdr:to>
      <xdr:col>26</xdr:col>
      <xdr:colOff>101600</xdr:colOff>
      <xdr:row>35</xdr:row>
      <xdr:rowOff>300558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285335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9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62516</xdr:rowOff>
    </xdr:from>
    <xdr:to>
      <xdr:col>22</xdr:col>
      <xdr:colOff>165100</xdr:colOff>
      <xdr:row>35</xdr:row>
      <xdr:rowOff>164116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174293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47037</xdr:rowOff>
    </xdr:from>
    <xdr:to>
      <xdr:col>19</xdr:col>
      <xdr:colOff>38100</xdr:colOff>
      <xdr:row>35</xdr:row>
      <xdr:rowOff>148637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158814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31623</xdr:rowOff>
    </xdr:from>
    <xdr:to>
      <xdr:col>15</xdr:col>
      <xdr:colOff>101600</xdr:colOff>
      <xdr:row>35</xdr:row>
      <xdr:rowOff>133223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143400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1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58364</xdr:rowOff>
    </xdr:from>
    <xdr:to>
      <xdr:col>24</xdr:col>
      <xdr:colOff>63500</xdr:colOff>
      <xdr:row>38</xdr:row>
      <xdr:rowOff>64742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73464"/>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43505</xdr:rowOff>
    </xdr:from>
    <xdr:to>
      <xdr:col>19</xdr:col>
      <xdr:colOff>177800</xdr:colOff>
      <xdr:row>38</xdr:row>
      <xdr:rowOff>64742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5860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25903</xdr:rowOff>
    </xdr:from>
    <xdr:to>
      <xdr:col>15</xdr:col>
      <xdr:colOff>50800</xdr:colOff>
      <xdr:row>38</xdr:row>
      <xdr:rowOff>43505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4100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25903</xdr:rowOff>
    </xdr:from>
    <xdr:to>
      <xdr:col>10</xdr:col>
      <xdr:colOff>114300</xdr:colOff>
      <xdr:row>38</xdr:row>
      <xdr:rowOff>68971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41003"/>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7564</xdr:rowOff>
    </xdr:from>
    <xdr:to>
      <xdr:col>24</xdr:col>
      <xdr:colOff>114300</xdr:colOff>
      <xdr:row>38</xdr:row>
      <xdr:rowOff>109164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93941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13942</xdr:rowOff>
    </xdr:from>
    <xdr:to>
      <xdr:col>20</xdr:col>
      <xdr:colOff>38100</xdr:colOff>
      <xdr:row>38</xdr:row>
      <xdr:rowOff>115542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106669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164155</xdr:rowOff>
    </xdr:from>
    <xdr:to>
      <xdr:col>15</xdr:col>
      <xdr:colOff>101600</xdr:colOff>
      <xdr:row>38</xdr:row>
      <xdr:rowOff>94305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85432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146553</xdr:rowOff>
    </xdr:from>
    <xdr:to>
      <xdr:col>10</xdr:col>
      <xdr:colOff>165100</xdr:colOff>
      <xdr:row>38</xdr:row>
      <xdr:rowOff>76703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67830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18171</xdr:rowOff>
    </xdr:from>
    <xdr:to>
      <xdr:col>6</xdr:col>
      <xdr:colOff>38100</xdr:colOff>
      <xdr:row>38</xdr:row>
      <xdr:rowOff>119771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110898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122212</xdr:rowOff>
    </xdr:from>
    <xdr:to>
      <xdr:col>24</xdr:col>
      <xdr:colOff>63500</xdr:colOff>
      <xdr:row>57</xdr:row>
      <xdr:rowOff>136042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486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136042</xdr:rowOff>
    </xdr:from>
    <xdr:to>
      <xdr:col>19</xdr:col>
      <xdr:colOff>177800</xdr:colOff>
      <xdr:row>57</xdr:row>
      <xdr:rowOff>145453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869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130416</xdr:rowOff>
    </xdr:from>
    <xdr:to>
      <xdr:col>15</xdr:col>
      <xdr:colOff>50800</xdr:colOff>
      <xdr:row>57</xdr:row>
      <xdr:rowOff>145453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306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130416</xdr:rowOff>
    </xdr:from>
    <xdr:to>
      <xdr:col>10</xdr:col>
      <xdr:colOff>114300</xdr:colOff>
      <xdr:row>57</xdr:row>
      <xdr:rowOff>159194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3066"/>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71412</xdr:rowOff>
    </xdr:from>
    <xdr:to>
      <xdr:col>24</xdr:col>
      <xdr:colOff>114300</xdr:colOff>
      <xdr:row>58</xdr:row>
      <xdr:rowOff>1562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49839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85242</xdr:rowOff>
    </xdr:from>
    <xdr:to>
      <xdr:col>20</xdr:col>
      <xdr:colOff>38100</xdr:colOff>
      <xdr:row>58</xdr:row>
      <xdr:rowOff>15392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94653</xdr:rowOff>
    </xdr:from>
    <xdr:to>
      <xdr:col>15</xdr:col>
      <xdr:colOff>101600</xdr:colOff>
      <xdr:row>58</xdr:row>
      <xdr:rowOff>24803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79616</xdr:rowOff>
    </xdr:from>
    <xdr:to>
      <xdr:col>10</xdr:col>
      <xdr:colOff>165100</xdr:colOff>
      <xdr:row>58</xdr:row>
      <xdr:rowOff>9766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108394</xdr:rowOff>
    </xdr:from>
    <xdr:to>
      <xdr:col>6</xdr:col>
      <xdr:colOff>38100</xdr:colOff>
      <xdr:row>58</xdr:row>
      <xdr:rowOff>38544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100381</xdr:rowOff>
    </xdr:from>
    <xdr:to>
      <xdr:col>24</xdr:col>
      <xdr:colOff>63500</xdr:colOff>
      <xdr:row>77</xdr:row>
      <xdr:rowOff>70738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87681"/>
          <a:ext cx="838200" cy="4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100381</xdr:rowOff>
    </xdr:from>
    <xdr:to>
      <xdr:col>19</xdr:col>
      <xdr:colOff>177800</xdr:colOff>
      <xdr:row>77</xdr:row>
      <xdr:rowOff>52603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87681"/>
          <a:ext cx="8890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52603</xdr:rowOff>
    </xdr:from>
    <xdr:to>
      <xdr:col>15</xdr:col>
      <xdr:colOff>50800</xdr:colOff>
      <xdr:row>77</xdr:row>
      <xdr:rowOff>59919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425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28600</xdr:rowOff>
    </xdr:from>
    <xdr:to>
      <xdr:col>10</xdr:col>
      <xdr:colOff>114300</xdr:colOff>
      <xdr:row>77</xdr:row>
      <xdr:rowOff>59919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30250"/>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19938</xdr:rowOff>
    </xdr:from>
    <xdr:to>
      <xdr:col>24</xdr:col>
      <xdr:colOff>114300</xdr:colOff>
      <xdr:row>77</xdr:row>
      <xdr:rowOff>121538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49581</xdr:rowOff>
    </xdr:from>
    <xdr:to>
      <xdr:col>20</xdr:col>
      <xdr:colOff>38100</xdr:colOff>
      <xdr:row>74</xdr:row>
      <xdr:rowOff>151181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167708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1803</xdr:rowOff>
    </xdr:from>
    <xdr:to>
      <xdr:col>15</xdr:col>
      <xdr:colOff>101600</xdr:colOff>
      <xdr:row>77</xdr:row>
      <xdr:rowOff>103403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119930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9119</xdr:rowOff>
    </xdr:from>
    <xdr:to>
      <xdr:col>10</xdr:col>
      <xdr:colOff>165100</xdr:colOff>
      <xdr:row>77</xdr:row>
      <xdr:rowOff>110719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127246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149250</xdr:rowOff>
    </xdr:from>
    <xdr:to>
      <xdr:col>6</xdr:col>
      <xdr:colOff>38100</xdr:colOff>
      <xdr:row>77</xdr:row>
      <xdr:rowOff>79400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95928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5804</xdr:rowOff>
    </xdr:from>
    <xdr:to>
      <xdr:col>24</xdr:col>
      <xdr:colOff>63500</xdr:colOff>
      <xdr:row>95</xdr:row>
      <xdr:rowOff>9347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93554"/>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5804</xdr:rowOff>
    </xdr:from>
    <xdr:to>
      <xdr:col>19</xdr:col>
      <xdr:colOff>177800</xdr:colOff>
      <xdr:row>95</xdr:row>
      <xdr:rowOff>37134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9355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37134</xdr:rowOff>
    </xdr:from>
    <xdr:to>
      <xdr:col>15</xdr:col>
      <xdr:colOff>50800</xdr:colOff>
      <xdr:row>95</xdr:row>
      <xdr:rowOff>40842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24884"/>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40842</xdr:rowOff>
    </xdr:from>
    <xdr:to>
      <xdr:col>10</xdr:col>
      <xdr:colOff>114300</xdr:colOff>
      <xdr:row>95</xdr:row>
      <xdr:rowOff>49619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285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129997</xdr:rowOff>
    </xdr:from>
    <xdr:to>
      <xdr:col>24</xdr:col>
      <xdr:colOff>114300</xdr:colOff>
      <xdr:row>95</xdr:row>
      <xdr:rowOff>60147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152874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126454</xdr:rowOff>
    </xdr:from>
    <xdr:to>
      <xdr:col>20</xdr:col>
      <xdr:colOff>38100</xdr:colOff>
      <xdr:row>95</xdr:row>
      <xdr:rowOff>56604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73131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157784</xdr:rowOff>
    </xdr:from>
    <xdr:to>
      <xdr:col>15</xdr:col>
      <xdr:colOff>101600</xdr:colOff>
      <xdr:row>95</xdr:row>
      <xdr:rowOff>87934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104461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161492</xdr:rowOff>
    </xdr:from>
    <xdr:to>
      <xdr:col>10</xdr:col>
      <xdr:colOff>165100</xdr:colOff>
      <xdr:row>95</xdr:row>
      <xdr:rowOff>91642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108169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170269</xdr:rowOff>
    </xdr:from>
    <xdr:to>
      <xdr:col>6</xdr:col>
      <xdr:colOff>38100</xdr:colOff>
      <xdr:row>95</xdr:row>
      <xdr:rowOff>100419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79023</xdr:rowOff>
    </xdr:from>
    <xdr:to>
      <xdr:col>55</xdr:col>
      <xdr:colOff>0</xdr:colOff>
      <xdr:row>35</xdr:row>
      <xdr:rowOff>91356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79773"/>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91356</xdr:rowOff>
    </xdr:from>
    <xdr:to>
      <xdr:col>50</xdr:col>
      <xdr:colOff>114300</xdr:colOff>
      <xdr:row>35</xdr:row>
      <xdr:rowOff>99270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92106"/>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99270</xdr:rowOff>
    </xdr:from>
    <xdr:to>
      <xdr:col>45</xdr:col>
      <xdr:colOff>177800</xdr:colOff>
      <xdr:row>36</xdr:row>
      <xdr:rowOff>90801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00020"/>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90801</xdr:rowOff>
    </xdr:from>
    <xdr:to>
      <xdr:col>41</xdr:col>
      <xdr:colOff>50800</xdr:colOff>
      <xdr:row>36</xdr:row>
      <xdr:rowOff>156301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63001"/>
          <a:ext cx="889000" cy="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28223</xdr:rowOff>
    </xdr:from>
    <xdr:to>
      <xdr:col>55</xdr:col>
      <xdr:colOff>50800</xdr:colOff>
      <xdr:row>35</xdr:row>
      <xdr:rowOff>129823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51100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40556</xdr:rowOff>
    </xdr:from>
    <xdr:to>
      <xdr:col>50</xdr:col>
      <xdr:colOff>165100</xdr:colOff>
      <xdr:row>35</xdr:row>
      <xdr:rowOff>142156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158683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48470</xdr:rowOff>
    </xdr:from>
    <xdr:to>
      <xdr:col>46</xdr:col>
      <xdr:colOff>38100</xdr:colOff>
      <xdr:row>35</xdr:row>
      <xdr:rowOff>150070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166597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40001</xdr:rowOff>
    </xdr:from>
    <xdr:to>
      <xdr:col>41</xdr:col>
      <xdr:colOff>101600</xdr:colOff>
      <xdr:row>36</xdr:row>
      <xdr:rowOff>141601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158128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105501</xdr:rowOff>
    </xdr:from>
    <xdr:to>
      <xdr:col>36</xdr:col>
      <xdr:colOff>165100</xdr:colOff>
      <xdr:row>37</xdr:row>
      <xdr:rowOff>35651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26778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52910</xdr:rowOff>
    </xdr:from>
    <xdr:to>
      <xdr:col>55</xdr:col>
      <xdr:colOff>0</xdr:colOff>
      <xdr:row>58</xdr:row>
      <xdr:rowOff>62063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97010"/>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57015</xdr:rowOff>
    </xdr:from>
    <xdr:to>
      <xdr:col>50</xdr:col>
      <xdr:colOff>114300</xdr:colOff>
      <xdr:row>58</xdr:row>
      <xdr:rowOff>62063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01115"/>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38853</xdr:rowOff>
    </xdr:from>
    <xdr:to>
      <xdr:col>45</xdr:col>
      <xdr:colOff>177800</xdr:colOff>
      <xdr:row>58</xdr:row>
      <xdr:rowOff>57015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295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24625</xdr:rowOff>
    </xdr:from>
    <xdr:to>
      <xdr:col>41</xdr:col>
      <xdr:colOff>50800</xdr:colOff>
      <xdr:row>58</xdr:row>
      <xdr:rowOff>38853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8725"/>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2110</xdr:rowOff>
    </xdr:from>
    <xdr:to>
      <xdr:col>55</xdr:col>
      <xdr:colOff>50800</xdr:colOff>
      <xdr:row>58</xdr:row>
      <xdr:rowOff>103710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11263</xdr:rowOff>
    </xdr:from>
    <xdr:to>
      <xdr:col>50</xdr:col>
      <xdr:colOff>165100</xdr:colOff>
      <xdr:row>58</xdr:row>
      <xdr:rowOff>112863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6215</xdr:rowOff>
    </xdr:from>
    <xdr:to>
      <xdr:col>46</xdr:col>
      <xdr:colOff>38100</xdr:colOff>
      <xdr:row>58</xdr:row>
      <xdr:rowOff>107815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159503</xdr:rowOff>
    </xdr:from>
    <xdr:to>
      <xdr:col>41</xdr:col>
      <xdr:colOff>101600</xdr:colOff>
      <xdr:row>58</xdr:row>
      <xdr:rowOff>89653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80780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145275</xdr:rowOff>
    </xdr:from>
    <xdr:to>
      <xdr:col>36</xdr:col>
      <xdr:colOff>165100</xdr:colOff>
      <xdr:row>58</xdr:row>
      <xdr:rowOff>75425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92086</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366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62100</xdr:rowOff>
    </xdr:from>
    <xdr:to>
      <xdr:col>45</xdr:col>
      <xdr:colOff>177800</xdr:colOff>
      <xdr:row>79</xdr:row>
      <xdr:rowOff>92086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06650"/>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46310</xdr:rowOff>
    </xdr:from>
    <xdr:to>
      <xdr:col>41</xdr:col>
      <xdr:colOff>50800</xdr:colOff>
      <xdr:row>79</xdr:row>
      <xdr:rowOff>62100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9086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41286</xdr:rowOff>
    </xdr:from>
    <xdr:to>
      <xdr:col>46</xdr:col>
      <xdr:colOff>38100</xdr:colOff>
      <xdr:row>79</xdr:row>
      <xdr:rowOff>142886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134013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7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11300</xdr:rowOff>
    </xdr:from>
    <xdr:to>
      <xdr:col>41</xdr:col>
      <xdr:colOff>101600</xdr:colOff>
      <xdr:row>79</xdr:row>
      <xdr:rowOff>112900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104027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166960</xdr:rowOff>
    </xdr:from>
    <xdr:to>
      <xdr:col>36</xdr:col>
      <xdr:colOff>165100</xdr:colOff>
      <xdr:row>79</xdr:row>
      <xdr:rowOff>97110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88237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65536</xdr:rowOff>
    </xdr:from>
    <xdr:to>
      <xdr:col>55</xdr:col>
      <xdr:colOff>0</xdr:colOff>
      <xdr:row>96</xdr:row>
      <xdr:rowOff>120856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24736"/>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117346</xdr:rowOff>
    </xdr:from>
    <xdr:to>
      <xdr:col>50</xdr:col>
      <xdr:colOff>114300</xdr:colOff>
      <xdr:row>96</xdr:row>
      <xdr:rowOff>120856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7654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117346</xdr:rowOff>
    </xdr:from>
    <xdr:to>
      <xdr:col>45</xdr:col>
      <xdr:colOff>177800</xdr:colOff>
      <xdr:row>97</xdr:row>
      <xdr:rowOff>28160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76546"/>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646</xdr:rowOff>
    </xdr:from>
    <xdr:to>
      <xdr:col>41</xdr:col>
      <xdr:colOff>50800</xdr:colOff>
      <xdr:row>97</xdr:row>
      <xdr:rowOff>28160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31296"/>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14736</xdr:rowOff>
    </xdr:from>
    <xdr:to>
      <xdr:col>55</xdr:col>
      <xdr:colOff>50800</xdr:colOff>
      <xdr:row>96</xdr:row>
      <xdr:rowOff>116336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37613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70056</xdr:rowOff>
    </xdr:from>
    <xdr:to>
      <xdr:col>50</xdr:col>
      <xdr:colOff>165100</xdr:colOff>
      <xdr:row>97</xdr:row>
      <xdr:rowOff>206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66546</xdr:rowOff>
    </xdr:from>
    <xdr:to>
      <xdr:col>46</xdr:col>
      <xdr:colOff>38100</xdr:colOff>
      <xdr:row>96</xdr:row>
      <xdr:rowOff>168146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148810</xdr:rowOff>
    </xdr:from>
    <xdr:to>
      <xdr:col>41</xdr:col>
      <xdr:colOff>101600</xdr:colOff>
      <xdr:row>97</xdr:row>
      <xdr:rowOff>78960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95487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121296</xdr:rowOff>
    </xdr:from>
    <xdr:to>
      <xdr:col>36</xdr:col>
      <xdr:colOff>165100</xdr:colOff>
      <xdr:row>97</xdr:row>
      <xdr:rowOff>51446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42573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29756</xdr:rowOff>
    </xdr:from>
    <xdr:to>
      <xdr:col>85</xdr:col>
      <xdr:colOff>127000</xdr:colOff>
      <xdr:row>39</xdr:row>
      <xdr:rowOff>35484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6306"/>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35484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203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44171</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44171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150406</xdr:rowOff>
    </xdr:from>
    <xdr:to>
      <xdr:col>85</xdr:col>
      <xdr:colOff>177800</xdr:colOff>
      <xdr:row>39</xdr:row>
      <xdr:rowOff>80556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156134</xdr:rowOff>
    </xdr:from>
    <xdr:to>
      <xdr:col>81</xdr:col>
      <xdr:colOff>101600</xdr:colOff>
      <xdr:row>39</xdr:row>
      <xdr:rowOff>86284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164821</xdr:rowOff>
    </xdr:from>
    <xdr:to>
      <xdr:col>72</xdr:col>
      <xdr:colOff>38100</xdr:colOff>
      <xdr:row>39</xdr:row>
      <xdr:rowOff>94971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86098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134556</xdr:rowOff>
    </xdr:from>
    <xdr:to>
      <xdr:col>85</xdr:col>
      <xdr:colOff>127000</xdr:colOff>
      <xdr:row>75</xdr:row>
      <xdr:rowOff>139864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93306"/>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45860</xdr:rowOff>
    </xdr:from>
    <xdr:to>
      <xdr:col>81</xdr:col>
      <xdr:colOff>50800</xdr:colOff>
      <xdr:row>75</xdr:row>
      <xdr:rowOff>139864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04610"/>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45860</xdr:rowOff>
    </xdr:from>
    <xdr:to>
      <xdr:col>76</xdr:col>
      <xdr:colOff>114300</xdr:colOff>
      <xdr:row>75</xdr:row>
      <xdr:rowOff>80705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0461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44864</xdr:rowOff>
    </xdr:from>
    <xdr:to>
      <xdr:col>71</xdr:col>
      <xdr:colOff>177800</xdr:colOff>
      <xdr:row>75</xdr:row>
      <xdr:rowOff>80705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0361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83756</xdr:rowOff>
    </xdr:from>
    <xdr:to>
      <xdr:col>85</xdr:col>
      <xdr:colOff>177800</xdr:colOff>
      <xdr:row>76</xdr:row>
      <xdr:rowOff>13906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62183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89064</xdr:rowOff>
    </xdr:from>
    <xdr:to>
      <xdr:col>81</xdr:col>
      <xdr:colOff>101600</xdr:colOff>
      <xdr:row>76</xdr:row>
      <xdr:rowOff>19214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166510</xdr:rowOff>
    </xdr:from>
    <xdr:to>
      <xdr:col>76</xdr:col>
      <xdr:colOff>165100</xdr:colOff>
      <xdr:row>75</xdr:row>
      <xdr:rowOff>96660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113187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29905</xdr:rowOff>
    </xdr:from>
    <xdr:to>
      <xdr:col>72</xdr:col>
      <xdr:colOff>38100</xdr:colOff>
      <xdr:row>75</xdr:row>
      <xdr:rowOff>131505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148032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165514</xdr:rowOff>
    </xdr:from>
    <xdr:to>
      <xdr:col>67</xdr:col>
      <xdr:colOff>101600</xdr:colOff>
      <xdr:row>75</xdr:row>
      <xdr:rowOff>95664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112191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6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36013</xdr:rowOff>
    </xdr:from>
    <xdr:to>
      <xdr:col>85</xdr:col>
      <xdr:colOff>127000</xdr:colOff>
      <xdr:row>99</xdr:row>
      <xdr:rowOff>37581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7009563"/>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37581</xdr:rowOff>
    </xdr:from>
    <xdr:to>
      <xdr:col>81</xdr:col>
      <xdr:colOff>50800</xdr:colOff>
      <xdr:row>99</xdr:row>
      <xdr:rowOff>53191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7011131"/>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165314</xdr:rowOff>
    </xdr:from>
    <xdr:to>
      <xdr:col>76</xdr:col>
      <xdr:colOff>114300</xdr:colOff>
      <xdr:row>99</xdr:row>
      <xdr:rowOff>53191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6741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165314</xdr:rowOff>
    </xdr:from>
    <xdr:to>
      <xdr:col>71</xdr:col>
      <xdr:colOff>177800</xdr:colOff>
      <xdr:row>99</xdr:row>
      <xdr:rowOff>89691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67414"/>
          <a:ext cx="889000" cy="9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156663</xdr:rowOff>
    </xdr:from>
    <xdr:to>
      <xdr:col>85</xdr:col>
      <xdr:colOff>177800</xdr:colOff>
      <xdr:row>99</xdr:row>
      <xdr:rowOff>86813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71590</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158231</xdr:rowOff>
    </xdr:from>
    <xdr:to>
      <xdr:col>81</xdr:col>
      <xdr:colOff>101600</xdr:colOff>
      <xdr:row>99</xdr:row>
      <xdr:rowOff>88381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79508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2391</xdr:rowOff>
    </xdr:from>
    <xdr:to>
      <xdr:col>76</xdr:col>
      <xdr:colOff>165100</xdr:colOff>
      <xdr:row>99</xdr:row>
      <xdr:rowOff>103991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95118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6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114514</xdr:rowOff>
    </xdr:from>
    <xdr:to>
      <xdr:col>72</xdr:col>
      <xdr:colOff>38100</xdr:colOff>
      <xdr:row>99</xdr:row>
      <xdr:rowOff>44664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35791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38891</xdr:rowOff>
    </xdr:from>
    <xdr:to>
      <xdr:col>67</xdr:col>
      <xdr:colOff>101600</xdr:colOff>
      <xdr:row>99</xdr:row>
      <xdr:rowOff>140491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70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131618</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710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15761</xdr:rowOff>
    </xdr:from>
    <xdr:to>
      <xdr:col>116</xdr:col>
      <xdr:colOff>63500</xdr:colOff>
      <xdr:row>56</xdr:row>
      <xdr:rowOff>150254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616961"/>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117983</xdr:rowOff>
    </xdr:from>
    <xdr:to>
      <xdr:col>111</xdr:col>
      <xdr:colOff>177800</xdr:colOff>
      <xdr:row>56</xdr:row>
      <xdr:rowOff>15761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547733"/>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58204</xdr:rowOff>
    </xdr:from>
    <xdr:to>
      <xdr:col>107</xdr:col>
      <xdr:colOff>50800</xdr:colOff>
      <xdr:row>55</xdr:row>
      <xdr:rowOff>117983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487954"/>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58204</xdr:rowOff>
    </xdr:from>
    <xdr:to>
      <xdr:col>102</xdr:col>
      <xdr:colOff>114300</xdr:colOff>
      <xdr:row>55</xdr:row>
      <xdr:rowOff>163817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48795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50639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99454</xdr:rowOff>
    </xdr:from>
    <xdr:to>
      <xdr:col>116</xdr:col>
      <xdr:colOff>114300</xdr:colOff>
      <xdr:row>57</xdr:row>
      <xdr:rowOff>29604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122331</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136411</xdr:rowOff>
    </xdr:from>
    <xdr:to>
      <xdr:col>112</xdr:col>
      <xdr:colOff>38100</xdr:colOff>
      <xdr:row>56</xdr:row>
      <xdr:rowOff>66561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83088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3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67183</xdr:rowOff>
    </xdr:from>
    <xdr:to>
      <xdr:col>107</xdr:col>
      <xdr:colOff>101600</xdr:colOff>
      <xdr:row>55</xdr:row>
      <xdr:rowOff>168783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13860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7404</xdr:rowOff>
    </xdr:from>
    <xdr:to>
      <xdr:col>102</xdr:col>
      <xdr:colOff>165100</xdr:colOff>
      <xdr:row>55</xdr:row>
      <xdr:rowOff>109004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4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125531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2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113017</xdr:rowOff>
    </xdr:from>
    <xdr:to>
      <xdr:col>98</xdr:col>
      <xdr:colOff>38100</xdr:colOff>
      <xdr:row>56</xdr:row>
      <xdr:rowOff>43167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59694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42202</xdr:rowOff>
    </xdr:from>
    <xdr:to>
      <xdr:col>116</xdr:col>
      <xdr:colOff>63500</xdr:colOff>
      <xdr:row>78</xdr:row>
      <xdr:rowOff>46546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41530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42202</xdr:rowOff>
    </xdr:from>
    <xdr:to>
      <xdr:col>111</xdr:col>
      <xdr:colOff>177800</xdr:colOff>
      <xdr:row>78</xdr:row>
      <xdr:rowOff>52146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1530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143529</xdr:rowOff>
    </xdr:from>
    <xdr:to>
      <xdr:col>107</xdr:col>
      <xdr:colOff>50800</xdr:colOff>
      <xdr:row>78</xdr:row>
      <xdr:rowOff>52146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73729"/>
          <a:ext cx="889000" cy="2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143529</xdr:rowOff>
    </xdr:from>
    <xdr:to>
      <xdr:col>102</xdr:col>
      <xdr:colOff>114300</xdr:colOff>
      <xdr:row>77</xdr:row>
      <xdr:rowOff>10237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73729"/>
          <a:ext cx="889000" cy="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167196</xdr:rowOff>
    </xdr:from>
    <xdr:to>
      <xdr:col>116</xdr:col>
      <xdr:colOff>114300</xdr:colOff>
      <xdr:row>78</xdr:row>
      <xdr:rowOff>97346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145623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162852</xdr:rowOff>
    </xdr:from>
    <xdr:to>
      <xdr:col>112</xdr:col>
      <xdr:colOff>38100</xdr:colOff>
      <xdr:row>78</xdr:row>
      <xdr:rowOff>93002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84129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1346</xdr:rowOff>
    </xdr:from>
    <xdr:to>
      <xdr:col>107</xdr:col>
      <xdr:colOff>101600</xdr:colOff>
      <xdr:row>78</xdr:row>
      <xdr:rowOff>102946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94073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92729</xdr:rowOff>
    </xdr:from>
    <xdr:to>
      <xdr:col>102</xdr:col>
      <xdr:colOff>165100</xdr:colOff>
      <xdr:row>77</xdr:row>
      <xdr:rowOff>22879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39406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130887</xdr:rowOff>
    </xdr:from>
    <xdr:to>
      <xdr:col>98</xdr:col>
      <xdr:colOff>38100</xdr:colOff>
      <xdr:row>77</xdr:row>
      <xdr:rowOff>61037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52164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374,502</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施設改修事業の増により</a:t>
          </a:r>
          <a:r>
            <a:rPr kumimoji="1" lang="en-US" altLang="ja-JP" sz="1300">
              <a:latin typeface="ＭＳ Ｐゴシック" panose="020B0600070205080204" pitchFamily="50" charset="-128"/>
              <a:ea typeface="ＭＳ Ｐゴシック" panose="020B0600070205080204" pitchFamily="50" charset="-128"/>
            </a:rPr>
            <a:t>37,966</a:t>
          </a:r>
          <a:r>
            <a:rPr kumimoji="1" lang="ja-JP" altLang="en-US" sz="1300">
              <a:latin typeface="ＭＳ Ｐゴシック" panose="020B0600070205080204" pitchFamily="50" charset="-128"/>
              <a:ea typeface="ＭＳ Ｐゴシック" panose="020B0600070205080204" pitchFamily="50" charset="-128"/>
            </a:rPr>
            <a:t>円となり、前年度と比較すると１１．８％増加した。また、住民一人当たりのコストが類似団体より上回っている扶助費や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35</xdr:row>
      <xdr:rowOff>171323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78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167894</xdr:rowOff>
    </xdr:from>
    <xdr:to>
      <xdr:col>19</xdr:col>
      <xdr:colOff>177800</xdr:colOff>
      <xdr:row>35</xdr:row>
      <xdr:rowOff>171323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86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41021</xdr:rowOff>
    </xdr:from>
    <xdr:to>
      <xdr:col>15</xdr:col>
      <xdr:colOff>50800</xdr:colOff>
      <xdr:row>35</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177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150749</xdr:rowOff>
    </xdr:from>
    <xdr:to>
      <xdr:col>10</xdr:col>
      <xdr:colOff>114300</xdr:colOff>
      <xdr:row>35</xdr:row>
      <xdr:rowOff>41021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00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120523</xdr:rowOff>
    </xdr:from>
    <xdr:to>
      <xdr:col>20</xdr:col>
      <xdr:colOff>38100</xdr:colOff>
      <xdr:row>36</xdr:row>
      <xdr:rowOff>50673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67200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117094</xdr:rowOff>
    </xdr:from>
    <xdr:to>
      <xdr:col>15</xdr:col>
      <xdr:colOff>101600</xdr:colOff>
      <xdr:row>36</xdr:row>
      <xdr:rowOff>47244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161671</xdr:rowOff>
    </xdr:from>
    <xdr:to>
      <xdr:col>10</xdr:col>
      <xdr:colOff>165100</xdr:colOff>
      <xdr:row>35</xdr:row>
      <xdr:rowOff>91821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108348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99949</xdr:rowOff>
    </xdr:from>
    <xdr:to>
      <xdr:col>6</xdr:col>
      <xdr:colOff>38100</xdr:colOff>
      <xdr:row>35</xdr:row>
      <xdr:rowOff>30099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115898</xdr:rowOff>
    </xdr:from>
    <xdr:to>
      <xdr:col>24</xdr:col>
      <xdr:colOff>63500</xdr:colOff>
      <xdr:row>57</xdr:row>
      <xdr:rowOff>118875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8548"/>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115898</xdr:rowOff>
    </xdr:from>
    <xdr:to>
      <xdr:col>19</xdr:col>
      <xdr:colOff>177800</xdr:colOff>
      <xdr:row>57</xdr:row>
      <xdr:rowOff>137391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8548"/>
          <a:ext cx="8890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114097</xdr:rowOff>
    </xdr:from>
    <xdr:to>
      <xdr:col>15</xdr:col>
      <xdr:colOff>50800</xdr:colOff>
      <xdr:row>57</xdr:row>
      <xdr:rowOff>137391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6747"/>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114097</xdr:rowOff>
    </xdr:from>
    <xdr:to>
      <xdr:col>10</xdr:col>
      <xdr:colOff>114300</xdr:colOff>
      <xdr:row>57</xdr:row>
      <xdr:rowOff>161609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6747"/>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68075</xdr:rowOff>
    </xdr:from>
    <xdr:to>
      <xdr:col>24</xdr:col>
      <xdr:colOff>114300</xdr:colOff>
      <xdr:row>57</xdr:row>
      <xdr:rowOff>169675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154452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65098</xdr:rowOff>
    </xdr:from>
    <xdr:to>
      <xdr:col>20</xdr:col>
      <xdr:colOff>38100</xdr:colOff>
      <xdr:row>57</xdr:row>
      <xdr:rowOff>166698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86591</xdr:rowOff>
    </xdr:from>
    <xdr:to>
      <xdr:col>15</xdr:col>
      <xdr:colOff>101600</xdr:colOff>
      <xdr:row>58</xdr:row>
      <xdr:rowOff>16741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7868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63297</xdr:rowOff>
    </xdr:from>
    <xdr:to>
      <xdr:col>10</xdr:col>
      <xdr:colOff>165100</xdr:colOff>
      <xdr:row>57</xdr:row>
      <xdr:rowOff>164897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156024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110809</xdr:rowOff>
    </xdr:from>
    <xdr:to>
      <xdr:col>6</xdr:col>
      <xdr:colOff>38100</xdr:colOff>
      <xdr:row>58</xdr:row>
      <xdr:rowOff>40959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32086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84251</xdr:rowOff>
    </xdr:from>
    <xdr:to>
      <xdr:col>24</xdr:col>
      <xdr:colOff>63500</xdr:colOff>
      <xdr:row>75</xdr:row>
      <xdr:rowOff>119088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3001"/>
          <a:ext cx="838200" cy="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119088</xdr:rowOff>
    </xdr:from>
    <xdr:to>
      <xdr:col>19</xdr:col>
      <xdr:colOff>177800</xdr:colOff>
      <xdr:row>75</xdr:row>
      <xdr:rowOff>141351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7838"/>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141351</xdr:rowOff>
    </xdr:from>
    <xdr:to>
      <xdr:col>15</xdr:col>
      <xdr:colOff>50800</xdr:colOff>
      <xdr:row>76</xdr:row>
      <xdr:rowOff>19952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0101"/>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19952</xdr:rowOff>
    </xdr:from>
    <xdr:to>
      <xdr:col>10</xdr:col>
      <xdr:colOff>114300</xdr:colOff>
      <xdr:row>76</xdr:row>
      <xdr:rowOff>63436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50152"/>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33451</xdr:rowOff>
    </xdr:from>
    <xdr:to>
      <xdr:col>24</xdr:col>
      <xdr:colOff>114300</xdr:colOff>
      <xdr:row>75</xdr:row>
      <xdr:rowOff>135051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56328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68288</xdr:rowOff>
    </xdr:from>
    <xdr:to>
      <xdr:col>20</xdr:col>
      <xdr:colOff>38100</xdr:colOff>
      <xdr:row>75</xdr:row>
      <xdr:rowOff>169887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7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90551</xdr:rowOff>
    </xdr:from>
    <xdr:to>
      <xdr:col>15</xdr:col>
      <xdr:colOff>101600</xdr:colOff>
      <xdr:row>76</xdr:row>
      <xdr:rowOff>20701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4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140601</xdr:rowOff>
    </xdr:from>
    <xdr:to>
      <xdr:col>10</xdr:col>
      <xdr:colOff>165100</xdr:colOff>
      <xdr:row>76</xdr:row>
      <xdr:rowOff>70752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9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87278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7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12636</xdr:rowOff>
    </xdr:from>
    <xdr:to>
      <xdr:col>6</xdr:col>
      <xdr:colOff>38100</xdr:colOff>
      <xdr:row>76</xdr:row>
      <xdr:rowOff>114236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130763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126498</xdr:rowOff>
    </xdr:from>
    <xdr:to>
      <xdr:col>24</xdr:col>
      <xdr:colOff>63500</xdr:colOff>
      <xdr:row>98</xdr:row>
      <xdr:rowOff>133128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28598"/>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108953</xdr:rowOff>
    </xdr:from>
    <xdr:to>
      <xdr:col>19</xdr:col>
      <xdr:colOff>177800</xdr:colOff>
      <xdr:row>98</xdr:row>
      <xdr:rowOff>133128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11053"/>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65709</xdr:rowOff>
    </xdr:from>
    <xdr:to>
      <xdr:col>15</xdr:col>
      <xdr:colOff>50800</xdr:colOff>
      <xdr:row>98</xdr:row>
      <xdr:rowOff>108953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780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64663</xdr:rowOff>
    </xdr:from>
    <xdr:to>
      <xdr:col>10</xdr:col>
      <xdr:colOff>114300</xdr:colOff>
      <xdr:row>98</xdr:row>
      <xdr:rowOff>65709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66763"/>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75698</xdr:rowOff>
    </xdr:from>
    <xdr:to>
      <xdr:col>24</xdr:col>
      <xdr:colOff>114300</xdr:colOff>
      <xdr:row>99</xdr:row>
      <xdr:rowOff>5848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162075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82328</xdr:rowOff>
    </xdr:from>
    <xdr:to>
      <xdr:col>20</xdr:col>
      <xdr:colOff>38100</xdr:colOff>
      <xdr:row>99</xdr:row>
      <xdr:rowOff>12478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58153</xdr:rowOff>
    </xdr:from>
    <xdr:to>
      <xdr:col>15</xdr:col>
      <xdr:colOff>101600</xdr:colOff>
      <xdr:row>98</xdr:row>
      <xdr:rowOff>159753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150880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14909</xdr:rowOff>
    </xdr:from>
    <xdr:to>
      <xdr:col>10</xdr:col>
      <xdr:colOff>165100</xdr:colOff>
      <xdr:row>98</xdr:row>
      <xdr:rowOff>116509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13863</xdr:rowOff>
    </xdr:from>
    <xdr:to>
      <xdr:col>6</xdr:col>
      <xdr:colOff>38100</xdr:colOff>
      <xdr:row>98</xdr:row>
      <xdr:rowOff>115463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106590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27183</xdr:rowOff>
    </xdr:from>
    <xdr:to>
      <xdr:col>55</xdr:col>
      <xdr:colOff>0</xdr:colOff>
      <xdr:row>38</xdr:row>
      <xdr:rowOff>47711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42283"/>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27183</xdr:rowOff>
    </xdr:from>
    <xdr:to>
      <xdr:col>50</xdr:col>
      <xdr:colOff>114300</xdr:colOff>
      <xdr:row>38</xdr:row>
      <xdr:rowOff>38430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4228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38430</xdr:rowOff>
    </xdr:from>
    <xdr:to>
      <xdr:col>45</xdr:col>
      <xdr:colOff>177800</xdr:colOff>
      <xdr:row>38</xdr:row>
      <xdr:rowOff>48763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5353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10084</xdr:rowOff>
    </xdr:from>
    <xdr:to>
      <xdr:col>41</xdr:col>
      <xdr:colOff>50800</xdr:colOff>
      <xdr:row>38</xdr:row>
      <xdr:rowOff>48763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518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168361</xdr:rowOff>
    </xdr:from>
    <xdr:to>
      <xdr:col>55</xdr:col>
      <xdr:colOff>50800</xdr:colOff>
      <xdr:row>38</xdr:row>
      <xdr:rowOff>98511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127738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147833</xdr:rowOff>
    </xdr:from>
    <xdr:to>
      <xdr:col>50</xdr:col>
      <xdr:colOff>165100</xdr:colOff>
      <xdr:row>38</xdr:row>
      <xdr:rowOff>77983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94510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159080</xdr:rowOff>
    </xdr:from>
    <xdr:to>
      <xdr:col>46</xdr:col>
      <xdr:colOff>38100</xdr:colOff>
      <xdr:row>38</xdr:row>
      <xdr:rowOff>89230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105757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169413</xdr:rowOff>
    </xdr:from>
    <xdr:to>
      <xdr:col>41</xdr:col>
      <xdr:colOff>101600</xdr:colOff>
      <xdr:row>38</xdr:row>
      <xdr:rowOff>99563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116090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130734</xdr:rowOff>
    </xdr:from>
    <xdr:to>
      <xdr:col>36</xdr:col>
      <xdr:colOff>165100</xdr:colOff>
      <xdr:row>38</xdr:row>
      <xdr:rowOff>60884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52011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87541</xdr:rowOff>
    </xdr:from>
    <xdr:to>
      <xdr:col>55</xdr:col>
      <xdr:colOff>0</xdr:colOff>
      <xdr:row>58</xdr:row>
      <xdr:rowOff>91663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31641"/>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87541</xdr:rowOff>
    </xdr:from>
    <xdr:to>
      <xdr:col>50</xdr:col>
      <xdr:colOff>114300</xdr:colOff>
      <xdr:row>58</xdr:row>
      <xdr:rowOff>88661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31641"/>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88661</xdr:rowOff>
    </xdr:from>
    <xdr:to>
      <xdr:col>45</xdr:col>
      <xdr:colOff>177800</xdr:colOff>
      <xdr:row>58</xdr:row>
      <xdr:rowOff>89720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2761"/>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89720</xdr:rowOff>
    </xdr:from>
    <xdr:to>
      <xdr:col>41</xdr:col>
      <xdr:colOff>50800</xdr:colOff>
      <xdr:row>58</xdr:row>
      <xdr:rowOff>114074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3820"/>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40863</xdr:rowOff>
    </xdr:from>
    <xdr:to>
      <xdr:col>55</xdr:col>
      <xdr:colOff>50800</xdr:colOff>
      <xdr:row>58</xdr:row>
      <xdr:rowOff>142463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36741</xdr:rowOff>
    </xdr:from>
    <xdr:to>
      <xdr:col>50</xdr:col>
      <xdr:colOff>165100</xdr:colOff>
      <xdr:row>58</xdr:row>
      <xdr:rowOff>138341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154868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37861</xdr:rowOff>
    </xdr:from>
    <xdr:to>
      <xdr:col>46</xdr:col>
      <xdr:colOff>38100</xdr:colOff>
      <xdr:row>58</xdr:row>
      <xdr:rowOff>139461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155988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38920</xdr:rowOff>
    </xdr:from>
    <xdr:to>
      <xdr:col>41</xdr:col>
      <xdr:colOff>101600</xdr:colOff>
      <xdr:row>58</xdr:row>
      <xdr:rowOff>140520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63274</xdr:rowOff>
    </xdr:from>
    <xdr:to>
      <xdr:col>36</xdr:col>
      <xdr:colOff>165100</xdr:colOff>
      <xdr:row>58</xdr:row>
      <xdr:rowOff>164874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8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136689</xdr:rowOff>
    </xdr:from>
    <xdr:to>
      <xdr:col>55</xdr:col>
      <xdr:colOff>0</xdr:colOff>
      <xdr:row>77</xdr:row>
      <xdr:rowOff>56986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66889"/>
          <a:ext cx="838200" cy="9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128423</xdr:rowOff>
    </xdr:from>
    <xdr:to>
      <xdr:col>50</xdr:col>
      <xdr:colOff>114300</xdr:colOff>
      <xdr:row>76</xdr:row>
      <xdr:rowOff>136689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58623"/>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51460</xdr:rowOff>
    </xdr:from>
    <xdr:to>
      <xdr:col>45</xdr:col>
      <xdr:colOff>177800</xdr:colOff>
      <xdr:row>76</xdr:row>
      <xdr:rowOff>128423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81660"/>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51460</xdr:rowOff>
    </xdr:from>
    <xdr:to>
      <xdr:col>41</xdr:col>
      <xdr:colOff>50800</xdr:colOff>
      <xdr:row>76</xdr:row>
      <xdr:rowOff>169456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1660"/>
          <a:ext cx="889000" cy="1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6186</xdr:rowOff>
    </xdr:from>
    <xdr:to>
      <xdr:col>55</xdr:col>
      <xdr:colOff>50800</xdr:colOff>
      <xdr:row>77</xdr:row>
      <xdr:rowOff>107786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29063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85889</xdr:rowOff>
    </xdr:from>
    <xdr:to>
      <xdr:col>50</xdr:col>
      <xdr:colOff>165100</xdr:colOff>
      <xdr:row>77</xdr:row>
      <xdr:rowOff>16039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32567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77623</xdr:rowOff>
    </xdr:from>
    <xdr:to>
      <xdr:col>46</xdr:col>
      <xdr:colOff>38100</xdr:colOff>
      <xdr:row>77</xdr:row>
      <xdr:rowOff>7773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24299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660</xdr:rowOff>
    </xdr:from>
    <xdr:to>
      <xdr:col>41</xdr:col>
      <xdr:colOff>101600</xdr:colOff>
      <xdr:row>76</xdr:row>
      <xdr:rowOff>102260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118787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118656</xdr:rowOff>
    </xdr:from>
    <xdr:to>
      <xdr:col>36</xdr:col>
      <xdr:colOff>165100</xdr:colOff>
      <xdr:row>77</xdr:row>
      <xdr:rowOff>48806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65333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58387</xdr:rowOff>
    </xdr:from>
    <xdr:to>
      <xdr:col>55</xdr:col>
      <xdr:colOff>0</xdr:colOff>
      <xdr:row>98</xdr:row>
      <xdr:rowOff>84976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60487"/>
          <a:ext cx="8382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58387</xdr:rowOff>
    </xdr:from>
    <xdr:to>
      <xdr:col>50</xdr:col>
      <xdr:colOff>114300</xdr:colOff>
      <xdr:row>98</xdr:row>
      <xdr:rowOff>85792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0487"/>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85792</xdr:rowOff>
    </xdr:from>
    <xdr:to>
      <xdr:col>45</xdr:col>
      <xdr:colOff>177800</xdr:colOff>
      <xdr:row>98</xdr:row>
      <xdr:rowOff>102713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87892"/>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88481</xdr:rowOff>
    </xdr:from>
    <xdr:to>
      <xdr:col>41</xdr:col>
      <xdr:colOff>50800</xdr:colOff>
      <xdr:row>98</xdr:row>
      <xdr:rowOff>102713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90581"/>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34176</xdr:rowOff>
    </xdr:from>
    <xdr:to>
      <xdr:col>55</xdr:col>
      <xdr:colOff>50800</xdr:colOff>
      <xdr:row>98</xdr:row>
      <xdr:rowOff>135776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7587</xdr:rowOff>
    </xdr:from>
    <xdr:to>
      <xdr:col>50</xdr:col>
      <xdr:colOff>165100</xdr:colOff>
      <xdr:row>98</xdr:row>
      <xdr:rowOff>109187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100314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34992</xdr:rowOff>
    </xdr:from>
    <xdr:to>
      <xdr:col>46</xdr:col>
      <xdr:colOff>38100</xdr:colOff>
      <xdr:row>98</xdr:row>
      <xdr:rowOff>136592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127719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51913</xdr:rowOff>
    </xdr:from>
    <xdr:to>
      <xdr:col>41</xdr:col>
      <xdr:colOff>101600</xdr:colOff>
      <xdr:row>98</xdr:row>
      <xdr:rowOff>153513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144640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37681</xdr:rowOff>
    </xdr:from>
    <xdr:to>
      <xdr:col>36</xdr:col>
      <xdr:colOff>165100</xdr:colOff>
      <xdr:row>98</xdr:row>
      <xdr:rowOff>139281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985</xdr:rowOff>
    </xdr:from>
    <xdr:to>
      <xdr:col>85</xdr:col>
      <xdr:colOff>127000</xdr:colOff>
      <xdr:row>38</xdr:row>
      <xdr:rowOff>26177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16085"/>
          <a:ext cx="8382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4414</xdr:rowOff>
    </xdr:from>
    <xdr:to>
      <xdr:col>81</xdr:col>
      <xdr:colOff>50800</xdr:colOff>
      <xdr:row>38</xdr:row>
      <xdr:rowOff>26177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1951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168001</xdr:rowOff>
    </xdr:from>
    <xdr:to>
      <xdr:col>76</xdr:col>
      <xdr:colOff>114300</xdr:colOff>
      <xdr:row>38</xdr:row>
      <xdr:rowOff>4414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165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168001</xdr:rowOff>
    </xdr:from>
    <xdr:to>
      <xdr:col>71</xdr:col>
      <xdr:colOff>177800</xdr:colOff>
      <xdr:row>38</xdr:row>
      <xdr:rowOff>73132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1165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121636</xdr:rowOff>
    </xdr:from>
    <xdr:to>
      <xdr:col>85</xdr:col>
      <xdr:colOff>177800</xdr:colOff>
      <xdr:row>38</xdr:row>
      <xdr:rowOff>51786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100063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146827</xdr:rowOff>
    </xdr:from>
    <xdr:to>
      <xdr:col>81</xdr:col>
      <xdr:colOff>101600</xdr:colOff>
      <xdr:row>38</xdr:row>
      <xdr:rowOff>76977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68104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125064</xdr:rowOff>
    </xdr:from>
    <xdr:to>
      <xdr:col>76</xdr:col>
      <xdr:colOff>165100</xdr:colOff>
      <xdr:row>38</xdr:row>
      <xdr:rowOff>55214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46341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117201</xdr:rowOff>
    </xdr:from>
    <xdr:to>
      <xdr:col>72</xdr:col>
      <xdr:colOff>38100</xdr:colOff>
      <xdr:row>38</xdr:row>
      <xdr:rowOff>47351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38478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22332</xdr:rowOff>
    </xdr:from>
    <xdr:to>
      <xdr:col>67</xdr:col>
      <xdr:colOff>101600</xdr:colOff>
      <xdr:row>38</xdr:row>
      <xdr:rowOff>123932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115059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168488</xdr:rowOff>
    </xdr:from>
    <xdr:to>
      <xdr:col>85</xdr:col>
      <xdr:colOff>127000</xdr:colOff>
      <xdr:row>58</xdr:row>
      <xdr:rowOff>88616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41138"/>
          <a:ext cx="8382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15722</xdr:rowOff>
    </xdr:from>
    <xdr:to>
      <xdr:col>81</xdr:col>
      <xdr:colOff>50800</xdr:colOff>
      <xdr:row>58</xdr:row>
      <xdr:rowOff>88616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59822"/>
          <a:ext cx="889000" cy="7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10327</xdr:rowOff>
    </xdr:from>
    <xdr:to>
      <xdr:col>76</xdr:col>
      <xdr:colOff>114300</xdr:colOff>
      <xdr:row>58</xdr:row>
      <xdr:rowOff>15722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2977"/>
          <a:ext cx="889000" cy="1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146985</xdr:rowOff>
    </xdr:from>
    <xdr:to>
      <xdr:col>71</xdr:col>
      <xdr:colOff>177800</xdr:colOff>
      <xdr:row>57</xdr:row>
      <xdr:rowOff>10327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48185"/>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117688</xdr:rowOff>
    </xdr:from>
    <xdr:to>
      <xdr:col>85</xdr:col>
      <xdr:colOff>177800</xdr:colOff>
      <xdr:row>58</xdr:row>
      <xdr:rowOff>47838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96115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37816</xdr:rowOff>
    </xdr:from>
    <xdr:to>
      <xdr:col>81</xdr:col>
      <xdr:colOff>101600</xdr:colOff>
      <xdr:row>58</xdr:row>
      <xdr:rowOff>139416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130543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136372</xdr:rowOff>
    </xdr:from>
    <xdr:to>
      <xdr:col>76</xdr:col>
      <xdr:colOff>165100</xdr:colOff>
      <xdr:row>58</xdr:row>
      <xdr:rowOff>66522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57649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130977</xdr:rowOff>
    </xdr:from>
    <xdr:to>
      <xdr:col>72</xdr:col>
      <xdr:colOff>38100</xdr:colOff>
      <xdr:row>57</xdr:row>
      <xdr:rowOff>61127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77654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0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96185</xdr:rowOff>
    </xdr:from>
    <xdr:to>
      <xdr:col>67</xdr:col>
      <xdr:colOff>101600</xdr:colOff>
      <xdr:row>57</xdr:row>
      <xdr:rowOff>26335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42862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29756</xdr:rowOff>
    </xdr:from>
    <xdr:to>
      <xdr:col>85</xdr:col>
      <xdr:colOff>127000</xdr:colOff>
      <xdr:row>79</xdr:row>
      <xdr:rowOff>35483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4306"/>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35483</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0033"/>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44171</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44171</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150406</xdr:rowOff>
    </xdr:from>
    <xdr:to>
      <xdr:col>85</xdr:col>
      <xdr:colOff>177800</xdr:colOff>
      <xdr:row>79</xdr:row>
      <xdr:rowOff>80556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156133</xdr:rowOff>
    </xdr:from>
    <xdr:to>
      <xdr:col>81</xdr:col>
      <xdr:colOff>101600</xdr:colOff>
      <xdr:row>79</xdr:row>
      <xdr:rowOff>86283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77410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164821</xdr:rowOff>
    </xdr:from>
    <xdr:to>
      <xdr:col>72</xdr:col>
      <xdr:colOff>38100</xdr:colOff>
      <xdr:row>79</xdr:row>
      <xdr:rowOff>94971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86098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30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134458</xdr:rowOff>
    </xdr:from>
    <xdr:to>
      <xdr:col>85</xdr:col>
      <xdr:colOff>127000</xdr:colOff>
      <xdr:row>95</xdr:row>
      <xdr:rowOff>139847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22208"/>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45746</xdr:rowOff>
    </xdr:from>
    <xdr:to>
      <xdr:col>81</xdr:col>
      <xdr:colOff>50800</xdr:colOff>
      <xdr:row>95</xdr:row>
      <xdr:rowOff>139847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33496"/>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45746</xdr:rowOff>
    </xdr:from>
    <xdr:to>
      <xdr:col>76</xdr:col>
      <xdr:colOff>114300</xdr:colOff>
      <xdr:row>95</xdr:row>
      <xdr:rowOff>80705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33496"/>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44864</xdr:rowOff>
    </xdr:from>
    <xdr:to>
      <xdr:col>71</xdr:col>
      <xdr:colOff>177800</xdr:colOff>
      <xdr:row>95</xdr:row>
      <xdr:rowOff>80705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3261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83658</xdr:rowOff>
    </xdr:from>
    <xdr:to>
      <xdr:col>85</xdr:col>
      <xdr:colOff>177800</xdr:colOff>
      <xdr:row>96</xdr:row>
      <xdr:rowOff>13808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62085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89047</xdr:rowOff>
    </xdr:from>
    <xdr:to>
      <xdr:col>81</xdr:col>
      <xdr:colOff>101600</xdr:colOff>
      <xdr:row>96</xdr:row>
      <xdr:rowOff>19197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166396</xdr:rowOff>
    </xdr:from>
    <xdr:to>
      <xdr:col>76</xdr:col>
      <xdr:colOff>165100</xdr:colOff>
      <xdr:row>95</xdr:row>
      <xdr:rowOff>96546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113073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29905</xdr:rowOff>
    </xdr:from>
    <xdr:to>
      <xdr:col>72</xdr:col>
      <xdr:colOff>38100</xdr:colOff>
      <xdr:row>95</xdr:row>
      <xdr:rowOff>131505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148032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165514</xdr:rowOff>
    </xdr:from>
    <xdr:to>
      <xdr:col>67</xdr:col>
      <xdr:colOff>101600</xdr:colOff>
      <xdr:row>95</xdr:row>
      <xdr:rowOff>95664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112191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140,866</a:t>
          </a:r>
          <a:r>
            <a:rPr kumimoji="1" lang="ja-JP" altLang="en-US" sz="1300">
              <a:latin typeface="ＭＳ Ｐゴシック" panose="020B0600070205080204" pitchFamily="50" charset="-128"/>
              <a:ea typeface="ＭＳ Ｐゴシック" panose="020B0600070205080204" pitchFamily="50" charset="-128"/>
            </a:rPr>
            <a:t>円で、類似団体平均、県平均、全国平均のいずれも下回っているが、年々増加している。主な理由として、社会福祉施設の利用者および利用回数の増加で前年度と比べると２．０％増となった。また、教育費は、住民一人当たりのコストは国体実施による事業費増により増加した。また、公債費については、市場公募債の満期一括返還があったことにより前年度に比べ０．８％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158,000</a:t>
          </a:r>
          <a:r>
            <a:rPr kumimoji="1" lang="ja-JP" altLang="en-US" sz="1400">
              <a:latin typeface="ＭＳ ゴシック" pitchFamily="49" charset="-128"/>
              <a:ea typeface="ＭＳ ゴシック" pitchFamily="49" charset="-128"/>
            </a:rPr>
            <a:t>千円の積み立てを行い残高も増加した。また、大雪であった前年と比較し暖冬により除雪経費が大幅減し、実質収支が昨年度に比べ増加し、実質単年度収支はプラスとなった。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p>
        <a:p>
          <a:r>
            <a:rPr kumimoji="1" lang="ja-JP" altLang="en-US" sz="1400">
              <a:latin typeface="ＭＳ ゴシック" pitchFamily="49" charset="-128"/>
              <a:ea typeface="ＭＳ ゴシック" pitchFamily="49" charset="-128"/>
            </a:rPr>
            <a:t>　それにより、実質公債費比率の分子は、前年度から約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市場公募債の発行を毎年行っており、満期一括償還財源としての積立額も増加しているが、引き続き計画的に積み立てを行う。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また、その他の将来負担額も減少しているとともに、財政調整基金、減債基金等の充当可能基金が増加していることで将来負担比率のマイナスを維持している。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前年度の大雪を踏まえ、緊急的な災害対策に対応できるよう財政調整基金の積み立てを行ったため、増加している。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将来の緊急的な需要に対応するため、財政調整基金の維持と、市場公募債の一括返済等に対応するため、減債基金の積立を行うことにより、安定した財政状況を維持する。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公園整備等基金については、市内の公園の整備や管理に必要な資金であり、福祉基金については、心身障害者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であり、ふるさと水と土保全対策基金については、土地改良施設の維持、強化や、集落共同活動の支援に必要な資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福井しあわせ元気国体・しあわせ元気大会の関係諸経費の財源として７７百万円を取り崩したが、同事業の余剰金８百万円を積み立てたため前年度と比べ６９百万円減の１０９百万円となった。それ以外の基金については、利子分の積立を行った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財政調整基金は、基金の運用利子分や前年度繰越金を積極的に積立ることにより、前年度と比べ１５８百万円増の３，１７５百万円となった。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将来の緊急的な需要に対応するため、財政調整基金を維持することで安定した財政状況を維持する。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市場公募債の一括償還のための取り崩しがあったものの、今後の一括償還に備え積み立てを行ったため、前年度と比べ１百万円増の９７５百万円となった。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市場公募債の一括返済等に対応するため、減債基金の積立を行うことにより、安定した財政状況を維持する。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50165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62229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118019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62229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値と比べてやや少ない。市債の発行を抑制したことが、市債残高の減少につながったと思われる。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3775</xdr:rowOff>
    </xdr:from>
    <xdr:to>
      <xdr:col>76</xdr:col>
      <xdr:colOff>73025</xdr:colOff>
      <xdr:row>31</xdr:row>
      <xdr:rowOff>105375</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0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153652</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0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125928</xdr:rowOff>
    </xdr:from>
    <xdr:to>
      <xdr:col>72</xdr:col>
      <xdr:colOff>123825</xdr:colOff>
      <xdr:row>31</xdr:row>
      <xdr:rowOff>56078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0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5278</xdr:rowOff>
    </xdr:from>
    <xdr:to>
      <xdr:col>76</xdr:col>
      <xdr:colOff>22225</xdr:colOff>
      <xdr:row>31</xdr:row>
      <xdr:rowOff>54575</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091753"/>
          <a:ext cx="7112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47205</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13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13335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528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60960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284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158636</xdr:rowOff>
    </xdr:from>
    <xdr:to>
      <xdr:col>55</xdr:col>
      <xdr:colOff>50800</xdr:colOff>
      <xdr:row>41</xdr:row>
      <xdr:rowOff>88786</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73563</xdr:rowOff>
    </xdr:from>
    <xdr:ext cx="469744"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9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158197</xdr:rowOff>
    </xdr:from>
    <xdr:to>
      <xdr:col>50</xdr:col>
      <xdr:colOff>165100</xdr:colOff>
      <xdr:row>41</xdr:row>
      <xdr:rowOff>88347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0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37547</xdr:rowOff>
    </xdr:from>
    <xdr:to>
      <xdr:col>55</xdr:col>
      <xdr:colOff>0</xdr:colOff>
      <xdr:row>41</xdr:row>
      <xdr:rowOff>37986</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9639300" y="7066997"/>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116516</xdr:rowOff>
    </xdr:from>
    <xdr:to>
      <xdr:col>46</xdr:col>
      <xdr:colOff>38100</xdr:colOff>
      <xdr:row>41</xdr:row>
      <xdr:rowOff>46666</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9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167316</xdr:rowOff>
    </xdr:from>
    <xdr:to>
      <xdr:col>50</xdr:col>
      <xdr:colOff>114300</xdr:colOff>
      <xdr:row>41</xdr:row>
      <xdr:rowOff>37547</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750300" y="702531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79474</xdr:rowOff>
    </xdr:from>
    <xdr:ext cx="469744"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91727" y="71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37793</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0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97155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3797300" y="1038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154305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2908300" y="10384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17880</xdr:rowOff>
    </xdr:from>
    <xdr:to>
      <xdr:col>55</xdr:col>
      <xdr:colOff>50800</xdr:colOff>
      <xdr:row>61</xdr:row>
      <xdr:rowOff>119480</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167757</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1045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16776</xdr:rowOff>
    </xdr:from>
    <xdr:to>
      <xdr:col>50</xdr:col>
      <xdr:colOff>165100</xdr:colOff>
      <xdr:row>61</xdr:row>
      <xdr:rowOff>118376</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67576</xdr:rowOff>
    </xdr:from>
    <xdr:to>
      <xdr:col>55</xdr:col>
      <xdr:colOff>0</xdr:colOff>
      <xdr:row>61</xdr:row>
      <xdr:rowOff>68680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9639300" y="1052602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16795</xdr:rowOff>
    </xdr:from>
    <xdr:to>
      <xdr:col>46</xdr:col>
      <xdr:colOff>38100</xdr:colOff>
      <xdr:row>61</xdr:row>
      <xdr:rowOff>118395</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4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67576</xdr:rowOff>
    </xdr:from>
    <xdr:to>
      <xdr:col>50</xdr:col>
      <xdr:colOff>114300</xdr:colOff>
      <xdr:row>61</xdr:row>
      <xdr:rowOff>67595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750300" y="1052602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134903</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2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134922</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2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77107</xdr:rowOff>
    </xdr:from>
    <xdr:to>
      <xdr:col>24</xdr:col>
      <xdr:colOff>114300</xdr:colOff>
      <xdr:row>81</xdr:row>
      <xdr:rowOff>7257</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55534</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377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77107</xdr:rowOff>
    </xdr:from>
    <xdr:to>
      <xdr:col>20</xdr:col>
      <xdr:colOff>38100</xdr:colOff>
      <xdr:row>81</xdr:row>
      <xdr:rowOff>7257</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127907</xdr:rowOff>
    </xdr:from>
    <xdr:to>
      <xdr:col>24</xdr:col>
      <xdr:colOff>63500</xdr:colOff>
      <xdr:row>80</xdr:row>
      <xdr:rowOff>127907</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3797300" y="138439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132624</xdr:rowOff>
    </xdr:from>
    <xdr:to>
      <xdr:col>15</xdr:col>
      <xdr:colOff>101600</xdr:colOff>
      <xdr:row>81</xdr:row>
      <xdr:rowOff>62774</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127907</xdr:rowOff>
    </xdr:from>
    <xdr:to>
      <xdr:col>19</xdr:col>
      <xdr:colOff>177800</xdr:colOff>
      <xdr:row>81</xdr:row>
      <xdr:rowOff>11974</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2908300" y="138439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23784</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53901</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153179</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3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xdr:rowOff>
    </xdr:from>
    <xdr:to>
      <xdr:col>50</xdr:col>
      <xdr:colOff>165100</xdr:colOff>
      <xdr:row>84</xdr:row>
      <xdr:rowOff>103378</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54102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9639300" y="144543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52578</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8750300" y="144513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94505</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00000000-0008-0000-0E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00000000-0008-0000-0E00-000071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00000000-0008-0000-0E00-000073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0000000-0008-0000-0E00-00007501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00000000-0008-0000-0E00-000080010000}"/>
            </a:ext>
          </a:extLst>
        </xdr:cNvPr>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121920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5481300" y="646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121920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4592300" y="63360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0000000-0008-0000-0E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00000000-0008-0000-0E00-0000A2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0000000-0008-0000-0E00-0000A4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0000000-0008-0000-0E00-0000A601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80027</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00000000-0008-0000-0E00-0000B1010000}"/>
            </a:ext>
          </a:extLst>
        </xdr:cNvPr>
        <xdr:cNvSpPr txBox="1"/>
      </xdr:nvSpPr>
      <xdr:spPr>
        <a:xfrm>
          <a:off x="22199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21323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7620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0434300" y="666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22877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43906</xdr:rowOff>
    </xdr:from>
    <xdr:to>
      <xdr:col>81</xdr:col>
      <xdr:colOff>101600</xdr:colOff>
      <xdr:row>58</xdr:row>
      <xdr:rowOff>145506</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94706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5481300" y="10038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94706</xdr:rowOff>
    </xdr:from>
    <xdr:to>
      <xdr:col>81</xdr:col>
      <xdr:colOff>50800</xdr:colOff>
      <xdr:row>59</xdr:row>
      <xdr:rowOff>1633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100388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162033</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E00-00000C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a:extLst>
            <a:ext uri="{FF2B5EF4-FFF2-40B4-BE49-F238E27FC236}">
              <a16:creationId xmlns:a16="http://schemas.microsoft.com/office/drawing/2014/main" id="{00000000-0008-0000-0E00-00000E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E00-000010020000}"/>
            </a:ext>
          </a:extLst>
        </xdr:cNvPr>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169228</xdr:rowOff>
    </xdr:from>
    <xdr:to>
      <xdr:col>116</xdr:col>
      <xdr:colOff>114300</xdr:colOff>
      <xdr:row>61</xdr:row>
      <xdr:rowOff>99378</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147655</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E00-00001B020000}"/>
            </a:ext>
          </a:extLst>
        </xdr:cNvPr>
        <xdr:cNvSpPr txBox="1"/>
      </xdr:nvSpPr>
      <xdr:spPr>
        <a:xfrm>
          <a:off x="22199600"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165418</xdr:rowOff>
    </xdr:from>
    <xdr:to>
      <xdr:col>112</xdr:col>
      <xdr:colOff>38100</xdr:colOff>
      <xdr:row>61</xdr:row>
      <xdr:rowOff>95568</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44768</xdr:rowOff>
    </xdr:from>
    <xdr:to>
      <xdr:col>116</xdr:col>
      <xdr:colOff>63500</xdr:colOff>
      <xdr:row>61</xdr:row>
      <xdr:rowOff>48578</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1323300" y="10503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161607</xdr:rowOff>
    </xdr:from>
    <xdr:to>
      <xdr:col>107</xdr:col>
      <xdr:colOff>101600</xdr:colOff>
      <xdr:row>61</xdr:row>
      <xdr:rowOff>91757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40957</xdr:rowOff>
    </xdr:from>
    <xdr:to>
      <xdr:col>111</xdr:col>
      <xdr:colOff>177800</xdr:colOff>
      <xdr:row>61</xdr:row>
      <xdr:rowOff>44768</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0434300" y="1049940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a:extLst>
            <a:ext uri="{FF2B5EF4-FFF2-40B4-BE49-F238E27FC236}">
              <a16:creationId xmlns:a16="http://schemas.microsoft.com/office/drawing/2014/main" id="{00000000-0008-0000-0E00-000020020000}"/>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a:extLst>
            <a:ext uri="{FF2B5EF4-FFF2-40B4-BE49-F238E27FC236}">
              <a16:creationId xmlns:a16="http://schemas.microsoft.com/office/drawing/2014/main" id="{00000000-0008-0000-0E00-000021020000}"/>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a:extLst>
            <a:ext uri="{FF2B5EF4-FFF2-40B4-BE49-F238E27FC236}">
              <a16:creationId xmlns:a16="http://schemas.microsoft.com/office/drawing/2014/main" id="{00000000-0008-0000-0E00-000022020000}"/>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86695</xdr:rowOff>
    </xdr:from>
    <xdr:ext cx="469744" cy="259045"/>
    <xdr:sp macro="" textlink="">
      <xdr:nvSpPr>
        <xdr:cNvPr id="547" name="n_1mainValue【学校施設】&#10;一人当たり面積">
          <a:extLst>
            <a:ext uri="{FF2B5EF4-FFF2-40B4-BE49-F238E27FC236}">
              <a16:creationId xmlns:a16="http://schemas.microsoft.com/office/drawing/2014/main" id="{00000000-0008-0000-0E00-000023020000}"/>
            </a:ext>
          </a:extLst>
        </xdr:cNvPr>
        <xdr:cNvSpPr txBox="1"/>
      </xdr:nvSpPr>
      <xdr:spPr>
        <a:xfrm>
          <a:off x="21075727" y="1054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108284</xdr:rowOff>
    </xdr:from>
    <xdr:ext cx="469744" cy="259045"/>
    <xdr:sp macro="" textlink="">
      <xdr:nvSpPr>
        <xdr:cNvPr id="548" name="n_2mainValue【学校施設】&#10;一人当たり面積">
          <a:extLst>
            <a:ext uri="{FF2B5EF4-FFF2-40B4-BE49-F238E27FC236}">
              <a16:creationId xmlns:a16="http://schemas.microsoft.com/office/drawing/2014/main" id="{00000000-0008-0000-0E00-000024020000}"/>
            </a:ext>
          </a:extLst>
        </xdr:cNvPr>
        <xdr:cNvSpPr txBox="1"/>
      </xdr:nvSpPr>
      <xdr:spPr>
        <a:xfrm>
          <a:off x="20199427" y="102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00000000-0008-0000-0E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6268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2557</xdr:rowOff>
    </xdr:from>
    <xdr:ext cx="405111" cy="259045"/>
    <xdr:sp macro="" textlink="">
      <xdr:nvSpPr>
        <xdr:cNvPr id="589" name="【児童館】&#10;有形固定資産減価償却率該当値テキスト">
          <a:extLst>
            <a:ext uri="{FF2B5EF4-FFF2-40B4-BE49-F238E27FC236}">
              <a16:creationId xmlns:a16="http://schemas.microsoft.com/office/drawing/2014/main" id="{00000000-0008-0000-0E00-00004D020000}"/>
            </a:ext>
          </a:extLst>
        </xdr:cNvPr>
        <xdr:cNvSpPr txBox="1"/>
      </xdr:nvSpPr>
      <xdr:spPr>
        <a:xfrm>
          <a:off x="16357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30480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5481300" y="13917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97155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4592300" y="139179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a:extLst>
            <a:ext uri="{FF2B5EF4-FFF2-40B4-BE49-F238E27FC236}">
              <a16:creationId xmlns:a16="http://schemas.microsoft.com/office/drawing/2014/main" id="{00000000-0008-0000-0E00-0000540200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597" name="n_1mainValue【児童館】&#10;有形固定資産減価償却率">
          <a:extLst>
            <a:ext uri="{FF2B5EF4-FFF2-40B4-BE49-F238E27FC236}">
              <a16:creationId xmlns:a16="http://schemas.microsoft.com/office/drawing/2014/main" id="{00000000-0008-0000-0E00-000055020000}"/>
            </a:ext>
          </a:extLst>
        </xdr:cNvPr>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598" name="n_2mainValue【児童館】&#10;有形固定資産減価償却率">
          <a:extLst>
            <a:ext uri="{FF2B5EF4-FFF2-40B4-BE49-F238E27FC236}">
              <a16:creationId xmlns:a16="http://schemas.microsoft.com/office/drawing/2014/main" id="{00000000-0008-0000-0E00-00005602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a:extLst>
            <a:ext uri="{FF2B5EF4-FFF2-40B4-BE49-F238E27FC236}">
              <a16:creationId xmlns:a16="http://schemas.microsoft.com/office/drawing/2014/main" id="{00000000-0008-0000-0E00-00006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25" name="【児童館】&#10;一人当たり面積最小値テキスト">
          <a:extLst>
            <a:ext uri="{FF2B5EF4-FFF2-40B4-BE49-F238E27FC236}">
              <a16:creationId xmlns:a16="http://schemas.microsoft.com/office/drawing/2014/main" id="{00000000-0008-0000-0E00-000071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627" name="【児童館】&#10;一人当たり面積最大値テキスト">
          <a:extLst>
            <a:ext uri="{FF2B5EF4-FFF2-40B4-BE49-F238E27FC236}">
              <a16:creationId xmlns:a16="http://schemas.microsoft.com/office/drawing/2014/main" id="{00000000-0008-0000-0E00-000073020000}"/>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29" name="【児童館】&#10;一人当たり面積平均値テキスト">
          <a:extLst>
            <a:ext uri="{FF2B5EF4-FFF2-40B4-BE49-F238E27FC236}">
              <a16:creationId xmlns:a16="http://schemas.microsoft.com/office/drawing/2014/main" id="{00000000-0008-0000-0E00-000075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640" name="【児童館】&#10;一人当たり面積該当値テキスト">
          <a:extLst>
            <a:ext uri="{FF2B5EF4-FFF2-40B4-BE49-F238E27FC236}">
              <a16:creationId xmlns:a16="http://schemas.microsoft.com/office/drawing/2014/main" id="{00000000-0008-0000-0E00-000080020000}"/>
            </a:ext>
          </a:extLst>
        </xdr:cNvPr>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13607</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21323300" y="13558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79</xdr:row>
      <xdr:rowOff>13607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20434300" y="1346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45" name="n_1aveValue【児童館】&#10;一人当たり面積">
          <a:extLst>
            <a:ext uri="{FF2B5EF4-FFF2-40B4-BE49-F238E27FC236}">
              <a16:creationId xmlns:a16="http://schemas.microsoft.com/office/drawing/2014/main" id="{00000000-0008-0000-0E00-000085020000}"/>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46" name="n_2aveValue【児童館】&#10;一人当たり面積">
          <a:extLst>
            <a:ext uri="{FF2B5EF4-FFF2-40B4-BE49-F238E27FC236}">
              <a16:creationId xmlns:a16="http://schemas.microsoft.com/office/drawing/2014/main" id="{00000000-0008-0000-0E00-00008602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7" name="n_3aveValue【児童館】&#10;一人当たり面積">
          <a:extLst>
            <a:ext uri="{FF2B5EF4-FFF2-40B4-BE49-F238E27FC236}">
              <a16:creationId xmlns:a16="http://schemas.microsoft.com/office/drawing/2014/main" id="{00000000-0008-0000-0E00-000087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648" name="n_1mainValue【児童館】&#10;一人当たり面積">
          <a:extLst>
            <a:ext uri="{FF2B5EF4-FFF2-40B4-BE49-F238E27FC236}">
              <a16:creationId xmlns:a16="http://schemas.microsoft.com/office/drawing/2014/main" id="{00000000-0008-0000-0E00-000088020000}"/>
            </a:ext>
          </a:extLst>
        </xdr:cNvPr>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649" name="n_2mainValue【児童館】&#10;一人当たり面積">
          <a:extLst>
            <a:ext uri="{FF2B5EF4-FFF2-40B4-BE49-F238E27FC236}">
              <a16:creationId xmlns:a16="http://schemas.microsoft.com/office/drawing/2014/main" id="{00000000-0008-0000-0E00-000089020000}"/>
            </a:ext>
          </a:extLst>
        </xdr:cNvPr>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00000000-0008-0000-0E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5" name="【公民館】&#10;有形固定資産減価償却率最小値テキスト">
          <a:extLst>
            <a:ext uri="{FF2B5EF4-FFF2-40B4-BE49-F238E27FC236}">
              <a16:creationId xmlns:a16="http://schemas.microsoft.com/office/drawing/2014/main" id="{00000000-0008-0000-0E00-0000A3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7" name="【公民館】&#10;有形固定資産減価償却率最大値テキスト">
          <a:extLst>
            <a:ext uri="{FF2B5EF4-FFF2-40B4-BE49-F238E27FC236}">
              <a16:creationId xmlns:a16="http://schemas.microsoft.com/office/drawing/2014/main" id="{00000000-0008-0000-0E00-0000A5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9" name="【公民館】&#10;有形固定資産減価償却率平均値テキスト">
          <a:extLst>
            <a:ext uri="{FF2B5EF4-FFF2-40B4-BE49-F238E27FC236}">
              <a16:creationId xmlns:a16="http://schemas.microsoft.com/office/drawing/2014/main" id="{00000000-0008-0000-0E00-0000A7020000}"/>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E00-0000B2020000}"/>
            </a:ext>
          </a:extLst>
        </xdr:cNvPr>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87630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5481300" y="17918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104</xdr:row>
      <xdr:rowOff>87630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4592300" y="17722214"/>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57150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0434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多くなっている。学校施設や児童館を中心に有形固定資産減価償却率が類似団体内平均値より高くなっているが、耐震改修を行い施設を長く使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69,469
68,487
84.59
26,569,940
26,016,251
495,020
14,782,692
25,848,051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65876</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138249</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653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157843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8726</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102870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3797300" y="987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115933</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2908300" y="98755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81" name="n_1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182" name="n_2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58547</xdr:rowOff>
    </xdr:from>
    <xdr:to>
      <xdr:col>55</xdr:col>
      <xdr:colOff>50800</xdr:colOff>
      <xdr:row>63</xdr:row>
      <xdr:rowOff>160147</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81424</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10515600"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58166</xdr:rowOff>
    </xdr:from>
    <xdr:to>
      <xdr:col>50</xdr:col>
      <xdr:colOff>165100</xdr:colOff>
      <xdr:row>63</xdr:row>
      <xdr:rowOff>159766</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108966</xdr:rowOff>
    </xdr:from>
    <xdr:to>
      <xdr:col>55</xdr:col>
      <xdr:colOff>0</xdr:colOff>
      <xdr:row>63</xdr:row>
      <xdr:rowOff>109347</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9639300" y="1091031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35306</xdr:rowOff>
    </xdr:from>
    <xdr:to>
      <xdr:col>46</xdr:col>
      <xdr:colOff>38100</xdr:colOff>
      <xdr:row>63</xdr:row>
      <xdr:rowOff>136906</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86106</xdr:rowOff>
    </xdr:from>
    <xdr:to>
      <xdr:col>50</xdr:col>
      <xdr:colOff>114300</xdr:colOff>
      <xdr:row>63</xdr:row>
      <xdr:rowOff>108966</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8750300" y="1088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a:extLst>
            <a:ext uri="{FF2B5EF4-FFF2-40B4-BE49-F238E27FC236}">
              <a16:creationId xmlns:a16="http://schemas.microsoft.com/office/drawing/2014/main" id="{00000000-0008-0000-0F00-0000E3000000}"/>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a:extLst>
            <a:ext uri="{FF2B5EF4-FFF2-40B4-BE49-F238E27FC236}">
              <a16:creationId xmlns:a16="http://schemas.microsoft.com/office/drawing/2014/main" id="{00000000-0008-0000-0F00-0000E4000000}"/>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00000000-0008-0000-0F00-0000E5000000}"/>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4843</xdr:rowOff>
    </xdr:from>
    <xdr:ext cx="469744" cy="259045"/>
    <xdr:sp macro="" textlink="">
      <xdr:nvSpPr>
        <xdr:cNvPr id="230" name="n_1mainValue【体育館・プール】&#10;一人当たり面積">
          <a:extLst>
            <a:ext uri="{FF2B5EF4-FFF2-40B4-BE49-F238E27FC236}">
              <a16:creationId xmlns:a16="http://schemas.microsoft.com/office/drawing/2014/main" id="{00000000-0008-0000-0F00-0000E6000000}"/>
            </a:ext>
          </a:extLst>
        </xdr:cNvPr>
        <xdr:cNvSpPr txBox="1"/>
      </xdr:nvSpPr>
      <xdr:spPr>
        <a:xfrm>
          <a:off x="9391727" y="106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153433</xdr:rowOff>
    </xdr:from>
    <xdr:ext cx="469744" cy="259045"/>
    <xdr:sp macro="" textlink="">
      <xdr:nvSpPr>
        <xdr:cNvPr id="231" name="n_2mainValue【体育館・プール】&#10;一人当たり面積">
          <a:extLst>
            <a:ext uri="{FF2B5EF4-FFF2-40B4-BE49-F238E27FC236}">
              <a16:creationId xmlns:a16="http://schemas.microsoft.com/office/drawing/2014/main" id="{00000000-0008-0000-0F00-0000E7000000}"/>
            </a:ext>
          </a:extLst>
        </xdr:cNvPr>
        <xdr:cNvSpPr txBox="1"/>
      </xdr:nvSpPr>
      <xdr:spPr>
        <a:xfrm>
          <a:off x="8515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F00-000001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F00-000003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F00-000005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50164</xdr:rowOff>
    </xdr:from>
    <xdr:to>
      <xdr:col>15</xdr:col>
      <xdr:colOff>101600</xdr:colOff>
      <xdr:row>82</xdr:row>
      <xdr:rowOff>151764</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72" name="n_1ave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3" name="n_2ave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4" name="n_3aveValue【福祉施設】&#10;有形固定資産減価償却率">
          <a:extLst>
            <a:ext uri="{FF2B5EF4-FFF2-40B4-BE49-F238E27FC236}">
              <a16:creationId xmlns:a16="http://schemas.microsoft.com/office/drawing/2014/main" id="{00000000-0008-0000-0F00-000012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275" name="n_2mainValue【福祉施設】&#10;有形固定資産減価償却率">
          <a:extLst>
            <a:ext uri="{FF2B5EF4-FFF2-40B4-BE49-F238E27FC236}">
              <a16:creationId xmlns:a16="http://schemas.microsoft.com/office/drawing/2014/main" id="{00000000-0008-0000-0F00-000013010000}"/>
            </a:ext>
          </a:extLst>
        </xdr:cNvPr>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id="{00000000-0008-0000-0F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2" name="【福祉施設】&#10;一人当たり面積最小値テキスト">
          <a:extLst>
            <a:ext uri="{FF2B5EF4-FFF2-40B4-BE49-F238E27FC236}">
              <a16:creationId xmlns:a16="http://schemas.microsoft.com/office/drawing/2014/main" id="{00000000-0008-0000-0F00-00002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04" name="【福祉施設】&#10;一人当たり面積最大値テキスト">
          <a:extLst>
            <a:ext uri="{FF2B5EF4-FFF2-40B4-BE49-F238E27FC236}">
              <a16:creationId xmlns:a16="http://schemas.microsoft.com/office/drawing/2014/main" id="{00000000-0008-0000-0F00-000030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6" name="【福祉施設】&#10;一人当たり面積平均値テキスト">
          <a:extLst>
            <a:ext uri="{FF2B5EF4-FFF2-40B4-BE49-F238E27FC236}">
              <a16:creationId xmlns:a16="http://schemas.microsoft.com/office/drawing/2014/main" id="{00000000-0008-0000-0F00-000032010000}"/>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62412</xdr:rowOff>
    </xdr:from>
    <xdr:to>
      <xdr:col>46</xdr:col>
      <xdr:colOff>38100</xdr:colOff>
      <xdr:row>84</xdr:row>
      <xdr:rowOff>164012</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20" name="n_2mainValue【福祉施設】&#10;一人当たり面積">
          <a:extLst>
            <a:ext uri="{FF2B5EF4-FFF2-40B4-BE49-F238E27FC236}">
              <a16:creationId xmlns:a16="http://schemas.microsoft.com/office/drawing/2014/main" id="{00000000-0008-0000-0F00-000040010000}"/>
            </a:ext>
          </a:extLst>
        </xdr:cNvPr>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00000000-0008-0000-0F00-00005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7" name="【市民会館】&#10;有形固定資産減価償却率最小値テキスト">
          <a:extLst>
            <a:ext uri="{FF2B5EF4-FFF2-40B4-BE49-F238E27FC236}">
              <a16:creationId xmlns:a16="http://schemas.microsoft.com/office/drawing/2014/main" id="{00000000-0008-0000-0F00-00005B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9" name="【市民会館】&#10;有形固定資産減価償却率最大値テキスト">
          <a:extLst>
            <a:ext uri="{FF2B5EF4-FFF2-40B4-BE49-F238E27FC236}">
              <a16:creationId xmlns:a16="http://schemas.microsoft.com/office/drawing/2014/main" id="{00000000-0008-0000-0F00-00005D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00000000-0008-0000-0F00-00005F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80918</xdr:rowOff>
    </xdr:from>
    <xdr:to>
      <xdr:col>24</xdr:col>
      <xdr:colOff>114300</xdr:colOff>
      <xdr:row>103</xdr:row>
      <xdr:rowOff>11068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4584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103795</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00000000-0008-0000-0F00-00006A010000}"/>
            </a:ext>
          </a:extLst>
        </xdr:cNvPr>
        <xdr:cNvSpPr txBox="1"/>
      </xdr:nvSpPr>
      <xdr:spPr>
        <a:xfrm>
          <a:off x="4673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102</xdr:row>
      <xdr:rowOff>131718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3797300" y="176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131718</xdr:rowOff>
    </xdr:from>
    <xdr:to>
      <xdr:col>19</xdr:col>
      <xdr:colOff>177800</xdr:colOff>
      <xdr:row>103</xdr:row>
      <xdr:rowOff>41911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2908300" y="176196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67" name="n_1ave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69" name="n_3aveValue【市民会館】&#10;有形固定資産減価償却率">
          <a:extLst>
            <a:ext uri="{FF2B5EF4-FFF2-40B4-BE49-F238E27FC236}">
              <a16:creationId xmlns:a16="http://schemas.microsoft.com/office/drawing/2014/main" id="{00000000-0008-0000-0F00-000071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370" name="n_1mainValue【市民会館】&#10;有形固定資産減価償却率">
          <a:extLst>
            <a:ext uri="{FF2B5EF4-FFF2-40B4-BE49-F238E27FC236}">
              <a16:creationId xmlns:a16="http://schemas.microsoft.com/office/drawing/2014/main" id="{00000000-0008-0000-0F00-000072010000}"/>
            </a:ext>
          </a:extLst>
        </xdr:cNvPr>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371" name="n_2mainValue【市民会館】&#10;有形固定資産減価償却率">
          <a:extLst>
            <a:ext uri="{FF2B5EF4-FFF2-40B4-BE49-F238E27FC236}">
              <a16:creationId xmlns:a16="http://schemas.microsoft.com/office/drawing/2014/main" id="{00000000-0008-0000-0F00-000073010000}"/>
            </a:ext>
          </a:extLst>
        </xdr:cNvPr>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8" name="【市民会館】&#10;一人当たり面積最小値テキスト">
          <a:extLst>
            <a:ext uri="{FF2B5EF4-FFF2-40B4-BE49-F238E27FC236}">
              <a16:creationId xmlns:a16="http://schemas.microsoft.com/office/drawing/2014/main" id="{00000000-0008-0000-0F00-00008E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00" name="【市民会館】&#10;一人当たり面積最大値テキスト">
          <a:extLst>
            <a:ext uri="{FF2B5EF4-FFF2-40B4-BE49-F238E27FC236}">
              <a16:creationId xmlns:a16="http://schemas.microsoft.com/office/drawing/2014/main" id="{00000000-0008-0000-0F00-000090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02" name="【市民会館】&#10;一人当たり面積平均値テキスト">
          <a:extLst>
            <a:ext uri="{FF2B5EF4-FFF2-40B4-BE49-F238E27FC236}">
              <a16:creationId xmlns:a16="http://schemas.microsoft.com/office/drawing/2014/main" id="{00000000-0008-0000-0F00-000092010000}"/>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13" name="【市民会館】&#10;一人当たり面積該当値テキスト">
          <a:extLst>
            <a:ext uri="{FF2B5EF4-FFF2-40B4-BE49-F238E27FC236}">
              <a16:creationId xmlns:a16="http://schemas.microsoft.com/office/drawing/2014/main" id="{00000000-0008-0000-0F00-00009D010000}"/>
            </a:ext>
          </a:extLst>
        </xdr:cNvPr>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113574</xdr:rowOff>
    </xdr:from>
    <xdr:to>
      <xdr:col>50</xdr:col>
      <xdr:colOff>165100</xdr:colOff>
      <xdr:row>105</xdr:row>
      <xdr:rowOff>43724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9588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164374</xdr:rowOff>
    </xdr:from>
    <xdr:to>
      <xdr:col>55</xdr:col>
      <xdr:colOff>0</xdr:colOff>
      <xdr:row>104</xdr:row>
      <xdr:rowOff>167639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9639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31931</xdr:rowOff>
    </xdr:from>
    <xdr:to>
      <xdr:col>46</xdr:col>
      <xdr:colOff>38100</xdr:colOff>
      <xdr:row>100</xdr:row>
      <xdr:rowOff>133531</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8699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82731</xdr:rowOff>
    </xdr:from>
    <xdr:to>
      <xdr:col>50</xdr:col>
      <xdr:colOff>114300</xdr:colOff>
      <xdr:row>104</xdr:row>
      <xdr:rowOff>164374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8750300" y="17227731"/>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18" name="n_1aveValue【市民会館】&#10;一人当たり面積">
          <a:extLst>
            <a:ext uri="{FF2B5EF4-FFF2-40B4-BE49-F238E27FC236}">
              <a16:creationId xmlns:a16="http://schemas.microsoft.com/office/drawing/2014/main" id="{00000000-0008-0000-0F00-0000A2010000}"/>
            </a:ext>
          </a:extLst>
        </xdr:cNvPr>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9" name="n_2aveValue【市民会館】&#10;一人当たり面積">
          <a:extLst>
            <a:ext uri="{FF2B5EF4-FFF2-40B4-BE49-F238E27FC236}">
              <a16:creationId xmlns:a16="http://schemas.microsoft.com/office/drawing/2014/main" id="{00000000-0008-0000-0F00-0000A3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20" name="n_3aveValue【市民会館】&#10;一人当たり面積">
          <a:extLst>
            <a:ext uri="{FF2B5EF4-FFF2-40B4-BE49-F238E27FC236}">
              <a16:creationId xmlns:a16="http://schemas.microsoft.com/office/drawing/2014/main" id="{00000000-0008-0000-0F00-0000A4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60251</xdr:rowOff>
    </xdr:from>
    <xdr:ext cx="469744" cy="259045"/>
    <xdr:sp macro="" textlink="">
      <xdr:nvSpPr>
        <xdr:cNvPr id="421" name="n_1mainValue【市民会館】&#10;一人当たり面積">
          <a:extLst>
            <a:ext uri="{FF2B5EF4-FFF2-40B4-BE49-F238E27FC236}">
              <a16:creationId xmlns:a16="http://schemas.microsoft.com/office/drawing/2014/main" id="{00000000-0008-0000-0F00-0000A5010000}"/>
            </a:ext>
          </a:extLst>
        </xdr:cNvPr>
        <xdr:cNvSpPr txBox="1"/>
      </xdr:nvSpPr>
      <xdr:spPr>
        <a:xfrm>
          <a:off x="9391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150058</xdr:rowOff>
    </xdr:from>
    <xdr:ext cx="469744" cy="259045"/>
    <xdr:sp macro="" textlink="">
      <xdr:nvSpPr>
        <xdr:cNvPr id="422" name="n_2mainValue【市民会館】&#10;一人当たり面積">
          <a:extLst>
            <a:ext uri="{FF2B5EF4-FFF2-40B4-BE49-F238E27FC236}">
              <a16:creationId xmlns:a16="http://schemas.microsoft.com/office/drawing/2014/main" id="{00000000-0008-0000-0F00-0000A6010000}"/>
            </a:ext>
          </a:extLst>
        </xdr:cNvPr>
        <xdr:cNvSpPr txBox="1"/>
      </xdr:nvSpPr>
      <xdr:spPr>
        <a:xfrm>
          <a:off x="8515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00000000-0008-0000-0F00-0000C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65" name="【保健センター・保健所】&#10;有形固定資産減価償却率最小値テキスト">
          <a:extLst>
            <a:ext uri="{FF2B5EF4-FFF2-40B4-BE49-F238E27FC236}">
              <a16:creationId xmlns:a16="http://schemas.microsoft.com/office/drawing/2014/main" id="{00000000-0008-0000-0F00-0000D1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7" name="【保健センター・保健所】&#10;有形固定資産減価償却率最大値テキスト">
          <a:extLst>
            <a:ext uri="{FF2B5EF4-FFF2-40B4-BE49-F238E27FC236}">
              <a16:creationId xmlns:a16="http://schemas.microsoft.com/office/drawing/2014/main" id="{00000000-0008-0000-0F00-0000D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00000000-0008-0000-0F00-0000D501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91259</xdr:rowOff>
    </xdr:from>
    <xdr:to>
      <xdr:col>85</xdr:col>
      <xdr:colOff>177800</xdr:colOff>
      <xdr:row>57</xdr:row>
      <xdr:rowOff>21409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6268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114136</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00000000-0008-0000-0F00-0000E0010000}"/>
            </a:ext>
          </a:extLst>
        </xdr:cNvPr>
        <xdr:cNvSpPr txBox="1"/>
      </xdr:nvSpPr>
      <xdr:spPr>
        <a:xfrm>
          <a:off x="16357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91259</xdr:rowOff>
    </xdr:from>
    <xdr:to>
      <xdr:col>81</xdr:col>
      <xdr:colOff>101600</xdr:colOff>
      <xdr:row>57</xdr:row>
      <xdr:rowOff>21409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5430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142059</xdr:rowOff>
    </xdr:from>
    <xdr:to>
      <xdr:col>85</xdr:col>
      <xdr:colOff>127000</xdr:colOff>
      <xdr:row>56</xdr:row>
      <xdr:rowOff>142059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5481300" y="97432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142059</xdr:rowOff>
    </xdr:from>
    <xdr:to>
      <xdr:col>81</xdr:col>
      <xdr:colOff>50800</xdr:colOff>
      <xdr:row>60</xdr:row>
      <xdr:rowOff>97972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4592300" y="9743259"/>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00000000-0008-0000-0F00-0000E501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00000000-0008-0000-0F00-0000E601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00000000-0008-0000-0F00-0000E7010000}"/>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37936</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00000000-0008-0000-0F00-0000E8010000}"/>
            </a:ext>
          </a:extLst>
        </xdr:cNvPr>
        <xdr:cNvSpPr txBox="1"/>
      </xdr:nvSpPr>
      <xdr:spPr>
        <a:xfrm>
          <a:off x="152660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00000000-0008-0000-0F00-0000E9010000}"/>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00000000-0008-0000-0F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00000000-0008-0000-0F00-00000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00000000-0008-0000-0F00-00000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00000000-0008-0000-0F00-000008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1105</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F00-000013020000}"/>
            </a:ext>
          </a:extLst>
        </xdr:cNvPr>
        <xdr:cNvSpPr txBox="1"/>
      </xdr:nvSpPr>
      <xdr:spPr>
        <a:xfrm>
          <a:off x="22199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123372</xdr:rowOff>
    </xdr:from>
    <xdr:to>
      <xdr:col>107</xdr:col>
      <xdr:colOff>101600</xdr:colOff>
      <xdr:row>61</xdr:row>
      <xdr:rowOff>53522</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20383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2722</xdr:rowOff>
    </xdr:from>
    <xdr:to>
      <xdr:col>111</xdr:col>
      <xdr:colOff>177800</xdr:colOff>
      <xdr:row>63</xdr:row>
      <xdr:rowOff>73478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20434300" y="1046117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37" name="n_2aveValue【保健センター・保健所】&#10;一人当たり面積">
          <a:extLst>
            <a:ext uri="{FF2B5EF4-FFF2-40B4-BE49-F238E27FC236}">
              <a16:creationId xmlns:a16="http://schemas.microsoft.com/office/drawing/2014/main" id="{00000000-0008-0000-0F00-000019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38" name="n_3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39" name="n_1mainValue【保健センター・保健所】&#10;一人当たり面積">
          <a:extLst>
            <a:ext uri="{FF2B5EF4-FFF2-40B4-BE49-F238E27FC236}">
              <a16:creationId xmlns:a16="http://schemas.microsoft.com/office/drawing/2014/main" id="{00000000-0008-0000-0F00-00001B020000}"/>
            </a:ext>
          </a:extLst>
        </xdr:cNvPr>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70049</xdr:rowOff>
    </xdr:from>
    <xdr:ext cx="469744" cy="259045"/>
    <xdr:sp macro="" textlink="">
      <xdr:nvSpPr>
        <xdr:cNvPr id="540" name="n_2mainValue【保健センター・保健所】&#10;一人当たり面積">
          <a:extLst>
            <a:ext uri="{FF2B5EF4-FFF2-40B4-BE49-F238E27FC236}">
              <a16:creationId xmlns:a16="http://schemas.microsoft.com/office/drawing/2014/main" id="{00000000-0008-0000-0F00-00001C020000}"/>
            </a:ext>
          </a:extLst>
        </xdr:cNvPr>
        <xdr:cNvSpPr txBox="1"/>
      </xdr:nvSpPr>
      <xdr:spPr>
        <a:xfrm>
          <a:off x="201994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00000000-0008-0000-0F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67" name="【消防施設】&#10;有形固定資産減価償却率最小値テキスト">
          <a:extLst>
            <a:ext uri="{FF2B5EF4-FFF2-40B4-BE49-F238E27FC236}">
              <a16:creationId xmlns:a16="http://schemas.microsoft.com/office/drawing/2014/main" id="{00000000-0008-0000-0F00-000037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69" name="【消防施設】&#10;有形固定資産減価償却率最大値テキスト">
          <a:extLst>
            <a:ext uri="{FF2B5EF4-FFF2-40B4-BE49-F238E27FC236}">
              <a16:creationId xmlns:a16="http://schemas.microsoft.com/office/drawing/2014/main" id="{00000000-0008-0000-0F00-000039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00000000-0008-0000-0F00-00003B02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129358</xdr:rowOff>
    </xdr:from>
    <xdr:to>
      <xdr:col>76</xdr:col>
      <xdr:colOff>165100</xdr:colOff>
      <xdr:row>83</xdr:row>
      <xdr:rowOff>59508</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582" name="n_1aveValue【消防施設】&#10;有形固定資産減価償却率">
          <a:extLst>
            <a:ext uri="{FF2B5EF4-FFF2-40B4-BE49-F238E27FC236}">
              <a16:creationId xmlns:a16="http://schemas.microsoft.com/office/drawing/2014/main" id="{00000000-0008-0000-0F00-000046020000}"/>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583" name="n_2aveValue【消防施設】&#10;有形固定資産減価償却率">
          <a:extLst>
            <a:ext uri="{FF2B5EF4-FFF2-40B4-BE49-F238E27FC236}">
              <a16:creationId xmlns:a16="http://schemas.microsoft.com/office/drawing/2014/main" id="{00000000-0008-0000-0F00-000047020000}"/>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4" name="n_3aveValue【消防施設】&#10;有形固定資産減価償却率">
          <a:extLst>
            <a:ext uri="{FF2B5EF4-FFF2-40B4-BE49-F238E27FC236}">
              <a16:creationId xmlns:a16="http://schemas.microsoft.com/office/drawing/2014/main" id="{00000000-0008-0000-0F00-000048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F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F00-000060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F00-000062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F00-000064020000}"/>
            </a:ext>
          </a:extLst>
        </xdr:cNvPr>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37592</xdr:rowOff>
    </xdr:from>
    <xdr:to>
      <xdr:col>107</xdr:col>
      <xdr:colOff>101600</xdr:colOff>
      <xdr:row>84</xdr:row>
      <xdr:rowOff>139192</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623" name="n_1aveValue【消防施設】&#10;一人当たり面積">
          <a:extLst>
            <a:ext uri="{FF2B5EF4-FFF2-40B4-BE49-F238E27FC236}">
              <a16:creationId xmlns:a16="http://schemas.microsoft.com/office/drawing/2014/main" id="{00000000-0008-0000-0F00-00006F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24" name="n_2aveValue【消防施設】&#10;一人当たり面積">
          <a:extLst>
            <a:ext uri="{FF2B5EF4-FFF2-40B4-BE49-F238E27FC236}">
              <a16:creationId xmlns:a16="http://schemas.microsoft.com/office/drawing/2014/main" id="{00000000-0008-0000-0F00-000070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25" name="n_3aveValue【消防施設】&#10;一人当たり面積">
          <a:extLst>
            <a:ext uri="{FF2B5EF4-FFF2-40B4-BE49-F238E27FC236}">
              <a16:creationId xmlns:a16="http://schemas.microsoft.com/office/drawing/2014/main" id="{00000000-0008-0000-0F00-000071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626" name="n_2mainValue【消防施設】&#10;一人当たり面積">
          <a:extLst>
            <a:ext uri="{FF2B5EF4-FFF2-40B4-BE49-F238E27FC236}">
              <a16:creationId xmlns:a16="http://schemas.microsoft.com/office/drawing/2014/main" id="{00000000-0008-0000-0F00-000072020000}"/>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53" name="【庁舎】&#10;有形固定資産減価償却率最小値テキスト">
          <a:extLst>
            <a:ext uri="{FF2B5EF4-FFF2-40B4-BE49-F238E27FC236}">
              <a16:creationId xmlns:a16="http://schemas.microsoft.com/office/drawing/2014/main" id="{00000000-0008-0000-0F00-00008D02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5" name="【庁舎】&#10;有形固定資産減価償却率最大値テキスト">
          <a:extLst>
            <a:ext uri="{FF2B5EF4-FFF2-40B4-BE49-F238E27FC236}">
              <a16:creationId xmlns:a16="http://schemas.microsoft.com/office/drawing/2014/main" id="{00000000-0008-0000-0F00-00008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57" name="【庁舎】&#10;有形固定資産減価償却率平均値テキスト">
          <a:extLst>
            <a:ext uri="{FF2B5EF4-FFF2-40B4-BE49-F238E27FC236}">
              <a16:creationId xmlns:a16="http://schemas.microsoft.com/office/drawing/2014/main" id="{00000000-0008-0000-0F00-00009102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668" name="【庁舎】&#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7620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749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33745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4592300" y="174955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73" name="n_1aveValue【庁舎】&#10;有形固定資産減価償却率">
          <a:extLst>
            <a:ext uri="{FF2B5EF4-FFF2-40B4-BE49-F238E27FC236}">
              <a16:creationId xmlns:a16="http://schemas.microsoft.com/office/drawing/2014/main" id="{00000000-0008-0000-0F00-0000A102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74" name="n_2aveValue【庁舎】&#10;有形固定資産減価償却率">
          <a:extLst>
            <a:ext uri="{FF2B5EF4-FFF2-40B4-BE49-F238E27FC236}">
              <a16:creationId xmlns:a16="http://schemas.microsoft.com/office/drawing/2014/main" id="{00000000-0008-0000-0F00-0000A2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75" name="n_3aveValue【庁舎】&#10;有形固定資産減価償却率">
          <a:extLst>
            <a:ext uri="{FF2B5EF4-FFF2-40B4-BE49-F238E27FC236}">
              <a16:creationId xmlns:a16="http://schemas.microsoft.com/office/drawing/2014/main" id="{00000000-0008-0000-0F00-0000A3020000}"/>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74947</xdr:rowOff>
    </xdr:from>
    <xdr:ext cx="405111" cy="259045"/>
    <xdr:sp macro="" textlink="">
      <xdr:nvSpPr>
        <xdr:cNvPr id="676" name="n_1mainValue【庁舎】&#10;有形固定資産減価償却率">
          <a:extLst>
            <a:ext uri="{FF2B5EF4-FFF2-40B4-BE49-F238E27FC236}">
              <a16:creationId xmlns:a16="http://schemas.microsoft.com/office/drawing/2014/main" id="{00000000-0008-0000-0F00-0000A4020000}"/>
            </a:ext>
          </a:extLst>
        </xdr:cNvPr>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677" name="n_2mainValue【庁舎】&#10;有形固定資産減価償却率">
          <a:extLst>
            <a:ext uri="{FF2B5EF4-FFF2-40B4-BE49-F238E27FC236}">
              <a16:creationId xmlns:a16="http://schemas.microsoft.com/office/drawing/2014/main" id="{00000000-0008-0000-0F00-0000A5020000}"/>
            </a:ext>
          </a:extLst>
        </xdr:cNvPr>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a:extLst>
            <a:ext uri="{FF2B5EF4-FFF2-40B4-BE49-F238E27FC236}">
              <a16:creationId xmlns:a16="http://schemas.microsoft.com/office/drawing/2014/main" id="{00000000-0008-0000-0F00-0000B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05" name="【庁舎】&#10;一人当たり面積最小値テキスト">
          <a:extLst>
            <a:ext uri="{FF2B5EF4-FFF2-40B4-BE49-F238E27FC236}">
              <a16:creationId xmlns:a16="http://schemas.microsoft.com/office/drawing/2014/main" id="{00000000-0008-0000-0F00-0000C1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07" name="【庁舎】&#10;一人当たり面積最大値テキスト">
          <a:extLst>
            <a:ext uri="{FF2B5EF4-FFF2-40B4-BE49-F238E27FC236}">
              <a16:creationId xmlns:a16="http://schemas.microsoft.com/office/drawing/2014/main" id="{00000000-0008-0000-0F00-0000C302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09" name="【庁舎】&#10;一人当たり面積平均値テキスト">
          <a:extLst>
            <a:ext uri="{FF2B5EF4-FFF2-40B4-BE49-F238E27FC236}">
              <a16:creationId xmlns:a16="http://schemas.microsoft.com/office/drawing/2014/main" id="{00000000-0008-0000-0F00-0000C502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720" name="【庁舎】&#10;一人当たり面積該当値テキスト">
          <a:extLst>
            <a:ext uri="{FF2B5EF4-FFF2-40B4-BE49-F238E27FC236}">
              <a16:creationId xmlns:a16="http://schemas.microsoft.com/office/drawing/2014/main" id="{00000000-0008-0000-0F00-0000D0020000}"/>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97427</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1323300" y="1843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25" name="n_1aveValue【庁舎】&#10;一人当たり面積">
          <a:extLst>
            <a:ext uri="{FF2B5EF4-FFF2-40B4-BE49-F238E27FC236}">
              <a16:creationId xmlns:a16="http://schemas.microsoft.com/office/drawing/2014/main" id="{00000000-0008-0000-0F00-0000D5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26" name="n_2aveValue【庁舎】&#10;一人当たり面積">
          <a:extLst>
            <a:ext uri="{FF2B5EF4-FFF2-40B4-BE49-F238E27FC236}">
              <a16:creationId xmlns:a16="http://schemas.microsoft.com/office/drawing/2014/main" id="{00000000-0008-0000-0F00-0000D602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27" name="n_3aveValue【庁舎】&#10;一人当たり面積">
          <a:extLst>
            <a:ext uri="{FF2B5EF4-FFF2-40B4-BE49-F238E27FC236}">
              <a16:creationId xmlns:a16="http://schemas.microsoft.com/office/drawing/2014/main" id="{00000000-0008-0000-0F00-0000D702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728" name="n_1mainValue【庁舎】&#10;一人当たり面積">
          <a:extLst>
            <a:ext uri="{FF2B5EF4-FFF2-40B4-BE49-F238E27FC236}">
              <a16:creationId xmlns:a16="http://schemas.microsoft.com/office/drawing/2014/main" id="{00000000-0008-0000-0F00-0000D8020000}"/>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729" name="n_2mainValue【庁舎】&#10;一人当たり面積">
          <a:extLst>
            <a:ext uri="{FF2B5EF4-FFF2-40B4-BE49-F238E27FC236}">
              <a16:creationId xmlns:a16="http://schemas.microsoft.com/office/drawing/2014/main" id="{00000000-0008-0000-0F00-0000D9020000}"/>
            </a:ext>
          </a:extLst>
        </xdr:cNvPr>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庁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26569940</v>
      </c>
      <c r="BO4" s="461"/>
      <c r="BP4" s="461"/>
      <c r="BQ4" s="461"/>
      <c r="BR4" s="461"/>
      <c r="BS4" s="461"/>
      <c r="BT4" s="461"/>
      <c r="BU4" s="462"/>
      <c r="BV4" s="460">
        <v>26567428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3.3</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26016251</v>
      </c>
      <c r="BO5" s="466"/>
      <c r="BP5" s="466"/>
      <c r="BQ5" s="466"/>
      <c r="BR5" s="466"/>
      <c r="BS5" s="466"/>
      <c r="BT5" s="466"/>
      <c r="BU5" s="467"/>
      <c r="BV5" s="465">
        <v>26158111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88.4</v>
      </c>
      <c r="CU5" s="436"/>
      <c r="CV5" s="436"/>
      <c r="CW5" s="436"/>
      <c r="CX5" s="436"/>
      <c r="CY5" s="436"/>
      <c r="CZ5" s="436"/>
      <c r="DA5" s="437"/>
      <c r="DB5" s="435">
        <v>88.5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553689</v>
      </c>
      <c r="BO6" s="466"/>
      <c r="BP6" s="466"/>
      <c r="BQ6" s="466"/>
      <c r="BR6" s="466"/>
      <c r="BS6" s="466"/>
      <c r="BT6" s="466"/>
      <c r="BU6" s="467"/>
      <c r="BV6" s="465">
        <v>409317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94.5</v>
      </c>
      <c r="CU6" s="616"/>
      <c r="CV6" s="616"/>
      <c r="CW6" s="616"/>
      <c r="CX6" s="616"/>
      <c r="CY6" s="616"/>
      <c r="CZ6" s="616"/>
      <c r="DA6" s="617"/>
      <c r="DB6" s="615">
        <v>94.7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58669</v>
      </c>
      <c r="BO7" s="466"/>
      <c r="BP7" s="466"/>
      <c r="BQ7" s="466"/>
      <c r="BR7" s="466"/>
      <c r="BS7" s="466"/>
      <c r="BT7" s="466"/>
      <c r="BU7" s="467"/>
      <c r="BV7" s="465">
        <v>81577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14782692</v>
      </c>
      <c r="CU7" s="466"/>
      <c r="CV7" s="466"/>
      <c r="CW7" s="466"/>
      <c r="CX7" s="466"/>
      <c r="CY7" s="466"/>
      <c r="CZ7" s="466"/>
      <c r="DA7" s="467"/>
      <c r="DB7" s="465">
        <v>14752461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495020</v>
      </c>
      <c r="BO8" s="466"/>
      <c r="BP8" s="466"/>
      <c r="BQ8" s="466"/>
      <c r="BR8" s="466"/>
      <c r="BS8" s="466"/>
      <c r="BT8" s="466"/>
      <c r="BU8" s="467"/>
      <c r="BV8" s="465">
        <v>327740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0.68</v>
      </c>
      <c r="CU8" s="579"/>
      <c r="CV8" s="579"/>
      <c r="CW8" s="579"/>
      <c r="CX8" s="579"/>
      <c r="CY8" s="579"/>
      <c r="CZ8" s="579"/>
      <c r="DA8" s="580"/>
      <c r="DB8" s="578">
        <v>0.67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68284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167280</v>
      </c>
      <c r="BO9" s="466"/>
      <c r="BP9" s="466"/>
      <c r="BQ9" s="466"/>
      <c r="BR9" s="466"/>
      <c r="BS9" s="466"/>
      <c r="BT9" s="466"/>
      <c r="BU9" s="467"/>
      <c r="BV9" s="465">
        <v>-225497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15.5</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67450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158000</v>
      </c>
      <c r="BO10" s="466"/>
      <c r="BP10" s="466"/>
      <c r="BQ10" s="466"/>
      <c r="BR10" s="466"/>
      <c r="BS10" s="466"/>
      <c r="BT10" s="466"/>
      <c r="BU10" s="467"/>
      <c r="BV10" s="465">
        <v>13000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69469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68487</v>
      </c>
      <c r="S13" s="569"/>
      <c r="T13" s="569"/>
      <c r="U13" s="569"/>
      <c r="V13" s="570"/>
      <c r="W13" s="556" t="s">
        <v>139</v>
      </c>
      <c r="X13" s="478"/>
      <c r="Y13" s="478"/>
      <c r="Z13" s="478"/>
      <c r="AA13" s="478"/>
      <c r="AB13" s="479"/>
      <c r="AC13" s="441">
        <v>622</v>
      </c>
      <c r="AD13" s="442"/>
      <c r="AE13" s="442"/>
      <c r="AF13" s="442"/>
      <c r="AG13" s="443"/>
      <c r="AH13" s="441">
        <v>580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325280</v>
      </c>
      <c r="BO13" s="466"/>
      <c r="BP13" s="466"/>
      <c r="BQ13" s="466"/>
      <c r="BR13" s="466"/>
      <c r="BS13" s="466"/>
      <c r="BT13" s="466"/>
      <c r="BU13" s="467"/>
      <c r="BV13" s="465">
        <v>-212497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8.1</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69297</v>
      </c>
      <c r="S14" s="569"/>
      <c r="T14" s="569"/>
      <c r="U14" s="569"/>
      <c r="V14" s="570"/>
      <c r="W14" s="571"/>
      <c r="X14" s="481"/>
      <c r="Y14" s="481"/>
      <c r="Z14" s="481"/>
      <c r="AA14" s="481"/>
      <c r="AB14" s="482"/>
      <c r="AC14" s="561">
        <v>1.8</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147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68442</v>
      </c>
      <c r="S15" s="569"/>
      <c r="T15" s="569"/>
      <c r="U15" s="569"/>
      <c r="V15" s="570"/>
      <c r="W15" s="556" t="s">
        <v>149</v>
      </c>
      <c r="X15" s="478"/>
      <c r="Y15" s="478"/>
      <c r="Z15" s="478"/>
      <c r="AA15" s="478"/>
      <c r="AB15" s="479"/>
      <c r="AC15" s="441">
        <v>13630</v>
      </c>
      <c r="AD15" s="442"/>
      <c r="AE15" s="442"/>
      <c r="AF15" s="442"/>
      <c r="AG15" s="443"/>
      <c r="AH15" s="441">
        <v>13625</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7955126</v>
      </c>
      <c r="BO15" s="461"/>
      <c r="BP15" s="461"/>
      <c r="BQ15" s="461"/>
      <c r="BR15" s="461"/>
      <c r="BS15" s="461"/>
      <c r="BT15" s="461"/>
      <c r="BU15" s="462"/>
      <c r="BV15" s="460">
        <v>7881821</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40.1</v>
      </c>
      <c r="AD16" s="562"/>
      <c r="AE16" s="562"/>
      <c r="AF16" s="562"/>
      <c r="AG16" s="563"/>
      <c r="AH16" s="561">
        <v>41.1</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11668937</v>
      </c>
      <c r="BO16" s="466"/>
      <c r="BP16" s="466"/>
      <c r="BQ16" s="466"/>
      <c r="BR16" s="466"/>
      <c r="BS16" s="466"/>
      <c r="BT16" s="466"/>
      <c r="BU16" s="467"/>
      <c r="BV16" s="465">
        <v>11635117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19721</v>
      </c>
      <c r="AD17" s="442"/>
      <c r="AE17" s="442"/>
      <c r="AF17" s="442"/>
      <c r="AG17" s="443"/>
      <c r="AH17" s="441">
        <v>18968</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10096369</v>
      </c>
      <c r="BO17" s="466"/>
      <c r="BP17" s="466"/>
      <c r="BQ17" s="466"/>
      <c r="BR17" s="466"/>
      <c r="BS17" s="466"/>
      <c r="BT17" s="466"/>
      <c r="BU17" s="467"/>
      <c r="BV17" s="465">
        <v>10022785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84.59</v>
      </c>
      <c r="M18" s="530"/>
      <c r="N18" s="530"/>
      <c r="O18" s="530"/>
      <c r="P18" s="530"/>
      <c r="Q18" s="530"/>
      <c r="R18" s="531"/>
      <c r="S18" s="531"/>
      <c r="T18" s="531"/>
      <c r="U18" s="531"/>
      <c r="V18" s="532"/>
      <c r="W18" s="546"/>
      <c r="X18" s="547"/>
      <c r="Y18" s="547"/>
      <c r="Z18" s="547"/>
      <c r="AA18" s="547"/>
      <c r="AB18" s="557"/>
      <c r="AC18" s="429">
        <v>58</v>
      </c>
      <c r="AD18" s="430"/>
      <c r="AE18" s="430"/>
      <c r="AF18" s="430"/>
      <c r="AG18" s="533"/>
      <c r="AH18" s="429">
        <v>57.2</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13375205</v>
      </c>
      <c r="BO18" s="466"/>
      <c r="BP18" s="466"/>
      <c r="BQ18" s="466"/>
      <c r="BR18" s="466"/>
      <c r="BS18" s="466"/>
      <c r="BT18" s="466"/>
      <c r="BU18" s="467"/>
      <c r="BV18" s="465">
        <v>13271377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807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17338202</v>
      </c>
      <c r="BO19" s="466"/>
      <c r="BP19" s="466"/>
      <c r="BQ19" s="466"/>
      <c r="BR19" s="466"/>
      <c r="BS19" s="466"/>
      <c r="BT19" s="466"/>
      <c r="BU19" s="467"/>
      <c r="BV19" s="465">
        <v>17537725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22335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25848051</v>
      </c>
      <c r="BO23" s="466"/>
      <c r="BP23" s="466"/>
      <c r="BQ23" s="466"/>
      <c r="BR23" s="466"/>
      <c r="BS23" s="466"/>
      <c r="BT23" s="466"/>
      <c r="BU23" s="467"/>
      <c r="BV23" s="465">
        <v>25893424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7505</v>
      </c>
      <c r="R24" s="442"/>
      <c r="S24" s="442"/>
      <c r="T24" s="442"/>
      <c r="U24" s="442"/>
      <c r="V24" s="443"/>
      <c r="W24" s="507"/>
      <c r="X24" s="498"/>
      <c r="Y24" s="499"/>
      <c r="Z24" s="438" t="s">
        <v>173</v>
      </c>
      <c r="AA24" s="439"/>
      <c r="AB24" s="439"/>
      <c r="AC24" s="439"/>
      <c r="AD24" s="439"/>
      <c r="AE24" s="439"/>
      <c r="AF24" s="439"/>
      <c r="AG24" s="440"/>
      <c r="AH24" s="441">
        <v>338</v>
      </c>
      <c r="AI24" s="442"/>
      <c r="AJ24" s="442"/>
      <c r="AK24" s="442"/>
      <c r="AL24" s="443"/>
      <c r="AM24" s="441">
        <v>1033266</v>
      </c>
      <c r="AN24" s="442"/>
      <c r="AO24" s="442"/>
      <c r="AP24" s="442"/>
      <c r="AQ24" s="442"/>
      <c r="AR24" s="443"/>
      <c r="AS24" s="441">
        <v>3057</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5147408</v>
      </c>
      <c r="BO24" s="466"/>
      <c r="BP24" s="466"/>
      <c r="BQ24" s="466"/>
      <c r="BR24" s="466"/>
      <c r="BS24" s="466"/>
      <c r="BT24" s="466"/>
      <c r="BU24" s="467"/>
      <c r="BV24" s="465">
        <v>6038996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7000</v>
      </c>
      <c r="R25" s="442"/>
      <c r="S25" s="442"/>
      <c r="T25" s="442"/>
      <c r="U25" s="442"/>
      <c r="V25" s="443"/>
      <c r="W25" s="507"/>
      <c r="X25" s="498"/>
      <c r="Y25" s="499"/>
      <c r="Z25" s="438" t="s">
        <v>176</v>
      </c>
      <c r="AA25" s="439"/>
      <c r="AB25" s="439"/>
      <c r="AC25" s="439"/>
      <c r="AD25" s="439"/>
      <c r="AE25" s="439"/>
      <c r="AF25" s="439"/>
      <c r="AG25" s="440"/>
      <c r="AH25" s="441" t="s">
        <v>147</v>
      </c>
      <c r="AI25" s="442"/>
      <c r="AJ25" s="442"/>
      <c r="AK25" s="442"/>
      <c r="AL25" s="443"/>
      <c r="AM25" s="441" t="s">
        <v>177</v>
      </c>
      <c r="AN25" s="442"/>
      <c r="AO25" s="442"/>
      <c r="AP25" s="442"/>
      <c r="AQ25" s="442"/>
      <c r="AR25" s="443"/>
      <c r="AS25" s="441" t="s">
        <v>147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1916599</v>
      </c>
      <c r="BO25" s="461"/>
      <c r="BP25" s="461"/>
      <c r="BQ25" s="461"/>
      <c r="BR25" s="461"/>
      <c r="BS25" s="461"/>
      <c r="BT25" s="461"/>
      <c r="BU25" s="462"/>
      <c r="BV25" s="460">
        <v>1611828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6360</v>
      </c>
      <c r="R26" s="442"/>
      <c r="S26" s="442"/>
      <c r="T26" s="442"/>
      <c r="U26" s="442"/>
      <c r="V26" s="443"/>
      <c r="W26" s="507"/>
      <c r="X26" s="498"/>
      <c r="Y26" s="499"/>
      <c r="Z26" s="438" t="s">
        <v>180</v>
      </c>
      <c r="AA26" s="520"/>
      <c r="AB26" s="520"/>
      <c r="AC26" s="520"/>
      <c r="AD26" s="520"/>
      <c r="AE26" s="520"/>
      <c r="AF26" s="520"/>
      <c r="AG26" s="521"/>
      <c r="AH26" s="441">
        <v>16</v>
      </c>
      <c r="AI26" s="442"/>
      <c r="AJ26" s="442"/>
      <c r="AK26" s="442"/>
      <c r="AL26" s="443"/>
      <c r="AM26" s="441">
        <v>48640</v>
      </c>
      <c r="AN26" s="442"/>
      <c r="AO26" s="442"/>
      <c r="AP26" s="442"/>
      <c r="AQ26" s="442"/>
      <c r="AR26" s="443"/>
      <c r="AS26" s="441">
        <v>3040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182</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4900</v>
      </c>
      <c r="R27" s="442"/>
      <c r="S27" s="442"/>
      <c r="T27" s="442"/>
      <c r="U27" s="442"/>
      <c r="V27" s="443"/>
      <c r="W27" s="507"/>
      <c r="X27" s="498"/>
      <c r="Y27" s="499"/>
      <c r="Z27" s="438" t="s">
        <v>184</v>
      </c>
      <c r="AA27" s="439"/>
      <c r="AB27" s="439"/>
      <c r="AC27" s="439"/>
      <c r="AD27" s="439"/>
      <c r="AE27" s="439"/>
      <c r="AF27" s="439"/>
      <c r="AG27" s="440"/>
      <c r="AH27" s="441">
        <v>16</v>
      </c>
      <c r="AI27" s="442"/>
      <c r="AJ27" s="442"/>
      <c r="AK27" s="442"/>
      <c r="AL27" s="443"/>
      <c r="AM27" s="441">
        <v>42464</v>
      </c>
      <c r="AN27" s="442"/>
      <c r="AO27" s="442"/>
      <c r="AP27" s="442"/>
      <c r="AQ27" s="442"/>
      <c r="AR27" s="443"/>
      <c r="AS27" s="441">
        <v>2654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835000</v>
      </c>
      <c r="BO27" s="469"/>
      <c r="BP27" s="469"/>
      <c r="BQ27" s="469"/>
      <c r="BR27" s="469"/>
      <c r="BS27" s="469"/>
      <c r="BT27" s="469"/>
      <c r="BU27" s="470"/>
      <c r="BV27" s="468">
        <v>835000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4280</v>
      </c>
      <c r="R28" s="442"/>
      <c r="S28" s="442"/>
      <c r="T28" s="442"/>
      <c r="U28" s="442"/>
      <c r="V28" s="443"/>
      <c r="W28" s="507"/>
      <c r="X28" s="498"/>
      <c r="Y28" s="499"/>
      <c r="Z28" s="438" t="s">
        <v>187</v>
      </c>
      <c r="AA28" s="439"/>
      <c r="AB28" s="439"/>
      <c r="AC28" s="439"/>
      <c r="AD28" s="439"/>
      <c r="AE28" s="439"/>
      <c r="AF28" s="439"/>
      <c r="AG28" s="440"/>
      <c r="AH28" s="441" t="s">
        <v>147</v>
      </c>
      <c r="AI28" s="442"/>
      <c r="AJ28" s="442"/>
      <c r="AK28" s="442"/>
      <c r="AL28" s="443"/>
      <c r="AM28" s="441" t="s">
        <v>147</v>
      </c>
      <c r="AN28" s="442"/>
      <c r="AO28" s="442"/>
      <c r="AP28" s="442"/>
      <c r="AQ28" s="442"/>
      <c r="AR28" s="443"/>
      <c r="AS28" s="441" t="s">
        <v>147</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3175200</v>
      </c>
      <c r="BO28" s="461"/>
      <c r="BP28" s="461"/>
      <c r="BQ28" s="461"/>
      <c r="BR28" s="461"/>
      <c r="BS28" s="461"/>
      <c r="BT28" s="461"/>
      <c r="BU28" s="462"/>
      <c r="BV28" s="460">
        <v>3017200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18</v>
      </c>
      <c r="M29" s="442"/>
      <c r="N29" s="442"/>
      <c r="O29" s="442"/>
      <c r="P29" s="443"/>
      <c r="Q29" s="441">
        <v>4070</v>
      </c>
      <c r="R29" s="442"/>
      <c r="S29" s="442"/>
      <c r="T29" s="442"/>
      <c r="U29" s="442"/>
      <c r="V29" s="443"/>
      <c r="W29" s="508"/>
      <c r="X29" s="509"/>
      <c r="Y29" s="510"/>
      <c r="Z29" s="438" t="s">
        <v>190</v>
      </c>
      <c r="AA29" s="439"/>
      <c r="AB29" s="439"/>
      <c r="AC29" s="439"/>
      <c r="AD29" s="439"/>
      <c r="AE29" s="439"/>
      <c r="AF29" s="439"/>
      <c r="AG29" s="440"/>
      <c r="AH29" s="441">
        <v>354</v>
      </c>
      <c r="AI29" s="442"/>
      <c r="AJ29" s="442"/>
      <c r="AK29" s="442"/>
      <c r="AL29" s="443"/>
      <c r="AM29" s="441">
        <v>1075730</v>
      </c>
      <c r="AN29" s="442"/>
      <c r="AO29" s="442"/>
      <c r="AP29" s="442"/>
      <c r="AQ29" s="442"/>
      <c r="AR29" s="443"/>
      <c r="AS29" s="441">
        <v>3039</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975100</v>
      </c>
      <c r="BO29" s="466"/>
      <c r="BP29" s="466"/>
      <c r="BQ29" s="466"/>
      <c r="BR29" s="466"/>
      <c r="BS29" s="466"/>
      <c r="BT29" s="466"/>
      <c r="BU29" s="467"/>
      <c r="BV29" s="465">
        <v>973600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98.4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863200</v>
      </c>
      <c r="BO30" s="469"/>
      <c r="BP30" s="469"/>
      <c r="BQ30" s="469"/>
      <c r="BR30" s="469"/>
      <c r="BS30" s="469"/>
      <c r="BT30" s="469"/>
      <c r="BU30" s="470"/>
      <c r="BV30" s="468">
        <v>899600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総合開発事業特別会計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公立丹南病院組合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農業公舎グリーンさばえ</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介護保険事業特別会計(保険事業勘定)</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福井県丹南広域組合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介護保険事業特別会計(介護サービス事業勘定)</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IF('各会計、関係団体の財政状況及び健全化判断比率'!B34="","",'各会計、関係団体の財政状況及び健全化判断比率'!B34)</f>
        <v>農業集落排水事業会計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鯖江広域衛生施設組合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鯖江・丹生消防組合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福井県市町総合事務組合（普通会計分）</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福井県市町総合事務組合（事業会計分）</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福井県後期高齢者医療広域連合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福井県後期高齢者医療広域連合（事業会計）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福井県自治会館組合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mclmvj9fmJVtr4o/a6OTkiQCbIKA5hvEYcocTeY1hQurP0mNzNl/4Pso0NN3al0JX1p+tD39GK/ldGtAX+NOg==" saltValue="lpop3syIGWla6KzCfZFZ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9218573</v>
      </c>
      <c r="S5" s="727"/>
      <c r="T5" s="727"/>
      <c r="U5" s="727"/>
      <c r="V5" s="727"/>
      <c r="W5" s="727"/>
      <c r="X5" s="727"/>
      <c r="Y5" s="773"/>
      <c r="Z5" s="791">
        <v>34.700000000000003</v>
      </c>
      <c r="AA5" s="791"/>
      <c r="AB5" s="791"/>
      <c r="AC5" s="791"/>
      <c r="AD5" s="792">
        <v>8700570</v>
      </c>
      <c r="AE5" s="792"/>
      <c r="AF5" s="792"/>
      <c r="AG5" s="792"/>
      <c r="AH5" s="792"/>
      <c r="AI5" s="792"/>
      <c r="AJ5" s="792"/>
      <c r="AK5" s="792"/>
      <c r="AL5" s="774">
        <v>61.5</v>
      </c>
      <c r="AM5" s="743"/>
      <c r="AN5" s="743"/>
      <c r="AO5" s="775"/>
      <c r="AP5" s="760" t="s">
        <v>230</v>
      </c>
      <c r="AQ5" s="761"/>
      <c r="AR5" s="761"/>
      <c r="AS5" s="761"/>
      <c r="AT5" s="761"/>
      <c r="AU5" s="761"/>
      <c r="AV5" s="761"/>
      <c r="AW5" s="761"/>
      <c r="AX5" s="761"/>
      <c r="AY5" s="761"/>
      <c r="AZ5" s="761"/>
      <c r="BA5" s="761"/>
      <c r="BB5" s="761"/>
      <c r="BC5" s="761"/>
      <c r="BD5" s="761"/>
      <c r="BE5" s="761"/>
      <c r="BF5" s="762"/>
      <c r="BG5" s="661">
        <v>8680090</v>
      </c>
      <c r="BH5" s="664"/>
      <c r="BI5" s="664"/>
      <c r="BJ5" s="664"/>
      <c r="BK5" s="664"/>
      <c r="BL5" s="664"/>
      <c r="BM5" s="664"/>
      <c r="BN5" s="665"/>
      <c r="BO5" s="723">
        <v>94.2</v>
      </c>
      <c r="BP5" s="723"/>
      <c r="BQ5" s="723"/>
      <c r="BR5" s="723"/>
      <c r="BS5" s="724">
        <v>146011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246124</v>
      </c>
      <c r="S6" s="664"/>
      <c r="T6" s="664"/>
      <c r="U6" s="664"/>
      <c r="V6" s="664"/>
      <c r="W6" s="664"/>
      <c r="X6" s="664"/>
      <c r="Y6" s="665"/>
      <c r="Z6" s="723">
        <v>0.9</v>
      </c>
      <c r="AA6" s="723"/>
      <c r="AB6" s="723"/>
      <c r="AC6" s="723"/>
      <c r="AD6" s="724">
        <v>246124</v>
      </c>
      <c r="AE6" s="724"/>
      <c r="AF6" s="724"/>
      <c r="AG6" s="724"/>
      <c r="AH6" s="724"/>
      <c r="AI6" s="724"/>
      <c r="AJ6" s="724"/>
      <c r="AK6" s="724"/>
      <c r="AL6" s="666">
        <v>1.7</v>
      </c>
      <c r="AM6" s="667"/>
      <c r="AN6" s="667"/>
      <c r="AO6" s="725"/>
      <c r="AP6" s="658" t="s">
        <v>235</v>
      </c>
      <c r="AQ6" s="659"/>
      <c r="AR6" s="659"/>
      <c r="AS6" s="659"/>
      <c r="AT6" s="659"/>
      <c r="AU6" s="659"/>
      <c r="AV6" s="659"/>
      <c r="AW6" s="659"/>
      <c r="AX6" s="659"/>
      <c r="AY6" s="659"/>
      <c r="AZ6" s="659"/>
      <c r="BA6" s="659"/>
      <c r="BB6" s="659"/>
      <c r="BC6" s="659"/>
      <c r="BD6" s="659"/>
      <c r="BE6" s="659"/>
      <c r="BF6" s="660"/>
      <c r="BG6" s="661">
        <v>8680090</v>
      </c>
      <c r="BH6" s="664"/>
      <c r="BI6" s="664"/>
      <c r="BJ6" s="664"/>
      <c r="BK6" s="664"/>
      <c r="BL6" s="664"/>
      <c r="BM6" s="664"/>
      <c r="BN6" s="665"/>
      <c r="BO6" s="723">
        <v>94.2</v>
      </c>
      <c r="BP6" s="723"/>
      <c r="BQ6" s="723"/>
      <c r="BR6" s="723"/>
      <c r="BS6" s="724">
        <v>146011</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242745</v>
      </c>
      <c r="CS6" s="664"/>
      <c r="CT6" s="664"/>
      <c r="CU6" s="664"/>
      <c r="CV6" s="664"/>
      <c r="CW6" s="664"/>
      <c r="CX6" s="664"/>
      <c r="CY6" s="665"/>
      <c r="CZ6" s="774">
        <v>0.9</v>
      </c>
      <c r="DA6" s="743"/>
      <c r="DB6" s="743"/>
      <c r="DC6" s="777"/>
      <c r="DD6" s="669" t="s">
        <v>147</v>
      </c>
      <c r="DE6" s="664"/>
      <c r="DF6" s="664"/>
      <c r="DG6" s="664"/>
      <c r="DH6" s="664"/>
      <c r="DI6" s="664"/>
      <c r="DJ6" s="664"/>
      <c r="DK6" s="664"/>
      <c r="DL6" s="664"/>
      <c r="DM6" s="664"/>
      <c r="DN6" s="664"/>
      <c r="DO6" s="664"/>
      <c r="DP6" s="665"/>
      <c r="DQ6" s="669">
        <v>242734</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18499</v>
      </c>
      <c r="S7" s="664"/>
      <c r="T7" s="664"/>
      <c r="U7" s="664"/>
      <c r="V7" s="664"/>
      <c r="W7" s="664"/>
      <c r="X7" s="664"/>
      <c r="Y7" s="665"/>
      <c r="Z7" s="723">
        <v>0.1</v>
      </c>
      <c r="AA7" s="723"/>
      <c r="AB7" s="723"/>
      <c r="AC7" s="723"/>
      <c r="AD7" s="724">
        <v>18499</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4250479</v>
      </c>
      <c r="BH7" s="664"/>
      <c r="BI7" s="664"/>
      <c r="BJ7" s="664"/>
      <c r="BK7" s="664"/>
      <c r="BL7" s="664"/>
      <c r="BM7" s="664"/>
      <c r="BN7" s="665"/>
      <c r="BO7" s="723">
        <v>46.1</v>
      </c>
      <c r="BP7" s="723"/>
      <c r="BQ7" s="723"/>
      <c r="BR7" s="723"/>
      <c r="BS7" s="724">
        <v>146011</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2921516</v>
      </c>
      <c r="CS7" s="664"/>
      <c r="CT7" s="664"/>
      <c r="CU7" s="664"/>
      <c r="CV7" s="664"/>
      <c r="CW7" s="664"/>
      <c r="CX7" s="664"/>
      <c r="CY7" s="665"/>
      <c r="CZ7" s="723">
        <v>11.2</v>
      </c>
      <c r="DA7" s="723"/>
      <c r="DB7" s="723"/>
      <c r="DC7" s="723"/>
      <c r="DD7" s="669">
        <v>215433</v>
      </c>
      <c r="DE7" s="664"/>
      <c r="DF7" s="664"/>
      <c r="DG7" s="664"/>
      <c r="DH7" s="664"/>
      <c r="DI7" s="664"/>
      <c r="DJ7" s="664"/>
      <c r="DK7" s="664"/>
      <c r="DL7" s="664"/>
      <c r="DM7" s="664"/>
      <c r="DN7" s="664"/>
      <c r="DO7" s="664"/>
      <c r="DP7" s="665"/>
      <c r="DQ7" s="669">
        <v>2323210</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35257</v>
      </c>
      <c r="S8" s="664"/>
      <c r="T8" s="664"/>
      <c r="U8" s="664"/>
      <c r="V8" s="664"/>
      <c r="W8" s="664"/>
      <c r="X8" s="664"/>
      <c r="Y8" s="665"/>
      <c r="Z8" s="723">
        <v>0.1</v>
      </c>
      <c r="AA8" s="723"/>
      <c r="AB8" s="723"/>
      <c r="AC8" s="723"/>
      <c r="AD8" s="724">
        <v>35257</v>
      </c>
      <c r="AE8" s="724"/>
      <c r="AF8" s="724"/>
      <c r="AG8" s="724"/>
      <c r="AH8" s="724"/>
      <c r="AI8" s="724"/>
      <c r="AJ8" s="724"/>
      <c r="AK8" s="724"/>
      <c r="AL8" s="666">
        <v>0.2</v>
      </c>
      <c r="AM8" s="667"/>
      <c r="AN8" s="667"/>
      <c r="AO8" s="725"/>
      <c r="AP8" s="658" t="s">
        <v>241</v>
      </c>
      <c r="AQ8" s="659"/>
      <c r="AR8" s="659"/>
      <c r="AS8" s="659"/>
      <c r="AT8" s="659"/>
      <c r="AU8" s="659"/>
      <c r="AV8" s="659"/>
      <c r="AW8" s="659"/>
      <c r="AX8" s="659"/>
      <c r="AY8" s="659"/>
      <c r="AZ8" s="659"/>
      <c r="BA8" s="659"/>
      <c r="BB8" s="659"/>
      <c r="BC8" s="659"/>
      <c r="BD8" s="659"/>
      <c r="BE8" s="659"/>
      <c r="BF8" s="660"/>
      <c r="BG8" s="661">
        <v>130537</v>
      </c>
      <c r="BH8" s="664"/>
      <c r="BI8" s="664"/>
      <c r="BJ8" s="664"/>
      <c r="BK8" s="664"/>
      <c r="BL8" s="664"/>
      <c r="BM8" s="664"/>
      <c r="BN8" s="665"/>
      <c r="BO8" s="723">
        <v>1.4</v>
      </c>
      <c r="BP8" s="723"/>
      <c r="BQ8" s="723"/>
      <c r="BR8" s="723"/>
      <c r="BS8" s="669" t="s">
        <v>177</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9785816</v>
      </c>
      <c r="CS8" s="664"/>
      <c r="CT8" s="664"/>
      <c r="CU8" s="664"/>
      <c r="CV8" s="664"/>
      <c r="CW8" s="664"/>
      <c r="CX8" s="664"/>
      <c r="CY8" s="665"/>
      <c r="CZ8" s="723">
        <v>37.6</v>
      </c>
      <c r="DA8" s="723"/>
      <c r="DB8" s="723"/>
      <c r="DC8" s="723"/>
      <c r="DD8" s="669">
        <v>489871</v>
      </c>
      <c r="DE8" s="664"/>
      <c r="DF8" s="664"/>
      <c r="DG8" s="664"/>
      <c r="DH8" s="664"/>
      <c r="DI8" s="664"/>
      <c r="DJ8" s="664"/>
      <c r="DK8" s="664"/>
      <c r="DL8" s="664"/>
      <c r="DM8" s="664"/>
      <c r="DN8" s="664"/>
      <c r="DO8" s="664"/>
      <c r="DP8" s="665"/>
      <c r="DQ8" s="669">
        <v>4438188</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30463</v>
      </c>
      <c r="S9" s="664"/>
      <c r="T9" s="664"/>
      <c r="U9" s="664"/>
      <c r="V9" s="664"/>
      <c r="W9" s="664"/>
      <c r="X9" s="664"/>
      <c r="Y9" s="665"/>
      <c r="Z9" s="723">
        <v>0.1</v>
      </c>
      <c r="AA9" s="723"/>
      <c r="AB9" s="723"/>
      <c r="AC9" s="723"/>
      <c r="AD9" s="724">
        <v>30463</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3352407</v>
      </c>
      <c r="BH9" s="664"/>
      <c r="BI9" s="664"/>
      <c r="BJ9" s="664"/>
      <c r="BK9" s="664"/>
      <c r="BL9" s="664"/>
      <c r="BM9" s="664"/>
      <c r="BN9" s="665"/>
      <c r="BO9" s="723">
        <v>36.4</v>
      </c>
      <c r="BP9" s="723"/>
      <c r="BQ9" s="723"/>
      <c r="BR9" s="723"/>
      <c r="BS9" s="669" t="s">
        <v>147</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1715384</v>
      </c>
      <c r="CS9" s="664"/>
      <c r="CT9" s="664"/>
      <c r="CU9" s="664"/>
      <c r="CV9" s="664"/>
      <c r="CW9" s="664"/>
      <c r="CX9" s="664"/>
      <c r="CY9" s="665"/>
      <c r="CZ9" s="723">
        <v>6.6</v>
      </c>
      <c r="DA9" s="723"/>
      <c r="DB9" s="723"/>
      <c r="DC9" s="723"/>
      <c r="DD9" s="669">
        <v>24166</v>
      </c>
      <c r="DE9" s="664"/>
      <c r="DF9" s="664"/>
      <c r="DG9" s="664"/>
      <c r="DH9" s="664"/>
      <c r="DI9" s="664"/>
      <c r="DJ9" s="664"/>
      <c r="DK9" s="664"/>
      <c r="DL9" s="664"/>
      <c r="DM9" s="664"/>
      <c r="DN9" s="664"/>
      <c r="DO9" s="664"/>
      <c r="DP9" s="665"/>
      <c r="DQ9" s="669">
        <v>1660057</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177</v>
      </c>
      <c r="S10" s="664"/>
      <c r="T10" s="664"/>
      <c r="U10" s="664"/>
      <c r="V10" s="664"/>
      <c r="W10" s="664"/>
      <c r="X10" s="664"/>
      <c r="Y10" s="665"/>
      <c r="Z10" s="723" t="s">
        <v>147</v>
      </c>
      <c r="AA10" s="723"/>
      <c r="AB10" s="723"/>
      <c r="AC10" s="723"/>
      <c r="AD10" s="724" t="s">
        <v>147</v>
      </c>
      <c r="AE10" s="724"/>
      <c r="AF10" s="724"/>
      <c r="AG10" s="724"/>
      <c r="AH10" s="724"/>
      <c r="AI10" s="724"/>
      <c r="AJ10" s="724"/>
      <c r="AK10" s="724"/>
      <c r="AL10" s="666" t="s">
        <v>147</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214921</v>
      </c>
      <c r="BH10" s="664"/>
      <c r="BI10" s="664"/>
      <c r="BJ10" s="664"/>
      <c r="BK10" s="664"/>
      <c r="BL10" s="664"/>
      <c r="BM10" s="664"/>
      <c r="BN10" s="665"/>
      <c r="BO10" s="723">
        <v>2.2999999999999998</v>
      </c>
      <c r="BP10" s="723"/>
      <c r="BQ10" s="723"/>
      <c r="BR10" s="723"/>
      <c r="BS10" s="669">
        <v>36328</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139803</v>
      </c>
      <c r="CS10" s="664"/>
      <c r="CT10" s="664"/>
      <c r="CU10" s="664"/>
      <c r="CV10" s="664"/>
      <c r="CW10" s="664"/>
      <c r="CX10" s="664"/>
      <c r="CY10" s="665"/>
      <c r="CZ10" s="723">
        <v>0.5</v>
      </c>
      <c r="DA10" s="723"/>
      <c r="DB10" s="723"/>
      <c r="DC10" s="723"/>
      <c r="DD10" s="669">
        <v>5014</v>
      </c>
      <c r="DE10" s="664"/>
      <c r="DF10" s="664"/>
      <c r="DG10" s="664"/>
      <c r="DH10" s="664"/>
      <c r="DI10" s="664"/>
      <c r="DJ10" s="664"/>
      <c r="DK10" s="664"/>
      <c r="DL10" s="664"/>
      <c r="DM10" s="664"/>
      <c r="DN10" s="664"/>
      <c r="DO10" s="664"/>
      <c r="DP10" s="665"/>
      <c r="DQ10" s="669">
        <v>50169</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177</v>
      </c>
      <c r="S11" s="664"/>
      <c r="T11" s="664"/>
      <c r="U11" s="664"/>
      <c r="V11" s="664"/>
      <c r="W11" s="664"/>
      <c r="X11" s="664"/>
      <c r="Y11" s="665"/>
      <c r="Z11" s="723" t="s">
        <v>147</v>
      </c>
      <c r="AA11" s="723"/>
      <c r="AB11" s="723"/>
      <c r="AC11" s="723"/>
      <c r="AD11" s="724" t="s">
        <v>177</v>
      </c>
      <c r="AE11" s="724"/>
      <c r="AF11" s="724"/>
      <c r="AG11" s="724"/>
      <c r="AH11" s="724"/>
      <c r="AI11" s="724"/>
      <c r="AJ11" s="724"/>
      <c r="AK11" s="724"/>
      <c r="AL11" s="666" t="s">
        <v>147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552614</v>
      </c>
      <c r="BH11" s="664"/>
      <c r="BI11" s="664"/>
      <c r="BJ11" s="664"/>
      <c r="BK11" s="664"/>
      <c r="BL11" s="664"/>
      <c r="BM11" s="664"/>
      <c r="BN11" s="665"/>
      <c r="BO11" s="723">
        <v>6</v>
      </c>
      <c r="BP11" s="723"/>
      <c r="BQ11" s="723"/>
      <c r="BR11" s="723"/>
      <c r="BS11" s="669">
        <v>109683</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1132593</v>
      </c>
      <c r="CS11" s="664"/>
      <c r="CT11" s="664"/>
      <c r="CU11" s="664"/>
      <c r="CV11" s="664"/>
      <c r="CW11" s="664"/>
      <c r="CX11" s="664"/>
      <c r="CY11" s="665"/>
      <c r="CZ11" s="723">
        <v>4.4000000000000004</v>
      </c>
      <c r="DA11" s="723"/>
      <c r="DB11" s="723"/>
      <c r="DC11" s="723"/>
      <c r="DD11" s="669">
        <v>396582</v>
      </c>
      <c r="DE11" s="664"/>
      <c r="DF11" s="664"/>
      <c r="DG11" s="664"/>
      <c r="DH11" s="664"/>
      <c r="DI11" s="664"/>
      <c r="DJ11" s="664"/>
      <c r="DK11" s="664"/>
      <c r="DL11" s="664"/>
      <c r="DM11" s="664"/>
      <c r="DN11" s="664"/>
      <c r="DO11" s="664"/>
      <c r="DP11" s="665"/>
      <c r="DQ11" s="669">
        <v>603889</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1237450</v>
      </c>
      <c r="S12" s="664"/>
      <c r="T12" s="664"/>
      <c r="U12" s="664"/>
      <c r="V12" s="664"/>
      <c r="W12" s="664"/>
      <c r="X12" s="664"/>
      <c r="Y12" s="665"/>
      <c r="Z12" s="723">
        <v>4.7</v>
      </c>
      <c r="AA12" s="723"/>
      <c r="AB12" s="723"/>
      <c r="AC12" s="723"/>
      <c r="AD12" s="724">
        <v>1237450</v>
      </c>
      <c r="AE12" s="724"/>
      <c r="AF12" s="724"/>
      <c r="AG12" s="724"/>
      <c r="AH12" s="724"/>
      <c r="AI12" s="724"/>
      <c r="AJ12" s="724"/>
      <c r="AK12" s="724"/>
      <c r="AL12" s="666">
        <v>8.6999999999999993</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3804977</v>
      </c>
      <c r="BH12" s="664"/>
      <c r="BI12" s="664"/>
      <c r="BJ12" s="664"/>
      <c r="BK12" s="664"/>
      <c r="BL12" s="664"/>
      <c r="BM12" s="664"/>
      <c r="BN12" s="665"/>
      <c r="BO12" s="723">
        <v>41.3</v>
      </c>
      <c r="BP12" s="723"/>
      <c r="BQ12" s="723"/>
      <c r="BR12" s="723"/>
      <c r="BS12" s="669" t="s">
        <v>177</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1204757</v>
      </c>
      <c r="CS12" s="664"/>
      <c r="CT12" s="664"/>
      <c r="CU12" s="664"/>
      <c r="CV12" s="664"/>
      <c r="CW12" s="664"/>
      <c r="CX12" s="664"/>
      <c r="CY12" s="665"/>
      <c r="CZ12" s="723">
        <v>4.5999999999999996</v>
      </c>
      <c r="DA12" s="723"/>
      <c r="DB12" s="723"/>
      <c r="DC12" s="723"/>
      <c r="DD12" s="669">
        <v>58969</v>
      </c>
      <c r="DE12" s="664"/>
      <c r="DF12" s="664"/>
      <c r="DG12" s="664"/>
      <c r="DH12" s="664"/>
      <c r="DI12" s="664"/>
      <c r="DJ12" s="664"/>
      <c r="DK12" s="664"/>
      <c r="DL12" s="664"/>
      <c r="DM12" s="664"/>
      <c r="DN12" s="664"/>
      <c r="DO12" s="664"/>
      <c r="DP12" s="665"/>
      <c r="DQ12" s="669">
        <v>506101</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429</v>
      </c>
      <c r="S13" s="664"/>
      <c r="T13" s="664"/>
      <c r="U13" s="664"/>
      <c r="V13" s="664"/>
      <c r="W13" s="664"/>
      <c r="X13" s="664"/>
      <c r="Y13" s="665"/>
      <c r="Z13" s="723">
        <v>0</v>
      </c>
      <c r="AA13" s="723"/>
      <c r="AB13" s="723"/>
      <c r="AC13" s="723"/>
      <c r="AD13" s="724">
        <v>429</v>
      </c>
      <c r="AE13" s="724"/>
      <c r="AF13" s="724"/>
      <c r="AG13" s="724"/>
      <c r="AH13" s="724"/>
      <c r="AI13" s="724"/>
      <c r="AJ13" s="724"/>
      <c r="AK13" s="724"/>
      <c r="AL13" s="666">
        <v>0</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3794795</v>
      </c>
      <c r="BH13" s="664"/>
      <c r="BI13" s="664"/>
      <c r="BJ13" s="664"/>
      <c r="BK13" s="664"/>
      <c r="BL13" s="664"/>
      <c r="BM13" s="664"/>
      <c r="BN13" s="665"/>
      <c r="BO13" s="723">
        <v>41.2</v>
      </c>
      <c r="BP13" s="723"/>
      <c r="BQ13" s="723"/>
      <c r="BR13" s="723"/>
      <c r="BS13" s="669" t="s">
        <v>177</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2387166</v>
      </c>
      <c r="CS13" s="664"/>
      <c r="CT13" s="664"/>
      <c r="CU13" s="664"/>
      <c r="CV13" s="664"/>
      <c r="CW13" s="664"/>
      <c r="CX13" s="664"/>
      <c r="CY13" s="665"/>
      <c r="CZ13" s="723">
        <v>9.1999999999999993</v>
      </c>
      <c r="DA13" s="723"/>
      <c r="DB13" s="723"/>
      <c r="DC13" s="723"/>
      <c r="DD13" s="669">
        <v>891307</v>
      </c>
      <c r="DE13" s="664"/>
      <c r="DF13" s="664"/>
      <c r="DG13" s="664"/>
      <c r="DH13" s="664"/>
      <c r="DI13" s="664"/>
      <c r="DJ13" s="664"/>
      <c r="DK13" s="664"/>
      <c r="DL13" s="664"/>
      <c r="DM13" s="664"/>
      <c r="DN13" s="664"/>
      <c r="DO13" s="664"/>
      <c r="DP13" s="665"/>
      <c r="DQ13" s="669">
        <v>1448495</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177</v>
      </c>
      <c r="S14" s="664"/>
      <c r="T14" s="664"/>
      <c r="U14" s="664"/>
      <c r="V14" s="664"/>
      <c r="W14" s="664"/>
      <c r="X14" s="664"/>
      <c r="Y14" s="665"/>
      <c r="Z14" s="723" t="s">
        <v>147</v>
      </c>
      <c r="AA14" s="723"/>
      <c r="AB14" s="723"/>
      <c r="AC14" s="723"/>
      <c r="AD14" s="724" t="s">
        <v>147</v>
      </c>
      <c r="AE14" s="724"/>
      <c r="AF14" s="724"/>
      <c r="AG14" s="724"/>
      <c r="AH14" s="724"/>
      <c r="AI14" s="724"/>
      <c r="AJ14" s="724"/>
      <c r="AK14" s="724"/>
      <c r="AL14" s="666" t="s">
        <v>177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195619</v>
      </c>
      <c r="BH14" s="664"/>
      <c r="BI14" s="664"/>
      <c r="BJ14" s="664"/>
      <c r="BK14" s="664"/>
      <c r="BL14" s="664"/>
      <c r="BM14" s="664"/>
      <c r="BN14" s="665"/>
      <c r="BO14" s="723">
        <v>2.1</v>
      </c>
      <c r="BP14" s="723"/>
      <c r="BQ14" s="723"/>
      <c r="BR14" s="723"/>
      <c r="BS14" s="669" t="s">
        <v>147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905463</v>
      </c>
      <c r="CS14" s="664"/>
      <c r="CT14" s="664"/>
      <c r="CU14" s="664"/>
      <c r="CV14" s="664"/>
      <c r="CW14" s="664"/>
      <c r="CX14" s="664"/>
      <c r="CY14" s="665"/>
      <c r="CZ14" s="723">
        <v>3.5</v>
      </c>
      <c r="DA14" s="723"/>
      <c r="DB14" s="723"/>
      <c r="DC14" s="723"/>
      <c r="DD14" s="669">
        <v>8425</v>
      </c>
      <c r="DE14" s="664"/>
      <c r="DF14" s="664"/>
      <c r="DG14" s="664"/>
      <c r="DH14" s="664"/>
      <c r="DI14" s="664"/>
      <c r="DJ14" s="664"/>
      <c r="DK14" s="664"/>
      <c r="DL14" s="664"/>
      <c r="DM14" s="664"/>
      <c r="DN14" s="664"/>
      <c r="DO14" s="664"/>
      <c r="DP14" s="665"/>
      <c r="DQ14" s="669">
        <v>901273</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86001</v>
      </c>
      <c r="S15" s="664"/>
      <c r="T15" s="664"/>
      <c r="U15" s="664"/>
      <c r="V15" s="664"/>
      <c r="W15" s="664"/>
      <c r="X15" s="664"/>
      <c r="Y15" s="665"/>
      <c r="Z15" s="723">
        <v>0.3</v>
      </c>
      <c r="AA15" s="723"/>
      <c r="AB15" s="723"/>
      <c r="AC15" s="723"/>
      <c r="AD15" s="724">
        <v>86001</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429015</v>
      </c>
      <c r="BH15" s="664"/>
      <c r="BI15" s="664"/>
      <c r="BJ15" s="664"/>
      <c r="BK15" s="664"/>
      <c r="BL15" s="664"/>
      <c r="BM15" s="664"/>
      <c r="BN15" s="665"/>
      <c r="BO15" s="723">
        <v>4.7</v>
      </c>
      <c r="BP15" s="723"/>
      <c r="BQ15" s="723"/>
      <c r="BR15" s="723"/>
      <c r="BS15" s="669" t="s">
        <v>177</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2734338</v>
      </c>
      <c r="CS15" s="664"/>
      <c r="CT15" s="664"/>
      <c r="CU15" s="664"/>
      <c r="CV15" s="664"/>
      <c r="CW15" s="664"/>
      <c r="CX15" s="664"/>
      <c r="CY15" s="665"/>
      <c r="CZ15" s="723">
        <v>10.5</v>
      </c>
      <c r="DA15" s="723"/>
      <c r="DB15" s="723"/>
      <c r="DC15" s="723"/>
      <c r="DD15" s="669">
        <v>547705</v>
      </c>
      <c r="DE15" s="664"/>
      <c r="DF15" s="664"/>
      <c r="DG15" s="664"/>
      <c r="DH15" s="664"/>
      <c r="DI15" s="664"/>
      <c r="DJ15" s="664"/>
      <c r="DK15" s="664"/>
      <c r="DL15" s="664"/>
      <c r="DM15" s="664"/>
      <c r="DN15" s="664"/>
      <c r="DO15" s="664"/>
      <c r="DP15" s="665"/>
      <c r="DQ15" s="669">
        <v>1915632</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177</v>
      </c>
      <c r="S16" s="664"/>
      <c r="T16" s="664"/>
      <c r="U16" s="664"/>
      <c r="V16" s="664"/>
      <c r="W16" s="664"/>
      <c r="X16" s="664"/>
      <c r="Y16" s="665"/>
      <c r="Z16" s="723" t="s">
        <v>177</v>
      </c>
      <c r="AA16" s="723"/>
      <c r="AB16" s="723"/>
      <c r="AC16" s="723"/>
      <c r="AD16" s="724" t="s">
        <v>177</v>
      </c>
      <c r="AE16" s="724"/>
      <c r="AF16" s="724"/>
      <c r="AG16" s="724"/>
      <c r="AH16" s="724"/>
      <c r="AI16" s="724"/>
      <c r="AJ16" s="724"/>
      <c r="AK16" s="724"/>
      <c r="AL16" s="666" t="s">
        <v>177</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147</v>
      </c>
      <c r="BH16" s="664"/>
      <c r="BI16" s="664"/>
      <c r="BJ16" s="664"/>
      <c r="BK16" s="664"/>
      <c r="BL16" s="664"/>
      <c r="BM16" s="664"/>
      <c r="BN16" s="665"/>
      <c r="BO16" s="723" t="s">
        <v>147</v>
      </c>
      <c r="BP16" s="723"/>
      <c r="BQ16" s="723"/>
      <c r="BR16" s="723"/>
      <c r="BS16" s="669" t="s">
        <v>177</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80345</v>
      </c>
      <c r="CS16" s="664"/>
      <c r="CT16" s="664"/>
      <c r="CU16" s="664"/>
      <c r="CV16" s="664"/>
      <c r="CW16" s="664"/>
      <c r="CX16" s="664"/>
      <c r="CY16" s="665"/>
      <c r="CZ16" s="723">
        <v>0.3</v>
      </c>
      <c r="DA16" s="723"/>
      <c r="DB16" s="723"/>
      <c r="DC16" s="723"/>
      <c r="DD16" s="669" t="s">
        <v>147</v>
      </c>
      <c r="DE16" s="664"/>
      <c r="DF16" s="664"/>
      <c r="DG16" s="664"/>
      <c r="DH16" s="664"/>
      <c r="DI16" s="664"/>
      <c r="DJ16" s="664"/>
      <c r="DK16" s="664"/>
      <c r="DL16" s="664"/>
      <c r="DM16" s="664"/>
      <c r="DN16" s="664"/>
      <c r="DO16" s="664"/>
      <c r="DP16" s="665"/>
      <c r="DQ16" s="669">
        <v>5838</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55685</v>
      </c>
      <c r="S17" s="664"/>
      <c r="T17" s="664"/>
      <c r="U17" s="664"/>
      <c r="V17" s="664"/>
      <c r="W17" s="664"/>
      <c r="X17" s="664"/>
      <c r="Y17" s="665"/>
      <c r="Z17" s="723">
        <v>0.2</v>
      </c>
      <c r="AA17" s="723"/>
      <c r="AB17" s="723"/>
      <c r="AC17" s="723"/>
      <c r="AD17" s="724">
        <v>55685</v>
      </c>
      <c r="AE17" s="724"/>
      <c r="AF17" s="724"/>
      <c r="AG17" s="724"/>
      <c r="AH17" s="724"/>
      <c r="AI17" s="724"/>
      <c r="AJ17" s="724"/>
      <c r="AK17" s="724"/>
      <c r="AL17" s="666">
        <v>0.4</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177</v>
      </c>
      <c r="BH17" s="664"/>
      <c r="BI17" s="664"/>
      <c r="BJ17" s="664"/>
      <c r="BK17" s="664"/>
      <c r="BL17" s="664"/>
      <c r="BM17" s="664"/>
      <c r="BN17" s="665"/>
      <c r="BO17" s="723" t="s">
        <v>177</v>
      </c>
      <c r="BP17" s="723"/>
      <c r="BQ17" s="723"/>
      <c r="BR17" s="723"/>
      <c r="BS17" s="669" t="s">
        <v>177</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2766325</v>
      </c>
      <c r="CS17" s="664"/>
      <c r="CT17" s="664"/>
      <c r="CU17" s="664"/>
      <c r="CV17" s="664"/>
      <c r="CW17" s="664"/>
      <c r="CX17" s="664"/>
      <c r="CY17" s="665"/>
      <c r="CZ17" s="723">
        <v>10.6</v>
      </c>
      <c r="DA17" s="723"/>
      <c r="DB17" s="723"/>
      <c r="DC17" s="723"/>
      <c r="DD17" s="669" t="s">
        <v>270</v>
      </c>
      <c r="DE17" s="664"/>
      <c r="DF17" s="664"/>
      <c r="DG17" s="664"/>
      <c r="DH17" s="664"/>
      <c r="DI17" s="664"/>
      <c r="DJ17" s="664"/>
      <c r="DK17" s="664"/>
      <c r="DL17" s="664"/>
      <c r="DM17" s="664"/>
      <c r="DN17" s="664"/>
      <c r="DO17" s="664"/>
      <c r="DP17" s="665"/>
      <c r="DQ17" s="669">
        <v>2688927</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4495229</v>
      </c>
      <c r="S18" s="664"/>
      <c r="T18" s="664"/>
      <c r="U18" s="664"/>
      <c r="V18" s="664"/>
      <c r="W18" s="664"/>
      <c r="X18" s="664"/>
      <c r="Y18" s="665"/>
      <c r="Z18" s="723">
        <v>16.899999999999999</v>
      </c>
      <c r="AA18" s="723"/>
      <c r="AB18" s="723"/>
      <c r="AC18" s="723"/>
      <c r="AD18" s="724">
        <v>3713811</v>
      </c>
      <c r="AE18" s="724"/>
      <c r="AF18" s="724"/>
      <c r="AG18" s="724"/>
      <c r="AH18" s="724"/>
      <c r="AI18" s="724"/>
      <c r="AJ18" s="724"/>
      <c r="AK18" s="724"/>
      <c r="AL18" s="666">
        <v>26.2</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177</v>
      </c>
      <c r="BH18" s="664"/>
      <c r="BI18" s="664"/>
      <c r="BJ18" s="664"/>
      <c r="BK18" s="664"/>
      <c r="BL18" s="664"/>
      <c r="BM18" s="664"/>
      <c r="BN18" s="665"/>
      <c r="BO18" s="723" t="s">
        <v>177</v>
      </c>
      <c r="BP18" s="723"/>
      <c r="BQ18" s="723"/>
      <c r="BR18" s="723"/>
      <c r="BS18" s="669" t="s">
        <v>147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177</v>
      </c>
      <c r="CS18" s="664"/>
      <c r="CT18" s="664"/>
      <c r="CU18" s="664"/>
      <c r="CV18" s="664"/>
      <c r="CW18" s="664"/>
      <c r="CX18" s="664"/>
      <c r="CY18" s="665"/>
      <c r="CZ18" s="723" t="s">
        <v>147</v>
      </c>
      <c r="DA18" s="723"/>
      <c r="DB18" s="723"/>
      <c r="DC18" s="723"/>
      <c r="DD18" s="669" t="s">
        <v>177</v>
      </c>
      <c r="DE18" s="664"/>
      <c r="DF18" s="664"/>
      <c r="DG18" s="664"/>
      <c r="DH18" s="664"/>
      <c r="DI18" s="664"/>
      <c r="DJ18" s="664"/>
      <c r="DK18" s="664"/>
      <c r="DL18" s="664"/>
      <c r="DM18" s="664"/>
      <c r="DN18" s="664"/>
      <c r="DO18" s="664"/>
      <c r="DP18" s="665"/>
      <c r="DQ18" s="669" t="s">
        <v>177</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3713811</v>
      </c>
      <c r="S19" s="664"/>
      <c r="T19" s="664"/>
      <c r="U19" s="664"/>
      <c r="V19" s="664"/>
      <c r="W19" s="664"/>
      <c r="X19" s="664"/>
      <c r="Y19" s="665"/>
      <c r="Z19" s="723">
        <v>14</v>
      </c>
      <c r="AA19" s="723"/>
      <c r="AB19" s="723"/>
      <c r="AC19" s="723"/>
      <c r="AD19" s="724">
        <v>3713811</v>
      </c>
      <c r="AE19" s="724"/>
      <c r="AF19" s="724"/>
      <c r="AG19" s="724"/>
      <c r="AH19" s="724"/>
      <c r="AI19" s="724"/>
      <c r="AJ19" s="724"/>
      <c r="AK19" s="724"/>
      <c r="AL19" s="666">
        <v>26.2</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538483</v>
      </c>
      <c r="BH19" s="664"/>
      <c r="BI19" s="664"/>
      <c r="BJ19" s="664"/>
      <c r="BK19" s="664"/>
      <c r="BL19" s="664"/>
      <c r="BM19" s="664"/>
      <c r="BN19" s="665"/>
      <c r="BO19" s="723">
        <v>5.8</v>
      </c>
      <c r="BP19" s="723"/>
      <c r="BQ19" s="723"/>
      <c r="BR19" s="723"/>
      <c r="BS19" s="669" t="s">
        <v>147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270</v>
      </c>
      <c r="CS19" s="664"/>
      <c r="CT19" s="664"/>
      <c r="CU19" s="664"/>
      <c r="CV19" s="664"/>
      <c r="CW19" s="664"/>
      <c r="CX19" s="664"/>
      <c r="CY19" s="665"/>
      <c r="CZ19" s="723" t="s">
        <v>147</v>
      </c>
      <c r="DA19" s="723"/>
      <c r="DB19" s="723"/>
      <c r="DC19" s="723"/>
      <c r="DD19" s="669" t="s">
        <v>147</v>
      </c>
      <c r="DE19" s="664"/>
      <c r="DF19" s="664"/>
      <c r="DG19" s="664"/>
      <c r="DH19" s="664"/>
      <c r="DI19" s="664"/>
      <c r="DJ19" s="664"/>
      <c r="DK19" s="664"/>
      <c r="DL19" s="664"/>
      <c r="DM19" s="664"/>
      <c r="DN19" s="664"/>
      <c r="DO19" s="664"/>
      <c r="DP19" s="665"/>
      <c r="DQ19" s="669" t="s">
        <v>177</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781418</v>
      </c>
      <c r="S20" s="664"/>
      <c r="T20" s="664"/>
      <c r="U20" s="664"/>
      <c r="V20" s="664"/>
      <c r="W20" s="664"/>
      <c r="X20" s="664"/>
      <c r="Y20" s="665"/>
      <c r="Z20" s="723">
        <v>2.9</v>
      </c>
      <c r="AA20" s="723"/>
      <c r="AB20" s="723"/>
      <c r="AC20" s="723"/>
      <c r="AD20" s="724" t="s">
        <v>147</v>
      </c>
      <c r="AE20" s="724"/>
      <c r="AF20" s="724"/>
      <c r="AG20" s="724"/>
      <c r="AH20" s="724"/>
      <c r="AI20" s="724"/>
      <c r="AJ20" s="724"/>
      <c r="AK20" s="724"/>
      <c r="AL20" s="666" t="s">
        <v>177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538483</v>
      </c>
      <c r="BH20" s="664"/>
      <c r="BI20" s="664"/>
      <c r="BJ20" s="664"/>
      <c r="BK20" s="664"/>
      <c r="BL20" s="664"/>
      <c r="BM20" s="664"/>
      <c r="BN20" s="665"/>
      <c r="BO20" s="723">
        <v>5.8</v>
      </c>
      <c r="BP20" s="723"/>
      <c r="BQ20" s="723"/>
      <c r="BR20" s="723"/>
      <c r="BS20" s="669" t="s">
        <v>177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26016251</v>
      </c>
      <c r="CS20" s="664"/>
      <c r="CT20" s="664"/>
      <c r="CU20" s="664"/>
      <c r="CV20" s="664"/>
      <c r="CW20" s="664"/>
      <c r="CX20" s="664"/>
      <c r="CY20" s="665"/>
      <c r="CZ20" s="723">
        <v>100</v>
      </c>
      <c r="DA20" s="723"/>
      <c r="DB20" s="723"/>
      <c r="DC20" s="723"/>
      <c r="DD20" s="669">
        <v>2637472</v>
      </c>
      <c r="DE20" s="664"/>
      <c r="DF20" s="664"/>
      <c r="DG20" s="664"/>
      <c r="DH20" s="664"/>
      <c r="DI20" s="664"/>
      <c r="DJ20" s="664"/>
      <c r="DK20" s="664"/>
      <c r="DL20" s="664"/>
      <c r="DM20" s="664"/>
      <c r="DN20" s="664"/>
      <c r="DO20" s="664"/>
      <c r="DP20" s="665"/>
      <c r="DQ20" s="669">
        <v>16784513</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177</v>
      </c>
      <c r="S21" s="664"/>
      <c r="T21" s="664"/>
      <c r="U21" s="664"/>
      <c r="V21" s="664"/>
      <c r="W21" s="664"/>
      <c r="X21" s="664"/>
      <c r="Y21" s="665"/>
      <c r="Z21" s="723" t="s">
        <v>177</v>
      </c>
      <c r="AA21" s="723"/>
      <c r="AB21" s="723"/>
      <c r="AC21" s="723"/>
      <c r="AD21" s="724" t="s">
        <v>177</v>
      </c>
      <c r="AE21" s="724"/>
      <c r="AF21" s="724"/>
      <c r="AG21" s="724"/>
      <c r="AH21" s="724"/>
      <c r="AI21" s="724"/>
      <c r="AJ21" s="724"/>
      <c r="AK21" s="724"/>
      <c r="AL21" s="666" t="s">
        <v>177</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20480</v>
      </c>
      <c r="BH21" s="664"/>
      <c r="BI21" s="664"/>
      <c r="BJ21" s="664"/>
      <c r="BK21" s="664"/>
      <c r="BL21" s="664"/>
      <c r="BM21" s="664"/>
      <c r="BN21" s="665"/>
      <c r="BO21" s="723">
        <v>0.2</v>
      </c>
      <c r="BP21" s="723"/>
      <c r="BQ21" s="723"/>
      <c r="BR21" s="723"/>
      <c r="BS21" s="669" t="s">
        <v>147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15423710</v>
      </c>
      <c r="S22" s="664"/>
      <c r="T22" s="664"/>
      <c r="U22" s="664"/>
      <c r="V22" s="664"/>
      <c r="W22" s="664"/>
      <c r="X22" s="664"/>
      <c r="Y22" s="665"/>
      <c r="Z22" s="723">
        <v>58</v>
      </c>
      <c r="AA22" s="723"/>
      <c r="AB22" s="723"/>
      <c r="AC22" s="723"/>
      <c r="AD22" s="724">
        <v>14124289</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177</v>
      </c>
      <c r="BH22" s="664"/>
      <c r="BI22" s="664"/>
      <c r="BJ22" s="664"/>
      <c r="BK22" s="664"/>
      <c r="BL22" s="664"/>
      <c r="BM22" s="664"/>
      <c r="BN22" s="665"/>
      <c r="BO22" s="723" t="s">
        <v>177</v>
      </c>
      <c r="BP22" s="723"/>
      <c r="BQ22" s="723"/>
      <c r="BR22" s="723"/>
      <c r="BS22" s="669" t="s">
        <v>147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8579</v>
      </c>
      <c r="S23" s="664"/>
      <c r="T23" s="664"/>
      <c r="U23" s="664"/>
      <c r="V23" s="664"/>
      <c r="W23" s="664"/>
      <c r="X23" s="664"/>
      <c r="Y23" s="665"/>
      <c r="Z23" s="723">
        <v>0</v>
      </c>
      <c r="AA23" s="723"/>
      <c r="AB23" s="723"/>
      <c r="AC23" s="723"/>
      <c r="AD23" s="724">
        <v>8579</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518003</v>
      </c>
      <c r="BH23" s="664"/>
      <c r="BI23" s="664"/>
      <c r="BJ23" s="664"/>
      <c r="BK23" s="664"/>
      <c r="BL23" s="664"/>
      <c r="BM23" s="664"/>
      <c r="BN23" s="665"/>
      <c r="BO23" s="723">
        <v>5.6</v>
      </c>
      <c r="BP23" s="723"/>
      <c r="BQ23" s="723"/>
      <c r="BR23" s="723"/>
      <c r="BS23" s="669" t="s">
        <v>177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391169</v>
      </c>
      <c r="S24" s="664"/>
      <c r="T24" s="664"/>
      <c r="U24" s="664"/>
      <c r="V24" s="664"/>
      <c r="W24" s="664"/>
      <c r="X24" s="664"/>
      <c r="Y24" s="665"/>
      <c r="Z24" s="723">
        <v>1.5</v>
      </c>
      <c r="AA24" s="723"/>
      <c r="AB24" s="723"/>
      <c r="AC24" s="723"/>
      <c r="AD24" s="724" t="s">
        <v>177</v>
      </c>
      <c r="AE24" s="724"/>
      <c r="AF24" s="724"/>
      <c r="AG24" s="724"/>
      <c r="AH24" s="724"/>
      <c r="AI24" s="724"/>
      <c r="AJ24" s="724"/>
      <c r="AK24" s="724"/>
      <c r="AL24" s="666" t="s">
        <v>147</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177</v>
      </c>
      <c r="BP24" s="723"/>
      <c r="BQ24" s="723"/>
      <c r="BR24" s="723"/>
      <c r="BS24" s="669" t="s">
        <v>177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11819209</v>
      </c>
      <c r="CS24" s="727"/>
      <c r="CT24" s="727"/>
      <c r="CU24" s="727"/>
      <c r="CV24" s="727"/>
      <c r="CW24" s="727"/>
      <c r="CX24" s="727"/>
      <c r="CY24" s="773"/>
      <c r="CZ24" s="774">
        <v>45.4</v>
      </c>
      <c r="DA24" s="743"/>
      <c r="DB24" s="743"/>
      <c r="DC24" s="777"/>
      <c r="DD24" s="772">
        <v>7202771</v>
      </c>
      <c r="DE24" s="727"/>
      <c r="DF24" s="727"/>
      <c r="DG24" s="727"/>
      <c r="DH24" s="727"/>
      <c r="DI24" s="727"/>
      <c r="DJ24" s="727"/>
      <c r="DK24" s="773"/>
      <c r="DL24" s="772">
        <v>6932370</v>
      </c>
      <c r="DM24" s="727"/>
      <c r="DN24" s="727"/>
      <c r="DO24" s="727"/>
      <c r="DP24" s="727"/>
      <c r="DQ24" s="727"/>
      <c r="DR24" s="727"/>
      <c r="DS24" s="727"/>
      <c r="DT24" s="727"/>
      <c r="DU24" s="727"/>
      <c r="DV24" s="773"/>
      <c r="DW24" s="774">
        <v>45.8</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352059</v>
      </c>
      <c r="S25" s="664"/>
      <c r="T25" s="664"/>
      <c r="U25" s="664"/>
      <c r="V25" s="664"/>
      <c r="W25" s="664"/>
      <c r="X25" s="664"/>
      <c r="Y25" s="665"/>
      <c r="Z25" s="723">
        <v>1.3</v>
      </c>
      <c r="AA25" s="723"/>
      <c r="AB25" s="723"/>
      <c r="AC25" s="723"/>
      <c r="AD25" s="724">
        <v>23926</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177</v>
      </c>
      <c r="BH25" s="664"/>
      <c r="BI25" s="664"/>
      <c r="BJ25" s="664"/>
      <c r="BK25" s="664"/>
      <c r="BL25" s="664"/>
      <c r="BM25" s="664"/>
      <c r="BN25" s="665"/>
      <c r="BO25" s="723" t="s">
        <v>270</v>
      </c>
      <c r="BP25" s="723"/>
      <c r="BQ25" s="723"/>
      <c r="BR25" s="723"/>
      <c r="BS25" s="669" t="s">
        <v>177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3025959</v>
      </c>
      <c r="CS25" s="662"/>
      <c r="CT25" s="662"/>
      <c r="CU25" s="662"/>
      <c r="CV25" s="662"/>
      <c r="CW25" s="662"/>
      <c r="CX25" s="662"/>
      <c r="CY25" s="663"/>
      <c r="CZ25" s="666">
        <v>11.6</v>
      </c>
      <c r="DA25" s="695"/>
      <c r="DB25" s="695"/>
      <c r="DC25" s="696"/>
      <c r="DD25" s="669">
        <v>2661443</v>
      </c>
      <c r="DE25" s="662"/>
      <c r="DF25" s="662"/>
      <c r="DG25" s="662"/>
      <c r="DH25" s="662"/>
      <c r="DI25" s="662"/>
      <c r="DJ25" s="662"/>
      <c r="DK25" s="663"/>
      <c r="DL25" s="669">
        <v>2600024</v>
      </c>
      <c r="DM25" s="662"/>
      <c r="DN25" s="662"/>
      <c r="DO25" s="662"/>
      <c r="DP25" s="662"/>
      <c r="DQ25" s="662"/>
      <c r="DR25" s="662"/>
      <c r="DS25" s="662"/>
      <c r="DT25" s="662"/>
      <c r="DU25" s="662"/>
      <c r="DV25" s="663"/>
      <c r="DW25" s="666">
        <v>17.2</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35150</v>
      </c>
      <c r="S26" s="664"/>
      <c r="T26" s="664"/>
      <c r="U26" s="664"/>
      <c r="V26" s="664"/>
      <c r="W26" s="664"/>
      <c r="X26" s="664"/>
      <c r="Y26" s="665"/>
      <c r="Z26" s="723">
        <v>0.1</v>
      </c>
      <c r="AA26" s="723"/>
      <c r="AB26" s="723"/>
      <c r="AC26" s="723"/>
      <c r="AD26" s="724" t="s">
        <v>270</v>
      </c>
      <c r="AE26" s="724"/>
      <c r="AF26" s="724"/>
      <c r="AG26" s="724"/>
      <c r="AH26" s="724"/>
      <c r="AI26" s="724"/>
      <c r="AJ26" s="724"/>
      <c r="AK26" s="724"/>
      <c r="AL26" s="666" t="s">
        <v>147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147</v>
      </c>
      <c r="BH26" s="664"/>
      <c r="BI26" s="664"/>
      <c r="BJ26" s="664"/>
      <c r="BK26" s="664"/>
      <c r="BL26" s="664"/>
      <c r="BM26" s="664"/>
      <c r="BN26" s="665"/>
      <c r="BO26" s="723" t="s">
        <v>177</v>
      </c>
      <c r="BP26" s="723"/>
      <c r="BQ26" s="723"/>
      <c r="BR26" s="723"/>
      <c r="BS26" s="669" t="s">
        <v>147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2005631</v>
      </c>
      <c r="CS26" s="664"/>
      <c r="CT26" s="664"/>
      <c r="CU26" s="664"/>
      <c r="CV26" s="664"/>
      <c r="CW26" s="664"/>
      <c r="CX26" s="664"/>
      <c r="CY26" s="665"/>
      <c r="CZ26" s="666">
        <v>7.7</v>
      </c>
      <c r="DA26" s="695"/>
      <c r="DB26" s="695"/>
      <c r="DC26" s="696"/>
      <c r="DD26" s="669">
        <v>1664562</v>
      </c>
      <c r="DE26" s="664"/>
      <c r="DF26" s="664"/>
      <c r="DG26" s="664"/>
      <c r="DH26" s="664"/>
      <c r="DI26" s="664"/>
      <c r="DJ26" s="664"/>
      <c r="DK26" s="665"/>
      <c r="DL26" s="669" t="s">
        <v>177</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3342529</v>
      </c>
      <c r="S27" s="664"/>
      <c r="T27" s="664"/>
      <c r="U27" s="664"/>
      <c r="V27" s="664"/>
      <c r="W27" s="664"/>
      <c r="X27" s="664"/>
      <c r="Y27" s="665"/>
      <c r="Z27" s="723">
        <v>12.6</v>
      </c>
      <c r="AA27" s="723"/>
      <c r="AB27" s="723"/>
      <c r="AC27" s="723"/>
      <c r="AD27" s="724" t="s">
        <v>177</v>
      </c>
      <c r="AE27" s="724"/>
      <c r="AF27" s="724"/>
      <c r="AG27" s="724"/>
      <c r="AH27" s="724"/>
      <c r="AI27" s="724"/>
      <c r="AJ27" s="724"/>
      <c r="AK27" s="724"/>
      <c r="AL27" s="666" t="s">
        <v>177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9218573</v>
      </c>
      <c r="BH27" s="664"/>
      <c r="BI27" s="664"/>
      <c r="BJ27" s="664"/>
      <c r="BK27" s="664"/>
      <c r="BL27" s="664"/>
      <c r="BM27" s="664"/>
      <c r="BN27" s="665"/>
      <c r="BO27" s="723">
        <v>100</v>
      </c>
      <c r="BP27" s="723"/>
      <c r="BQ27" s="723"/>
      <c r="BR27" s="723"/>
      <c r="BS27" s="669">
        <v>146011</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6027374</v>
      </c>
      <c r="CS27" s="662"/>
      <c r="CT27" s="662"/>
      <c r="CU27" s="662"/>
      <c r="CV27" s="662"/>
      <c r="CW27" s="662"/>
      <c r="CX27" s="662"/>
      <c r="CY27" s="663"/>
      <c r="CZ27" s="666">
        <v>23.2</v>
      </c>
      <c r="DA27" s="695"/>
      <c r="DB27" s="695"/>
      <c r="DC27" s="696"/>
      <c r="DD27" s="669">
        <v>1852850</v>
      </c>
      <c r="DE27" s="662"/>
      <c r="DF27" s="662"/>
      <c r="DG27" s="662"/>
      <c r="DH27" s="662"/>
      <c r="DI27" s="662"/>
      <c r="DJ27" s="662"/>
      <c r="DK27" s="663"/>
      <c r="DL27" s="669">
        <v>1643868</v>
      </c>
      <c r="DM27" s="662"/>
      <c r="DN27" s="662"/>
      <c r="DO27" s="662"/>
      <c r="DP27" s="662"/>
      <c r="DQ27" s="662"/>
      <c r="DR27" s="662"/>
      <c r="DS27" s="662"/>
      <c r="DT27" s="662"/>
      <c r="DU27" s="662"/>
      <c r="DV27" s="663"/>
      <c r="DW27" s="666">
        <v>10.9</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147</v>
      </c>
      <c r="S28" s="664"/>
      <c r="T28" s="664"/>
      <c r="U28" s="664"/>
      <c r="V28" s="664"/>
      <c r="W28" s="664"/>
      <c r="X28" s="664"/>
      <c r="Y28" s="665"/>
      <c r="Z28" s="723" t="s">
        <v>177</v>
      </c>
      <c r="AA28" s="723"/>
      <c r="AB28" s="723"/>
      <c r="AC28" s="723"/>
      <c r="AD28" s="724" t="s">
        <v>147</v>
      </c>
      <c r="AE28" s="724"/>
      <c r="AF28" s="724"/>
      <c r="AG28" s="724"/>
      <c r="AH28" s="724"/>
      <c r="AI28" s="724"/>
      <c r="AJ28" s="724"/>
      <c r="AK28" s="724"/>
      <c r="AL28" s="666" t="s">
        <v>147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2765876</v>
      </c>
      <c r="CS28" s="664"/>
      <c r="CT28" s="664"/>
      <c r="CU28" s="664"/>
      <c r="CV28" s="664"/>
      <c r="CW28" s="664"/>
      <c r="CX28" s="664"/>
      <c r="CY28" s="665"/>
      <c r="CZ28" s="666">
        <v>10.6</v>
      </c>
      <c r="DA28" s="695"/>
      <c r="DB28" s="695"/>
      <c r="DC28" s="696"/>
      <c r="DD28" s="669">
        <v>2688478</v>
      </c>
      <c r="DE28" s="664"/>
      <c r="DF28" s="664"/>
      <c r="DG28" s="664"/>
      <c r="DH28" s="664"/>
      <c r="DI28" s="664"/>
      <c r="DJ28" s="664"/>
      <c r="DK28" s="665"/>
      <c r="DL28" s="669">
        <v>2688478</v>
      </c>
      <c r="DM28" s="664"/>
      <c r="DN28" s="664"/>
      <c r="DO28" s="664"/>
      <c r="DP28" s="664"/>
      <c r="DQ28" s="664"/>
      <c r="DR28" s="664"/>
      <c r="DS28" s="664"/>
      <c r="DT28" s="664"/>
      <c r="DU28" s="664"/>
      <c r="DV28" s="665"/>
      <c r="DW28" s="666">
        <v>17.8</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2347678</v>
      </c>
      <c r="S29" s="664"/>
      <c r="T29" s="664"/>
      <c r="U29" s="664"/>
      <c r="V29" s="664"/>
      <c r="W29" s="664"/>
      <c r="X29" s="664"/>
      <c r="Y29" s="665"/>
      <c r="Z29" s="723">
        <v>8.8000000000000007</v>
      </c>
      <c r="AA29" s="723"/>
      <c r="AB29" s="723"/>
      <c r="AC29" s="723"/>
      <c r="AD29" s="724" t="s">
        <v>147</v>
      </c>
      <c r="AE29" s="724"/>
      <c r="AF29" s="724"/>
      <c r="AG29" s="724"/>
      <c r="AH29" s="724"/>
      <c r="AI29" s="724"/>
      <c r="AJ29" s="724"/>
      <c r="AK29" s="724"/>
      <c r="AL29" s="666" t="s">
        <v>147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2765442</v>
      </c>
      <c r="CS29" s="662"/>
      <c r="CT29" s="662"/>
      <c r="CU29" s="662"/>
      <c r="CV29" s="662"/>
      <c r="CW29" s="662"/>
      <c r="CX29" s="662"/>
      <c r="CY29" s="663"/>
      <c r="CZ29" s="666">
        <v>10.6</v>
      </c>
      <c r="DA29" s="695"/>
      <c r="DB29" s="695"/>
      <c r="DC29" s="696"/>
      <c r="DD29" s="669">
        <v>2688044</v>
      </c>
      <c r="DE29" s="662"/>
      <c r="DF29" s="662"/>
      <c r="DG29" s="662"/>
      <c r="DH29" s="662"/>
      <c r="DI29" s="662"/>
      <c r="DJ29" s="662"/>
      <c r="DK29" s="663"/>
      <c r="DL29" s="669">
        <v>2688044</v>
      </c>
      <c r="DM29" s="662"/>
      <c r="DN29" s="662"/>
      <c r="DO29" s="662"/>
      <c r="DP29" s="662"/>
      <c r="DQ29" s="662"/>
      <c r="DR29" s="662"/>
      <c r="DS29" s="662"/>
      <c r="DT29" s="662"/>
      <c r="DU29" s="662"/>
      <c r="DV29" s="663"/>
      <c r="DW29" s="666">
        <v>17.8</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78399</v>
      </c>
      <c r="S30" s="664"/>
      <c r="T30" s="664"/>
      <c r="U30" s="664"/>
      <c r="V30" s="664"/>
      <c r="W30" s="664"/>
      <c r="X30" s="664"/>
      <c r="Y30" s="665"/>
      <c r="Z30" s="723">
        <v>0.3</v>
      </c>
      <c r="AA30" s="723"/>
      <c r="AB30" s="723"/>
      <c r="AC30" s="723"/>
      <c r="AD30" s="724" t="s">
        <v>177</v>
      </c>
      <c r="AE30" s="724"/>
      <c r="AF30" s="724"/>
      <c r="AG30" s="724"/>
      <c r="AH30" s="724"/>
      <c r="AI30" s="724"/>
      <c r="AJ30" s="724"/>
      <c r="AK30" s="724"/>
      <c r="AL30" s="666" t="s">
        <v>177</v>
      </c>
      <c r="AM30" s="667"/>
      <c r="AN30" s="667"/>
      <c r="AO30" s="725"/>
      <c r="AP30" s="751" t="s">
        <v>312</v>
      </c>
      <c r="AQ30" s="752"/>
      <c r="AR30" s="752"/>
      <c r="AS30" s="752"/>
      <c r="AT30" s="757" t="s">
        <v>313</v>
      </c>
      <c r="AU30" s="230"/>
      <c r="AV30" s="230"/>
      <c r="AW30" s="230"/>
      <c r="AX30" s="760" t="s">
        <v>190</v>
      </c>
      <c r="AY30" s="761"/>
      <c r="AZ30" s="761"/>
      <c r="BA30" s="761"/>
      <c r="BB30" s="761"/>
      <c r="BC30" s="761"/>
      <c r="BD30" s="761"/>
      <c r="BE30" s="761"/>
      <c r="BF30" s="762"/>
      <c r="BG30" s="741">
        <v>98.8</v>
      </c>
      <c r="BH30" s="742"/>
      <c r="BI30" s="742"/>
      <c r="BJ30" s="742"/>
      <c r="BK30" s="742"/>
      <c r="BL30" s="742"/>
      <c r="BM30" s="743">
        <v>93.3</v>
      </c>
      <c r="BN30" s="742"/>
      <c r="BO30" s="742"/>
      <c r="BP30" s="742"/>
      <c r="BQ30" s="744"/>
      <c r="BR30" s="741">
        <v>98.6</v>
      </c>
      <c r="BS30" s="742"/>
      <c r="BT30" s="742"/>
      <c r="BU30" s="742"/>
      <c r="BV30" s="742"/>
      <c r="BW30" s="742"/>
      <c r="BX30" s="743">
        <v>92.8</v>
      </c>
      <c r="BY30" s="742"/>
      <c r="BZ30" s="742"/>
      <c r="CA30" s="742"/>
      <c r="CB30" s="744"/>
      <c r="CD30" s="747"/>
      <c r="CE30" s="748"/>
      <c r="CF30" s="705" t="s">
        <v>314</v>
      </c>
      <c r="CG30" s="702"/>
      <c r="CH30" s="702"/>
      <c r="CI30" s="702"/>
      <c r="CJ30" s="702"/>
      <c r="CK30" s="702"/>
      <c r="CL30" s="702"/>
      <c r="CM30" s="702"/>
      <c r="CN30" s="702"/>
      <c r="CO30" s="702"/>
      <c r="CP30" s="702"/>
      <c r="CQ30" s="703"/>
      <c r="CR30" s="661">
        <v>2597873</v>
      </c>
      <c r="CS30" s="664"/>
      <c r="CT30" s="664"/>
      <c r="CU30" s="664"/>
      <c r="CV30" s="664"/>
      <c r="CW30" s="664"/>
      <c r="CX30" s="664"/>
      <c r="CY30" s="665"/>
      <c r="CZ30" s="666">
        <v>10</v>
      </c>
      <c r="DA30" s="695"/>
      <c r="DB30" s="695"/>
      <c r="DC30" s="696"/>
      <c r="DD30" s="669">
        <v>2525994</v>
      </c>
      <c r="DE30" s="664"/>
      <c r="DF30" s="664"/>
      <c r="DG30" s="664"/>
      <c r="DH30" s="664"/>
      <c r="DI30" s="664"/>
      <c r="DJ30" s="664"/>
      <c r="DK30" s="665"/>
      <c r="DL30" s="669">
        <v>2525994</v>
      </c>
      <c r="DM30" s="664"/>
      <c r="DN30" s="664"/>
      <c r="DO30" s="664"/>
      <c r="DP30" s="664"/>
      <c r="DQ30" s="664"/>
      <c r="DR30" s="664"/>
      <c r="DS30" s="664"/>
      <c r="DT30" s="664"/>
      <c r="DU30" s="664"/>
      <c r="DV30" s="665"/>
      <c r="DW30" s="666">
        <v>16.7</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237642</v>
      </c>
      <c r="S31" s="664"/>
      <c r="T31" s="664"/>
      <c r="U31" s="664"/>
      <c r="V31" s="664"/>
      <c r="W31" s="664"/>
      <c r="X31" s="664"/>
      <c r="Y31" s="665"/>
      <c r="Z31" s="723">
        <v>0.9</v>
      </c>
      <c r="AA31" s="723"/>
      <c r="AB31" s="723"/>
      <c r="AC31" s="723"/>
      <c r="AD31" s="724" t="s">
        <v>177</v>
      </c>
      <c r="AE31" s="724"/>
      <c r="AF31" s="724"/>
      <c r="AG31" s="724"/>
      <c r="AH31" s="724"/>
      <c r="AI31" s="724"/>
      <c r="AJ31" s="724"/>
      <c r="AK31" s="724"/>
      <c r="AL31" s="666" t="s">
        <v>177</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99.2</v>
      </c>
      <c r="BH31" s="662"/>
      <c r="BI31" s="662"/>
      <c r="BJ31" s="662"/>
      <c r="BK31" s="662"/>
      <c r="BL31" s="662"/>
      <c r="BM31" s="667">
        <v>98.1</v>
      </c>
      <c r="BN31" s="740"/>
      <c r="BO31" s="740"/>
      <c r="BP31" s="740"/>
      <c r="BQ31" s="701"/>
      <c r="BR31" s="739">
        <v>99.1</v>
      </c>
      <c r="BS31" s="662"/>
      <c r="BT31" s="662"/>
      <c r="BU31" s="662"/>
      <c r="BV31" s="662"/>
      <c r="BW31" s="662"/>
      <c r="BX31" s="667">
        <v>97.7</v>
      </c>
      <c r="BY31" s="740"/>
      <c r="BZ31" s="740"/>
      <c r="CA31" s="740"/>
      <c r="CB31" s="701"/>
      <c r="CD31" s="747"/>
      <c r="CE31" s="748"/>
      <c r="CF31" s="705" t="s">
        <v>318</v>
      </c>
      <c r="CG31" s="702"/>
      <c r="CH31" s="702"/>
      <c r="CI31" s="702"/>
      <c r="CJ31" s="702"/>
      <c r="CK31" s="702"/>
      <c r="CL31" s="702"/>
      <c r="CM31" s="702"/>
      <c r="CN31" s="702"/>
      <c r="CO31" s="702"/>
      <c r="CP31" s="702"/>
      <c r="CQ31" s="703"/>
      <c r="CR31" s="661">
        <v>167569</v>
      </c>
      <c r="CS31" s="662"/>
      <c r="CT31" s="662"/>
      <c r="CU31" s="662"/>
      <c r="CV31" s="662"/>
      <c r="CW31" s="662"/>
      <c r="CX31" s="662"/>
      <c r="CY31" s="663"/>
      <c r="CZ31" s="666">
        <v>0.6</v>
      </c>
      <c r="DA31" s="695"/>
      <c r="DB31" s="695"/>
      <c r="DC31" s="696"/>
      <c r="DD31" s="669">
        <v>162050</v>
      </c>
      <c r="DE31" s="662"/>
      <c r="DF31" s="662"/>
      <c r="DG31" s="662"/>
      <c r="DH31" s="662"/>
      <c r="DI31" s="662"/>
      <c r="DJ31" s="662"/>
      <c r="DK31" s="663"/>
      <c r="DL31" s="669">
        <v>162050</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302163</v>
      </c>
      <c r="S32" s="664"/>
      <c r="T32" s="664"/>
      <c r="U32" s="664"/>
      <c r="V32" s="664"/>
      <c r="W32" s="664"/>
      <c r="X32" s="664"/>
      <c r="Y32" s="665"/>
      <c r="Z32" s="723">
        <v>1.1000000000000001</v>
      </c>
      <c r="AA32" s="723"/>
      <c r="AB32" s="723"/>
      <c r="AC32" s="723"/>
      <c r="AD32" s="724" t="s">
        <v>177</v>
      </c>
      <c r="AE32" s="724"/>
      <c r="AF32" s="724"/>
      <c r="AG32" s="724"/>
      <c r="AH32" s="724"/>
      <c r="AI32" s="724"/>
      <c r="AJ32" s="724"/>
      <c r="AK32" s="724"/>
      <c r="AL32" s="666" t="s">
        <v>177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98.3</v>
      </c>
      <c r="BH32" s="677"/>
      <c r="BI32" s="677"/>
      <c r="BJ32" s="677"/>
      <c r="BK32" s="677"/>
      <c r="BL32" s="677"/>
      <c r="BM32" s="721">
        <v>88.5</v>
      </c>
      <c r="BN32" s="677"/>
      <c r="BO32" s="677"/>
      <c r="BP32" s="677"/>
      <c r="BQ32" s="714"/>
      <c r="BR32" s="738">
        <v>98</v>
      </c>
      <c r="BS32" s="677"/>
      <c r="BT32" s="677"/>
      <c r="BU32" s="677"/>
      <c r="BV32" s="677"/>
      <c r="BW32" s="677"/>
      <c r="BX32" s="721">
        <v>88</v>
      </c>
      <c r="BY32" s="677"/>
      <c r="BZ32" s="677"/>
      <c r="CA32" s="677"/>
      <c r="CB32" s="714"/>
      <c r="CD32" s="749"/>
      <c r="CE32" s="750"/>
      <c r="CF32" s="705" t="s">
        <v>321</v>
      </c>
      <c r="CG32" s="702"/>
      <c r="CH32" s="702"/>
      <c r="CI32" s="702"/>
      <c r="CJ32" s="702"/>
      <c r="CK32" s="702"/>
      <c r="CL32" s="702"/>
      <c r="CM32" s="702"/>
      <c r="CN32" s="702"/>
      <c r="CO32" s="702"/>
      <c r="CP32" s="702"/>
      <c r="CQ32" s="703"/>
      <c r="CR32" s="661">
        <v>434</v>
      </c>
      <c r="CS32" s="664"/>
      <c r="CT32" s="664"/>
      <c r="CU32" s="664"/>
      <c r="CV32" s="664"/>
      <c r="CW32" s="664"/>
      <c r="CX32" s="664"/>
      <c r="CY32" s="665"/>
      <c r="CZ32" s="666">
        <v>0</v>
      </c>
      <c r="DA32" s="695"/>
      <c r="DB32" s="695"/>
      <c r="DC32" s="696"/>
      <c r="DD32" s="669">
        <v>434</v>
      </c>
      <c r="DE32" s="664"/>
      <c r="DF32" s="664"/>
      <c r="DG32" s="664"/>
      <c r="DH32" s="664"/>
      <c r="DI32" s="664"/>
      <c r="DJ32" s="664"/>
      <c r="DK32" s="665"/>
      <c r="DL32" s="669">
        <v>434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409317</v>
      </c>
      <c r="S33" s="664"/>
      <c r="T33" s="664"/>
      <c r="U33" s="664"/>
      <c r="V33" s="664"/>
      <c r="W33" s="664"/>
      <c r="X33" s="664"/>
      <c r="Y33" s="665"/>
      <c r="Z33" s="723">
        <v>1.5</v>
      </c>
      <c r="AA33" s="723"/>
      <c r="AB33" s="723"/>
      <c r="AC33" s="723"/>
      <c r="AD33" s="724" t="s">
        <v>177</v>
      </c>
      <c r="AE33" s="724"/>
      <c r="AF33" s="724"/>
      <c r="AG33" s="724"/>
      <c r="AH33" s="724"/>
      <c r="AI33" s="724"/>
      <c r="AJ33" s="724"/>
      <c r="AK33" s="724"/>
      <c r="AL33" s="666" t="s">
        <v>177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11479225</v>
      </c>
      <c r="CS33" s="662"/>
      <c r="CT33" s="662"/>
      <c r="CU33" s="662"/>
      <c r="CV33" s="662"/>
      <c r="CW33" s="662"/>
      <c r="CX33" s="662"/>
      <c r="CY33" s="663"/>
      <c r="CZ33" s="666">
        <v>44.1</v>
      </c>
      <c r="DA33" s="695"/>
      <c r="DB33" s="695"/>
      <c r="DC33" s="696"/>
      <c r="DD33" s="669">
        <v>9289757</v>
      </c>
      <c r="DE33" s="662"/>
      <c r="DF33" s="662"/>
      <c r="DG33" s="662"/>
      <c r="DH33" s="662"/>
      <c r="DI33" s="662"/>
      <c r="DJ33" s="662"/>
      <c r="DK33" s="663"/>
      <c r="DL33" s="669">
        <v>6442835</v>
      </c>
      <c r="DM33" s="662"/>
      <c r="DN33" s="662"/>
      <c r="DO33" s="662"/>
      <c r="DP33" s="662"/>
      <c r="DQ33" s="662"/>
      <c r="DR33" s="662"/>
      <c r="DS33" s="662"/>
      <c r="DT33" s="662"/>
      <c r="DU33" s="662"/>
      <c r="DV33" s="663"/>
      <c r="DW33" s="666">
        <v>42.6</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1089045</v>
      </c>
      <c r="S34" s="664"/>
      <c r="T34" s="664"/>
      <c r="U34" s="664"/>
      <c r="V34" s="664"/>
      <c r="W34" s="664"/>
      <c r="X34" s="664"/>
      <c r="Y34" s="665"/>
      <c r="Z34" s="723">
        <v>4.0999999999999996</v>
      </c>
      <c r="AA34" s="723"/>
      <c r="AB34" s="723"/>
      <c r="AC34" s="723"/>
      <c r="AD34" s="724">
        <v>334</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3534378</v>
      </c>
      <c r="CS34" s="664"/>
      <c r="CT34" s="664"/>
      <c r="CU34" s="664"/>
      <c r="CV34" s="664"/>
      <c r="CW34" s="664"/>
      <c r="CX34" s="664"/>
      <c r="CY34" s="665"/>
      <c r="CZ34" s="666">
        <v>13.6</v>
      </c>
      <c r="DA34" s="695"/>
      <c r="DB34" s="695"/>
      <c r="DC34" s="696"/>
      <c r="DD34" s="669">
        <v>3026962</v>
      </c>
      <c r="DE34" s="664"/>
      <c r="DF34" s="664"/>
      <c r="DG34" s="664"/>
      <c r="DH34" s="664"/>
      <c r="DI34" s="664"/>
      <c r="DJ34" s="664"/>
      <c r="DK34" s="665"/>
      <c r="DL34" s="669">
        <v>2488534</v>
      </c>
      <c r="DM34" s="664"/>
      <c r="DN34" s="664"/>
      <c r="DO34" s="664"/>
      <c r="DP34" s="664"/>
      <c r="DQ34" s="664"/>
      <c r="DR34" s="664"/>
      <c r="DS34" s="664"/>
      <c r="DT34" s="664"/>
      <c r="DU34" s="664"/>
      <c r="DV34" s="665"/>
      <c r="DW34" s="666">
        <v>16.399999999999999</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2552500</v>
      </c>
      <c r="S35" s="664"/>
      <c r="T35" s="664"/>
      <c r="U35" s="664"/>
      <c r="V35" s="664"/>
      <c r="W35" s="664"/>
      <c r="X35" s="664"/>
      <c r="Y35" s="665"/>
      <c r="Z35" s="723">
        <v>9.6</v>
      </c>
      <c r="AA35" s="723"/>
      <c r="AB35" s="723"/>
      <c r="AC35" s="723"/>
      <c r="AD35" s="724" t="s">
        <v>177</v>
      </c>
      <c r="AE35" s="724"/>
      <c r="AF35" s="724"/>
      <c r="AG35" s="724"/>
      <c r="AH35" s="724"/>
      <c r="AI35" s="724"/>
      <c r="AJ35" s="724"/>
      <c r="AK35" s="724"/>
      <c r="AL35" s="666" t="s">
        <v>270</v>
      </c>
      <c r="AM35" s="667"/>
      <c r="AN35" s="667"/>
      <c r="AO35" s="725"/>
      <c r="AP35" s="234"/>
      <c r="AQ35" s="729" t="s">
        <v>329</v>
      </c>
      <c r="AR35" s="730"/>
      <c r="AS35" s="730"/>
      <c r="AT35" s="730"/>
      <c r="AU35" s="730"/>
      <c r="AV35" s="730"/>
      <c r="AW35" s="730"/>
      <c r="AX35" s="730"/>
      <c r="AY35" s="731"/>
      <c r="AZ35" s="726">
        <v>3242044</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152327</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288612</v>
      </c>
      <c r="CS35" s="662"/>
      <c r="CT35" s="662"/>
      <c r="CU35" s="662"/>
      <c r="CV35" s="662"/>
      <c r="CW35" s="662"/>
      <c r="CX35" s="662"/>
      <c r="CY35" s="663"/>
      <c r="CZ35" s="666">
        <v>1.1000000000000001</v>
      </c>
      <c r="DA35" s="695"/>
      <c r="DB35" s="695"/>
      <c r="DC35" s="696"/>
      <c r="DD35" s="669">
        <v>251260</v>
      </c>
      <c r="DE35" s="662"/>
      <c r="DF35" s="662"/>
      <c r="DG35" s="662"/>
      <c r="DH35" s="662"/>
      <c r="DI35" s="662"/>
      <c r="DJ35" s="662"/>
      <c r="DK35" s="663"/>
      <c r="DL35" s="669">
        <v>251260</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147</v>
      </c>
      <c r="S36" s="664"/>
      <c r="T36" s="664"/>
      <c r="U36" s="664"/>
      <c r="V36" s="664"/>
      <c r="W36" s="664"/>
      <c r="X36" s="664"/>
      <c r="Y36" s="665"/>
      <c r="Z36" s="723" t="s">
        <v>177</v>
      </c>
      <c r="AA36" s="723"/>
      <c r="AB36" s="723"/>
      <c r="AC36" s="723"/>
      <c r="AD36" s="724" t="s">
        <v>147</v>
      </c>
      <c r="AE36" s="724"/>
      <c r="AF36" s="724"/>
      <c r="AG36" s="724"/>
      <c r="AH36" s="724"/>
      <c r="AI36" s="724"/>
      <c r="AJ36" s="724"/>
      <c r="AK36" s="724"/>
      <c r="AL36" s="666" t="s">
        <v>177</v>
      </c>
      <c r="AM36" s="667"/>
      <c r="AN36" s="667"/>
      <c r="AO36" s="725"/>
      <c r="AQ36" s="698" t="s">
        <v>333</v>
      </c>
      <c r="AR36" s="699"/>
      <c r="AS36" s="699"/>
      <c r="AT36" s="699"/>
      <c r="AU36" s="699"/>
      <c r="AV36" s="699"/>
      <c r="AW36" s="699"/>
      <c r="AX36" s="699"/>
      <c r="AY36" s="700"/>
      <c r="AZ36" s="661">
        <v>939100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152327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4503224</v>
      </c>
      <c r="CS36" s="664"/>
      <c r="CT36" s="664"/>
      <c r="CU36" s="664"/>
      <c r="CV36" s="664"/>
      <c r="CW36" s="664"/>
      <c r="CX36" s="664"/>
      <c r="CY36" s="665"/>
      <c r="CZ36" s="666">
        <v>17.3</v>
      </c>
      <c r="DA36" s="695"/>
      <c r="DB36" s="695"/>
      <c r="DC36" s="696"/>
      <c r="DD36" s="669">
        <v>3993715</v>
      </c>
      <c r="DE36" s="664"/>
      <c r="DF36" s="664"/>
      <c r="DG36" s="664"/>
      <c r="DH36" s="664"/>
      <c r="DI36" s="664"/>
      <c r="DJ36" s="664"/>
      <c r="DK36" s="665"/>
      <c r="DL36" s="669">
        <v>2189187</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972500</v>
      </c>
      <c r="S37" s="664"/>
      <c r="T37" s="664"/>
      <c r="U37" s="664"/>
      <c r="V37" s="664"/>
      <c r="W37" s="664"/>
      <c r="X37" s="664"/>
      <c r="Y37" s="665"/>
      <c r="Z37" s="723">
        <v>3.7</v>
      </c>
      <c r="AA37" s="723"/>
      <c r="AB37" s="723"/>
      <c r="AC37" s="723"/>
      <c r="AD37" s="724" t="s">
        <v>147</v>
      </c>
      <c r="AE37" s="724"/>
      <c r="AF37" s="724"/>
      <c r="AG37" s="724"/>
      <c r="AH37" s="724"/>
      <c r="AI37" s="724"/>
      <c r="AJ37" s="724"/>
      <c r="AK37" s="724"/>
      <c r="AL37" s="666" t="s">
        <v>270</v>
      </c>
      <c r="AM37" s="667"/>
      <c r="AN37" s="667"/>
      <c r="AO37" s="725"/>
      <c r="AQ37" s="698" t="s">
        <v>337</v>
      </c>
      <c r="AR37" s="699"/>
      <c r="AS37" s="699"/>
      <c r="AT37" s="699"/>
      <c r="AU37" s="699"/>
      <c r="AV37" s="699"/>
      <c r="AW37" s="699"/>
      <c r="AX37" s="699"/>
      <c r="AY37" s="700"/>
      <c r="AZ37" s="661">
        <v>290733</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7872</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1664292</v>
      </c>
      <c r="CS37" s="662"/>
      <c r="CT37" s="662"/>
      <c r="CU37" s="662"/>
      <c r="CV37" s="662"/>
      <c r="CW37" s="662"/>
      <c r="CX37" s="662"/>
      <c r="CY37" s="663"/>
      <c r="CZ37" s="666">
        <v>6.4</v>
      </c>
      <c r="DA37" s="695"/>
      <c r="DB37" s="695"/>
      <c r="DC37" s="696"/>
      <c r="DD37" s="669">
        <v>1659109</v>
      </c>
      <c r="DE37" s="662"/>
      <c r="DF37" s="662"/>
      <c r="DG37" s="662"/>
      <c r="DH37" s="662"/>
      <c r="DI37" s="662"/>
      <c r="DJ37" s="662"/>
      <c r="DK37" s="663"/>
      <c r="DL37" s="669">
        <v>1183458</v>
      </c>
      <c r="DM37" s="662"/>
      <c r="DN37" s="662"/>
      <c r="DO37" s="662"/>
      <c r="DP37" s="662"/>
      <c r="DQ37" s="662"/>
      <c r="DR37" s="662"/>
      <c r="DS37" s="662"/>
      <c r="DT37" s="662"/>
      <c r="DU37" s="662"/>
      <c r="DV37" s="663"/>
      <c r="DW37" s="666">
        <v>7.8</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26569940</v>
      </c>
      <c r="S38" s="713"/>
      <c r="T38" s="713"/>
      <c r="U38" s="713"/>
      <c r="V38" s="713"/>
      <c r="W38" s="713"/>
      <c r="X38" s="713"/>
      <c r="Y38" s="718"/>
      <c r="Z38" s="719">
        <v>100</v>
      </c>
      <c r="AA38" s="719"/>
      <c r="AB38" s="719"/>
      <c r="AC38" s="719"/>
      <c r="AD38" s="720">
        <v>14157128</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5261</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12940</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2006950</v>
      </c>
      <c r="CS38" s="664"/>
      <c r="CT38" s="664"/>
      <c r="CU38" s="664"/>
      <c r="CV38" s="664"/>
      <c r="CW38" s="664"/>
      <c r="CX38" s="664"/>
      <c r="CY38" s="665"/>
      <c r="CZ38" s="666">
        <v>7.7</v>
      </c>
      <c r="DA38" s="695"/>
      <c r="DB38" s="695"/>
      <c r="DC38" s="696"/>
      <c r="DD38" s="669">
        <v>1659351</v>
      </c>
      <c r="DE38" s="664"/>
      <c r="DF38" s="664"/>
      <c r="DG38" s="664"/>
      <c r="DH38" s="664"/>
      <c r="DI38" s="664"/>
      <c r="DJ38" s="664"/>
      <c r="DK38" s="665"/>
      <c r="DL38" s="669">
        <v>1513854</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177</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109</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401174</v>
      </c>
      <c r="CS39" s="662"/>
      <c r="CT39" s="662"/>
      <c r="CU39" s="662"/>
      <c r="CV39" s="662"/>
      <c r="CW39" s="662"/>
      <c r="CX39" s="662"/>
      <c r="CY39" s="663"/>
      <c r="CZ39" s="666">
        <v>1.5</v>
      </c>
      <c r="DA39" s="695"/>
      <c r="DB39" s="695"/>
      <c r="DC39" s="696"/>
      <c r="DD39" s="669">
        <v>358469</v>
      </c>
      <c r="DE39" s="662"/>
      <c r="DF39" s="662"/>
      <c r="DG39" s="662"/>
      <c r="DH39" s="662"/>
      <c r="DI39" s="662"/>
      <c r="DJ39" s="662"/>
      <c r="DK39" s="663"/>
      <c r="DL39" s="669" t="s">
        <v>177</v>
      </c>
      <c r="DM39" s="662"/>
      <c r="DN39" s="662"/>
      <c r="DO39" s="662"/>
      <c r="DP39" s="662"/>
      <c r="DQ39" s="662"/>
      <c r="DR39" s="662"/>
      <c r="DS39" s="662"/>
      <c r="DT39" s="662"/>
      <c r="DU39" s="662"/>
      <c r="DV39" s="663"/>
      <c r="DW39" s="666" t="s">
        <v>177</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451067</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147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744887</v>
      </c>
      <c r="CS40" s="664"/>
      <c r="CT40" s="664"/>
      <c r="CU40" s="664"/>
      <c r="CV40" s="664"/>
      <c r="CW40" s="664"/>
      <c r="CX40" s="664"/>
      <c r="CY40" s="665"/>
      <c r="CZ40" s="666">
        <v>2.9</v>
      </c>
      <c r="DA40" s="695"/>
      <c r="DB40" s="695"/>
      <c r="DC40" s="696"/>
      <c r="DD40" s="669" t="s">
        <v>177</v>
      </c>
      <c r="DE40" s="664"/>
      <c r="DF40" s="664"/>
      <c r="DG40" s="664"/>
      <c r="DH40" s="664"/>
      <c r="DI40" s="664"/>
      <c r="DJ40" s="664"/>
      <c r="DK40" s="665"/>
      <c r="DL40" s="669" t="s">
        <v>177</v>
      </c>
      <c r="DM40" s="664"/>
      <c r="DN40" s="664"/>
      <c r="DO40" s="664"/>
      <c r="DP40" s="664"/>
      <c r="DQ40" s="664"/>
      <c r="DR40" s="664"/>
      <c r="DS40" s="664"/>
      <c r="DT40" s="664"/>
      <c r="DU40" s="664"/>
      <c r="DV40" s="665"/>
      <c r="DW40" s="666" t="s">
        <v>147</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1555883</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343</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177</v>
      </c>
      <c r="CS41" s="662"/>
      <c r="CT41" s="662"/>
      <c r="CU41" s="662"/>
      <c r="CV41" s="662"/>
      <c r="CW41" s="662"/>
      <c r="CX41" s="662"/>
      <c r="CY41" s="663"/>
      <c r="CZ41" s="666" t="s">
        <v>177</v>
      </c>
      <c r="DA41" s="695"/>
      <c r="DB41" s="695"/>
      <c r="DC41" s="696"/>
      <c r="DD41" s="669" t="s">
        <v>177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2717817</v>
      </c>
      <c r="CS42" s="664"/>
      <c r="CT42" s="664"/>
      <c r="CU42" s="664"/>
      <c r="CV42" s="664"/>
      <c r="CW42" s="664"/>
      <c r="CX42" s="664"/>
      <c r="CY42" s="665"/>
      <c r="CZ42" s="666">
        <v>10.4</v>
      </c>
      <c r="DA42" s="667"/>
      <c r="DB42" s="667"/>
      <c r="DC42" s="668"/>
      <c r="DD42" s="669">
        <v>291985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36179</v>
      </c>
      <c r="CS43" s="662"/>
      <c r="CT43" s="662"/>
      <c r="CU43" s="662"/>
      <c r="CV43" s="662"/>
      <c r="CW43" s="662"/>
      <c r="CX43" s="662"/>
      <c r="CY43" s="663"/>
      <c r="CZ43" s="666">
        <v>0.1</v>
      </c>
      <c r="DA43" s="695"/>
      <c r="DB43" s="695"/>
      <c r="DC43" s="696"/>
      <c r="DD43" s="669">
        <v>22499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2637472</v>
      </c>
      <c r="CS44" s="664"/>
      <c r="CT44" s="664"/>
      <c r="CU44" s="664"/>
      <c r="CV44" s="664"/>
      <c r="CW44" s="664"/>
      <c r="CX44" s="664"/>
      <c r="CY44" s="665"/>
      <c r="CZ44" s="666">
        <v>10.1</v>
      </c>
      <c r="DA44" s="667"/>
      <c r="DB44" s="667"/>
      <c r="DC44" s="668"/>
      <c r="DD44" s="669">
        <v>286147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1406622</v>
      </c>
      <c r="CS45" s="662"/>
      <c r="CT45" s="662"/>
      <c r="CU45" s="662"/>
      <c r="CV45" s="662"/>
      <c r="CW45" s="662"/>
      <c r="CX45" s="662"/>
      <c r="CY45" s="663"/>
      <c r="CZ45" s="666">
        <v>5.4</v>
      </c>
      <c r="DA45" s="695"/>
      <c r="DB45" s="695"/>
      <c r="DC45" s="696"/>
      <c r="DD45" s="669">
        <v>77797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1015009</v>
      </c>
      <c r="CS46" s="664"/>
      <c r="CT46" s="664"/>
      <c r="CU46" s="664"/>
      <c r="CV46" s="664"/>
      <c r="CW46" s="664"/>
      <c r="CX46" s="664"/>
      <c r="CY46" s="665"/>
      <c r="CZ46" s="666">
        <v>3.9</v>
      </c>
      <c r="DA46" s="667"/>
      <c r="DB46" s="667"/>
      <c r="DC46" s="668"/>
      <c r="DD46" s="669">
        <v>152827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80345</v>
      </c>
      <c r="CS47" s="662"/>
      <c r="CT47" s="662"/>
      <c r="CU47" s="662"/>
      <c r="CV47" s="662"/>
      <c r="CW47" s="662"/>
      <c r="CX47" s="662"/>
      <c r="CY47" s="663"/>
      <c r="CZ47" s="666">
        <v>0.3</v>
      </c>
      <c r="DA47" s="695"/>
      <c r="DB47" s="695"/>
      <c r="DC47" s="696"/>
      <c r="DD47" s="669">
        <v>5838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177</v>
      </c>
      <c r="CS48" s="664"/>
      <c r="CT48" s="664"/>
      <c r="CU48" s="664"/>
      <c r="CV48" s="664"/>
      <c r="CW48" s="664"/>
      <c r="CX48" s="664"/>
      <c r="CY48" s="665"/>
      <c r="CZ48" s="666" t="s">
        <v>177</v>
      </c>
      <c r="DA48" s="667"/>
      <c r="DB48" s="667"/>
      <c r="DC48" s="668"/>
      <c r="DD48" s="669" t="s">
        <v>177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26016251</v>
      </c>
      <c r="CS49" s="677"/>
      <c r="CT49" s="677"/>
      <c r="CU49" s="677"/>
      <c r="CV49" s="677"/>
      <c r="CW49" s="677"/>
      <c r="CX49" s="677"/>
      <c r="CY49" s="678"/>
      <c r="CZ49" s="679">
        <v>100</v>
      </c>
      <c r="DA49" s="680"/>
      <c r="DB49" s="680"/>
      <c r="DC49" s="681"/>
      <c r="DD49" s="682">
        <v>16784513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I2bRof8WXsXSCkIHbvPGVWOoRU2TLITmBgSmfLKyw6NuxFQiVwKKpEIK8Zrk7BjIjg/b+pbEQ+TSNDz17sUXg==" saltValue="4yEEmaQn7URluNYgmgnv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26570</v>
      </c>
      <c r="R7" s="1194"/>
      <c r="S7" s="1194"/>
      <c r="T7" s="1194"/>
      <c r="U7" s="1194"/>
      <c r="V7" s="1194">
        <v>26016</v>
      </c>
      <c r="W7" s="1194"/>
      <c r="X7" s="1194"/>
      <c r="Y7" s="1194"/>
      <c r="Z7" s="1194"/>
      <c r="AA7" s="1194">
        <v>554</v>
      </c>
      <c r="AB7" s="1194"/>
      <c r="AC7" s="1194"/>
      <c r="AD7" s="1194"/>
      <c r="AE7" s="1195"/>
      <c r="AF7" s="1196">
        <v>495</v>
      </c>
      <c r="AG7" s="1197"/>
      <c r="AH7" s="1197"/>
      <c r="AI7" s="1197"/>
      <c r="AJ7" s="1198"/>
      <c r="AK7" s="1180" t="s">
        <v>584</v>
      </c>
      <c r="AL7" s="1181"/>
      <c r="AM7" s="1181"/>
      <c r="AN7" s="1181"/>
      <c r="AO7" s="1181"/>
      <c r="AP7" s="1181">
        <v>25848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598</v>
      </c>
      <c r="BT7" s="1185"/>
      <c r="BU7" s="1185"/>
      <c r="BV7" s="1185"/>
      <c r="BW7" s="1185"/>
      <c r="BX7" s="1185"/>
      <c r="BY7" s="1185"/>
      <c r="BZ7" s="1185"/>
      <c r="CA7" s="1185"/>
      <c r="CB7" s="1185"/>
      <c r="CC7" s="1185"/>
      <c r="CD7" s="1185"/>
      <c r="CE7" s="1185"/>
      <c r="CF7" s="1185"/>
      <c r="CG7" s="1186"/>
      <c r="CH7" s="1177">
        <v>0</v>
      </c>
      <c r="CI7" s="1178"/>
      <c r="CJ7" s="1178"/>
      <c r="CK7" s="1178"/>
      <c r="CL7" s="1179"/>
      <c r="CM7" s="1177">
        <v>52</v>
      </c>
      <c r="CN7" s="1178"/>
      <c r="CO7" s="1178"/>
      <c r="CP7" s="1178"/>
      <c r="CQ7" s="1179"/>
      <c r="CR7" s="1177">
        <v>35</v>
      </c>
      <c r="CS7" s="1178"/>
      <c r="CT7" s="1178"/>
      <c r="CU7" s="1178"/>
      <c r="CV7" s="1179"/>
      <c r="CW7" s="1177">
        <v>0</v>
      </c>
      <c r="CX7" s="1178"/>
      <c r="CY7" s="1178"/>
      <c r="CZ7" s="1178"/>
      <c r="DA7" s="1179"/>
      <c r="DB7" s="1177" t="s">
        <v>584</v>
      </c>
      <c r="DC7" s="1178"/>
      <c r="DD7" s="1178"/>
      <c r="DE7" s="1178"/>
      <c r="DF7" s="1179"/>
      <c r="DG7" s="1177" t="s">
        <v>584</v>
      </c>
      <c r="DH7" s="1178"/>
      <c r="DI7" s="1178"/>
      <c r="DJ7" s="1178"/>
      <c r="DK7" s="1179"/>
      <c r="DL7" s="1177" t="s">
        <v>584</v>
      </c>
      <c r="DM7" s="1178"/>
      <c r="DN7" s="1178"/>
      <c r="DO7" s="1178"/>
      <c r="DP7" s="1179"/>
      <c r="DQ7" s="1177" t="s">
        <v>584</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26570</v>
      </c>
      <c r="R23" s="1158"/>
      <c r="S23" s="1158"/>
      <c r="T23" s="1158"/>
      <c r="U23" s="1158"/>
      <c r="V23" s="1158">
        <v>26016</v>
      </c>
      <c r="W23" s="1158"/>
      <c r="X23" s="1158"/>
      <c r="Y23" s="1158"/>
      <c r="Z23" s="1158"/>
      <c r="AA23" s="1158">
        <v>554</v>
      </c>
      <c r="AB23" s="1158"/>
      <c r="AC23" s="1158"/>
      <c r="AD23" s="1158"/>
      <c r="AE23" s="1159"/>
      <c r="AF23" s="1160">
        <v>495</v>
      </c>
      <c r="AG23" s="1158"/>
      <c r="AH23" s="1158"/>
      <c r="AI23" s="1158"/>
      <c r="AJ23" s="1161"/>
      <c r="AK23" s="1162"/>
      <c r="AL23" s="1163"/>
      <c r="AM23" s="1163"/>
      <c r="AN23" s="1163"/>
      <c r="AO23" s="1163"/>
      <c r="AP23" s="1158">
        <v>25848</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6694</v>
      </c>
      <c r="R28" s="1143"/>
      <c r="S28" s="1143"/>
      <c r="T28" s="1143"/>
      <c r="U28" s="1143"/>
      <c r="V28" s="1143">
        <v>6542</v>
      </c>
      <c r="W28" s="1143"/>
      <c r="X28" s="1143"/>
      <c r="Y28" s="1143"/>
      <c r="Z28" s="1143"/>
      <c r="AA28" s="1143">
        <v>152</v>
      </c>
      <c r="AB28" s="1143"/>
      <c r="AC28" s="1143"/>
      <c r="AD28" s="1143"/>
      <c r="AE28" s="1144"/>
      <c r="AF28" s="1145">
        <v>152</v>
      </c>
      <c r="AG28" s="1143"/>
      <c r="AH28" s="1143"/>
      <c r="AI28" s="1143"/>
      <c r="AJ28" s="1146"/>
      <c r="AK28" s="1147">
        <v>451</v>
      </c>
      <c r="AL28" s="1135"/>
      <c r="AM28" s="1135"/>
      <c r="AN28" s="1135"/>
      <c r="AO28" s="1135"/>
      <c r="AP28" s="1135" t="s">
        <v>584</v>
      </c>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585</v>
      </c>
      <c r="C29" s="1127"/>
      <c r="D29" s="1127"/>
      <c r="E29" s="1127"/>
      <c r="F29" s="1127"/>
      <c r="G29" s="1127"/>
      <c r="H29" s="1127"/>
      <c r="I29" s="1127"/>
      <c r="J29" s="1127"/>
      <c r="K29" s="1127"/>
      <c r="L29" s="1127"/>
      <c r="M29" s="1127"/>
      <c r="N29" s="1127"/>
      <c r="O29" s="1127"/>
      <c r="P29" s="1128"/>
      <c r="Q29" s="1132">
        <v>5701</v>
      </c>
      <c r="R29" s="1133"/>
      <c r="S29" s="1133"/>
      <c r="T29" s="1133"/>
      <c r="U29" s="1133"/>
      <c r="V29" s="1133">
        <v>5583</v>
      </c>
      <c r="W29" s="1133"/>
      <c r="X29" s="1133"/>
      <c r="Y29" s="1133"/>
      <c r="Z29" s="1133"/>
      <c r="AA29" s="1133">
        <v>118</v>
      </c>
      <c r="AB29" s="1133"/>
      <c r="AC29" s="1133"/>
      <c r="AD29" s="1133"/>
      <c r="AE29" s="1134"/>
      <c r="AF29" s="1108">
        <v>118</v>
      </c>
      <c r="AG29" s="1109"/>
      <c r="AH29" s="1109"/>
      <c r="AI29" s="1109"/>
      <c r="AJ29" s="1110"/>
      <c r="AK29" s="1069">
        <v>801</v>
      </c>
      <c r="AL29" s="1060"/>
      <c r="AM29" s="1060"/>
      <c r="AN29" s="1060"/>
      <c r="AO29" s="1060"/>
      <c r="AP29" s="1060" t="s">
        <v>584</v>
      </c>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586</v>
      </c>
      <c r="C30" s="1127"/>
      <c r="D30" s="1127"/>
      <c r="E30" s="1127"/>
      <c r="F30" s="1127"/>
      <c r="G30" s="1127"/>
      <c r="H30" s="1127"/>
      <c r="I30" s="1127"/>
      <c r="J30" s="1127"/>
      <c r="K30" s="1127"/>
      <c r="L30" s="1127"/>
      <c r="M30" s="1127"/>
      <c r="N30" s="1127"/>
      <c r="O30" s="1127"/>
      <c r="P30" s="1128"/>
      <c r="Q30" s="1132">
        <v>25</v>
      </c>
      <c r="R30" s="1133"/>
      <c r="S30" s="1133"/>
      <c r="T30" s="1133"/>
      <c r="U30" s="1133"/>
      <c r="V30" s="1133">
        <v>25</v>
      </c>
      <c r="W30" s="1133"/>
      <c r="X30" s="1133"/>
      <c r="Y30" s="1133"/>
      <c r="Z30" s="1133"/>
      <c r="AA30" s="1133">
        <v>0</v>
      </c>
      <c r="AB30" s="1133"/>
      <c r="AC30" s="1133"/>
      <c r="AD30" s="1133"/>
      <c r="AE30" s="1134"/>
      <c r="AF30" s="1108">
        <v>0</v>
      </c>
      <c r="AG30" s="1109"/>
      <c r="AH30" s="1109"/>
      <c r="AI30" s="1109"/>
      <c r="AJ30" s="1110"/>
      <c r="AK30" s="1069" t="s">
        <v>587</v>
      </c>
      <c r="AL30" s="1060"/>
      <c r="AM30" s="1060"/>
      <c r="AN30" s="1060"/>
      <c r="AO30" s="1060"/>
      <c r="AP30" s="1060" t="s">
        <v>584</v>
      </c>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735</v>
      </c>
      <c r="R31" s="1133"/>
      <c r="S31" s="1133"/>
      <c r="T31" s="1133"/>
      <c r="U31" s="1133"/>
      <c r="V31" s="1133">
        <v>732</v>
      </c>
      <c r="W31" s="1133"/>
      <c r="X31" s="1133"/>
      <c r="Y31" s="1133"/>
      <c r="Z31" s="1133"/>
      <c r="AA31" s="1133">
        <v>3</v>
      </c>
      <c r="AB31" s="1133"/>
      <c r="AC31" s="1133"/>
      <c r="AD31" s="1133"/>
      <c r="AE31" s="1134"/>
      <c r="AF31" s="1108">
        <v>3</v>
      </c>
      <c r="AG31" s="1109"/>
      <c r="AH31" s="1109"/>
      <c r="AI31" s="1109"/>
      <c r="AJ31" s="1110"/>
      <c r="AK31" s="1069">
        <v>153</v>
      </c>
      <c r="AL31" s="1060"/>
      <c r="AM31" s="1060"/>
      <c r="AN31" s="1060"/>
      <c r="AO31" s="1060"/>
      <c r="AP31" s="1060" t="s">
        <v>584</v>
      </c>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1289</v>
      </c>
      <c r="R32" s="1133"/>
      <c r="S32" s="1133"/>
      <c r="T32" s="1133"/>
      <c r="U32" s="1133"/>
      <c r="V32" s="1133">
        <v>1459</v>
      </c>
      <c r="W32" s="1133"/>
      <c r="X32" s="1133"/>
      <c r="Y32" s="1133"/>
      <c r="Z32" s="1133"/>
      <c r="AA32" s="1133">
        <v>-170</v>
      </c>
      <c r="AB32" s="1133"/>
      <c r="AC32" s="1133"/>
      <c r="AD32" s="1133"/>
      <c r="AE32" s="1134"/>
      <c r="AF32" s="1108">
        <v>1113</v>
      </c>
      <c r="AG32" s="1109"/>
      <c r="AH32" s="1109"/>
      <c r="AI32" s="1109"/>
      <c r="AJ32" s="1110"/>
      <c r="AK32" s="1069">
        <v>47</v>
      </c>
      <c r="AL32" s="1060"/>
      <c r="AM32" s="1060"/>
      <c r="AN32" s="1060"/>
      <c r="AO32" s="1060"/>
      <c r="AP32" s="1060">
        <v>3243</v>
      </c>
      <c r="AQ32" s="1060"/>
      <c r="AR32" s="1060"/>
      <c r="AS32" s="1060"/>
      <c r="AT32" s="1060"/>
      <c r="AU32" s="1060">
        <v>120</v>
      </c>
      <c r="AV32" s="1060"/>
      <c r="AW32" s="1060"/>
      <c r="AX32" s="1060"/>
      <c r="AY32" s="1060"/>
      <c r="AZ32" s="1131"/>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1988</v>
      </c>
      <c r="R33" s="1133"/>
      <c r="S33" s="1133"/>
      <c r="T33" s="1133"/>
      <c r="U33" s="1133"/>
      <c r="V33" s="1133">
        <v>1913</v>
      </c>
      <c r="W33" s="1133"/>
      <c r="X33" s="1133"/>
      <c r="Y33" s="1133"/>
      <c r="Z33" s="1133"/>
      <c r="AA33" s="1133">
        <v>75</v>
      </c>
      <c r="AB33" s="1133"/>
      <c r="AC33" s="1133"/>
      <c r="AD33" s="1133"/>
      <c r="AE33" s="1134"/>
      <c r="AF33" s="1108">
        <v>225</v>
      </c>
      <c r="AG33" s="1109"/>
      <c r="AH33" s="1109"/>
      <c r="AI33" s="1109"/>
      <c r="AJ33" s="1110"/>
      <c r="AK33" s="1069">
        <v>435</v>
      </c>
      <c r="AL33" s="1060"/>
      <c r="AM33" s="1060"/>
      <c r="AN33" s="1060"/>
      <c r="AO33" s="1060"/>
      <c r="AP33" s="1060">
        <v>20250</v>
      </c>
      <c r="AQ33" s="1060"/>
      <c r="AR33" s="1060"/>
      <c r="AS33" s="1060"/>
      <c r="AT33" s="1060"/>
      <c r="AU33" s="1060">
        <v>7614</v>
      </c>
      <c r="AV33" s="1060"/>
      <c r="AW33" s="1060"/>
      <c r="AX33" s="1060"/>
      <c r="AY33" s="1060"/>
      <c r="AZ33" s="1131"/>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391</v>
      </c>
      <c r="R34" s="1133"/>
      <c r="S34" s="1133"/>
      <c r="T34" s="1133"/>
      <c r="U34" s="1133"/>
      <c r="V34" s="1133">
        <v>391</v>
      </c>
      <c r="W34" s="1133"/>
      <c r="X34" s="1133"/>
      <c r="Y34" s="1133"/>
      <c r="Z34" s="1133"/>
      <c r="AA34" s="1133">
        <v>0</v>
      </c>
      <c r="AB34" s="1133"/>
      <c r="AC34" s="1133"/>
      <c r="AD34" s="1133"/>
      <c r="AE34" s="1134"/>
      <c r="AF34" s="1108">
        <v>89</v>
      </c>
      <c r="AG34" s="1109"/>
      <c r="AH34" s="1109"/>
      <c r="AI34" s="1109"/>
      <c r="AJ34" s="1110"/>
      <c r="AK34" s="1069">
        <v>115</v>
      </c>
      <c r="AL34" s="1060"/>
      <c r="AM34" s="1060"/>
      <c r="AN34" s="1060"/>
      <c r="AO34" s="1060"/>
      <c r="AP34" s="1060">
        <v>2191</v>
      </c>
      <c r="AQ34" s="1060"/>
      <c r="AR34" s="1060"/>
      <c r="AS34" s="1060"/>
      <c r="AT34" s="1060"/>
      <c r="AU34" s="1060">
        <v>1271</v>
      </c>
      <c r="AV34" s="1060"/>
      <c r="AW34" s="1060"/>
      <c r="AX34" s="1060"/>
      <c r="AY34" s="1060"/>
      <c r="AZ34" s="1131"/>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49</v>
      </c>
      <c r="R35" s="1133"/>
      <c r="S35" s="1133"/>
      <c r="T35" s="1133"/>
      <c r="U35" s="1133"/>
      <c r="V35" s="1133">
        <v>4</v>
      </c>
      <c r="W35" s="1133"/>
      <c r="X35" s="1133"/>
      <c r="Y35" s="1133"/>
      <c r="Z35" s="1133"/>
      <c r="AA35" s="1133">
        <v>45</v>
      </c>
      <c r="AB35" s="1133"/>
      <c r="AC35" s="1133"/>
      <c r="AD35" s="1133"/>
      <c r="AE35" s="1134"/>
      <c r="AF35" s="1108">
        <v>45</v>
      </c>
      <c r="AG35" s="1109"/>
      <c r="AH35" s="1109"/>
      <c r="AI35" s="1109"/>
      <c r="AJ35" s="1110"/>
      <c r="AK35" s="1069" t="s">
        <v>584</v>
      </c>
      <c r="AL35" s="1060"/>
      <c r="AM35" s="1060"/>
      <c r="AN35" s="1060"/>
      <c r="AO35" s="1060"/>
      <c r="AP35" s="1060" t="s">
        <v>588</v>
      </c>
      <c r="AQ35" s="1060"/>
      <c r="AR35" s="1060"/>
      <c r="AS35" s="1060"/>
      <c r="AT35" s="1060"/>
      <c r="AU35" s="1060"/>
      <c r="AV35" s="1060"/>
      <c r="AW35" s="1060"/>
      <c r="AX35" s="1060"/>
      <c r="AY35" s="1060"/>
      <c r="AZ35" s="1131"/>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1845</v>
      </c>
      <c r="AG63" s="1048"/>
      <c r="AH63" s="1048"/>
      <c r="AI63" s="1048"/>
      <c r="AJ63" s="1119"/>
      <c r="AK63" s="1120"/>
      <c r="AL63" s="1052"/>
      <c r="AM63" s="1052"/>
      <c r="AN63" s="1052"/>
      <c r="AO63" s="1052"/>
      <c r="AP63" s="1048">
        <v>25684</v>
      </c>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336</v>
      </c>
      <c r="R68" s="1071"/>
      <c r="S68" s="1071"/>
      <c r="T68" s="1071"/>
      <c r="U68" s="1071"/>
      <c r="V68" s="1071">
        <v>471</v>
      </c>
      <c r="W68" s="1071"/>
      <c r="X68" s="1071"/>
      <c r="Y68" s="1071"/>
      <c r="Z68" s="1071"/>
      <c r="AA68" s="1071">
        <v>-135</v>
      </c>
      <c r="AB68" s="1071"/>
      <c r="AC68" s="1071"/>
      <c r="AD68" s="1071"/>
      <c r="AE68" s="1071"/>
      <c r="AF68" s="1071">
        <v>79</v>
      </c>
      <c r="AG68" s="1071"/>
      <c r="AH68" s="1071"/>
      <c r="AI68" s="1071"/>
      <c r="AJ68" s="1071"/>
      <c r="AK68" s="1071">
        <v>210</v>
      </c>
      <c r="AL68" s="1071"/>
      <c r="AM68" s="1071"/>
      <c r="AN68" s="1071"/>
      <c r="AO68" s="1071"/>
      <c r="AP68" s="1071">
        <v>1985</v>
      </c>
      <c r="AQ68" s="1071"/>
      <c r="AR68" s="1071"/>
      <c r="AS68" s="1071"/>
      <c r="AT68" s="1071"/>
      <c r="AU68" s="1071">
        <v>422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832</v>
      </c>
      <c r="R69" s="1060"/>
      <c r="S69" s="1060"/>
      <c r="T69" s="1060"/>
      <c r="U69" s="1060"/>
      <c r="V69" s="1060">
        <v>751</v>
      </c>
      <c r="W69" s="1060"/>
      <c r="X69" s="1060"/>
      <c r="Y69" s="1060"/>
      <c r="Z69" s="1060"/>
      <c r="AA69" s="1060">
        <v>81</v>
      </c>
      <c r="AB69" s="1060"/>
      <c r="AC69" s="1060"/>
      <c r="AD69" s="1060"/>
      <c r="AE69" s="1060"/>
      <c r="AF69" s="1060">
        <v>81</v>
      </c>
      <c r="AG69" s="1060"/>
      <c r="AH69" s="1060"/>
      <c r="AI69" s="1060"/>
      <c r="AJ69" s="1060"/>
      <c r="AK69" s="1060">
        <v>2</v>
      </c>
      <c r="AL69" s="1060"/>
      <c r="AM69" s="1060"/>
      <c r="AN69" s="1060"/>
      <c r="AO69" s="1060"/>
      <c r="AP69" s="1060" t="s">
        <v>584</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1330</v>
      </c>
      <c r="R70" s="1060"/>
      <c r="S70" s="1060"/>
      <c r="T70" s="1060"/>
      <c r="U70" s="1060"/>
      <c r="V70" s="1060">
        <v>1330</v>
      </c>
      <c r="W70" s="1060"/>
      <c r="X70" s="1060"/>
      <c r="Y70" s="1060"/>
      <c r="Z70" s="1060"/>
      <c r="AA70" s="1060">
        <v>0</v>
      </c>
      <c r="AB70" s="1060"/>
      <c r="AC70" s="1060"/>
      <c r="AD70" s="1060"/>
      <c r="AE70" s="1060"/>
      <c r="AF70" s="1060">
        <v>0</v>
      </c>
      <c r="AG70" s="1060"/>
      <c r="AH70" s="1060"/>
      <c r="AI70" s="1060"/>
      <c r="AJ70" s="1060"/>
      <c r="AK70" s="1060">
        <v>20</v>
      </c>
      <c r="AL70" s="1060"/>
      <c r="AM70" s="1060"/>
      <c r="AN70" s="1060"/>
      <c r="AO70" s="1060"/>
      <c r="AP70" s="1060">
        <v>1004</v>
      </c>
      <c r="AQ70" s="1060"/>
      <c r="AR70" s="1060"/>
      <c r="AS70" s="1060"/>
      <c r="AT70" s="1060"/>
      <c r="AU70" s="1060">
        <v>689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1644</v>
      </c>
      <c r="R71" s="1060"/>
      <c r="S71" s="1060"/>
      <c r="T71" s="1060"/>
      <c r="U71" s="1060"/>
      <c r="V71" s="1060">
        <v>1616</v>
      </c>
      <c r="W71" s="1060"/>
      <c r="X71" s="1060"/>
      <c r="Y71" s="1060"/>
      <c r="Z71" s="1060"/>
      <c r="AA71" s="1060">
        <v>28</v>
      </c>
      <c r="AB71" s="1060"/>
      <c r="AC71" s="1060"/>
      <c r="AD71" s="1060"/>
      <c r="AE71" s="1060"/>
      <c r="AF71" s="1060">
        <v>28</v>
      </c>
      <c r="AG71" s="1060"/>
      <c r="AH71" s="1060"/>
      <c r="AI71" s="1060"/>
      <c r="AJ71" s="1060"/>
      <c r="AK71" s="1060">
        <v>0</v>
      </c>
      <c r="AL71" s="1060"/>
      <c r="AM71" s="1060"/>
      <c r="AN71" s="1060"/>
      <c r="AO71" s="1060"/>
      <c r="AP71" s="1060">
        <v>1179</v>
      </c>
      <c r="AQ71" s="1060"/>
      <c r="AR71" s="1060"/>
      <c r="AS71" s="1060"/>
      <c r="AT71" s="1060"/>
      <c r="AU71" s="1060">
        <v>757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3912</v>
      </c>
      <c r="R72" s="1060"/>
      <c r="S72" s="1060"/>
      <c r="T72" s="1060"/>
      <c r="U72" s="1060"/>
      <c r="V72" s="1060">
        <v>3187</v>
      </c>
      <c r="W72" s="1060"/>
      <c r="X72" s="1060"/>
      <c r="Y72" s="1060"/>
      <c r="Z72" s="1060"/>
      <c r="AA72" s="1060">
        <v>725</v>
      </c>
      <c r="AB72" s="1060"/>
      <c r="AC72" s="1060"/>
      <c r="AD72" s="1060"/>
      <c r="AE72" s="1060"/>
      <c r="AF72" s="1060">
        <v>725</v>
      </c>
      <c r="AG72" s="1060"/>
      <c r="AH72" s="1060"/>
      <c r="AI72" s="1060"/>
      <c r="AJ72" s="1060"/>
      <c r="AK72" s="1060">
        <v>0</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99</v>
      </c>
      <c r="R73" s="1060"/>
      <c r="S73" s="1060"/>
      <c r="T73" s="1060"/>
      <c r="U73" s="1060"/>
      <c r="V73" s="1060">
        <v>98</v>
      </c>
      <c r="W73" s="1060"/>
      <c r="X73" s="1060"/>
      <c r="Y73" s="1060"/>
      <c r="Z73" s="1060"/>
      <c r="AA73" s="1060">
        <v>1</v>
      </c>
      <c r="AB73" s="1060"/>
      <c r="AC73" s="1060"/>
      <c r="AD73" s="1060"/>
      <c r="AE73" s="1060"/>
      <c r="AF73" s="1060">
        <v>1</v>
      </c>
      <c r="AG73" s="1060"/>
      <c r="AH73" s="1060"/>
      <c r="AI73" s="1060"/>
      <c r="AJ73" s="1060"/>
      <c r="AK73" s="1060">
        <v>3</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562</v>
      </c>
      <c r="R74" s="1060"/>
      <c r="S74" s="1060"/>
      <c r="T74" s="1060"/>
      <c r="U74" s="1060"/>
      <c r="V74" s="1060">
        <v>504</v>
      </c>
      <c r="W74" s="1060"/>
      <c r="X74" s="1060"/>
      <c r="Y74" s="1060"/>
      <c r="Z74" s="1060"/>
      <c r="AA74" s="1060">
        <v>58</v>
      </c>
      <c r="AB74" s="1060"/>
      <c r="AC74" s="1060"/>
      <c r="AD74" s="1060"/>
      <c r="AE74" s="1060"/>
      <c r="AF74" s="1060">
        <v>58</v>
      </c>
      <c r="AG74" s="1060"/>
      <c r="AH74" s="1060"/>
      <c r="AI74" s="1060"/>
      <c r="AJ74" s="1060"/>
      <c r="AK74" s="1060">
        <v>0</v>
      </c>
      <c r="AL74" s="1060"/>
      <c r="AM74" s="1060"/>
      <c r="AN74" s="1060"/>
      <c r="AO74" s="1060"/>
      <c r="AP74" s="1060" t="s">
        <v>584</v>
      </c>
      <c r="AQ74" s="1060"/>
      <c r="AR74" s="1060"/>
      <c r="AS74" s="1060"/>
      <c r="AT74" s="1060"/>
      <c r="AU74" s="1060" t="s">
        <v>599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106973</v>
      </c>
      <c r="R75" s="1068"/>
      <c r="S75" s="1068"/>
      <c r="T75" s="1068"/>
      <c r="U75" s="1069"/>
      <c r="V75" s="1070">
        <v>104792</v>
      </c>
      <c r="W75" s="1068"/>
      <c r="X75" s="1068"/>
      <c r="Y75" s="1068"/>
      <c r="Z75" s="1069"/>
      <c r="AA75" s="1070">
        <v>2181</v>
      </c>
      <c r="AB75" s="1068"/>
      <c r="AC75" s="1068"/>
      <c r="AD75" s="1068"/>
      <c r="AE75" s="1069"/>
      <c r="AF75" s="1070">
        <v>2181</v>
      </c>
      <c r="AG75" s="1068"/>
      <c r="AH75" s="1068"/>
      <c r="AI75" s="1068"/>
      <c r="AJ75" s="1069"/>
      <c r="AK75" s="1070">
        <v>1009</v>
      </c>
      <c r="AL75" s="1068"/>
      <c r="AM75" s="1068"/>
      <c r="AN75" s="1068"/>
      <c r="AO75" s="1069"/>
      <c r="AP75" s="1070" t="s">
        <v>584</v>
      </c>
      <c r="AQ75" s="1068"/>
      <c r="AR75" s="1068"/>
      <c r="AS75" s="1068"/>
      <c r="AT75" s="1069"/>
      <c r="AU75" s="1070" t="s">
        <v>584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597</v>
      </c>
      <c r="C76" s="1064"/>
      <c r="D76" s="1064"/>
      <c r="E76" s="1064"/>
      <c r="F76" s="1064"/>
      <c r="G76" s="1064"/>
      <c r="H76" s="1064"/>
      <c r="I76" s="1064"/>
      <c r="J76" s="1064"/>
      <c r="K76" s="1064"/>
      <c r="L76" s="1064"/>
      <c r="M76" s="1064"/>
      <c r="N76" s="1064"/>
      <c r="O76" s="1064"/>
      <c r="P76" s="1065"/>
      <c r="Q76" s="1067">
        <v>129</v>
      </c>
      <c r="R76" s="1068"/>
      <c r="S76" s="1068"/>
      <c r="T76" s="1068"/>
      <c r="U76" s="1069"/>
      <c r="V76" s="1070">
        <v>120</v>
      </c>
      <c r="W76" s="1068"/>
      <c r="X76" s="1068"/>
      <c r="Y76" s="1068"/>
      <c r="Z76" s="1069"/>
      <c r="AA76" s="1070">
        <v>9</v>
      </c>
      <c r="AB76" s="1068"/>
      <c r="AC76" s="1068"/>
      <c r="AD76" s="1068"/>
      <c r="AE76" s="1069"/>
      <c r="AF76" s="1070">
        <v>9</v>
      </c>
      <c r="AG76" s="1068"/>
      <c r="AH76" s="1068"/>
      <c r="AI76" s="1068"/>
      <c r="AJ76" s="1069"/>
      <c r="AK76" s="1070">
        <v>0</v>
      </c>
      <c r="AL76" s="1068"/>
      <c r="AM76" s="1068"/>
      <c r="AN76" s="1068"/>
      <c r="AO76" s="1069"/>
      <c r="AP76" s="1070" t="s">
        <v>584</v>
      </c>
      <c r="AQ76" s="1068"/>
      <c r="AR76" s="1068"/>
      <c r="AS76" s="1068"/>
      <c r="AT76" s="1069"/>
      <c r="AU76" s="1070" t="s">
        <v>584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1220</v>
      </c>
      <c r="AG88" s="1048"/>
      <c r="AH88" s="1048"/>
      <c r="AI88" s="1048"/>
      <c r="AJ88" s="1048"/>
      <c r="AK88" s="1052"/>
      <c r="AL88" s="1052"/>
      <c r="AM88" s="1052"/>
      <c r="AN88" s="1052"/>
      <c r="AO88" s="1052"/>
      <c r="AP88" s="1048">
        <v>4168</v>
      </c>
      <c r="AQ88" s="1048"/>
      <c r="AR88" s="1048"/>
      <c r="AS88" s="1048"/>
      <c r="AT88" s="1048"/>
      <c r="AU88" s="1048">
        <v>1868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35</v>
      </c>
      <c r="CS102" s="1040"/>
      <c r="CT102" s="1040"/>
      <c r="CU102" s="1040"/>
      <c r="CV102" s="1041"/>
      <c r="CW102" s="1039">
        <v>0</v>
      </c>
      <c r="CX102" s="1040"/>
      <c r="CY102" s="1040"/>
      <c r="CZ102" s="1040"/>
      <c r="DA102" s="1041"/>
      <c r="DB102" s="1039" t="s">
        <v>584</v>
      </c>
      <c r="DC102" s="1040"/>
      <c r="DD102" s="1040"/>
      <c r="DE102" s="1040"/>
      <c r="DF102" s="1041"/>
      <c r="DG102" s="1039" t="s">
        <v>584</v>
      </c>
      <c r="DH102" s="1040"/>
      <c r="DI102" s="1040"/>
      <c r="DJ102" s="1040"/>
      <c r="DK102" s="1041"/>
      <c r="DL102" s="1039" t="s">
        <v>584</v>
      </c>
      <c r="DM102" s="1040"/>
      <c r="DN102" s="1040"/>
      <c r="DO102" s="1040"/>
      <c r="DP102" s="1041"/>
      <c r="DQ102" s="1039" t="s">
        <v>584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308</v>
      </c>
      <c r="AG109" s="983"/>
      <c r="AH109" s="983"/>
      <c r="AI109" s="983"/>
      <c r="AJ109" s="984"/>
      <c r="AK109" s="985" t="s">
        <v>307</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308</v>
      </c>
      <c r="BW109" s="983"/>
      <c r="BX109" s="983"/>
      <c r="BY109" s="983"/>
      <c r="BZ109" s="984"/>
      <c r="CA109" s="985" t="s">
        <v>307</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308</v>
      </c>
      <c r="DM109" s="983"/>
      <c r="DN109" s="983"/>
      <c r="DO109" s="983"/>
      <c r="DP109" s="984"/>
      <c r="DQ109" s="985" t="s">
        <v>307</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2927317</v>
      </c>
      <c r="AB110" s="976"/>
      <c r="AC110" s="976"/>
      <c r="AD110" s="976"/>
      <c r="AE110" s="977"/>
      <c r="AF110" s="978">
        <v>2735951</v>
      </c>
      <c r="AG110" s="976"/>
      <c r="AH110" s="976"/>
      <c r="AI110" s="976"/>
      <c r="AJ110" s="977"/>
      <c r="AK110" s="978">
        <v>2565442</v>
      </c>
      <c r="AL110" s="976"/>
      <c r="AM110" s="976"/>
      <c r="AN110" s="976"/>
      <c r="AO110" s="977"/>
      <c r="AP110" s="979">
        <v>20.9</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26276063</v>
      </c>
      <c r="BR110" s="923"/>
      <c r="BS110" s="923"/>
      <c r="BT110" s="923"/>
      <c r="BU110" s="923"/>
      <c r="BV110" s="923">
        <v>25893424</v>
      </c>
      <c r="BW110" s="923"/>
      <c r="BX110" s="923"/>
      <c r="BY110" s="923"/>
      <c r="BZ110" s="923"/>
      <c r="CA110" s="923">
        <v>25848051</v>
      </c>
      <c r="CB110" s="923"/>
      <c r="CC110" s="923"/>
      <c r="CD110" s="923"/>
      <c r="CE110" s="923"/>
      <c r="CF110" s="947">
        <v>210.2</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440</v>
      </c>
      <c r="DH110" s="923"/>
      <c r="DI110" s="923"/>
      <c r="DJ110" s="923"/>
      <c r="DK110" s="923"/>
      <c r="DL110" s="923" t="s">
        <v>441</v>
      </c>
      <c r="DM110" s="923"/>
      <c r="DN110" s="923"/>
      <c r="DO110" s="923"/>
      <c r="DP110" s="923"/>
      <c r="DQ110" s="923" t="s">
        <v>442</v>
      </c>
      <c r="DR110" s="923"/>
      <c r="DS110" s="923"/>
      <c r="DT110" s="923"/>
      <c r="DU110" s="923"/>
      <c r="DV110" s="924" t="s">
        <v>391</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414</v>
      </c>
      <c r="AB111" s="1004"/>
      <c r="AC111" s="1004"/>
      <c r="AD111" s="1004"/>
      <c r="AE111" s="1005"/>
      <c r="AF111" s="1006" t="s">
        <v>444</v>
      </c>
      <c r="AG111" s="1004"/>
      <c r="AH111" s="1004"/>
      <c r="AI111" s="1004"/>
      <c r="AJ111" s="1005"/>
      <c r="AK111" s="1006" t="s">
        <v>440</v>
      </c>
      <c r="AL111" s="1004"/>
      <c r="AM111" s="1004"/>
      <c r="AN111" s="1004"/>
      <c r="AO111" s="1005"/>
      <c r="AP111" s="1007" t="s">
        <v>391</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372423</v>
      </c>
      <c r="BR111" s="895"/>
      <c r="BS111" s="895"/>
      <c r="BT111" s="895"/>
      <c r="BU111" s="895"/>
      <c r="BV111" s="895">
        <v>281020</v>
      </c>
      <c r="BW111" s="895"/>
      <c r="BX111" s="895"/>
      <c r="BY111" s="895"/>
      <c r="BZ111" s="895"/>
      <c r="CA111" s="895">
        <v>189617</v>
      </c>
      <c r="CB111" s="895"/>
      <c r="CC111" s="895"/>
      <c r="CD111" s="895"/>
      <c r="CE111" s="895"/>
      <c r="CF111" s="956">
        <v>1.5</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391</v>
      </c>
      <c r="DH111" s="895"/>
      <c r="DI111" s="895"/>
      <c r="DJ111" s="895"/>
      <c r="DK111" s="895"/>
      <c r="DL111" s="895" t="s">
        <v>414</v>
      </c>
      <c r="DM111" s="895"/>
      <c r="DN111" s="895"/>
      <c r="DO111" s="895"/>
      <c r="DP111" s="895"/>
      <c r="DQ111" s="895" t="s">
        <v>444</v>
      </c>
      <c r="DR111" s="895"/>
      <c r="DS111" s="895"/>
      <c r="DT111" s="895"/>
      <c r="DU111" s="895"/>
      <c r="DV111" s="872" t="s">
        <v>442</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66667</v>
      </c>
      <c r="AB112" s="858"/>
      <c r="AC112" s="858"/>
      <c r="AD112" s="858"/>
      <c r="AE112" s="859"/>
      <c r="AF112" s="860">
        <v>70000</v>
      </c>
      <c r="AG112" s="858"/>
      <c r="AH112" s="858"/>
      <c r="AI112" s="858"/>
      <c r="AJ112" s="859"/>
      <c r="AK112" s="860">
        <v>80000</v>
      </c>
      <c r="AL112" s="858"/>
      <c r="AM112" s="858"/>
      <c r="AN112" s="858"/>
      <c r="AO112" s="859"/>
      <c r="AP112" s="905">
        <v>0.7</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10718621</v>
      </c>
      <c r="BR112" s="895"/>
      <c r="BS112" s="895"/>
      <c r="BT112" s="895"/>
      <c r="BU112" s="895"/>
      <c r="BV112" s="895">
        <v>9631927</v>
      </c>
      <c r="BW112" s="895"/>
      <c r="BX112" s="895"/>
      <c r="BY112" s="895"/>
      <c r="BZ112" s="895"/>
      <c r="CA112" s="895">
        <v>9004782</v>
      </c>
      <c r="CB112" s="895"/>
      <c r="CC112" s="895"/>
      <c r="CD112" s="895"/>
      <c r="CE112" s="895"/>
      <c r="CF112" s="956">
        <v>73.2</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372423</v>
      </c>
      <c r="DH112" s="895"/>
      <c r="DI112" s="895"/>
      <c r="DJ112" s="895"/>
      <c r="DK112" s="895"/>
      <c r="DL112" s="895">
        <v>281020</v>
      </c>
      <c r="DM112" s="895"/>
      <c r="DN112" s="895"/>
      <c r="DO112" s="895"/>
      <c r="DP112" s="895"/>
      <c r="DQ112" s="895">
        <v>189617</v>
      </c>
      <c r="DR112" s="895"/>
      <c r="DS112" s="895"/>
      <c r="DT112" s="895"/>
      <c r="DU112" s="895"/>
      <c r="DV112" s="872">
        <v>1.5</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797361</v>
      </c>
      <c r="AB113" s="1004"/>
      <c r="AC113" s="1004"/>
      <c r="AD113" s="1004"/>
      <c r="AE113" s="1005"/>
      <c r="AF113" s="1006">
        <v>764804</v>
      </c>
      <c r="AG113" s="1004"/>
      <c r="AH113" s="1004"/>
      <c r="AI113" s="1004"/>
      <c r="AJ113" s="1005"/>
      <c r="AK113" s="1006">
        <v>799486</v>
      </c>
      <c r="AL113" s="1004"/>
      <c r="AM113" s="1004"/>
      <c r="AN113" s="1004"/>
      <c r="AO113" s="1005"/>
      <c r="AP113" s="1007">
        <v>6.5</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3589678</v>
      </c>
      <c r="BR113" s="895"/>
      <c r="BS113" s="895"/>
      <c r="BT113" s="895"/>
      <c r="BU113" s="895"/>
      <c r="BV113" s="895">
        <v>3294767</v>
      </c>
      <c r="BW113" s="895"/>
      <c r="BX113" s="895"/>
      <c r="BY113" s="895"/>
      <c r="BZ113" s="895"/>
      <c r="CA113" s="895">
        <v>3431089</v>
      </c>
      <c r="CB113" s="895"/>
      <c r="CC113" s="895"/>
      <c r="CD113" s="895"/>
      <c r="CE113" s="895"/>
      <c r="CF113" s="956">
        <v>27.9</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391</v>
      </c>
      <c r="DH113" s="858"/>
      <c r="DI113" s="858"/>
      <c r="DJ113" s="858"/>
      <c r="DK113" s="859"/>
      <c r="DL113" s="860" t="s">
        <v>440</v>
      </c>
      <c r="DM113" s="858"/>
      <c r="DN113" s="858"/>
      <c r="DO113" s="858"/>
      <c r="DP113" s="859"/>
      <c r="DQ113" s="860" t="s">
        <v>442</v>
      </c>
      <c r="DR113" s="858"/>
      <c r="DS113" s="858"/>
      <c r="DT113" s="858"/>
      <c r="DU113" s="859"/>
      <c r="DV113" s="905" t="s">
        <v>391</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407861</v>
      </c>
      <c r="AB114" s="858"/>
      <c r="AC114" s="858"/>
      <c r="AD114" s="858"/>
      <c r="AE114" s="859"/>
      <c r="AF114" s="860">
        <v>296447</v>
      </c>
      <c r="AG114" s="858"/>
      <c r="AH114" s="858"/>
      <c r="AI114" s="858"/>
      <c r="AJ114" s="859"/>
      <c r="AK114" s="860">
        <v>449150</v>
      </c>
      <c r="AL114" s="858"/>
      <c r="AM114" s="858"/>
      <c r="AN114" s="858"/>
      <c r="AO114" s="859"/>
      <c r="AP114" s="905">
        <v>3.7</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3012051</v>
      </c>
      <c r="BR114" s="895"/>
      <c r="BS114" s="895"/>
      <c r="BT114" s="895"/>
      <c r="BU114" s="895"/>
      <c r="BV114" s="895">
        <v>2881375</v>
      </c>
      <c r="BW114" s="895"/>
      <c r="BX114" s="895"/>
      <c r="BY114" s="895"/>
      <c r="BZ114" s="895"/>
      <c r="CA114" s="895">
        <v>2760542</v>
      </c>
      <c r="CB114" s="895"/>
      <c r="CC114" s="895"/>
      <c r="CD114" s="895"/>
      <c r="CE114" s="895"/>
      <c r="CF114" s="956">
        <v>22.4</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414</v>
      </c>
      <c r="DH114" s="858"/>
      <c r="DI114" s="858"/>
      <c r="DJ114" s="858"/>
      <c r="DK114" s="859"/>
      <c r="DL114" s="860" t="s">
        <v>440</v>
      </c>
      <c r="DM114" s="858"/>
      <c r="DN114" s="858"/>
      <c r="DO114" s="858"/>
      <c r="DP114" s="859"/>
      <c r="DQ114" s="860" t="s">
        <v>444</v>
      </c>
      <c r="DR114" s="858"/>
      <c r="DS114" s="858"/>
      <c r="DT114" s="858"/>
      <c r="DU114" s="859"/>
      <c r="DV114" s="905" t="s">
        <v>457</v>
      </c>
      <c r="DW114" s="906"/>
      <c r="DX114" s="906"/>
      <c r="DY114" s="906"/>
      <c r="DZ114" s="907"/>
    </row>
    <row r="115" spans="1:130" s="246"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91403</v>
      </c>
      <c r="AB115" s="1004"/>
      <c r="AC115" s="1004"/>
      <c r="AD115" s="1004"/>
      <c r="AE115" s="1005"/>
      <c r="AF115" s="1006">
        <v>91403</v>
      </c>
      <c r="AG115" s="1004"/>
      <c r="AH115" s="1004"/>
      <c r="AI115" s="1004"/>
      <c r="AJ115" s="1005"/>
      <c r="AK115" s="1006">
        <v>91403</v>
      </c>
      <c r="AL115" s="1004"/>
      <c r="AM115" s="1004"/>
      <c r="AN115" s="1004"/>
      <c r="AO115" s="1005"/>
      <c r="AP115" s="1007">
        <v>0.7</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v>258400</v>
      </c>
      <c r="BR115" s="895"/>
      <c r="BS115" s="895"/>
      <c r="BT115" s="895"/>
      <c r="BU115" s="895"/>
      <c r="BV115" s="895">
        <v>253601</v>
      </c>
      <c r="BW115" s="895"/>
      <c r="BX115" s="895"/>
      <c r="BY115" s="895"/>
      <c r="BZ115" s="895"/>
      <c r="CA115" s="895" t="s">
        <v>440</v>
      </c>
      <c r="CB115" s="895"/>
      <c r="CC115" s="895"/>
      <c r="CD115" s="895"/>
      <c r="CE115" s="895"/>
      <c r="CF115" s="956" t="s">
        <v>391</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444</v>
      </c>
      <c r="DM115" s="858"/>
      <c r="DN115" s="858"/>
      <c r="DO115" s="858"/>
      <c r="DP115" s="859"/>
      <c r="DQ115" s="860" t="s">
        <v>441</v>
      </c>
      <c r="DR115" s="858"/>
      <c r="DS115" s="858"/>
      <c r="DT115" s="858"/>
      <c r="DU115" s="859"/>
      <c r="DV115" s="905" t="s">
        <v>440</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442</v>
      </c>
      <c r="AG116" s="858"/>
      <c r="AH116" s="858"/>
      <c r="AI116" s="858"/>
      <c r="AJ116" s="859"/>
      <c r="AK116" s="860" t="s">
        <v>414</v>
      </c>
      <c r="AL116" s="858"/>
      <c r="AM116" s="858"/>
      <c r="AN116" s="858"/>
      <c r="AO116" s="859"/>
      <c r="AP116" s="905" t="s">
        <v>444</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391</v>
      </c>
      <c r="BW116" s="895"/>
      <c r="BX116" s="895"/>
      <c r="BY116" s="895"/>
      <c r="BZ116" s="895"/>
      <c r="CA116" s="895" t="s">
        <v>441</v>
      </c>
      <c r="CB116" s="895"/>
      <c r="CC116" s="895"/>
      <c r="CD116" s="895"/>
      <c r="CE116" s="895"/>
      <c r="CF116" s="956" t="s">
        <v>391</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391</v>
      </c>
      <c r="DH116" s="858"/>
      <c r="DI116" s="858"/>
      <c r="DJ116" s="858"/>
      <c r="DK116" s="859"/>
      <c r="DL116" s="860" t="s">
        <v>457</v>
      </c>
      <c r="DM116" s="858"/>
      <c r="DN116" s="858"/>
      <c r="DO116" s="858"/>
      <c r="DP116" s="859"/>
      <c r="DQ116" s="860" t="s">
        <v>457</v>
      </c>
      <c r="DR116" s="858"/>
      <c r="DS116" s="858"/>
      <c r="DT116" s="858"/>
      <c r="DU116" s="859"/>
      <c r="DV116" s="905" t="s">
        <v>442</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4290609</v>
      </c>
      <c r="AB117" s="990"/>
      <c r="AC117" s="990"/>
      <c r="AD117" s="990"/>
      <c r="AE117" s="991"/>
      <c r="AF117" s="992">
        <v>3958605</v>
      </c>
      <c r="AG117" s="990"/>
      <c r="AH117" s="990"/>
      <c r="AI117" s="990"/>
      <c r="AJ117" s="991"/>
      <c r="AK117" s="992">
        <v>3985481</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440</v>
      </c>
      <c r="BW117" s="895"/>
      <c r="BX117" s="895"/>
      <c r="BY117" s="895"/>
      <c r="BZ117" s="895"/>
      <c r="CA117" s="895" t="s">
        <v>440</v>
      </c>
      <c r="CB117" s="895"/>
      <c r="CC117" s="895"/>
      <c r="CD117" s="895"/>
      <c r="CE117" s="895"/>
      <c r="CF117" s="956" t="s">
        <v>441</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440</v>
      </c>
      <c r="DM117" s="858"/>
      <c r="DN117" s="858"/>
      <c r="DO117" s="858"/>
      <c r="DP117" s="859"/>
      <c r="DQ117" s="860" t="s">
        <v>444</v>
      </c>
      <c r="DR117" s="858"/>
      <c r="DS117" s="858"/>
      <c r="DT117" s="858"/>
      <c r="DU117" s="859"/>
      <c r="DV117" s="905" t="s">
        <v>440</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308</v>
      </c>
      <c r="AG118" s="983"/>
      <c r="AH118" s="983"/>
      <c r="AI118" s="983"/>
      <c r="AJ118" s="984"/>
      <c r="AK118" s="985" t="s">
        <v>307</v>
      </c>
      <c r="AL118" s="983"/>
      <c r="AM118" s="983"/>
      <c r="AN118" s="983"/>
      <c r="AO118" s="984"/>
      <c r="AP118" s="986" t="s">
        <v>434</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391</v>
      </c>
      <c r="BW118" s="926"/>
      <c r="BX118" s="926"/>
      <c r="BY118" s="926"/>
      <c r="BZ118" s="926"/>
      <c r="CA118" s="926" t="s">
        <v>391</v>
      </c>
      <c r="CB118" s="926"/>
      <c r="CC118" s="926"/>
      <c r="CD118" s="926"/>
      <c r="CE118" s="926"/>
      <c r="CF118" s="956" t="s">
        <v>391</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441</v>
      </c>
      <c r="DM118" s="858"/>
      <c r="DN118" s="858"/>
      <c r="DO118" s="858"/>
      <c r="DP118" s="859"/>
      <c r="DQ118" s="860" t="s">
        <v>391</v>
      </c>
      <c r="DR118" s="858"/>
      <c r="DS118" s="858"/>
      <c r="DT118" s="858"/>
      <c r="DU118" s="859"/>
      <c r="DV118" s="905" t="s">
        <v>440</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391</v>
      </c>
      <c r="AB119" s="976"/>
      <c r="AC119" s="976"/>
      <c r="AD119" s="976"/>
      <c r="AE119" s="977"/>
      <c r="AF119" s="978" t="s">
        <v>391</v>
      </c>
      <c r="AG119" s="976"/>
      <c r="AH119" s="976"/>
      <c r="AI119" s="976"/>
      <c r="AJ119" s="977"/>
      <c r="AK119" s="978" t="s">
        <v>391</v>
      </c>
      <c r="AL119" s="976"/>
      <c r="AM119" s="976"/>
      <c r="AN119" s="976"/>
      <c r="AO119" s="977"/>
      <c r="AP119" s="979" t="s">
        <v>391</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469</v>
      </c>
      <c r="BP119" s="959"/>
      <c r="BQ119" s="963">
        <v>44227236</v>
      </c>
      <c r="BR119" s="926"/>
      <c r="BS119" s="926"/>
      <c r="BT119" s="926"/>
      <c r="BU119" s="926"/>
      <c r="BV119" s="926">
        <v>42236114</v>
      </c>
      <c r="BW119" s="926"/>
      <c r="BX119" s="926"/>
      <c r="BY119" s="926"/>
      <c r="BZ119" s="926"/>
      <c r="CA119" s="926">
        <v>41234081</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444</v>
      </c>
      <c r="DM119" s="841"/>
      <c r="DN119" s="841"/>
      <c r="DO119" s="841"/>
      <c r="DP119" s="842"/>
      <c r="DQ119" s="843" t="s">
        <v>391</v>
      </c>
      <c r="DR119" s="841"/>
      <c r="DS119" s="841"/>
      <c r="DT119" s="841"/>
      <c r="DU119" s="842"/>
      <c r="DV119" s="929" t="s">
        <v>391</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391</v>
      </c>
      <c r="AB120" s="858"/>
      <c r="AC120" s="858"/>
      <c r="AD120" s="858"/>
      <c r="AE120" s="859"/>
      <c r="AF120" s="860" t="s">
        <v>440</v>
      </c>
      <c r="AG120" s="858"/>
      <c r="AH120" s="858"/>
      <c r="AI120" s="858"/>
      <c r="AJ120" s="859"/>
      <c r="AK120" s="860" t="s">
        <v>440</v>
      </c>
      <c r="AL120" s="858"/>
      <c r="AM120" s="858"/>
      <c r="AN120" s="858"/>
      <c r="AO120" s="859"/>
      <c r="AP120" s="905" t="s">
        <v>391</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4905130</v>
      </c>
      <c r="BR120" s="923"/>
      <c r="BS120" s="923"/>
      <c r="BT120" s="923"/>
      <c r="BU120" s="923"/>
      <c r="BV120" s="923">
        <v>5476167</v>
      </c>
      <c r="BW120" s="923"/>
      <c r="BX120" s="923"/>
      <c r="BY120" s="923"/>
      <c r="BZ120" s="923"/>
      <c r="CA120" s="923">
        <v>5917658</v>
      </c>
      <c r="CB120" s="923"/>
      <c r="CC120" s="923"/>
      <c r="CD120" s="923"/>
      <c r="CE120" s="923"/>
      <c r="CF120" s="947">
        <v>48.1</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9352869</v>
      </c>
      <c r="DH120" s="923"/>
      <c r="DI120" s="923"/>
      <c r="DJ120" s="923"/>
      <c r="DK120" s="923"/>
      <c r="DL120" s="923">
        <v>8396876</v>
      </c>
      <c r="DM120" s="923"/>
      <c r="DN120" s="923"/>
      <c r="DO120" s="923"/>
      <c r="DP120" s="923"/>
      <c r="DQ120" s="923">
        <v>7613827</v>
      </c>
      <c r="DR120" s="923"/>
      <c r="DS120" s="923"/>
      <c r="DT120" s="923"/>
      <c r="DU120" s="923"/>
      <c r="DV120" s="924">
        <v>61.9</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91403</v>
      </c>
      <c r="AB121" s="858"/>
      <c r="AC121" s="858"/>
      <c r="AD121" s="858"/>
      <c r="AE121" s="859"/>
      <c r="AF121" s="860">
        <v>91403</v>
      </c>
      <c r="AG121" s="858"/>
      <c r="AH121" s="858"/>
      <c r="AI121" s="858"/>
      <c r="AJ121" s="859"/>
      <c r="AK121" s="860">
        <v>91403</v>
      </c>
      <c r="AL121" s="858"/>
      <c r="AM121" s="858"/>
      <c r="AN121" s="858"/>
      <c r="AO121" s="859"/>
      <c r="AP121" s="905">
        <v>0.7</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7715831</v>
      </c>
      <c r="BR121" s="895"/>
      <c r="BS121" s="895"/>
      <c r="BT121" s="895"/>
      <c r="BU121" s="895"/>
      <c r="BV121" s="895">
        <v>7380968</v>
      </c>
      <c r="BW121" s="895"/>
      <c r="BX121" s="895"/>
      <c r="BY121" s="895"/>
      <c r="BZ121" s="895"/>
      <c r="CA121" s="895">
        <v>6678446</v>
      </c>
      <c r="CB121" s="895"/>
      <c r="CC121" s="895"/>
      <c r="CD121" s="895"/>
      <c r="CE121" s="895"/>
      <c r="CF121" s="956">
        <v>54.3</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1236467</v>
      </c>
      <c r="DH121" s="895"/>
      <c r="DI121" s="895"/>
      <c r="DJ121" s="895"/>
      <c r="DK121" s="895"/>
      <c r="DL121" s="895">
        <v>1118482</v>
      </c>
      <c r="DM121" s="895"/>
      <c r="DN121" s="895"/>
      <c r="DO121" s="895"/>
      <c r="DP121" s="895"/>
      <c r="DQ121" s="895">
        <v>1270962</v>
      </c>
      <c r="DR121" s="895"/>
      <c r="DS121" s="895"/>
      <c r="DT121" s="895"/>
      <c r="DU121" s="895"/>
      <c r="DV121" s="872">
        <v>10.3</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440</v>
      </c>
      <c r="AG122" s="858"/>
      <c r="AH122" s="858"/>
      <c r="AI122" s="858"/>
      <c r="AJ122" s="859"/>
      <c r="AK122" s="860" t="s">
        <v>391</v>
      </c>
      <c r="AL122" s="858"/>
      <c r="AM122" s="858"/>
      <c r="AN122" s="858"/>
      <c r="AO122" s="859"/>
      <c r="AP122" s="905" t="s">
        <v>444</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31712616</v>
      </c>
      <c r="BR122" s="926"/>
      <c r="BS122" s="926"/>
      <c r="BT122" s="926"/>
      <c r="BU122" s="926"/>
      <c r="BV122" s="926">
        <v>31400125</v>
      </c>
      <c r="BW122" s="926"/>
      <c r="BX122" s="926"/>
      <c r="BY122" s="926"/>
      <c r="BZ122" s="926"/>
      <c r="CA122" s="926">
        <v>30672354</v>
      </c>
      <c r="CB122" s="926"/>
      <c r="CC122" s="926"/>
      <c r="CD122" s="926"/>
      <c r="CE122" s="926"/>
      <c r="CF122" s="927">
        <v>249.4</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129285</v>
      </c>
      <c r="DH122" s="895"/>
      <c r="DI122" s="895"/>
      <c r="DJ122" s="895"/>
      <c r="DK122" s="895"/>
      <c r="DL122" s="895">
        <v>116569</v>
      </c>
      <c r="DM122" s="895"/>
      <c r="DN122" s="895"/>
      <c r="DO122" s="895"/>
      <c r="DP122" s="895"/>
      <c r="DQ122" s="895">
        <v>119993</v>
      </c>
      <c r="DR122" s="895"/>
      <c r="DS122" s="895"/>
      <c r="DT122" s="895"/>
      <c r="DU122" s="895"/>
      <c r="DV122" s="872">
        <v>1</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440</v>
      </c>
      <c r="AB123" s="858"/>
      <c r="AC123" s="858"/>
      <c r="AD123" s="858"/>
      <c r="AE123" s="859"/>
      <c r="AF123" s="860" t="s">
        <v>391</v>
      </c>
      <c r="AG123" s="858"/>
      <c r="AH123" s="858"/>
      <c r="AI123" s="858"/>
      <c r="AJ123" s="859"/>
      <c r="AK123" s="860" t="s">
        <v>391</v>
      </c>
      <c r="AL123" s="858"/>
      <c r="AM123" s="858"/>
      <c r="AN123" s="858"/>
      <c r="AO123" s="859"/>
      <c r="AP123" s="905" t="s">
        <v>391</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480</v>
      </c>
      <c r="BP123" s="959"/>
      <c r="BQ123" s="913">
        <v>44333577</v>
      </c>
      <c r="BR123" s="914"/>
      <c r="BS123" s="914"/>
      <c r="BT123" s="914"/>
      <c r="BU123" s="914"/>
      <c r="BV123" s="914">
        <v>44257260</v>
      </c>
      <c r="BW123" s="914"/>
      <c r="BX123" s="914"/>
      <c r="BY123" s="914"/>
      <c r="BZ123" s="914"/>
      <c r="CA123" s="914">
        <v>43268458</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440</v>
      </c>
      <c r="DH123" s="858"/>
      <c r="DI123" s="858"/>
      <c r="DJ123" s="858"/>
      <c r="DK123" s="859"/>
      <c r="DL123" s="860" t="s">
        <v>391</v>
      </c>
      <c r="DM123" s="858"/>
      <c r="DN123" s="858"/>
      <c r="DO123" s="858"/>
      <c r="DP123" s="859"/>
      <c r="DQ123" s="860" t="s">
        <v>440</v>
      </c>
      <c r="DR123" s="858"/>
      <c r="DS123" s="858"/>
      <c r="DT123" s="858"/>
      <c r="DU123" s="859"/>
      <c r="DV123" s="905" t="s">
        <v>391</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440</v>
      </c>
      <c r="AB124" s="858"/>
      <c r="AC124" s="858"/>
      <c r="AD124" s="858"/>
      <c r="AE124" s="859"/>
      <c r="AF124" s="860" t="s">
        <v>391</v>
      </c>
      <c r="AG124" s="858"/>
      <c r="AH124" s="858"/>
      <c r="AI124" s="858"/>
      <c r="AJ124" s="859"/>
      <c r="AK124" s="860" t="s">
        <v>391</v>
      </c>
      <c r="AL124" s="858"/>
      <c r="AM124" s="858"/>
      <c r="AN124" s="858"/>
      <c r="AO124" s="859"/>
      <c r="AP124" s="905" t="s">
        <v>391</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391</v>
      </c>
      <c r="BW124" s="912"/>
      <c r="BX124" s="912"/>
      <c r="BY124" s="912"/>
      <c r="BZ124" s="912"/>
      <c r="CA124" s="912" t="s">
        <v>391</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440</v>
      </c>
      <c r="DH124" s="841"/>
      <c r="DI124" s="841"/>
      <c r="DJ124" s="841"/>
      <c r="DK124" s="842"/>
      <c r="DL124" s="843" t="s">
        <v>391</v>
      </c>
      <c r="DM124" s="841"/>
      <c r="DN124" s="841"/>
      <c r="DO124" s="841"/>
      <c r="DP124" s="842"/>
      <c r="DQ124" s="843" t="s">
        <v>391</v>
      </c>
      <c r="DR124" s="841"/>
      <c r="DS124" s="841"/>
      <c r="DT124" s="841"/>
      <c r="DU124" s="842"/>
      <c r="DV124" s="929" t="s">
        <v>391</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391</v>
      </c>
      <c r="AB125" s="858"/>
      <c r="AC125" s="858"/>
      <c r="AD125" s="858"/>
      <c r="AE125" s="859"/>
      <c r="AF125" s="860" t="s">
        <v>391</v>
      </c>
      <c r="AG125" s="858"/>
      <c r="AH125" s="858"/>
      <c r="AI125" s="858"/>
      <c r="AJ125" s="859"/>
      <c r="AK125" s="860" t="s">
        <v>391</v>
      </c>
      <c r="AL125" s="858"/>
      <c r="AM125" s="858"/>
      <c r="AN125" s="858"/>
      <c r="AO125" s="859"/>
      <c r="AP125" s="905" t="s">
        <v>391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440</v>
      </c>
      <c r="DH125" s="923"/>
      <c r="DI125" s="923"/>
      <c r="DJ125" s="923"/>
      <c r="DK125" s="923"/>
      <c r="DL125" s="923" t="s">
        <v>391</v>
      </c>
      <c r="DM125" s="923"/>
      <c r="DN125" s="923"/>
      <c r="DO125" s="923"/>
      <c r="DP125" s="923"/>
      <c r="DQ125" s="923" t="s">
        <v>391</v>
      </c>
      <c r="DR125" s="923"/>
      <c r="DS125" s="923"/>
      <c r="DT125" s="923"/>
      <c r="DU125" s="923"/>
      <c r="DV125" s="924" t="s">
        <v>391</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391</v>
      </c>
      <c r="AB126" s="858"/>
      <c r="AC126" s="858"/>
      <c r="AD126" s="858"/>
      <c r="AE126" s="859"/>
      <c r="AF126" s="860" t="s">
        <v>391</v>
      </c>
      <c r="AG126" s="858"/>
      <c r="AH126" s="858"/>
      <c r="AI126" s="858"/>
      <c r="AJ126" s="859"/>
      <c r="AK126" s="860" t="s">
        <v>391</v>
      </c>
      <c r="AL126" s="858"/>
      <c r="AM126" s="858"/>
      <c r="AN126" s="858"/>
      <c r="AO126" s="859"/>
      <c r="AP126" s="905" t="s">
        <v>391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v>258400</v>
      </c>
      <c r="DH126" s="895"/>
      <c r="DI126" s="895"/>
      <c r="DJ126" s="895"/>
      <c r="DK126" s="895"/>
      <c r="DL126" s="895">
        <v>253601</v>
      </c>
      <c r="DM126" s="895"/>
      <c r="DN126" s="895"/>
      <c r="DO126" s="895"/>
      <c r="DP126" s="895"/>
      <c r="DQ126" s="895" t="s">
        <v>391</v>
      </c>
      <c r="DR126" s="895"/>
      <c r="DS126" s="895"/>
      <c r="DT126" s="895"/>
      <c r="DU126" s="895"/>
      <c r="DV126" s="872" t="s">
        <v>391</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391</v>
      </c>
      <c r="AB127" s="858"/>
      <c r="AC127" s="858"/>
      <c r="AD127" s="858"/>
      <c r="AE127" s="859"/>
      <c r="AF127" s="860" t="s">
        <v>391</v>
      </c>
      <c r="AG127" s="858"/>
      <c r="AH127" s="858"/>
      <c r="AI127" s="858"/>
      <c r="AJ127" s="859"/>
      <c r="AK127" s="860" t="s">
        <v>440</v>
      </c>
      <c r="AL127" s="858"/>
      <c r="AM127" s="858"/>
      <c r="AN127" s="858"/>
      <c r="AO127" s="859"/>
      <c r="AP127" s="905" t="s">
        <v>391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391</v>
      </c>
      <c r="DH127" s="895"/>
      <c r="DI127" s="895"/>
      <c r="DJ127" s="895"/>
      <c r="DK127" s="895"/>
      <c r="DL127" s="895" t="s">
        <v>440</v>
      </c>
      <c r="DM127" s="895"/>
      <c r="DN127" s="895"/>
      <c r="DO127" s="895"/>
      <c r="DP127" s="895"/>
      <c r="DQ127" s="895" t="s">
        <v>391</v>
      </c>
      <c r="DR127" s="895"/>
      <c r="DS127" s="895"/>
      <c r="DT127" s="895"/>
      <c r="DU127" s="895"/>
      <c r="DV127" s="872" t="s">
        <v>440</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603069</v>
      </c>
      <c r="AB128" s="879"/>
      <c r="AC128" s="879"/>
      <c r="AD128" s="879"/>
      <c r="AE128" s="880"/>
      <c r="AF128" s="881">
        <v>593154</v>
      </c>
      <c r="AG128" s="879"/>
      <c r="AH128" s="879"/>
      <c r="AI128" s="879"/>
      <c r="AJ128" s="880"/>
      <c r="AK128" s="881">
        <v>610136</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495</v>
      </c>
      <c r="BG128" s="865"/>
      <c r="BH128" s="865"/>
      <c r="BI128" s="865"/>
      <c r="BJ128" s="865"/>
      <c r="BK128" s="865"/>
      <c r="BL128" s="888"/>
      <c r="BM128" s="864">
        <v>12.79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441</v>
      </c>
      <c r="DH128" s="869"/>
      <c r="DI128" s="869"/>
      <c r="DJ128" s="869"/>
      <c r="DK128" s="869"/>
      <c r="DL128" s="869" t="s">
        <v>391</v>
      </c>
      <c r="DM128" s="869"/>
      <c r="DN128" s="869"/>
      <c r="DO128" s="869"/>
      <c r="DP128" s="869"/>
      <c r="DQ128" s="869" t="s">
        <v>497</v>
      </c>
      <c r="DR128" s="869"/>
      <c r="DS128" s="869"/>
      <c r="DT128" s="869"/>
      <c r="DU128" s="869"/>
      <c r="DV128" s="870" t="s">
        <v>444</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14674281</v>
      </c>
      <c r="AB129" s="858"/>
      <c r="AC129" s="858"/>
      <c r="AD129" s="858"/>
      <c r="AE129" s="859"/>
      <c r="AF129" s="860">
        <v>14752461</v>
      </c>
      <c r="AG129" s="858"/>
      <c r="AH129" s="858"/>
      <c r="AI129" s="858"/>
      <c r="AJ129" s="859"/>
      <c r="AK129" s="860">
        <v>14782692</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497</v>
      </c>
      <c r="BG129" s="848"/>
      <c r="BH129" s="848"/>
      <c r="BI129" s="848"/>
      <c r="BJ129" s="848"/>
      <c r="BK129" s="848"/>
      <c r="BL129" s="849"/>
      <c r="BM129" s="847">
        <v>17.79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2500545</v>
      </c>
      <c r="AB130" s="858"/>
      <c r="AC130" s="858"/>
      <c r="AD130" s="858"/>
      <c r="AE130" s="859"/>
      <c r="AF130" s="860">
        <v>2465230</v>
      </c>
      <c r="AG130" s="858"/>
      <c r="AH130" s="858"/>
      <c r="AI130" s="858"/>
      <c r="AJ130" s="859"/>
      <c r="AK130" s="860">
        <v>2484431</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8.1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12173736</v>
      </c>
      <c r="AB131" s="841"/>
      <c r="AC131" s="841"/>
      <c r="AD131" s="841"/>
      <c r="AE131" s="842"/>
      <c r="AF131" s="843">
        <v>12287231</v>
      </c>
      <c r="AG131" s="841"/>
      <c r="AH131" s="841"/>
      <c r="AI131" s="841"/>
      <c r="AJ131" s="842"/>
      <c r="AK131" s="843">
        <v>12298261</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t="s">
        <v>444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9.7504578710000001</v>
      </c>
      <c r="AB132" s="821"/>
      <c r="AC132" s="821"/>
      <c r="AD132" s="821"/>
      <c r="AE132" s="822"/>
      <c r="AF132" s="823">
        <v>7.3264757539999996</v>
      </c>
      <c r="AG132" s="821"/>
      <c r="AH132" s="821"/>
      <c r="AI132" s="821"/>
      <c r="AJ132" s="822"/>
      <c r="AK132" s="823">
        <v>7.244227456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10.1</v>
      </c>
      <c r="AB133" s="800"/>
      <c r="AC133" s="800"/>
      <c r="AD133" s="800"/>
      <c r="AE133" s="801"/>
      <c r="AF133" s="799">
        <v>9</v>
      </c>
      <c r="AG133" s="800"/>
      <c r="AH133" s="800"/>
      <c r="AI133" s="800"/>
      <c r="AJ133" s="801"/>
      <c r="AK133" s="799">
        <v>8.1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KODtCXKKUPraClNmHevopA4mVc4x6XhFQbAWdkvEMULMWvitO26/e0gF0ohzYmMkFD0+kbrLbesQoyp3ur4Tg==" saltValue="CIQoKBMk9TWq60s/Kxx4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4QVr7L4XmO8IL6tOvKyZiAy4hCi5iXmAuFeTzIvWJc0BR2Bz3ATQetcwh26ov5k0AvgWl59A4N+U6ndagmSlw==" saltValue="IAYDL77EbeAQh8GvwCyH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q3oTfDcdRCKIXduk9qL1M3eI/JjI90E5ANP6/KMI0+K46dWotb5tdLNENIBhN4oc9776anvylsMFzUJoc7Xg==" saltValue="+J34qkYyML1hCFbCjfNt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3025959</v>
      </c>
      <c r="AP9" s="312">
        <v>43558</v>
      </c>
      <c r="AQ9" s="313">
        <v>62647</v>
      </c>
      <c r="AR9" s="314">
        <v>-30.5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887702</v>
      </c>
      <c r="AP10" s="315">
        <v>12778</v>
      </c>
      <c r="AQ10" s="316">
        <v>5968</v>
      </c>
      <c r="AR10" s="317">
        <v>114.1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523911</v>
      </c>
      <c r="AP11" s="315">
        <v>7542</v>
      </c>
      <c r="AQ11" s="316">
        <v>5863</v>
      </c>
      <c r="AR11" s="317">
        <v>28.6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5711</v>
      </c>
      <c r="AP12" s="315">
        <v>82</v>
      </c>
      <c r="AQ12" s="316">
        <v>1312</v>
      </c>
      <c r="AR12" s="317">
        <v>-93.8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v>0</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174964</v>
      </c>
      <c r="AP14" s="315">
        <v>2519</v>
      </c>
      <c r="AQ14" s="316">
        <v>2308</v>
      </c>
      <c r="AR14" s="317">
        <v>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36179</v>
      </c>
      <c r="AP15" s="315">
        <v>521</v>
      </c>
      <c r="AQ15" s="316">
        <v>1635</v>
      </c>
      <c r="AR15" s="317">
        <v>-68.099999999999994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-358350</v>
      </c>
      <c r="AP16" s="315">
        <v>-5158</v>
      </c>
      <c r="AQ16" s="316">
        <v>-5106</v>
      </c>
      <c r="AR16" s="317">
        <v>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4296076</v>
      </c>
      <c r="AP17" s="315">
        <v>61842</v>
      </c>
      <c r="AQ17" s="316">
        <v>74627</v>
      </c>
      <c r="AR17" s="317">
        <v>-17.100000000000001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5.0999999999999996</v>
      </c>
      <c r="AP21" s="328">
        <v>7.32</v>
      </c>
      <c r="AQ21" s="329">
        <v>-2.2200000000000002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98.4</v>
      </c>
      <c r="AP22" s="333">
        <v>98.6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2565442</v>
      </c>
      <c r="AP32" s="342">
        <v>36929</v>
      </c>
      <c r="AQ32" s="343">
        <v>39505</v>
      </c>
      <c r="AR32" s="344">
        <v>-6.5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v>80000</v>
      </c>
      <c r="AP34" s="342">
        <v>1152</v>
      </c>
      <c r="AQ34" s="343">
        <v>56</v>
      </c>
      <c r="AR34" s="344">
        <v>1957.1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799486</v>
      </c>
      <c r="AP35" s="342">
        <v>11509</v>
      </c>
      <c r="AQ35" s="343">
        <v>13645</v>
      </c>
      <c r="AR35" s="344">
        <v>-15.7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449150</v>
      </c>
      <c r="AP36" s="342">
        <v>6465</v>
      </c>
      <c r="AQ36" s="343">
        <v>1726</v>
      </c>
      <c r="AR36" s="344">
        <v>274.60000000000002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91403</v>
      </c>
      <c r="AP37" s="342">
        <v>1316</v>
      </c>
      <c r="AQ37" s="343">
        <v>663</v>
      </c>
      <c r="AR37" s="344">
        <v>98.5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521</v>
      </c>
      <c r="AP38" s="345" t="s">
        <v>521</v>
      </c>
      <c r="AQ38" s="346">
        <v>1</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-610136</v>
      </c>
      <c r="AP39" s="342">
        <v>-8783</v>
      </c>
      <c r="AQ39" s="343">
        <v>-5573</v>
      </c>
      <c r="AR39" s="344">
        <v>57.6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-2484431</v>
      </c>
      <c r="AP40" s="342">
        <v>-35763</v>
      </c>
      <c r="AQ40" s="343">
        <v>-36518</v>
      </c>
      <c r="AR40" s="344">
        <v>-2.1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890914</v>
      </c>
      <c r="AP41" s="342">
        <v>12825</v>
      </c>
      <c r="AQ41" s="343">
        <v>13504</v>
      </c>
      <c r="AR41" s="344">
        <v>-5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3471551</v>
      </c>
      <c r="AN51" s="364">
        <v>50339</v>
      </c>
      <c r="AO51" s="365">
        <v>-22.3</v>
      </c>
      <c r="AP51" s="366">
        <v>57944</v>
      </c>
      <c r="AQ51" s="367">
        <v>3</v>
      </c>
      <c r="AR51" s="368">
        <v>-25.3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1271316</v>
      </c>
      <c r="AN52" s="372">
        <v>18435</v>
      </c>
      <c r="AO52" s="373">
        <v>-20.5</v>
      </c>
      <c r="AP52" s="374">
        <v>29326</v>
      </c>
      <c r="AQ52" s="375">
        <v>8.8000000000000007</v>
      </c>
      <c r="AR52" s="376">
        <v>-29.3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3048527</v>
      </c>
      <c r="AN53" s="364">
        <v>44115</v>
      </c>
      <c r="AO53" s="365">
        <v>-12.4</v>
      </c>
      <c r="AP53" s="366">
        <v>54227</v>
      </c>
      <c r="AQ53" s="367">
        <v>-6.4</v>
      </c>
      <c r="AR53" s="368">
        <v>-6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1070445</v>
      </c>
      <c r="AN54" s="372">
        <v>15490</v>
      </c>
      <c r="AO54" s="373">
        <v>-16</v>
      </c>
      <c r="AP54" s="374">
        <v>29694</v>
      </c>
      <c r="AQ54" s="375">
        <v>1.3</v>
      </c>
      <c r="AR54" s="376">
        <v>-17.3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2500638</v>
      </c>
      <c r="AN55" s="364">
        <v>36170</v>
      </c>
      <c r="AO55" s="365">
        <v>-18</v>
      </c>
      <c r="AP55" s="366">
        <v>57295</v>
      </c>
      <c r="AQ55" s="367">
        <v>5.7</v>
      </c>
      <c r="AR55" s="368">
        <v>-23.7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1070386</v>
      </c>
      <c r="AN56" s="372">
        <v>15483</v>
      </c>
      <c r="AO56" s="373">
        <v>0</v>
      </c>
      <c r="AP56" s="374">
        <v>32771</v>
      </c>
      <c r="AQ56" s="375">
        <v>10.4</v>
      </c>
      <c r="AR56" s="376">
        <v>-10.4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2353498</v>
      </c>
      <c r="AN57" s="364">
        <v>33962</v>
      </c>
      <c r="AO57" s="365">
        <v>-6.1</v>
      </c>
      <c r="AP57" s="366">
        <v>54110</v>
      </c>
      <c r="AQ57" s="367">
        <v>-5.6</v>
      </c>
      <c r="AR57" s="368">
        <v>-0.5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645975</v>
      </c>
      <c r="AN58" s="372">
        <v>9322</v>
      </c>
      <c r="AO58" s="373">
        <v>-39.799999999999997</v>
      </c>
      <c r="AP58" s="374">
        <v>30620</v>
      </c>
      <c r="AQ58" s="375">
        <v>-6.6</v>
      </c>
      <c r="AR58" s="376">
        <v>-33.200000000000003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2637472</v>
      </c>
      <c r="AN59" s="364">
        <v>37966</v>
      </c>
      <c r="AO59" s="365">
        <v>11.8</v>
      </c>
      <c r="AP59" s="366">
        <v>54684</v>
      </c>
      <c r="AQ59" s="367">
        <v>1.1000000000000001</v>
      </c>
      <c r="AR59" s="368">
        <v>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1015009</v>
      </c>
      <c r="AN60" s="372">
        <v>14611</v>
      </c>
      <c r="AO60" s="373">
        <v>56.7</v>
      </c>
      <c r="AP60" s="374">
        <v>32829</v>
      </c>
      <c r="AQ60" s="375">
        <v>7.2</v>
      </c>
      <c r="AR60" s="376">
        <v>49.5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2802337</v>
      </c>
      <c r="AN61" s="379">
        <v>40510</v>
      </c>
      <c r="AO61" s="380">
        <v>-9.4</v>
      </c>
      <c r="AP61" s="381">
        <v>55652</v>
      </c>
      <c r="AQ61" s="382">
        <v>-0.4</v>
      </c>
      <c r="AR61" s="368">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1014626</v>
      </c>
      <c r="AN62" s="372">
        <v>14668</v>
      </c>
      <c r="AO62" s="373">
        <v>-3.9</v>
      </c>
      <c r="AP62" s="374">
        <v>31048</v>
      </c>
      <c r="AQ62" s="375">
        <v>4.2</v>
      </c>
      <c r="AR62" s="376">
        <v>-8.1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7Gap+eZWLRLfiwM2EtrBoSTdeSze86de5GEABANPUwUcyp8ZLPTA5X66g6McG5c4DUmvkqRabu/3KVRHseb1Q==" saltValue="lebniRSWnjXOSBGpL28d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V5Kq/is9aiFcw5d5Iw9KoNZszNW125waTZ5u+R/I73ostCQFXPkgFqjsAYJSJk6kUHutBxrBc3DMXX2HgENrQ==" saltValue="KnG3fU9AyIvgvhDq6nRK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HiuU4CLvTseC86ds4xhI9Fi9mIvqo8db/17XUdqw1TBvlrGqwigzoyioKGTntvnR6hXxb6DmkhOkMzgJ3ef2g==" saltValue="47ieoCpcWSNghp4Gocqi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16.48</v>
      </c>
      <c r="G47" s="12">
        <v>18.82</v>
      </c>
      <c r="H47" s="12">
        <v>20.47</v>
      </c>
      <c r="I47" s="12">
        <v>20.45</v>
      </c>
      <c r="J47" s="13">
        <v>21.48</v>
      </c>
    </row>
    <row r="48" spans="2:10" ht="57.75" customHeight="1" x14ac:dyDescent="0.15">
      <c r="B48" s="14"/>
      <c r="C48" s="1234" t="s">
        <v>4</v>
      </c>
      <c r="D48" s="1234"/>
      <c r="E48" s="1235"/>
      <c r="F48" s="15">
        <v>1.88</v>
      </c>
      <c r="G48" s="16">
        <v>2.2000000000000002</v>
      </c>
      <c r="H48" s="16">
        <v>3.77</v>
      </c>
      <c r="I48" s="16">
        <v>2.2200000000000002</v>
      </c>
      <c r="J48" s="17">
        <v>3.35</v>
      </c>
    </row>
    <row r="49" spans="2:10" ht="57.75" customHeight="1" thickBot="1" x14ac:dyDescent="0.2">
      <c r="B49" s="18"/>
      <c r="C49" s="1236" t="s">
        <v>5</v>
      </c>
      <c r="D49" s="1236"/>
      <c r="E49" s="1237"/>
      <c r="F49" s="19" t="s">
        <v>567</v>
      </c>
      <c r="G49" s="20">
        <v>2.98</v>
      </c>
      <c r="H49" s="20">
        <v>3.34</v>
      </c>
      <c r="I49" s="20" t="s">
        <v>568</v>
      </c>
      <c r="J49" s="21">
        <v>2.2000000000000002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VU/dIdqgNRd5xs/D1fbEb56VFj0Rsi0YlvchxnKd7r7g5nUOwo7c1UjSPv8YTC/Ag0bZ88CPwot8/nn34VAVg==" saltValue="euQzK8wt2jP7ULu2J1z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v>7.72</v>
      </c>
      <c r="G34" s="33">
        <v>7.14</v>
      </c>
      <c r="H34" s="33">
        <v>6.79</v>
      </c>
      <c r="I34" s="33">
        <v>6.62</v>
      </c>
      <c r="J34" s="34">
        <v>7.55</v>
      </c>
      <c r="K34" s="22"/>
      <c r="L34" s="22"/>
      <c r="M34" s="22"/>
      <c r="N34" s="22"/>
      <c r="O34" s="22"/>
      <c r="P34" s="22"/>
    </row>
    <row r="35" spans="1:16" ht="39" customHeight="1" x14ac:dyDescent="0.15">
      <c r="A35" s="22"/>
      <c r="B35" s="35"/>
      <c r="C35" s="1238" t="s">
        <v>570</v>
      </c>
      <c r="D35" s="1239"/>
      <c r="E35" s="1240"/>
      <c r="F35" s="36">
        <v>1.87</v>
      </c>
      <c r="G35" s="37">
        <v>2.19</v>
      </c>
      <c r="H35" s="37">
        <v>3.77</v>
      </c>
      <c r="I35" s="37">
        <v>2.2200000000000002</v>
      </c>
      <c r="J35" s="38">
        <v>3.34</v>
      </c>
      <c r="K35" s="22"/>
      <c r="L35" s="22"/>
      <c r="M35" s="22"/>
      <c r="N35" s="22"/>
      <c r="O35" s="22"/>
      <c r="P35" s="22"/>
    </row>
    <row r="36" spans="1:16" ht="39" customHeight="1" x14ac:dyDescent="0.15">
      <c r="A36" s="22"/>
      <c r="B36" s="35"/>
      <c r="C36" s="1238" t="s">
        <v>571</v>
      </c>
      <c r="D36" s="1239"/>
      <c r="E36" s="1240"/>
      <c r="F36" s="36" t="s">
        <v>521</v>
      </c>
      <c r="G36" s="37" t="s">
        <v>521</v>
      </c>
      <c r="H36" s="37">
        <v>0.69</v>
      </c>
      <c r="I36" s="37">
        <v>1.1000000000000001</v>
      </c>
      <c r="J36" s="38">
        <v>1.54</v>
      </c>
      <c r="K36" s="22"/>
      <c r="L36" s="22"/>
      <c r="M36" s="22"/>
      <c r="N36" s="22"/>
      <c r="O36" s="22"/>
      <c r="P36" s="22"/>
    </row>
    <row r="37" spans="1:16" ht="39" customHeight="1" x14ac:dyDescent="0.15">
      <c r="A37" s="22"/>
      <c r="B37" s="35"/>
      <c r="C37" s="1238" t="s">
        <v>572</v>
      </c>
      <c r="D37" s="1239"/>
      <c r="E37" s="1240"/>
      <c r="F37" s="36" t="s">
        <v>521</v>
      </c>
      <c r="G37" s="37" t="s">
        <v>521</v>
      </c>
      <c r="H37" s="37">
        <v>0.27</v>
      </c>
      <c r="I37" s="37">
        <v>0.44</v>
      </c>
      <c r="J37" s="38">
        <v>1.21</v>
      </c>
      <c r="K37" s="22"/>
      <c r="L37" s="22"/>
      <c r="M37" s="22"/>
      <c r="N37" s="22"/>
      <c r="O37" s="22"/>
      <c r="P37" s="22"/>
    </row>
    <row r="38" spans="1:16" ht="39" customHeight="1" x14ac:dyDescent="0.15">
      <c r="A38" s="22"/>
      <c r="B38" s="35"/>
      <c r="C38" s="1238" t="s">
        <v>573</v>
      </c>
      <c r="D38" s="1239"/>
      <c r="E38" s="1240"/>
      <c r="F38" s="36">
        <v>0.28999999999999998</v>
      </c>
      <c r="G38" s="37">
        <v>0.14000000000000001</v>
      </c>
      <c r="H38" s="37">
        <v>0.76</v>
      </c>
      <c r="I38" s="37">
        <v>1.61</v>
      </c>
      <c r="J38" s="38">
        <v>1.03</v>
      </c>
      <c r="K38" s="22"/>
      <c r="L38" s="22"/>
      <c r="M38" s="22"/>
      <c r="N38" s="22"/>
      <c r="O38" s="22"/>
      <c r="P38" s="22"/>
    </row>
    <row r="39" spans="1:16" ht="39" customHeight="1" x14ac:dyDescent="0.15">
      <c r="A39" s="22"/>
      <c r="B39" s="35"/>
      <c r="C39" s="1238" t="s">
        <v>574</v>
      </c>
      <c r="D39" s="1239"/>
      <c r="E39" s="1240"/>
      <c r="F39" s="36">
        <v>0</v>
      </c>
      <c r="G39" s="37">
        <v>0</v>
      </c>
      <c r="H39" s="37">
        <v>0</v>
      </c>
      <c r="I39" s="37">
        <v>0</v>
      </c>
      <c r="J39" s="38">
        <v>0.79</v>
      </c>
      <c r="K39" s="22"/>
      <c r="L39" s="22"/>
      <c r="M39" s="22"/>
      <c r="N39" s="22"/>
      <c r="O39" s="22"/>
      <c r="P39" s="22"/>
    </row>
    <row r="40" spans="1:16" ht="39" customHeight="1" x14ac:dyDescent="0.15">
      <c r="A40" s="22"/>
      <c r="B40" s="35"/>
      <c r="C40" s="1238" t="s">
        <v>575</v>
      </c>
      <c r="D40" s="1239"/>
      <c r="E40" s="1240"/>
      <c r="F40" s="36">
        <v>0.38</v>
      </c>
      <c r="G40" s="37">
        <v>0.34</v>
      </c>
      <c r="H40" s="37">
        <v>0.32</v>
      </c>
      <c r="I40" s="37">
        <v>0.31</v>
      </c>
      <c r="J40" s="38">
        <v>0.3</v>
      </c>
      <c r="K40" s="22"/>
      <c r="L40" s="22"/>
      <c r="M40" s="22"/>
      <c r="N40" s="22"/>
      <c r="O40" s="22"/>
      <c r="P40" s="22"/>
    </row>
    <row r="41" spans="1:16" ht="39" customHeight="1" x14ac:dyDescent="0.15">
      <c r="A41" s="22"/>
      <c r="B41" s="35"/>
      <c r="C41" s="1238" t="s">
        <v>576</v>
      </c>
      <c r="D41" s="1239"/>
      <c r="E41" s="1240"/>
      <c r="F41" s="36">
        <v>0</v>
      </c>
      <c r="G41" s="37">
        <v>0.01</v>
      </c>
      <c r="H41" s="37">
        <v>0.02</v>
      </c>
      <c r="I41" s="37">
        <v>0.01</v>
      </c>
      <c r="J41" s="38">
        <v>0.01</v>
      </c>
      <c r="K41" s="22"/>
      <c r="L41" s="22"/>
      <c r="M41" s="22"/>
      <c r="N41" s="22"/>
      <c r="O41" s="22"/>
      <c r="P41" s="22"/>
    </row>
    <row r="42" spans="1:16" ht="39" customHeight="1" x14ac:dyDescent="0.15">
      <c r="A42" s="22"/>
      <c r="B42" s="39"/>
      <c r="C42" s="1238" t="s">
        <v>577</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578</v>
      </c>
      <c r="D43" s="1242"/>
      <c r="E43" s="1243"/>
      <c r="F43" s="41">
        <v>0.38</v>
      </c>
      <c r="G43" s="42">
        <v>9.7899999999999991</v>
      </c>
      <c r="H43" s="42">
        <v>1.45</v>
      </c>
      <c r="I43" s="42">
        <v>1.23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Q6ykgh1Kh6FS2BDlxWtnCUCXrdEq593OSMDupjVB39VgTyAjTdAmlJCFLfKHn8fLCQt74/BhlfmhW11L2+orA==" saltValue="vxcUR3RQ6i7j311J5DJC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3123</v>
      </c>
      <c r="L45" s="60">
        <v>2978</v>
      </c>
      <c r="M45" s="60">
        <v>2927</v>
      </c>
      <c r="N45" s="60">
        <v>2736</v>
      </c>
      <c r="O45" s="61">
        <v>2565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v>27</v>
      </c>
      <c r="L47" s="64">
        <v>47</v>
      </c>
      <c r="M47" s="64">
        <v>67</v>
      </c>
      <c r="N47" s="64">
        <v>70</v>
      </c>
      <c r="O47" s="65">
        <v>80</v>
      </c>
      <c r="P47" s="48"/>
      <c r="Q47" s="48"/>
      <c r="R47" s="48"/>
      <c r="S47" s="48"/>
      <c r="T47" s="48"/>
      <c r="U47" s="48"/>
    </row>
    <row r="48" spans="1:21" ht="30.75" customHeight="1" x14ac:dyDescent="0.15">
      <c r="A48" s="48"/>
      <c r="B48" s="1266"/>
      <c r="C48" s="1267"/>
      <c r="D48" s="62"/>
      <c r="E48" s="1248" t="s">
        <v>15</v>
      </c>
      <c r="F48" s="1248"/>
      <c r="G48" s="1248"/>
      <c r="H48" s="1248"/>
      <c r="I48" s="1248"/>
      <c r="J48" s="1249"/>
      <c r="K48" s="63">
        <v>720</v>
      </c>
      <c r="L48" s="64">
        <v>764</v>
      </c>
      <c r="M48" s="64">
        <v>797</v>
      </c>
      <c r="N48" s="64">
        <v>765</v>
      </c>
      <c r="O48" s="65">
        <v>799</v>
      </c>
      <c r="P48" s="48"/>
      <c r="Q48" s="48"/>
      <c r="R48" s="48"/>
      <c r="S48" s="48"/>
      <c r="T48" s="48"/>
      <c r="U48" s="48"/>
    </row>
    <row r="49" spans="1:21" ht="30.75" customHeight="1" x14ac:dyDescent="0.15">
      <c r="A49" s="48"/>
      <c r="B49" s="1266"/>
      <c r="C49" s="1267"/>
      <c r="D49" s="62"/>
      <c r="E49" s="1248" t="s">
        <v>16</v>
      </c>
      <c r="F49" s="1248"/>
      <c r="G49" s="1248"/>
      <c r="H49" s="1248"/>
      <c r="I49" s="1248"/>
      <c r="J49" s="1249"/>
      <c r="K49" s="63">
        <v>395</v>
      </c>
      <c r="L49" s="64">
        <v>404</v>
      </c>
      <c r="M49" s="64">
        <v>408</v>
      </c>
      <c r="N49" s="64">
        <v>296</v>
      </c>
      <c r="O49" s="65">
        <v>449</v>
      </c>
      <c r="P49" s="48"/>
      <c r="Q49" s="48"/>
      <c r="R49" s="48"/>
      <c r="S49" s="48"/>
      <c r="T49" s="48"/>
      <c r="U49" s="48"/>
    </row>
    <row r="50" spans="1:21" ht="30.75" customHeight="1" x14ac:dyDescent="0.15">
      <c r="A50" s="48"/>
      <c r="B50" s="1266"/>
      <c r="C50" s="1267"/>
      <c r="D50" s="62"/>
      <c r="E50" s="1248" t="s">
        <v>17</v>
      </c>
      <c r="F50" s="1248"/>
      <c r="G50" s="1248"/>
      <c r="H50" s="1248"/>
      <c r="I50" s="1248"/>
      <c r="J50" s="1249"/>
      <c r="K50" s="63">
        <v>91</v>
      </c>
      <c r="L50" s="64">
        <v>91</v>
      </c>
      <c r="M50" s="64">
        <v>91</v>
      </c>
      <c r="N50" s="64">
        <v>91</v>
      </c>
      <c r="O50" s="65">
        <v>91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521</v>
      </c>
      <c r="L51" s="64" t="s">
        <v>521</v>
      </c>
      <c r="M51" s="64" t="s">
        <v>521</v>
      </c>
      <c r="N51" s="64" t="s">
        <v>521</v>
      </c>
      <c r="O51" s="65" t="s">
        <v>521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3108</v>
      </c>
      <c r="L52" s="64">
        <v>3065</v>
      </c>
      <c r="M52" s="64">
        <v>3103</v>
      </c>
      <c r="N52" s="64">
        <v>3058</v>
      </c>
      <c r="O52" s="65">
        <v>3094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1248</v>
      </c>
      <c r="L53" s="69">
        <v>1219</v>
      </c>
      <c r="M53" s="69">
        <v>1187</v>
      </c>
      <c r="N53" s="69">
        <v>900</v>
      </c>
      <c r="O53" s="70">
        <v>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v>26</v>
      </c>
      <c r="L57" s="83">
        <v>53</v>
      </c>
      <c r="M57" s="83">
        <v>100</v>
      </c>
      <c r="N57" s="83">
        <v>114</v>
      </c>
      <c r="O57" s="84">
        <v>184</v>
      </c>
    </row>
    <row r="58" spans="1:21" ht="31.5" customHeight="1" thickBot="1" x14ac:dyDescent="0.2">
      <c r="B58" s="1256"/>
      <c r="C58" s="1257"/>
      <c r="D58" s="1261" t="s">
        <v>27</v>
      </c>
      <c r="E58" s="1262"/>
      <c r="F58" s="1262"/>
      <c r="G58" s="1262"/>
      <c r="H58" s="1262"/>
      <c r="I58" s="1262"/>
      <c r="J58" s="1263"/>
      <c r="K58" s="85">
        <v>13</v>
      </c>
      <c r="L58" s="86">
        <v>27</v>
      </c>
      <c r="M58" s="86">
        <v>47</v>
      </c>
      <c r="N58" s="86">
        <v>67</v>
      </c>
      <c r="O58" s="87">
        <v>70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cg2kwq00TdBbS8ysMWy8GdpVzJXsHgGeigjMSBLfHkCd87GTCn/X2CpmlRQrsMt+ePjbF7C2zXEaxbiun4tnA==" saltValue="K82EAlOinIOnuW6/eiwF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26568</v>
      </c>
      <c r="J41" s="103">
        <v>26559</v>
      </c>
      <c r="K41" s="103">
        <v>26276</v>
      </c>
      <c r="L41" s="103">
        <v>25893</v>
      </c>
      <c r="M41" s="104">
        <v>25848</v>
      </c>
    </row>
    <row r="42" spans="2:13" ht="27.75" customHeight="1" x14ac:dyDescent="0.15">
      <c r="B42" s="1274"/>
      <c r="C42" s="1275"/>
      <c r="D42" s="105"/>
      <c r="E42" s="1278" t="s">
        <v>32</v>
      </c>
      <c r="F42" s="1278"/>
      <c r="G42" s="1278"/>
      <c r="H42" s="1279"/>
      <c r="I42" s="106">
        <v>555</v>
      </c>
      <c r="J42" s="107">
        <v>464</v>
      </c>
      <c r="K42" s="107">
        <v>372</v>
      </c>
      <c r="L42" s="107">
        <v>281</v>
      </c>
      <c r="M42" s="108">
        <v>190</v>
      </c>
    </row>
    <row r="43" spans="2:13" ht="27.75" customHeight="1" x14ac:dyDescent="0.15">
      <c r="B43" s="1274"/>
      <c r="C43" s="1275"/>
      <c r="D43" s="105"/>
      <c r="E43" s="1278" t="s">
        <v>33</v>
      </c>
      <c r="F43" s="1278"/>
      <c r="G43" s="1278"/>
      <c r="H43" s="1279"/>
      <c r="I43" s="106">
        <v>10912</v>
      </c>
      <c r="J43" s="107">
        <v>10882</v>
      </c>
      <c r="K43" s="107">
        <v>10719</v>
      </c>
      <c r="L43" s="107">
        <v>9632</v>
      </c>
      <c r="M43" s="108">
        <v>9005</v>
      </c>
    </row>
    <row r="44" spans="2:13" ht="27.75" customHeight="1" x14ac:dyDescent="0.15">
      <c r="B44" s="1274"/>
      <c r="C44" s="1275"/>
      <c r="D44" s="105"/>
      <c r="E44" s="1278" t="s">
        <v>34</v>
      </c>
      <c r="F44" s="1278"/>
      <c r="G44" s="1278"/>
      <c r="H44" s="1279"/>
      <c r="I44" s="106">
        <v>4945</v>
      </c>
      <c r="J44" s="107">
        <v>4205</v>
      </c>
      <c r="K44" s="107">
        <v>3590</v>
      </c>
      <c r="L44" s="107">
        <v>3295</v>
      </c>
      <c r="M44" s="108">
        <v>3431</v>
      </c>
    </row>
    <row r="45" spans="2:13" ht="27.75" customHeight="1" x14ac:dyDescent="0.15">
      <c r="B45" s="1274"/>
      <c r="C45" s="1275"/>
      <c r="D45" s="105"/>
      <c r="E45" s="1278" t="s">
        <v>35</v>
      </c>
      <c r="F45" s="1278"/>
      <c r="G45" s="1278"/>
      <c r="H45" s="1279"/>
      <c r="I45" s="106">
        <v>3367</v>
      </c>
      <c r="J45" s="107">
        <v>3084</v>
      </c>
      <c r="K45" s="107">
        <v>3012</v>
      </c>
      <c r="L45" s="107">
        <v>2881</v>
      </c>
      <c r="M45" s="108">
        <v>2761</v>
      </c>
    </row>
    <row r="46" spans="2:13" ht="27.75" customHeight="1" x14ac:dyDescent="0.15">
      <c r="B46" s="1274"/>
      <c r="C46" s="1275"/>
      <c r="D46" s="109"/>
      <c r="E46" s="1278" t="s">
        <v>36</v>
      </c>
      <c r="F46" s="1278"/>
      <c r="G46" s="1278"/>
      <c r="H46" s="1279"/>
      <c r="I46" s="106">
        <v>255</v>
      </c>
      <c r="J46" s="107">
        <v>258</v>
      </c>
      <c r="K46" s="107">
        <v>258</v>
      </c>
      <c r="L46" s="107">
        <v>254</v>
      </c>
      <c r="M46" s="108" t="s">
        <v>521</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4309</v>
      </c>
      <c r="J50" s="107">
        <v>4755</v>
      </c>
      <c r="K50" s="107">
        <v>4905</v>
      </c>
      <c r="L50" s="107">
        <v>5476</v>
      </c>
      <c r="M50" s="108">
        <v>5918</v>
      </c>
    </row>
    <row r="51" spans="2:13" ht="27.75" customHeight="1" x14ac:dyDescent="0.15">
      <c r="B51" s="1274"/>
      <c r="C51" s="1275"/>
      <c r="D51" s="105"/>
      <c r="E51" s="1278" t="s">
        <v>42</v>
      </c>
      <c r="F51" s="1278"/>
      <c r="G51" s="1278"/>
      <c r="H51" s="1279"/>
      <c r="I51" s="106">
        <v>7359</v>
      </c>
      <c r="J51" s="107">
        <v>7400</v>
      </c>
      <c r="K51" s="107">
        <v>7716</v>
      </c>
      <c r="L51" s="107">
        <v>7381</v>
      </c>
      <c r="M51" s="108">
        <v>6678</v>
      </c>
    </row>
    <row r="52" spans="2:13" ht="27.75" customHeight="1" x14ac:dyDescent="0.15">
      <c r="B52" s="1276"/>
      <c r="C52" s="1277"/>
      <c r="D52" s="105"/>
      <c r="E52" s="1278" t="s">
        <v>43</v>
      </c>
      <c r="F52" s="1278"/>
      <c r="G52" s="1278"/>
      <c r="H52" s="1279"/>
      <c r="I52" s="106">
        <v>32332</v>
      </c>
      <c r="J52" s="107">
        <v>32423</v>
      </c>
      <c r="K52" s="107">
        <v>31713</v>
      </c>
      <c r="L52" s="107">
        <v>31400</v>
      </c>
      <c r="M52" s="108">
        <v>30672</v>
      </c>
    </row>
    <row r="53" spans="2:13" ht="27.75" customHeight="1" thickBot="1" x14ac:dyDescent="0.2">
      <c r="B53" s="1280" t="s">
        <v>44</v>
      </c>
      <c r="C53" s="1281"/>
      <c r="D53" s="112"/>
      <c r="E53" s="1282" t="s">
        <v>45</v>
      </c>
      <c r="F53" s="1282"/>
      <c r="G53" s="1282"/>
      <c r="H53" s="1283"/>
      <c r="I53" s="113">
        <v>2602</v>
      </c>
      <c r="J53" s="114">
        <v>874</v>
      </c>
      <c r="K53" s="114">
        <v>-106</v>
      </c>
      <c r="L53" s="114">
        <v>-2021</v>
      </c>
      <c r="M53" s="115">
        <v>-2034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eOyP7DXXvoocZlObKdp6db3zX2EHqdQMrFe9EO9U0zOzFYNx7F+DvHgj5cGA3EbfXdDZsYOw5nxlnLqD+08gw==" saltValue="FMCBNgARYWz7iEHnDung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3004</v>
      </c>
      <c r="G55" s="127">
        <v>3017</v>
      </c>
      <c r="H55" s="128">
        <v>3175</v>
      </c>
    </row>
    <row r="56" spans="2:8" ht="52.5" customHeight="1" x14ac:dyDescent="0.15">
      <c r="B56" s="129"/>
      <c r="C56" s="1301" t="s">
        <v>49</v>
      </c>
      <c r="D56" s="1301"/>
      <c r="E56" s="1302"/>
      <c r="F56" s="130">
        <v>622</v>
      </c>
      <c r="G56" s="130">
        <v>974</v>
      </c>
      <c r="H56" s="131">
        <v>975</v>
      </c>
    </row>
    <row r="57" spans="2:8" ht="53.25" customHeight="1" x14ac:dyDescent="0.15">
      <c r="B57" s="129"/>
      <c r="C57" s="1303" t="s">
        <v>50</v>
      </c>
      <c r="D57" s="1303"/>
      <c r="E57" s="1304"/>
      <c r="F57" s="132">
        <v>889</v>
      </c>
      <c r="G57" s="132">
        <v>900</v>
      </c>
      <c r="H57" s="133">
        <v>863</v>
      </c>
    </row>
    <row r="58" spans="2:8" ht="45.75" customHeight="1" x14ac:dyDescent="0.15">
      <c r="B58" s="134"/>
      <c r="C58" s="1291" t="s">
        <v>600</v>
      </c>
      <c r="D58" s="1292"/>
      <c r="E58" s="1293"/>
      <c r="F58" s="135">
        <v>327</v>
      </c>
      <c r="G58" s="135">
        <v>327</v>
      </c>
      <c r="H58" s="136">
        <v>327</v>
      </c>
    </row>
    <row r="59" spans="2:8" ht="45.75" customHeight="1" x14ac:dyDescent="0.15">
      <c r="B59" s="134"/>
      <c r="C59" s="1291" t="s">
        <v>601</v>
      </c>
      <c r="D59" s="1292"/>
      <c r="E59" s="1293"/>
      <c r="F59" s="135">
        <v>291</v>
      </c>
      <c r="G59" s="135">
        <v>292</v>
      </c>
      <c r="H59" s="136">
        <v>305</v>
      </c>
    </row>
    <row r="60" spans="2:8" ht="45.75" customHeight="1" x14ac:dyDescent="0.15">
      <c r="B60" s="134"/>
      <c r="C60" s="1291" t="s">
        <v>602</v>
      </c>
      <c r="D60" s="1292"/>
      <c r="E60" s="1293"/>
      <c r="F60" s="135">
        <v>82</v>
      </c>
      <c r="G60" s="135">
        <v>90</v>
      </c>
      <c r="H60" s="136">
        <v>110</v>
      </c>
    </row>
    <row r="61" spans="2:8" ht="45.75" customHeight="1" x14ac:dyDescent="0.15">
      <c r="B61" s="134"/>
      <c r="C61" s="1291" t="s">
        <v>603</v>
      </c>
      <c r="D61" s="1292"/>
      <c r="E61" s="1293"/>
      <c r="F61" s="135">
        <v>178</v>
      </c>
      <c r="G61" s="135">
        <v>178</v>
      </c>
      <c r="H61" s="136">
        <v>109</v>
      </c>
    </row>
    <row r="62" spans="2:8" ht="45.75" customHeight="1" thickBot="1" x14ac:dyDescent="0.2">
      <c r="B62" s="137"/>
      <c r="C62" s="1294" t="s">
        <v>604</v>
      </c>
      <c r="D62" s="1295"/>
      <c r="E62" s="1296"/>
      <c r="F62" s="138">
        <v>11</v>
      </c>
      <c r="G62" s="138">
        <v>11</v>
      </c>
      <c r="H62" s="139">
        <v>11</v>
      </c>
    </row>
    <row r="63" spans="2:8" ht="52.5" customHeight="1" thickBot="1" x14ac:dyDescent="0.2">
      <c r="B63" s="140"/>
      <c r="C63" s="1297" t="s">
        <v>51</v>
      </c>
      <c r="D63" s="1297"/>
      <c r="E63" s="1298"/>
      <c r="F63" s="141">
        <v>4516</v>
      </c>
      <c r="G63" s="141">
        <v>4890</v>
      </c>
      <c r="H63" s="142">
        <v>5014</v>
      </c>
    </row>
    <row r="64" spans="2:8" ht="15" customHeight="1" x14ac:dyDescent="0.15"/>
    <row r="65" ht="0" hidden="1" customHeight="1" x14ac:dyDescent="0.15"/>
    <row r="66" ht="0" hidden="1" customHeight="1" x14ac:dyDescent="0.15"/>
  </sheetData>
  <sheetProtection algorithmName="SHA-512" hashValue="sPFkA2Jd27dpMS7VjxdJVOAkc4xoDwkv62dvCXC3n6rQpubyeIHVhz/0RcC9eCqVAGIYLCT5YZ/Ud0qiU0zwQg==" saltValue="vmqGvez5yfv68/t8VCmX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T13" zoomScaleNormal="100" zoomScaleSheetLayoutView="55" workbookViewId="0">
      <selection activeCell="CV75" sqref="CV75:DC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66.099999999999994</v>
      </c>
      <c r="CG53" s="1307"/>
      <c r="CH53" s="1307"/>
      <c r="CI53" s="1307"/>
      <c r="CJ53" s="1307"/>
      <c r="CK53" s="1307"/>
      <c r="CL53" s="1307"/>
      <c r="CM53" s="1307"/>
      <c r="CN53" s="1307">
        <v>68.3</v>
      </c>
      <c r="CO53" s="1307"/>
      <c r="CP53" s="1307"/>
      <c r="CQ53" s="1307"/>
      <c r="CR53" s="1307"/>
      <c r="CS53" s="1307"/>
      <c r="CT53" s="1307"/>
      <c r="CU53" s="1307"/>
      <c r="CV53" s="1307">
        <v>68.3</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612</v>
      </c>
      <c r="AO55" s="1311"/>
      <c r="AP55" s="1311"/>
      <c r="AQ55" s="1311"/>
      <c r="AR55" s="1311"/>
      <c r="AS55" s="1311"/>
      <c r="AT55" s="1311"/>
      <c r="AU55" s="1311"/>
      <c r="AV55" s="1311"/>
      <c r="AW55" s="1311"/>
      <c r="AX55" s="1311"/>
      <c r="AY55" s="1311"/>
      <c r="AZ55" s="1311"/>
      <c r="BA55" s="1311"/>
      <c r="BB55" s="1310" t="s">
        <v>610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609</v>
      </c>
      <c r="AO73" s="1310"/>
      <c r="AP73" s="1310"/>
      <c r="AQ73" s="1310"/>
      <c r="AR73" s="1310"/>
      <c r="AS73" s="1310"/>
      <c r="AT73" s="1310"/>
      <c r="AU73" s="1310"/>
      <c r="AV73" s="1310"/>
      <c r="AW73" s="1310"/>
      <c r="AX73" s="1310"/>
      <c r="AY73" s="1310"/>
      <c r="AZ73" s="1310"/>
      <c r="BA73" s="1310"/>
      <c r="BB73" s="1310" t="s">
        <v>610</v>
      </c>
      <c r="BC73" s="1310"/>
      <c r="BD73" s="1310"/>
      <c r="BE73" s="1310"/>
      <c r="BF73" s="1310"/>
      <c r="BG73" s="1310"/>
      <c r="BH73" s="1310"/>
      <c r="BI73" s="1310"/>
      <c r="BJ73" s="1310"/>
      <c r="BK73" s="1310"/>
      <c r="BL73" s="1310"/>
      <c r="BM73" s="1310"/>
      <c r="BN73" s="1310"/>
      <c r="BO73" s="1310"/>
      <c r="BP73" s="1307">
        <v>21.9</v>
      </c>
      <c r="BQ73" s="1307"/>
      <c r="BR73" s="1307"/>
      <c r="BS73" s="1307"/>
      <c r="BT73" s="1307"/>
      <c r="BU73" s="1307"/>
      <c r="BV73" s="1307"/>
      <c r="BW73" s="1307"/>
      <c r="BX73" s="1307">
        <v>7.2</v>
      </c>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10.7</v>
      </c>
      <c r="BQ75" s="1307"/>
      <c r="BR75" s="1307"/>
      <c r="BS75" s="1307"/>
      <c r="BT75" s="1307"/>
      <c r="BU75" s="1307"/>
      <c r="BV75" s="1307"/>
      <c r="BW75" s="1307"/>
      <c r="BX75" s="1307">
        <v>10.6</v>
      </c>
      <c r="BY75" s="1307"/>
      <c r="BZ75" s="1307"/>
      <c r="CA75" s="1307"/>
      <c r="CB75" s="1307"/>
      <c r="CC75" s="1307"/>
      <c r="CD75" s="1307"/>
      <c r="CE75" s="1307"/>
      <c r="CF75" s="1307">
        <v>10.1</v>
      </c>
      <c r="CG75" s="1307"/>
      <c r="CH75" s="1307"/>
      <c r="CI75" s="1307"/>
      <c r="CJ75" s="1307"/>
      <c r="CK75" s="1307"/>
      <c r="CL75" s="1307"/>
      <c r="CM75" s="1307"/>
      <c r="CN75" s="1307">
        <v>9</v>
      </c>
      <c r="CO75" s="1307"/>
      <c r="CP75" s="1307"/>
      <c r="CQ75" s="1307"/>
      <c r="CR75" s="1307"/>
      <c r="CS75" s="1307"/>
      <c r="CT75" s="1307"/>
      <c r="CU75" s="1307"/>
      <c r="CV75" s="1307">
        <v>8.1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612</v>
      </c>
      <c r="AO77" s="1311"/>
      <c r="AP77" s="1311"/>
      <c r="AQ77" s="1311"/>
      <c r="AR77" s="1311"/>
      <c r="AS77" s="1311"/>
      <c r="AT77" s="1311"/>
      <c r="AU77" s="1311"/>
      <c r="AV77" s="1311"/>
      <c r="AW77" s="1311"/>
      <c r="AX77" s="1311"/>
      <c r="AY77" s="1311"/>
      <c r="AZ77" s="1311"/>
      <c r="BA77" s="1311"/>
      <c r="BB77" s="1310" t="s">
        <v>616</v>
      </c>
      <c r="BC77" s="1310"/>
      <c r="BD77" s="1310"/>
      <c r="BE77" s="1310"/>
      <c r="BF77" s="1310"/>
      <c r="BG77" s="1310"/>
      <c r="BH77" s="1310"/>
      <c r="BI77" s="1310"/>
      <c r="BJ77" s="1310"/>
      <c r="BK77" s="1310"/>
      <c r="BL77" s="1310"/>
      <c r="BM77" s="1310"/>
      <c r="BN77" s="1310"/>
      <c r="BO77" s="1310"/>
      <c r="BP77" s="1307">
        <v>44.4</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615</v>
      </c>
      <c r="BC79" s="1310"/>
      <c r="BD79" s="1310"/>
      <c r="BE79" s="1310"/>
      <c r="BF79" s="1310"/>
      <c r="BG79" s="1310"/>
      <c r="BH79" s="1310"/>
      <c r="BI79" s="1310"/>
      <c r="BJ79" s="1310"/>
      <c r="BK79" s="1310"/>
      <c r="BL79" s="1310"/>
      <c r="BM79" s="1310"/>
      <c r="BN79" s="1310"/>
      <c r="BO79" s="1310"/>
      <c r="BP79" s="1307">
        <v>9.4</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9ZvwSBLy/F+nIu055YgqXlxgzadRHTfAZ4XHKp+tFUXtWqcvHrmQq0TZ+385wx5jysRVWiTP0okomDk4+pdWQ==" saltValue="aEAFwbjjYaZ60ZX/wzNW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F73"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948+q6rGhlMWIno7nlr8xpFw4sXIk3GACq/iQTPIUv0VGvjLiN4rcix68V6yZzvKcRfCR9fxdOCe3S7Uzri5g==" saltValue="2JRoomZVGuB5ZjSxuwBt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E16" zoomScale="80" zoomScaleNormal="80" zoomScaleSheetLayoutView="55" workbookViewId="0">
      <selection activeCell="BE23" sqref="BE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A/3q3So7Gj6/2zDyMBbqeK6VljHBYnciyqL9SNuzHb8q93nJEaKbLRa7A5SbNWeqMscfIQA2kdaJ75y3hZmTg==" saltValue="1i9IefzBJ+v2T7Wm4DHh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50339</v>
      </c>
      <c r="E3" s="161"/>
      <c r="F3" s="162">
        <v>57944</v>
      </c>
      <c r="G3" s="163"/>
      <c r="H3" s="164"/>
    </row>
    <row r="4" spans="1:8" x14ac:dyDescent="0.15">
      <c r="A4" s="165"/>
      <c r="B4" s="166"/>
      <c r="C4" s="167"/>
      <c r="D4" s="168">
        <v>18435</v>
      </c>
      <c r="E4" s="169"/>
      <c r="F4" s="170">
        <v>29326</v>
      </c>
      <c r="G4" s="171"/>
      <c r="H4" s="172"/>
    </row>
    <row r="5" spans="1:8" x14ac:dyDescent="0.15">
      <c r="A5" s="153" t="s">
        <v>554</v>
      </c>
      <c r="B5" s="158"/>
      <c r="C5" s="159"/>
      <c r="D5" s="160">
        <v>44115</v>
      </c>
      <c r="E5" s="161"/>
      <c r="F5" s="162">
        <v>54227</v>
      </c>
      <c r="G5" s="163"/>
      <c r="H5" s="164"/>
    </row>
    <row r="6" spans="1:8" x14ac:dyDescent="0.15">
      <c r="A6" s="165"/>
      <c r="B6" s="166"/>
      <c r="C6" s="167"/>
      <c r="D6" s="168">
        <v>15490</v>
      </c>
      <c r="E6" s="169"/>
      <c r="F6" s="170">
        <v>29694</v>
      </c>
      <c r="G6" s="171"/>
      <c r="H6" s="172"/>
    </row>
    <row r="7" spans="1:8" x14ac:dyDescent="0.15">
      <c r="A7" s="153" t="s">
        <v>555</v>
      </c>
      <c r="B7" s="158"/>
      <c r="C7" s="159"/>
      <c r="D7" s="160">
        <v>36170</v>
      </c>
      <c r="E7" s="161"/>
      <c r="F7" s="162">
        <v>57295</v>
      </c>
      <c r="G7" s="163"/>
      <c r="H7" s="164"/>
    </row>
    <row r="8" spans="1:8" x14ac:dyDescent="0.15">
      <c r="A8" s="165"/>
      <c r="B8" s="166"/>
      <c r="C8" s="167"/>
      <c r="D8" s="168">
        <v>15483</v>
      </c>
      <c r="E8" s="169"/>
      <c r="F8" s="170">
        <v>32771</v>
      </c>
      <c r="G8" s="171"/>
      <c r="H8" s="172"/>
    </row>
    <row r="9" spans="1:8" x14ac:dyDescent="0.15">
      <c r="A9" s="153" t="s">
        <v>556</v>
      </c>
      <c r="B9" s="158"/>
      <c r="C9" s="159"/>
      <c r="D9" s="160">
        <v>33962</v>
      </c>
      <c r="E9" s="161"/>
      <c r="F9" s="162">
        <v>54110</v>
      </c>
      <c r="G9" s="163"/>
      <c r="H9" s="164"/>
    </row>
    <row r="10" spans="1:8" x14ac:dyDescent="0.15">
      <c r="A10" s="165"/>
      <c r="B10" s="166"/>
      <c r="C10" s="167"/>
      <c r="D10" s="168">
        <v>9322</v>
      </c>
      <c r="E10" s="169"/>
      <c r="F10" s="170">
        <v>30620</v>
      </c>
      <c r="G10" s="171"/>
      <c r="H10" s="172"/>
    </row>
    <row r="11" spans="1:8" x14ac:dyDescent="0.15">
      <c r="A11" s="153" t="s">
        <v>557</v>
      </c>
      <c r="B11" s="158"/>
      <c r="C11" s="159"/>
      <c r="D11" s="160">
        <v>37966</v>
      </c>
      <c r="E11" s="161"/>
      <c r="F11" s="162">
        <v>54684</v>
      </c>
      <c r="G11" s="163"/>
      <c r="H11" s="164"/>
    </row>
    <row r="12" spans="1:8" x14ac:dyDescent="0.15">
      <c r="A12" s="165"/>
      <c r="B12" s="166"/>
      <c r="C12" s="173"/>
      <c r="D12" s="168">
        <v>14611</v>
      </c>
      <c r="E12" s="169"/>
      <c r="F12" s="170">
        <v>32829</v>
      </c>
      <c r="G12" s="171"/>
      <c r="H12" s="172"/>
    </row>
    <row r="13" spans="1:8" x14ac:dyDescent="0.15">
      <c r="A13" s="153"/>
      <c r="B13" s="158"/>
      <c r="C13" s="174"/>
      <c r="D13" s="175">
        <v>40510</v>
      </c>
      <c r="E13" s="176"/>
      <c r="F13" s="177">
        <v>55652</v>
      </c>
      <c r="G13" s="178"/>
      <c r="H13" s="164"/>
    </row>
    <row r="14" spans="1:8" x14ac:dyDescent="0.15">
      <c r="A14" s="165"/>
      <c r="B14" s="166"/>
      <c r="C14" s="167"/>
      <c r="D14" s="168">
        <v>14668</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1.88</v>
      </c>
      <c r="C19" s="179">
        <f>ROUND(VALUE(SUBSTITUTE(実質収支比率等に係る経年分析!G$48,"▲","-")),2)</f>
        <v>2.2000000000000002</v>
      </c>
      <c r="D19" s="179">
        <f>ROUND(VALUE(SUBSTITUTE(実質収支比率等に係る経年分析!H$48,"▲","-")),2)</f>
        <v>3.77</v>
      </c>
      <c r="E19" s="179">
        <f>ROUND(VALUE(SUBSTITUTE(実質収支比率等に係る経年分析!I$48,"▲","-")),2)</f>
        <v>2.2200000000000002</v>
      </c>
      <c r="F19" s="179">
        <f>ROUND(VALUE(SUBSTITUTE(実質収支比率等に係る経年分析!J$48,"▲","-")),2)</f>
        <v>3.35</v>
      </c>
    </row>
    <row r="20" spans="1:11" x14ac:dyDescent="0.15">
      <c r="A20" s="179" t="s">
        <v>55</v>
      </c>
      <c r="B20" s="179">
        <f>ROUND(VALUE(SUBSTITUTE(実質収支比率等に係る経年分析!F$47,"▲","-")),2)</f>
        <v>16.48</v>
      </c>
      <c r="C20" s="179">
        <f>ROUND(VALUE(SUBSTITUTE(実質収支比率等に係る経年分析!G$47,"▲","-")),2)</f>
        <v>18.82</v>
      </c>
      <c r="D20" s="179">
        <f>ROUND(VALUE(SUBSTITUTE(実質収支比率等に係る経年分析!H$47,"▲","-")),2)</f>
        <v>20.47</v>
      </c>
      <c r="E20" s="179">
        <f>ROUND(VALUE(SUBSTITUTE(実質収支比率等に係る経年分析!I$47,"▲","-")),2)</f>
        <v>20.45</v>
      </c>
      <c r="F20" s="179">
        <f>ROUND(VALUE(SUBSTITUTE(実質収支比率等に係る経年分析!J$47,"▲","-")),2)</f>
        <v>21.48</v>
      </c>
    </row>
    <row r="21" spans="1:11" x14ac:dyDescent="0.15">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2.98</v>
      </c>
      <c r="D21" s="179">
        <f>IF(ISNUMBER(VALUE(SUBSTITUTE(実質収支比率等に係る経年分析!H$49,"▲","-"))),ROUND(VALUE(SUBSTITUTE(実質収支比率等に係る経年分析!H$49,"▲","-")),2),NA())</f>
        <v>3.34</v>
      </c>
      <c r="E21" s="179">
        <f>IF(ISNUMBER(VALUE(SUBSTITUTE(実質収支比率等に係る経年分析!I$49,"▲","-"))),ROUND(VALUE(SUBSTITUTE(実質収支比率等に係る経年分析!I$49,"▲","-")),2),NA())</f>
        <v>-1.44</v>
      </c>
      <c r="F21" s="179">
        <f>IF(ISNUMBER(VALUE(SUBSTITUTE(実質収支比率等に係る経年分析!J$49,"▲","-"))),ROUND(VALUE(SUBSTITUTE(実質収支比率等に係る経年分析!J$49,"▲","-")),2),NA())</f>
        <v>2.2000000000000002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9.7899999999999991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1.45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総合開発事業特別会計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介護保険事業特別会計(介護サービス事業勘定)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0.79</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1.03</v>
      </c>
    </row>
    <row r="33" spans="1:16" x14ac:dyDescent="0.15">
      <c r="A33" s="180" t="str">
        <f>IF(連結実質赤字比率に係る赤字・黒字の構成分析!C$37="",NA(),連結実質赤字比率に係る赤字・黒字の構成分析!C$37)</f>
        <v>農業集落排水事業会計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1.1000000000000001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2.2200000000000002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7.55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3108</v>
      </c>
      <c r="E42" s="181"/>
      <c r="F42" s="181"/>
      <c r="G42" s="181">
        <f>'実質公債費比率（分子）の構造'!L$52</f>
        <v>3065</v>
      </c>
      <c r="H42" s="181"/>
      <c r="I42" s="181"/>
      <c r="J42" s="181">
        <f>'実質公債費比率（分子）の構造'!M$52</f>
        <v>3103</v>
      </c>
      <c r="K42" s="181"/>
      <c r="L42" s="181"/>
      <c r="M42" s="181">
        <f>'実質公債費比率（分子）の構造'!N$52</f>
        <v>3058</v>
      </c>
      <c r="N42" s="181"/>
      <c r="O42" s="181"/>
      <c r="P42" s="181">
        <f>'実質公債費比率（分子）の構造'!O$52</f>
        <v>3094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91</v>
      </c>
      <c r="C44" s="181"/>
      <c r="D44" s="181"/>
      <c r="E44" s="181">
        <f>'実質公債費比率（分子）の構造'!L$50</f>
        <v>91</v>
      </c>
      <c r="F44" s="181"/>
      <c r="G44" s="181"/>
      <c r="H44" s="181">
        <f>'実質公債費比率（分子）の構造'!M$50</f>
        <v>91</v>
      </c>
      <c r="I44" s="181"/>
      <c r="J44" s="181"/>
      <c r="K44" s="181">
        <f>'実質公債費比率（分子）の構造'!N$50</f>
        <v>91</v>
      </c>
      <c r="L44" s="181"/>
      <c r="M44" s="181"/>
      <c r="N44" s="181">
        <f>'実質公債費比率（分子）の構造'!O$50</f>
        <v>91</v>
      </c>
      <c r="O44" s="181"/>
      <c r="P44" s="181"/>
    </row>
    <row r="45" spans="1:16" x14ac:dyDescent="0.15">
      <c r="A45" s="181" t="s">
        <v>66</v>
      </c>
      <c r="B45" s="181">
        <f>'実質公債費比率（分子）の構造'!K$49</f>
        <v>395</v>
      </c>
      <c r="C45" s="181"/>
      <c r="D45" s="181"/>
      <c r="E45" s="181">
        <f>'実質公債費比率（分子）の構造'!L$49</f>
        <v>404</v>
      </c>
      <c r="F45" s="181"/>
      <c r="G45" s="181"/>
      <c r="H45" s="181">
        <f>'実質公債費比率（分子）の構造'!M$49</f>
        <v>408</v>
      </c>
      <c r="I45" s="181"/>
      <c r="J45" s="181"/>
      <c r="K45" s="181">
        <f>'実質公債費比率（分子）の構造'!N$49</f>
        <v>296</v>
      </c>
      <c r="L45" s="181"/>
      <c r="M45" s="181"/>
      <c r="N45" s="181">
        <f>'実質公債費比率（分子）の構造'!O$49</f>
        <v>449</v>
      </c>
      <c r="O45" s="181"/>
      <c r="P45" s="181"/>
    </row>
    <row r="46" spans="1:16" x14ac:dyDescent="0.15">
      <c r="A46" s="181" t="s">
        <v>67</v>
      </c>
      <c r="B46" s="181">
        <f>'実質公債費比率（分子）の構造'!K$48</f>
        <v>720</v>
      </c>
      <c r="C46" s="181"/>
      <c r="D46" s="181"/>
      <c r="E46" s="181">
        <f>'実質公債費比率（分子）の構造'!L$48</f>
        <v>764</v>
      </c>
      <c r="F46" s="181"/>
      <c r="G46" s="181"/>
      <c r="H46" s="181">
        <f>'実質公債費比率（分子）の構造'!M$48</f>
        <v>797</v>
      </c>
      <c r="I46" s="181"/>
      <c r="J46" s="181"/>
      <c r="K46" s="181">
        <f>'実質公債費比率（分子）の構造'!N$48</f>
        <v>765</v>
      </c>
      <c r="L46" s="181"/>
      <c r="M46" s="181"/>
      <c r="N46" s="181">
        <f>'実質公債費比率（分子）の構造'!O$48</f>
        <v>799</v>
      </c>
      <c r="O46" s="181"/>
      <c r="P46" s="181"/>
    </row>
    <row r="47" spans="1:16" x14ac:dyDescent="0.15">
      <c r="A47" s="181" t="s">
        <v>68</v>
      </c>
      <c r="B47" s="181">
        <f>'実質公債費比率（分子）の構造'!K$47</f>
        <v>27</v>
      </c>
      <c r="C47" s="181"/>
      <c r="D47" s="181"/>
      <c r="E47" s="181">
        <f>'実質公債費比率（分子）の構造'!L$47</f>
        <v>47</v>
      </c>
      <c r="F47" s="181"/>
      <c r="G47" s="181"/>
      <c r="H47" s="181">
        <f>'実質公債費比率（分子）の構造'!M$47</f>
        <v>67</v>
      </c>
      <c r="I47" s="181"/>
      <c r="J47" s="181"/>
      <c r="K47" s="181">
        <f>'実質公債費比率（分子）の構造'!N$47</f>
        <v>70</v>
      </c>
      <c r="L47" s="181"/>
      <c r="M47" s="181"/>
      <c r="N47" s="181">
        <f>'実質公債費比率（分子）の構造'!O$47</f>
        <v>80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3123</v>
      </c>
      <c r="C49" s="181"/>
      <c r="D49" s="181"/>
      <c r="E49" s="181">
        <f>'実質公債費比率（分子）の構造'!L$45</f>
        <v>2978</v>
      </c>
      <c r="F49" s="181"/>
      <c r="G49" s="181"/>
      <c r="H49" s="181">
        <f>'実質公債費比率（分子）の構造'!M$45</f>
        <v>2927</v>
      </c>
      <c r="I49" s="181"/>
      <c r="J49" s="181"/>
      <c r="K49" s="181">
        <f>'実質公債費比率（分子）の構造'!N$45</f>
        <v>2736</v>
      </c>
      <c r="L49" s="181"/>
      <c r="M49" s="181"/>
      <c r="N49" s="181">
        <f>'実質公債費比率（分子）の構造'!O$45</f>
        <v>2565</v>
      </c>
      <c r="O49" s="181"/>
      <c r="P49" s="181"/>
    </row>
    <row r="50" spans="1:16" x14ac:dyDescent="0.15">
      <c r="A50" s="181" t="s">
        <v>71</v>
      </c>
      <c r="B50" s="181" t="e">
        <f>NA()</f>
        <v>#N/A</v>
      </c>
      <c r="C50" s="181">
        <f>IF(ISNUMBER('実質公債費比率（分子）の構造'!K$53),'実質公債費比率（分子）の構造'!K$53,NA())</f>
        <v>1248</v>
      </c>
      <c r="D50" s="181" t="e">
        <f>NA()</f>
        <v>#N/A</v>
      </c>
      <c r="E50" s="181" t="e">
        <f>NA()</f>
        <v>#N/A</v>
      </c>
      <c r="F50" s="181">
        <f>IF(ISNUMBER('実質公債費比率（分子）の構造'!L$53),'実質公債費比率（分子）の構造'!L$53,NA())</f>
        <v>1219</v>
      </c>
      <c r="G50" s="181" t="e">
        <f>NA()</f>
        <v>#N/A</v>
      </c>
      <c r="H50" s="181" t="e">
        <f>NA()</f>
        <v>#N/A</v>
      </c>
      <c r="I50" s="181">
        <f>IF(ISNUMBER('実質公債費比率（分子）の構造'!M$53),'実質公債費比率（分子）の構造'!M$53,NA())</f>
        <v>1187</v>
      </c>
      <c r="J50" s="181" t="e">
        <f>NA()</f>
        <v>#N/A</v>
      </c>
      <c r="K50" s="181" t="e">
        <f>NA()</f>
        <v>#N/A</v>
      </c>
      <c r="L50" s="181">
        <f>IF(ISNUMBER('実質公債費比率（分子）の構造'!N$53),'実質公債費比率（分子）の構造'!N$53,NA())</f>
        <v>900</v>
      </c>
      <c r="M50" s="181" t="e">
        <f>NA()</f>
        <v>#N/A</v>
      </c>
      <c r="N50" s="181" t="e">
        <f>NA()</f>
        <v>#N/A</v>
      </c>
      <c r="O50" s="181">
        <f>IF(ISNUMBER('実質公債費比率（分子）の構造'!O$53),'実質公債費比率（分子）の構造'!O$53,NA())</f>
        <v>890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32332</v>
      </c>
      <c r="E56" s="180"/>
      <c r="F56" s="180"/>
      <c r="G56" s="180">
        <f>'将来負担比率（分子）の構造'!J$52</f>
        <v>32423</v>
      </c>
      <c r="H56" s="180"/>
      <c r="I56" s="180"/>
      <c r="J56" s="180">
        <f>'将来負担比率（分子）の構造'!K$52</f>
        <v>31713</v>
      </c>
      <c r="K56" s="180"/>
      <c r="L56" s="180"/>
      <c r="M56" s="180">
        <f>'将来負担比率（分子）の構造'!L$52</f>
        <v>31400</v>
      </c>
      <c r="N56" s="180"/>
      <c r="O56" s="180"/>
      <c r="P56" s="180">
        <f>'将来負担比率（分子）の構造'!M$52</f>
        <v>30672</v>
      </c>
    </row>
    <row r="57" spans="1:16" x14ac:dyDescent="0.15">
      <c r="A57" s="180" t="s">
        <v>42</v>
      </c>
      <c r="B57" s="180"/>
      <c r="C57" s="180"/>
      <c r="D57" s="180">
        <f>'将来負担比率（分子）の構造'!I$51</f>
        <v>7359</v>
      </c>
      <c r="E57" s="180"/>
      <c r="F57" s="180"/>
      <c r="G57" s="180">
        <f>'将来負担比率（分子）の構造'!J$51</f>
        <v>7400</v>
      </c>
      <c r="H57" s="180"/>
      <c r="I57" s="180"/>
      <c r="J57" s="180">
        <f>'将来負担比率（分子）の構造'!K$51</f>
        <v>7716</v>
      </c>
      <c r="K57" s="180"/>
      <c r="L57" s="180"/>
      <c r="M57" s="180">
        <f>'将来負担比率（分子）の構造'!L$51</f>
        <v>7381</v>
      </c>
      <c r="N57" s="180"/>
      <c r="O57" s="180"/>
      <c r="P57" s="180">
        <f>'将来負担比率（分子）の構造'!M$51</f>
        <v>6678</v>
      </c>
    </row>
    <row r="58" spans="1:16" x14ac:dyDescent="0.15">
      <c r="A58" s="180" t="s">
        <v>41</v>
      </c>
      <c r="B58" s="180"/>
      <c r="C58" s="180"/>
      <c r="D58" s="180">
        <f>'将来負担比率（分子）の構造'!I$50</f>
        <v>4309</v>
      </c>
      <c r="E58" s="180"/>
      <c r="F58" s="180"/>
      <c r="G58" s="180">
        <f>'将来負担比率（分子）の構造'!J$50</f>
        <v>4755</v>
      </c>
      <c r="H58" s="180"/>
      <c r="I58" s="180"/>
      <c r="J58" s="180">
        <f>'将来負担比率（分子）の構造'!K$50</f>
        <v>4905</v>
      </c>
      <c r="K58" s="180"/>
      <c r="L58" s="180"/>
      <c r="M58" s="180">
        <f>'将来負担比率（分子）の構造'!L$50</f>
        <v>5476</v>
      </c>
      <c r="N58" s="180"/>
      <c r="O58" s="180"/>
      <c r="P58" s="180">
        <f>'将来負担比率（分子）の構造'!M$50</f>
        <v>5918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255</v>
      </c>
      <c r="C61" s="180"/>
      <c r="D61" s="180"/>
      <c r="E61" s="180">
        <f>'将来負担比率（分子）の構造'!J$46</f>
        <v>258</v>
      </c>
      <c r="F61" s="180"/>
      <c r="G61" s="180"/>
      <c r="H61" s="180">
        <f>'将来負担比率（分子）の構造'!K$46</f>
        <v>258</v>
      </c>
      <c r="I61" s="180"/>
      <c r="J61" s="180"/>
      <c r="K61" s="180">
        <f>'将来負担比率（分子）の構造'!L$46</f>
        <v>254</v>
      </c>
      <c r="L61" s="180"/>
      <c r="M61" s="180"/>
      <c r="N61" s="180" t="str">
        <f>'将来負担比率（分子）の構造'!M$46</f>
        <v>-</v>
      </c>
      <c r="O61" s="180"/>
      <c r="P61" s="180"/>
    </row>
    <row r="62" spans="1:16" x14ac:dyDescent="0.15">
      <c r="A62" s="180" t="s">
        <v>35</v>
      </c>
      <c r="B62" s="180">
        <f>'将来負担比率（分子）の構造'!I$45</f>
        <v>3367</v>
      </c>
      <c r="C62" s="180"/>
      <c r="D62" s="180"/>
      <c r="E62" s="180">
        <f>'将来負担比率（分子）の構造'!J$45</f>
        <v>3084</v>
      </c>
      <c r="F62" s="180"/>
      <c r="G62" s="180"/>
      <c r="H62" s="180">
        <f>'将来負担比率（分子）の構造'!K$45</f>
        <v>3012</v>
      </c>
      <c r="I62" s="180"/>
      <c r="J62" s="180"/>
      <c r="K62" s="180">
        <f>'将来負担比率（分子）の構造'!L$45</f>
        <v>2881</v>
      </c>
      <c r="L62" s="180"/>
      <c r="M62" s="180"/>
      <c r="N62" s="180">
        <f>'将来負担比率（分子）の構造'!M$45</f>
        <v>2761</v>
      </c>
      <c r="O62" s="180"/>
      <c r="P62" s="180"/>
    </row>
    <row r="63" spans="1:16" x14ac:dyDescent="0.15">
      <c r="A63" s="180" t="s">
        <v>34</v>
      </c>
      <c r="B63" s="180">
        <f>'将来負担比率（分子）の構造'!I$44</f>
        <v>4945</v>
      </c>
      <c r="C63" s="180"/>
      <c r="D63" s="180"/>
      <c r="E63" s="180">
        <f>'将来負担比率（分子）の構造'!J$44</f>
        <v>4205</v>
      </c>
      <c r="F63" s="180"/>
      <c r="G63" s="180"/>
      <c r="H63" s="180">
        <f>'将来負担比率（分子）の構造'!K$44</f>
        <v>3590</v>
      </c>
      <c r="I63" s="180"/>
      <c r="J63" s="180"/>
      <c r="K63" s="180">
        <f>'将来負担比率（分子）の構造'!L$44</f>
        <v>3295</v>
      </c>
      <c r="L63" s="180"/>
      <c r="M63" s="180"/>
      <c r="N63" s="180">
        <f>'将来負担比率（分子）の構造'!M$44</f>
        <v>3431</v>
      </c>
      <c r="O63" s="180"/>
      <c r="P63" s="180"/>
    </row>
    <row r="64" spans="1:16" x14ac:dyDescent="0.15">
      <c r="A64" s="180" t="s">
        <v>33</v>
      </c>
      <c r="B64" s="180">
        <f>'将来負担比率（分子）の構造'!I$43</f>
        <v>10912</v>
      </c>
      <c r="C64" s="180"/>
      <c r="D64" s="180"/>
      <c r="E64" s="180">
        <f>'将来負担比率（分子）の構造'!J$43</f>
        <v>10882</v>
      </c>
      <c r="F64" s="180"/>
      <c r="G64" s="180"/>
      <c r="H64" s="180">
        <f>'将来負担比率（分子）の構造'!K$43</f>
        <v>10719</v>
      </c>
      <c r="I64" s="180"/>
      <c r="J64" s="180"/>
      <c r="K64" s="180">
        <f>'将来負担比率（分子）の構造'!L$43</f>
        <v>9632</v>
      </c>
      <c r="L64" s="180"/>
      <c r="M64" s="180"/>
      <c r="N64" s="180">
        <f>'将来負担比率（分子）の構造'!M$43</f>
        <v>9005</v>
      </c>
      <c r="O64" s="180"/>
      <c r="P64" s="180"/>
    </row>
    <row r="65" spans="1:16" x14ac:dyDescent="0.15">
      <c r="A65" s="180" t="s">
        <v>32</v>
      </c>
      <c r="B65" s="180">
        <f>'将来負担比率（分子）の構造'!I$42</f>
        <v>555</v>
      </c>
      <c r="C65" s="180"/>
      <c r="D65" s="180"/>
      <c r="E65" s="180">
        <f>'将来負担比率（分子）の構造'!J$42</f>
        <v>464</v>
      </c>
      <c r="F65" s="180"/>
      <c r="G65" s="180"/>
      <c r="H65" s="180">
        <f>'将来負担比率（分子）の構造'!K$42</f>
        <v>372</v>
      </c>
      <c r="I65" s="180"/>
      <c r="J65" s="180"/>
      <c r="K65" s="180">
        <f>'将来負担比率（分子）の構造'!L$42</f>
        <v>281</v>
      </c>
      <c r="L65" s="180"/>
      <c r="M65" s="180"/>
      <c r="N65" s="180">
        <f>'将来負担比率（分子）の構造'!M$42</f>
        <v>190</v>
      </c>
      <c r="O65" s="180"/>
      <c r="P65" s="180"/>
    </row>
    <row r="66" spans="1:16" x14ac:dyDescent="0.15">
      <c r="A66" s="180" t="s">
        <v>31</v>
      </c>
      <c r="B66" s="180">
        <f>'将来負担比率（分子）の構造'!I$41</f>
        <v>26568</v>
      </c>
      <c r="C66" s="180"/>
      <c r="D66" s="180"/>
      <c r="E66" s="180">
        <f>'将来負担比率（分子）の構造'!J$41</f>
        <v>26559</v>
      </c>
      <c r="F66" s="180"/>
      <c r="G66" s="180"/>
      <c r="H66" s="180">
        <f>'将来負担比率（分子）の構造'!K$41</f>
        <v>26276</v>
      </c>
      <c r="I66" s="180"/>
      <c r="J66" s="180"/>
      <c r="K66" s="180">
        <f>'将来負担比率（分子）の構造'!L$41</f>
        <v>25893</v>
      </c>
      <c r="L66" s="180"/>
      <c r="M66" s="180"/>
      <c r="N66" s="180">
        <f>'将来負担比率（分子）の構造'!M$41</f>
        <v>25848</v>
      </c>
      <c r="O66" s="180"/>
      <c r="P66" s="180"/>
    </row>
    <row r="67" spans="1:16" x14ac:dyDescent="0.15">
      <c r="A67" s="180" t="s">
        <v>75</v>
      </c>
      <c r="B67" s="180" t="e">
        <f>NA()</f>
        <v>#N/A</v>
      </c>
      <c r="C67" s="180">
        <f>IF(ISNUMBER('将来負担比率（分子）の構造'!I$53), IF('将来負担比率（分子）の構造'!I$53 &lt; 0, 0, '将来負担比率（分子）の構造'!I$53), NA())</f>
        <v>2602</v>
      </c>
      <c r="D67" s="180" t="e">
        <f>NA()</f>
        <v>#N/A</v>
      </c>
      <c r="E67" s="180" t="e">
        <f>NA()</f>
        <v>#N/A</v>
      </c>
      <c r="F67" s="180">
        <f>IF(ISNUMBER('将来負担比率（分子）の構造'!J$53), IF('将来負担比率（分子）の構造'!J$53 &lt; 0, 0, '将来負担比率（分子）の構造'!J$53), NA())</f>
        <v>874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3004</v>
      </c>
      <c r="C72" s="184">
        <f>基金残高に係る経年分析!G55</f>
        <v>3017</v>
      </c>
      <c r="D72" s="184">
        <f>基金残高に係る経年分析!H55</f>
        <v>3175</v>
      </c>
    </row>
    <row r="73" spans="1:16" x14ac:dyDescent="0.15">
      <c r="A73" s="183" t="s">
        <v>78</v>
      </c>
      <c r="B73" s="184">
        <f>基金残高に係る経年分析!F56</f>
        <v>622</v>
      </c>
      <c r="C73" s="184">
        <f>基金残高に係る経年分析!G56</f>
        <v>974</v>
      </c>
      <c r="D73" s="184">
        <f>基金残高に係る経年分析!H56</f>
        <v>975</v>
      </c>
    </row>
    <row r="74" spans="1:16" x14ac:dyDescent="0.15">
      <c r="A74" s="183" t="s">
        <v>79</v>
      </c>
      <c r="B74" s="184">
        <f>基金残高に係る経年分析!F57</f>
        <v>889</v>
      </c>
      <c r="C74" s="184">
        <f>基金残高に係る経年分析!G57</f>
        <v>900</v>
      </c>
      <c r="D74" s="184">
        <f>基金残高に係る経年分析!H57</f>
        <v>863</v>
      </c>
    </row>
  </sheetData>
  <sheetProtection algorithmName="SHA-512" hashValue="ROMlKbAVR8E+ejZI8AX5FaO+Px3YMfbwxehZeUgdeZ5QUWjcTuy+F8TJTWOR8im3FumXhpVg86ePu8UCwD/+6Q==" saltValue="rxzRdccymSMxKi1oKMgs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久木 健人</cp:lastModifiedBy>
  <cp:lastPrinted>2020-03-06T07:48:20Z</cp:lastPrinted>
  <dcterms:created xsi:type="dcterms:W3CDTF">2020-02-10T03:44:42Z</dcterms:created>
  <dcterms:modified xsi:type="dcterms:W3CDTF">2021-01-28T04:43:31Z</dcterms:modified>
  <cp:category/>
</cp:coreProperties>
</file>