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1_1478AB3D78F190B73A73A6BB54EFF503783A8141" xr6:coauthVersionLast="44" xr6:coauthVersionMax="44" xr10:uidLastSave="{00000000-0000-0000-0000-000000000000}"/>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U36" i="10"/>
  <c r="C36" i="10"/>
  <c r="CO35"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AM36" i="10" s="1"/>
  <c r="AM37"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<sst xmlns="http://schemas.openxmlformats.org/spreadsheetml/2006/main" count="1149" uniqueCount="621">
  <si>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</si>
  <si>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</si>
  <si>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</si>
  <si>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</si>
  <si>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</si>
  <si>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</si>
  <si>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</si>
  <si>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</si>
  <si>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</si>
  <si>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</si>
  <si>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</si>
  <si>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</si>
  <si>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</si>
  <si>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</si>
  <si>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</si>
  <si>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</si>
  <si>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</si>
  <si>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</si>
  <si>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</si>
  <si>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</si>
  <si>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</si>
  <si>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</si>
  <si>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</si>
  <si>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</si>
  <si>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</si>
  <si>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</si>
  <si>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</si>
  <si>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</si>
  <si>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</si>
  <si>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</si>
  <si>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</si>
  <si>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</si>
  <si>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</si>
  <si>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</si>
  <si>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</si>
  <si>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</si>
  <si>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</si>
  <si>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</si>
  <si>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</si>
  <si>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</si>
  <si>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</si>
  <si>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</si>
  <si>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</si>
  <si>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</si>
  <si>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</si>
  <si>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</si>
  <si>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</si>
  <si>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</si>
  <si>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</si>
  <si>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</si>
  <si>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</si>
  <si>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</si>
  <si>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</si>
  <si>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</si>
  <si>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</si>
  <si>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</si>
  <si>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</si>
  <si>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</si>
  <si>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</si>
  <si>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</si>
  <si>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</si>
  <si>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</si>
  <si>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</si>
  <si>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</si>
  <si>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</si>
  <si>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</si>
  <si>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</si>
  <si>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</si>
  <si>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</si>
  <si>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</si>
  <si>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</si>
  <si>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</si>
  <si>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</si>
  <si>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</si>
  <si>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</si>
  <si>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</si>
  <si>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</si>
  <si>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</si>
  <si>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</si>
  <si>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</si>
  <si>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</si>
  <si>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</si>
  <si>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</si>
  <si>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</si>
  <si>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</si>
  <si>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</si>
  <si>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</si>
  <si>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</si>
  <si>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</si>
  <si>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</si>
  <si>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</si>
  <si>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</si>
  <si>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</si>
  <si>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</si>
  <si>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</si>
  <si>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</si>
  <si>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</si>
  <si>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</si>
  <si>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</si>
  <si>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</si>
  <si>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</si>
  <si>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</si>
  <si>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</si>
  <si>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</si>
  <si>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</si>
  <si>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</si>
  <si>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</si>
  <si>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</si>
  <si>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</si>
  <si>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</si>
  <si>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</si>
  <si>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</si>
  <si>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</si>
  <si>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</si>
  <si>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</si>
  <si>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</si>
  <si>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</si>
  <si>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</si>
  <si>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</si>
  <si>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</si>
  <si>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</si>
  <si>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</si>
  <si>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</si>
  <si>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</si>
  <si>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</si>
  <si>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</si>
  <si>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</si>
  <si>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</si>
  <si>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</si>
  <si>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</si>
  <si>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</si>
  <si>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</si>
  <si>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</si>
  <si>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</si>
  <si>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</si>
  <si>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</si>
  <si>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</si>
  <si>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</si>
  <si>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</si>
  <si>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</si>
  <si>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</si>
  <si>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</si>
  <si>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</si>
  <si>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</si>
  <si>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</si>
  <si>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</si>
  <si>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</si>
  <si>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</si>
  <si>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</si>
  <si>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</si>
  <si>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</si>
  <si>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</si>
  <si>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</si>
  <si>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</si>
  <si>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</si>
  <si>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</si>
  <si>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</si>
  <si>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</si>
  <si>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</si>
  <si>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</si>
  <si>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</si>
  <si>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</si>
  <si>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</si>
  <si>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</si>
  <si>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</si>
  <si>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</si>
  <si>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</si>
  <si>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</si>
  <si>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</si>
  <si>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</si>
  <si>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</si>
  <si>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</si>
  <si>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</si>
  <si>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</si>
  <si>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</si>
  <si>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</si>
  <si>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</si>
  <si>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</si>
  <si>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</si>
  <si>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</si>
  <si>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</si>
  <si>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</si>
  <si>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</si>
  <si>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</si>
  <si>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</si>
  <si>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</si>
  <si>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</si>
  <si>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</si>
  <si>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</si>
  <si>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</si>
  <si>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</si>
  <si>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</si>
  <si>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</si>
  <si>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</si>
  <si>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</si>
  <si>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</si>
  <si>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</si>
  <si>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</si>
  <si>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</si>
  <si>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</si>
  <si>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</si>
  <si>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</si>
  <si>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</si>
  <si>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</si>
  <si>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</si>
  <si>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</si>
  <si>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</si>
  <si>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</si>
  <si>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</si>
  <si>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</si>
  <si>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</si>
  <si>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福井県あわら市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</si>
  <si>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</si>
  <si>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</si>
  <si>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</si>
  <si>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</si>
  <si>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</si>
  <si>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</si>
  <si>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</si>
  <si>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</si>
  <si>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</si>
  <si>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</si>
  <si>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</si>
  <si>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</si>
  <si>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</si>
  <si>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</si>
  <si>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</si>
  <si>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</si>
  <si>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</si>
  <si>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</si>
  <si>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</si>
  <si>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</si>
  <si>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</si>
  <si>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</si>
  <si>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</si>
  <si>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</si>
  <si>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</si>
  <si>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</si>
  <si>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</si>
  <si>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</si>
  <si>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</si>
  <si>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</si>
  <si>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</si>
  <si>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</si>
  <si>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</si>
  <si>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</si>
  <si>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</si>
  <si>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</si>
  <si>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</si>
  <si>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</si>
  <si>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</si>
  <si>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</si>
  <si>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</si>
  <si>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</si>
  <si>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</si>
  <si>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</si>
  <si>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</si>
  <si>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</si>
  <si>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</si>
  <si>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</si>
  <si>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</si>
  <si>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</si>
  <si>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</si>
  <si>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</si>
  <si>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</si>
  <si>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</si>
  <si>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</si>
  <si>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</si>
  <si>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</si>
  <si>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</si>
  <si>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</si>
  <si>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</si>
  <si>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</si>
  <si>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</si>
  <si>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</si>
  <si>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</si>
  <si>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</si>
  <si>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</si>
  <si>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</si>
  <si>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</si>
  <si>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</si>
  <si>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</si>
  <si>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</si>
  <si>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</si>
  <si>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</si>
  <si>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</si>
  <si>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</si>
  <si>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</si>
  <si>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</si>
  <si>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</si>
  <si>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</si>
  <si>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</si>
  <si>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</si>
  <si>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</si>
  <si>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</si>
  <si>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</si>
  <si>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</si>
  <si>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</si>
  <si>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</si>
  <si>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</si>
  <si>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</si>
  <si>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</si>
  <si>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</si>
  <si>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</si>
  <si>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</si>
  <si>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</si>
  <si>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</si>
  <si>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</si>
  <si>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</si>
  <si>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</si>
  <si>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</si>
  <si>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</si>
  <si>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</si>
  <si>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</si>
  <si>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</si>
  <si>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</si>
  <si>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</si>
  <si>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</si>
  <si>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</si>
  <si>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</si>
  <si>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</si>
  <si>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</si>
  <si>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</si>
  <si>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</si>
  <si>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</si>
  <si>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</si>
  <si>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</si>
  <si>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</si>
  <si>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</si>
  <si>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</si>
  <si>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</si>
  <si>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</si>
  <si>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</si>
  <si>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</si>
  <si>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</si>
  <si>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</si>
  <si>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</si>
  <si>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</si>
  <si>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</si>
  <si>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</si>
  <si>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</si>
  <si>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</si>
  <si>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</si>
  <si>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</si>
  <si>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</si>
  <si>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</si>
  <si>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</si>
  <si>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</si>
  <si>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</si>
  <si>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</si>
  <si>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</si>
  <si>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</si>
  <si>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</si>
  <si>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</si>
  <si>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</si>
  <si>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</si>
  <si>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</si>
  <si>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</si>
  <si>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</si>
  <si>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</si>
  <si>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福井県あわら市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</si>
  <si>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</si>
  <si>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</si>
  <si>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</si>
  <si>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</si>
  <si>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</si>
  <si>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</si>
  <si>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</si>
  <si>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</si>
  <si>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</si>
  <si>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</si>
  <si>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</si>
  <si>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</si>
  <si>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</si>
  <si>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</si>
  <si>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</si>
  <si>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</si>
  <si>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</si>
  <si>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</si>
  <si>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</si>
  <si>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</si>
  <si>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</si>
  <si>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</si>
  <si>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</si>
  <si>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</si>
  <si>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</si>
  <si>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</si>
  <si>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</si>
  <si>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</si>
  <si>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</si>
  <si>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</si>
  <si>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</si>
  <si>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</si>
  <si>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</si>
  <si>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</si>
  <si>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</si>
  <si>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</si>
  <si>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</si>
  <si>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</si>
  <si>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</si>
  <si>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</si>
  <si>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</si>
  <si>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</si>
  <si>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</si>
  <si>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</si>
  <si>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</si>
  <si>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</si>
  <si>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</si>
  <si>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</si>
  <si>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</si>
  <si>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</si>
  <si>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</si>
  <si>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</si>
  <si>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</si>
  <si>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</si>
  <si>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</si>
  <si>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</si>
  <si>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</si>
  <si>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</si>
  <si>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</si>
  <si>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</si>
  <si>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</si>
  <si>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</si>
  <si>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</si>
  <si>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</si>
  <si>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</si>
  <si>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</si>
  <si>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</si>
  <si>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</si>
  <si>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</si>
  <si>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</si>
  <si>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</si>
  <si>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</si>
  <si>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</si>
  <si>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</si>
  <si>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</si>
  <si>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</si>
  <si>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</si>
  <si>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</si>
  <si>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</si>
  <si>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</si>
  <si>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</si>
  <si>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</si>
  <si>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</si>
  <si>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</si>
  <si>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</si>
  <si>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</si>
  <si>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</si>
  <si>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</si>
  <si>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</si>
  <si>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</si>
  <si>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</si>
  <si>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</si>
  <si>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</si>
  <si>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</si>
  <si>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</si>
  <si>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</si>
  <si>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</si>
  <si>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</si>
  <si>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</si>
  <si>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</si>
  <si>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</si>
  <si>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</si>
  <si>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</si>
  <si>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</si>
  <si>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</si>
  <si>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</si>
  <si>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</si>
  <si>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</si>
  <si>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</si>
  <si>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</si>
  <si>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</si>
  <si>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農業集落排水事業会計</t>
    <phoneticPr fontId="5"/>
  </si>
  <si>
    <t>(Ｆ)</t>
    <phoneticPr fontId="5"/>
  </si>
  <si>
    <t>芦原温泉上水道財産区水道事業会計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</si>
  <si>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</si>
  <si>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</si>
  <si>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</si>
  <si>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</si>
  <si>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</si>
  <si>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</si>
  <si>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</si>
  <si>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</si>
  <si>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</si>
  <si>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</si>
  <si>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</si>
  <si>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</si>
  <si>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</si>
  <si>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</si>
  <si>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</si>
  <si>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</si>
  <si>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</si>
  <si>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</si>
  <si>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</si>
  <si>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</si>
  <si>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</si>
  <si>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</si>
  <si>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</si>
  <si>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</si>
  <si>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</si>
  <si>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</si>
  <si>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</si>
  <si>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</si>
  <si>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</si>
  <si>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</si>
  <si>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</si>
  <si>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</si>
  <si>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</si>
  <si>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</si>
  <si>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</si>
  <si>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</si>
  <si>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</si>
  <si>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</si>
  <si>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</si>
  <si>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</si>
  <si>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</si>
  <si>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</si>
  <si>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</si>
  <si>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</si>
  <si>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</si>
  <si>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</si>
  <si>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</si>
  <si>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</si>
  <si>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</si>
  <si>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</si>
  <si>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</si>
  <si>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</si>
  <si>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</si>
  <si>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</si>
  <si>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</si>
  <si>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</si>
  <si>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</si>
  <si>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</si>
  <si>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</si>
  <si>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</si>
  <si>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</si>
  <si>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</si>
  <si>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</si>
  <si>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</si>
  <si>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</si>
  <si>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</si>
  <si>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</si>
  <si>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</si>
  <si>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</si>
  <si>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</si>
  <si>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</si>
  <si>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</si>
  <si>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</si>
  <si>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</si>
  <si>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</si>
  <si>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</si>
  <si>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</si>
  <si>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</si>
  <si>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</si>
  <si>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</si>
  <si>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</si>
  <si>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</si>
  <si>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</si>
  <si>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</si>
  <si>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</si>
  <si>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</si>
  <si>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</si>
  <si>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</si>
  <si>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0.52</t>
  </si>
  <si>
    <t>▲ 6.24</t>
  </si>
  <si>
    <t>▲ 1.22</t>
  </si>
  <si>
    <t>一般会計</t>
  </si>
  <si>
    <t>水道事業会計</t>
  </si>
  <si>
    <t>公共下水道事業会計</t>
  </si>
  <si>
    <t>国民健康保険特別会計</t>
  </si>
  <si>
    <t>工業用水道事業会計</t>
  </si>
  <si>
    <t>農業集落排水事業会計</t>
  </si>
  <si>
    <t>後期高齢者医療特別会計</t>
  </si>
  <si>
    <t>農業者労働災害共済特別会計</t>
  </si>
  <si>
    <t>その他会計（赤字）</t>
  </si>
  <si>
    <t>▲ 0.32</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</si>
  <si>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</si>
  <si>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</si>
  <si>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</si>
  <si>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</si>
  <si>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</si>
  <si>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</si>
  <si>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</si>
  <si>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</si>
  <si>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</si>
  <si>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</si>
  <si>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</si>
  <si>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t>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</si>
  <si>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</si>
  <si>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1">
      <t>イッパン</t>
    </rPh>
    <rPh sb="11" eb="13">
      <t>カイケイ</t>
    </rPh>
    <phoneticPr fontId="2"/>
  </si>
  <si>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</si>
  <si>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</si>
  <si>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</si>
  <si>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嶺北消防組合</t>
    <rPh sb="0" eb="2">
      <t>レイホク</t>
    </rPh>
    <rPh sb="2" eb="4">
      <t>ショウボウ</t>
    </rPh>
    <rPh sb="4" eb="6">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</si>
  <si>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</si>
  <si>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t>
    <phoneticPr fontId="2"/>
  </si>
  <si>
    <t>（財）金津創作の森財団</t>
    <rPh sb="1" eb="2">
      <t>ザイ</t>
    </rPh>
    <rPh sb="3" eb="5">
      <t>カナヅ</t>
    </rPh>
    <rPh sb="5" eb="7">
      <t>ソウサク</t>
    </rPh>
    <rPh sb="8" eb="9">
      <t>モリ</t>
    </rPh>
    <rPh sb="9" eb="11">
      <t>ザイダン</t>
    </rPh>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</si>
  <si>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</si>
  <si>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</si>
  <si>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</si>
  <si>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</si>
  <si>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</si>
  <si>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</si>
  <si>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</si>
  <si>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福祉基金</t>
    <rPh sb="0" eb="2">
      <t>フクシ</t>
    </rPh>
    <rPh sb="2" eb="4">
      <t>キキン</t>
    </rPh>
    <phoneticPr fontId="2"/>
  </si>
  <si>
    <t>ふるさとあわらサポート基金</t>
    <rPh sb="11" eb="13">
      <t>キキン</t>
    </rPh>
    <phoneticPr fontId="2"/>
  </si>
  <si>
    <t>ふるさと創生基金</t>
    <rPh sb="4" eb="6">
      <t>ソウセイ</t>
    </rPh>
    <rPh sb="6" eb="8">
      <t>キキン</t>
    </rPh>
    <phoneticPr fontId="2"/>
  </si>
  <si>
    <t>学校施設整備基金</t>
    <rPh sb="0" eb="2">
      <t>ガッコウ</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</si>
  <si>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</si>
  <si>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</si>
  <si>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</si>
  <si>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よりも低い水準となっているが、今後は地方債残高における合併特例債残高の減による充当可能財源の減少が見込まれるため、増加していくことが見込まれる。有形固定資産減価償却率については、学校施設・公営住宅・図書館等の有形固定資産減価償却率が80％以上であることが要因として類似団体より高い水準となっている。</t>
    <rPh sb="1" eb="3">
      <t>ショウライ</t>
    </rPh>
    <rPh sb="3" eb="5">
      <t>フタン</t>
    </rPh>
    <rPh sb="5" eb="7">
      <t>ヒリツ</t>
    </rPh>
    <rPh sb="13" eb="15">
      <t>ルイジ</t>
    </rPh>
    <rPh sb="15" eb="17">
      <t>ダンタイ</t>
    </rPh>
    <rPh sb="20" eb="21">
      <t>ヒク</t>
    </rPh>
    <rPh sb="22" eb="24">
      <t>スイジュン</t>
    </rPh>
    <rPh sb="32" eb="34">
      <t>コンゴ</t>
    </rPh>
    <rPh sb="35" eb="38">
      <t>チホウサイ</t>
    </rPh>
    <rPh sb="38" eb="40">
      <t>ザンダカ</t>
    </rPh>
    <rPh sb="44" eb="46">
      <t>ガッペイ</t>
    </rPh>
    <rPh sb="46" eb="48">
      <t>トクレイ</t>
    </rPh>
    <rPh sb="48" eb="49">
      <t>サイ</t>
    </rPh>
    <rPh sb="49" eb="51">
      <t>ザンダカ</t>
    </rPh>
    <rPh sb="52" eb="53">
      <t>ゲン</t>
    </rPh>
    <rPh sb="56" eb="58">
      <t>ジュウトウ</t>
    </rPh>
    <rPh sb="58" eb="60">
      <t>カノウ</t>
    </rPh>
    <rPh sb="60" eb="62">
      <t>ザイゲン</t>
    </rPh>
    <rPh sb="63" eb="65">
      <t>ゲンショウ</t>
    </rPh>
    <rPh sb="66" eb="68">
      <t>ミコ</t>
    </rPh>
    <rPh sb="74" eb="76">
      <t>ゾウカ</t>
    </rPh>
    <rPh sb="83" eb="85">
      <t>ミコ</t>
    </rPh>
    <rPh sb="89" eb="91">
      <t>ユウケイ</t>
    </rPh>
    <rPh sb="91" eb="93">
      <t>コテイ</t>
    </rPh>
    <rPh sb="93" eb="95">
      <t>シサン</t>
    </rPh>
    <rPh sb="95" eb="97">
      <t>ゲンカ</t>
    </rPh>
    <rPh sb="97" eb="99">
      <t>ショウキャク</t>
    </rPh>
    <rPh sb="99" eb="100">
      <t>リツ</t>
    </rPh>
    <rPh sb="106" eb="108">
      <t>ガッコウ</t>
    </rPh>
    <rPh sb="108" eb="110">
      <t>シセツ</t>
    </rPh>
    <rPh sb="111" eb="113">
      <t>コウエイ</t>
    </rPh>
    <rPh sb="113" eb="115">
      <t>ジュウタク</t>
    </rPh>
    <rPh sb="116" eb="119">
      <t>トショカン</t>
    </rPh>
    <rPh sb="119" eb="120">
      <t>トウ</t>
    </rPh>
    <rPh sb="121" eb="123">
      <t>ユウケイ</t>
    </rPh>
    <rPh sb="123" eb="125">
      <t>コテイ</t>
    </rPh>
    <rPh sb="125" eb="127">
      <t>シサン</t>
    </rPh>
    <rPh sb="127" eb="129">
      <t>ゲンカ</t>
    </rPh>
    <rPh sb="129" eb="131">
      <t>ショウキャク</t>
    </rPh>
    <rPh sb="131" eb="132">
      <t>リツ</t>
    </rPh>
    <rPh sb="136" eb="138">
      <t>イジョウ</t>
    </rPh>
    <rPh sb="144" eb="146">
      <t>ヨウイン</t>
    </rPh>
    <rPh sb="149" eb="151">
      <t>ルイジ</t>
    </rPh>
    <rPh sb="151" eb="153">
      <t>ダンタイ</t>
    </rPh>
    <rPh sb="155" eb="156">
      <t>タカ</t>
    </rPh>
    <rPh sb="157" eb="159">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</si>
  <si>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</si>
  <si>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</si>
  <si>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</si>
  <si>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</si>
  <si>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</si>
  <si>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</si>
  <si>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</si>
  <si>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下回っている。推移の傾向としては、将来負担比率、実質公債費比率ともに近年横ばいとなっている。芦原温泉駅周辺整備事業や公共施設の更新・統廃合・長寿命化により財政需要の高まりが想定されるため、事業の取捨選択を行い、公債費の適正化に取り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シタマワ</t>
    </rPh>
    <rPh sb="30" eb="32">
      <t>スイイ</t>
    </rPh>
    <rPh sb="33" eb="35">
      <t>ケイコウ</t>
    </rPh>
    <rPh sb="40" eb="42">
      <t>ショウライ</t>
    </rPh>
    <rPh sb="42" eb="44">
      <t>フタン</t>
    </rPh>
    <rPh sb="44" eb="46">
      <t>ヒリツ</t>
    </rPh>
    <rPh sb="47" eb="49">
      <t>ジッシツ</t>
    </rPh>
    <rPh sb="49" eb="52">
      <t>コウサイヒ</t>
    </rPh>
    <rPh sb="52" eb="54">
      <t>ヒリツ</t>
    </rPh>
    <rPh sb="57" eb="59">
      <t>キンネン</t>
    </rPh>
    <rPh sb="59" eb="60">
      <t>ヨコ</t>
    </rPh>
    <rPh sb="69" eb="73">
      <t>アワラオンセン</t>
    </rPh>
    <rPh sb="73" eb="74">
      <t>エキ</t>
    </rPh>
    <rPh sb="74" eb="76">
      <t>シュウヘン</t>
    </rPh>
    <rPh sb="76" eb="78">
      <t>セイビ</t>
    </rPh>
    <rPh sb="78" eb="80">
      <t>ジギョウ</t>
    </rPh>
    <rPh sb="81" eb="83">
      <t>コウキョウ</t>
    </rPh>
    <rPh sb="83" eb="85">
      <t>シセツ</t>
    </rPh>
    <rPh sb="86" eb="88">
      <t>コウシン</t>
    </rPh>
    <rPh sb="89" eb="92">
      <t>トウハイゴウ</t>
    </rPh>
    <rPh sb="93" eb="97">
      <t>チョウジュミョウカ</t>
    </rPh>
    <rPh sb="100" eb="102">
      <t>ザイセイ</t>
    </rPh>
    <rPh sb="102" eb="104">
      <t>ジュヨウ</t>
    </rPh>
    <rPh sb="105" eb="106">
      <t>タカ</t>
    </rPh>
    <rPh sb="109" eb="111">
      <t>ソウテイ</t>
    </rPh>
    <rPh sb="117" eb="119">
      <t>ジギョウ</t>
    </rPh>
    <rPh sb="120" eb="122">
      <t>シュシャ</t>
    </rPh>
    <rPh sb="122" eb="124">
      <t>センタク</t>
    </rPh>
    <rPh sb="125" eb="126">
      <t>オコナ</t>
    </rPh>
    <rPh sb="128" eb="131">
      <t>コウサイヒ</t>
    </rPh>
    <rPh sb="132" eb="135">
      <t>テキセイカ</t>
    </rPh>
    <rPh sb="136" eb="137">
      <t>ト</t>
    </rPh>
    <rPh sb="138" eb="139">
      <t>ク</t>
    </rPh>
    <rPh sb="143" eb="14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</si>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</sst>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8" xfId="16" applyFont="1" applyBorder="1" applyAlignment="1" applyProtection="1">
      <alignment horizontal="left" vertical="top" wrapText="1"/>
      <protection locked="0"/>
    </xf>
    <xf numFmtId="0" fontId="33" fillId="0" borderId="64"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4"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DB1F-4864-AA3C-A5F5BE5E2D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105542</c:v>
                </c:pt>
                <c:pt idx="1">
                  <c:v>60076</c:v>
                </c:pt>
                <c:pt idx="2">
                  <c:v>69373</c:v>
                </c:pt>
                <c:pt idx="3">
                  <c:v>52819</c:v>
                </c:pt>
                <c:pt idx="4">
                  <c:v>63719</c:v>
                </c:pt>
              </c:numCache>
            </c:numRef>
          </c:val>
          <c:smooth val="0"/>
          <c:extLst>
            <c:ext xmlns:c16="http://schemas.microsoft.com/office/drawing/2014/chart" uri="{C3380CC4-5D6E-409C-BE32-E72D297353CC}">
              <c16:uniqueId val="{00000001-DB1F-4864-AA3C-A5F5BE5E2D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8.74</c:v>
                </c:pt>
                <c:pt idx="1">
                  <c:v>11.29</c:v>
                </c:pt>
                <c:pt idx="2">
                  <c:v>5.05</c:v>
                </c:pt>
                <c:pt idx="3">
                  <c:v>3.28</c:v>
                </c:pt>
                <c:pt idx="4">
                  <c:v>6.28</c:v>
                </c:pt>
              </c:numCache>
            </c:numRef>
          </c:val>
          <c:extLst>
            <c:ext xmlns:c16="http://schemas.microsoft.com/office/drawing/2014/chart" uri="{C3380CC4-5D6E-409C-BE32-E72D297353CC}">
              <c16:uniqueId val="{00000000-EB90-4EA9-B08C-49305ACBCC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32.700000000000003</c:v>
                </c:pt>
                <c:pt idx="1">
                  <c:v>36.96</c:v>
                </c:pt>
                <c:pt idx="2">
                  <c:v>43.21</c:v>
                </c:pt>
                <c:pt idx="3">
                  <c:v>38.119999999999997</c:v>
                </c:pt>
                <c:pt idx="4">
                  <c:v>33.97</c:v>
                </c:pt>
              </c:numCache>
            </c:numRef>
          </c:val>
          <c:extLst>
            <c:ext xmlns:c16="http://schemas.microsoft.com/office/drawing/2014/chart" uri="{C3380CC4-5D6E-409C-BE32-E72D297353CC}">
              <c16:uniqueId val="{00000001-EB90-4EA9-B08C-49305ACBCC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6.47</c:v>
                </c:pt>
                <c:pt idx="2">
                  <c:v>-0.52</c:v>
                </c:pt>
                <c:pt idx="3">
                  <c:v>-6.24</c:v>
                </c:pt>
                <c:pt idx="4">
                  <c:v>-1.22</c:v>
                </c:pt>
              </c:numCache>
            </c:numRef>
          </c:val>
          <c:smooth val="0"/>
          <c:extLst>
            <c:ext xmlns:c16="http://schemas.microsoft.com/office/drawing/2014/chart" uri="{C3380CC4-5D6E-409C-BE32-E72D297353CC}">
              <c16:uniqueId val="{00000002-EB90-4EA9-B08C-49305ACBCC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8B-4FC5-8AE6-39F0889D01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8B-4FC5-8AE6-39F0889D0116}"/>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8B-4FC5-8AE6-39F0889D011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628B-4FC5-8AE6-39F0889D0116}"/>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0.16</c:v>
                </c:pt>
                <c:pt idx="4">
                  <c:v>#N/A</c:v>
                </c:pt>
                <c:pt idx="5">
                  <c:v>0.18</c:v>
                </c:pt>
                <c:pt idx="6">
                  <c:v>#N/A</c:v>
                </c:pt>
                <c:pt idx="7">
                  <c:v>0.18</c:v>
                </c:pt>
                <c:pt idx="8">
                  <c:v>#N/A</c:v>
                </c:pt>
                <c:pt idx="9">
                  <c:v>0.19</c:v>
                </c:pt>
              </c:numCache>
            </c:numRef>
          </c:val>
          <c:extLst>
            <c:ext xmlns:c16="http://schemas.microsoft.com/office/drawing/2014/chart" uri="{C3380CC4-5D6E-409C-BE32-E72D297353CC}">
              <c16:uniqueId val="{00000004-628B-4FC5-8AE6-39F0889D011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0.35</c:v>
                </c:pt>
                <c:pt idx="4">
                  <c:v>#N/A</c:v>
                </c:pt>
                <c:pt idx="5">
                  <c:v>0.36</c:v>
                </c:pt>
                <c:pt idx="6">
                  <c:v>#N/A</c:v>
                </c:pt>
                <c:pt idx="7">
                  <c:v>0.35</c:v>
                </c:pt>
                <c:pt idx="8">
                  <c:v>#N/A</c:v>
                </c:pt>
                <c:pt idx="9">
                  <c:v>0.3</c:v>
                </c:pt>
              </c:numCache>
            </c:numRef>
          </c:val>
          <c:extLst>
            <c:ext xmlns:c16="http://schemas.microsoft.com/office/drawing/2014/chart" uri="{C3380CC4-5D6E-409C-BE32-E72D297353CC}">
              <c16:uniqueId val="{00000005-628B-4FC5-8AE6-39F0889D01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0.02</c:v>
                </c:pt>
                <c:pt idx="4">
                  <c:v>#N/A</c:v>
                </c:pt>
                <c:pt idx="5">
                  <c:v>1.9</c:v>
                </c:pt>
                <c:pt idx="6">
                  <c:v>#N/A</c:v>
                </c:pt>
                <c:pt idx="7">
                  <c:v>2.1</c:v>
                </c:pt>
                <c:pt idx="8">
                  <c:v>#N/A</c:v>
                </c:pt>
                <c:pt idx="9">
                  <c:v>0.64</c:v>
                </c:pt>
              </c:numCache>
            </c:numRef>
          </c:val>
          <c:extLst>
            <c:ext xmlns:c16="http://schemas.microsoft.com/office/drawing/2014/chart" uri="{C3380CC4-5D6E-409C-BE32-E72D297353CC}">
              <c16:uniqueId val="{00000006-628B-4FC5-8AE6-39F0889D011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2.73</c:v>
                </c:pt>
                <c:pt idx="2">
                  <c:v>#N/A</c:v>
                </c:pt>
                <c:pt idx="3">
                  <c:v>2.62</c:v>
                </c:pt>
                <c:pt idx="4">
                  <c:v>#N/A</c:v>
                </c:pt>
                <c:pt idx="5">
                  <c:v>2.13</c:v>
                </c:pt>
                <c:pt idx="6">
                  <c:v>#N/A</c:v>
                </c:pt>
                <c:pt idx="7">
                  <c:v>1.56</c:v>
                </c:pt>
                <c:pt idx="8">
                  <c:v>#N/A</c:v>
                </c:pt>
                <c:pt idx="9">
                  <c:v>0.99</c:v>
                </c:pt>
              </c:numCache>
            </c:numRef>
          </c:val>
          <c:extLst>
            <c:ext xmlns:c16="http://schemas.microsoft.com/office/drawing/2014/chart" uri="{C3380CC4-5D6E-409C-BE32-E72D297353CC}">
              <c16:uniqueId val="{00000007-628B-4FC5-8AE6-39F0889D01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1.1599999999999999</c:v>
                </c:pt>
                <c:pt idx="2">
                  <c:v>#N/A</c:v>
                </c:pt>
                <c:pt idx="3">
                  <c:v>1.29</c:v>
                </c:pt>
                <c:pt idx="4">
                  <c:v>#N/A</c:v>
                </c:pt>
                <c:pt idx="5">
                  <c:v>1.62</c:v>
                </c:pt>
                <c:pt idx="6">
                  <c:v>#N/A</c:v>
                </c:pt>
                <c:pt idx="7">
                  <c:v>1.94</c:v>
                </c:pt>
                <c:pt idx="8">
                  <c:v>#N/A</c:v>
                </c:pt>
                <c:pt idx="9">
                  <c:v>2.91</c:v>
                </c:pt>
              </c:numCache>
            </c:numRef>
          </c:val>
          <c:extLst>
            <c:ext xmlns:c16="http://schemas.microsoft.com/office/drawing/2014/chart" uri="{C3380CC4-5D6E-409C-BE32-E72D297353CC}">
              <c16:uniqueId val="{00000008-628B-4FC5-8AE6-39F0889D01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8.74</c:v>
                </c:pt>
                <c:pt idx="2">
                  <c:v>#N/A</c:v>
                </c:pt>
                <c:pt idx="3">
                  <c:v>11.29</c:v>
                </c:pt>
                <c:pt idx="4">
                  <c:v>#N/A</c:v>
                </c:pt>
                <c:pt idx="5">
                  <c:v>5.04</c:v>
                </c:pt>
                <c:pt idx="6">
                  <c:v>#N/A</c:v>
                </c:pt>
                <c:pt idx="7">
                  <c:v>3.28</c:v>
                </c:pt>
                <c:pt idx="8">
                  <c:v>#N/A</c:v>
                </c:pt>
                <c:pt idx="9">
                  <c:v>6.27</c:v>
                </c:pt>
              </c:numCache>
            </c:numRef>
          </c:val>
          <c:extLst>
            <c:ext xmlns:c16="http://schemas.microsoft.com/office/drawing/2014/chart" uri="{C3380CC4-5D6E-409C-BE32-E72D297353CC}">
              <c16:uniqueId val="{00000009-628B-4FC5-8AE6-39F0889D01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1322</c:v>
                </c:pt>
                <c:pt idx="5">
                  <c:v>1377</c:v>
                </c:pt>
                <c:pt idx="8">
                  <c:v>1419</c:v>
                </c:pt>
                <c:pt idx="11">
                  <c:v>1507</c:v>
                </c:pt>
                <c:pt idx="14">
                  <c:v>1539</c:v>
                </c:pt>
              </c:numCache>
            </c:numRef>
          </c:val>
          <c:extLst>
            <c:ext xmlns:c16="http://schemas.microsoft.com/office/drawing/2014/chart" uri="{C3380CC4-5D6E-409C-BE32-E72D297353CC}">
              <c16:uniqueId val="{00000000-A7E9-4CF0-803A-D8A514BBF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E9-4CF0-803A-D8A514BBF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E9-4CF0-803A-D8A514BBF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19</c:v>
                </c:pt>
                <c:pt idx="6">
                  <c:v>23</c:v>
                </c:pt>
                <c:pt idx="9">
                  <c:v>24</c:v>
                </c:pt>
                <c:pt idx="12">
                  <c:v>37</c:v>
                </c:pt>
              </c:numCache>
            </c:numRef>
          </c:val>
          <c:extLst>
            <c:ext xmlns:c16="http://schemas.microsoft.com/office/drawing/2014/chart" uri="{C3380CC4-5D6E-409C-BE32-E72D297353CC}">
              <c16:uniqueId val="{00000003-A7E9-4CF0-803A-D8A514BBF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487</c:v>
                </c:pt>
                <c:pt idx="3">
                  <c:v>523</c:v>
                </c:pt>
                <c:pt idx="6">
                  <c:v>506</c:v>
                </c:pt>
                <c:pt idx="9">
                  <c:v>532</c:v>
                </c:pt>
                <c:pt idx="12">
                  <c:v>475</c:v>
                </c:pt>
              </c:numCache>
            </c:numRef>
          </c:val>
          <c:extLst>
            <c:ext xmlns:c16="http://schemas.microsoft.com/office/drawing/2014/chart" uri="{C3380CC4-5D6E-409C-BE32-E72D297353CC}">
              <c16:uniqueId val="{00000004-A7E9-4CF0-803A-D8A514BBF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E9-4CF0-803A-D8A514BBF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E9-4CF0-803A-D8A514BBF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1401</c:v>
                </c:pt>
                <c:pt idx="3">
                  <c:v>1336</c:v>
                </c:pt>
                <c:pt idx="6">
                  <c:v>1365</c:v>
                </c:pt>
                <c:pt idx="9">
                  <c:v>1451</c:v>
                </c:pt>
                <c:pt idx="12">
                  <c:v>1521</c:v>
                </c:pt>
              </c:numCache>
            </c:numRef>
          </c:val>
          <c:extLst>
            <c:ext xmlns:c16="http://schemas.microsoft.com/office/drawing/2014/chart" uri="{C3380CC4-5D6E-409C-BE32-E72D297353CC}">
              <c16:uniqueId val="{00000007-A7E9-4CF0-803A-D8A514BBF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582</c:v>
                </c:pt>
                <c:pt idx="2">
                  <c:v>#N/A</c:v>
                </c:pt>
                <c:pt idx="3">
                  <c:v>#N/A</c:v>
                </c:pt>
                <c:pt idx="4">
                  <c:v>501</c:v>
                </c:pt>
                <c:pt idx="5">
                  <c:v>#N/A</c:v>
                </c:pt>
                <c:pt idx="6">
                  <c:v>#N/A</c:v>
                </c:pt>
                <c:pt idx="7">
                  <c:v>475</c:v>
                </c:pt>
                <c:pt idx="8">
                  <c:v>#N/A</c:v>
                </c:pt>
                <c:pt idx="9">
                  <c:v>#N/A</c:v>
                </c:pt>
                <c:pt idx="10">
                  <c:v>500</c:v>
                </c:pt>
                <c:pt idx="11">
                  <c:v>#N/A</c:v>
                </c:pt>
                <c:pt idx="12">
                  <c:v>#N/A</c:v>
                </c:pt>
                <c:pt idx="13">
                  <c:v>494</c:v>
                </c:pt>
                <c:pt idx="14">
                  <c:v>#N/A</c:v>
                </c:pt>
              </c:numCache>
            </c:numRef>
          </c:val>
          <c:smooth val="0"/>
          <c:extLst>
            <c:ext xmlns:c16="http://schemas.microsoft.com/office/drawing/2014/chart" uri="{C3380CC4-5D6E-409C-BE32-E72D297353CC}">
              <c16:uniqueId val="{00000008-A7E9-4CF0-803A-D8A514BBF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19090</c:v>
                </c:pt>
                <c:pt idx="5">
                  <c:v>19382</c:v>
                </c:pt>
                <c:pt idx="8">
                  <c:v>19360</c:v>
                </c:pt>
                <c:pt idx="11">
                  <c:v>18878</c:v>
                </c:pt>
                <c:pt idx="14">
                  <c:v>18323</c:v>
                </c:pt>
              </c:numCache>
            </c:numRef>
          </c:val>
          <c:extLst>
            <c:ext xmlns:c16="http://schemas.microsoft.com/office/drawing/2014/chart" uri="{C3380CC4-5D6E-409C-BE32-E72D297353CC}">
              <c16:uniqueId val="{00000000-B631-491B-A114-D93822895F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221</c:v>
                </c:pt>
                <c:pt idx="5">
                  <c:v>269</c:v>
                </c:pt>
                <c:pt idx="8">
                  <c:v>262</c:v>
                </c:pt>
                <c:pt idx="11">
                  <c:v>262</c:v>
                </c:pt>
                <c:pt idx="14">
                  <c:v>221</c:v>
                </c:pt>
              </c:numCache>
            </c:numRef>
          </c:val>
          <c:extLst>
            <c:ext xmlns:c16="http://schemas.microsoft.com/office/drawing/2014/chart" uri="{C3380CC4-5D6E-409C-BE32-E72D297353CC}">
              <c16:uniqueId val="{00000001-B631-491B-A114-D93822895F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3997</c:v>
                </c:pt>
                <c:pt idx="5">
                  <c:v>4295</c:v>
                </c:pt>
                <c:pt idx="8">
                  <c:v>4910</c:v>
                </c:pt>
                <c:pt idx="11">
                  <c:v>4689</c:v>
                </c:pt>
                <c:pt idx="14">
                  <c:v>4509</c:v>
                </c:pt>
              </c:numCache>
            </c:numRef>
          </c:val>
          <c:extLst>
            <c:ext xmlns:c16="http://schemas.microsoft.com/office/drawing/2014/chart" uri="{C3380CC4-5D6E-409C-BE32-E72D297353CC}">
              <c16:uniqueId val="{00000002-B631-491B-A114-D93822895F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1-491B-A114-D93822895F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1-491B-A114-D93822895F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1-491B-A114-D93822895F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2632</c:v>
                </c:pt>
                <c:pt idx="3">
                  <c:v>2553</c:v>
                </c:pt>
                <c:pt idx="6">
                  <c:v>2468</c:v>
                </c:pt>
                <c:pt idx="9">
                  <c:v>2416</c:v>
                </c:pt>
                <c:pt idx="12">
                  <c:v>2380</c:v>
                </c:pt>
              </c:numCache>
            </c:numRef>
          </c:val>
          <c:extLst>
            <c:ext xmlns:c16="http://schemas.microsoft.com/office/drawing/2014/chart" uri="{C3380CC4-5D6E-409C-BE32-E72D297353CC}">
              <c16:uniqueId val="{00000006-B631-491B-A114-D93822895F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315</c:v>
                </c:pt>
                <c:pt idx="3">
                  <c:v>536</c:v>
                </c:pt>
                <c:pt idx="6">
                  <c:v>746</c:v>
                </c:pt>
                <c:pt idx="9">
                  <c:v>730</c:v>
                </c:pt>
                <c:pt idx="12">
                  <c:v>713</c:v>
                </c:pt>
              </c:numCache>
            </c:numRef>
          </c:val>
          <c:extLst>
            <c:ext xmlns:c16="http://schemas.microsoft.com/office/drawing/2014/chart" uri="{C3380CC4-5D6E-409C-BE32-E72D297353CC}">
              <c16:uniqueId val="{00000007-B631-491B-A114-D93822895F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5603</c:v>
                </c:pt>
                <c:pt idx="3">
                  <c:v>5440</c:v>
                </c:pt>
                <c:pt idx="6">
                  <c:v>5329</c:v>
                </c:pt>
                <c:pt idx="9">
                  <c:v>5295</c:v>
                </c:pt>
                <c:pt idx="12">
                  <c:v>5053</c:v>
                </c:pt>
              </c:numCache>
            </c:numRef>
          </c:val>
          <c:extLst>
            <c:ext xmlns:c16="http://schemas.microsoft.com/office/drawing/2014/chart" uri="{C3380CC4-5D6E-409C-BE32-E72D297353CC}">
              <c16:uniqueId val="{00000008-B631-491B-A114-D93822895F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31-491B-A114-D93822895F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17750</c:v>
                </c:pt>
                <c:pt idx="3">
                  <c:v>17770</c:v>
                </c:pt>
                <c:pt idx="6">
                  <c:v>18142</c:v>
                </c:pt>
                <c:pt idx="9">
                  <c:v>17837</c:v>
                </c:pt>
                <c:pt idx="12">
                  <c:v>17581</c:v>
                </c:pt>
              </c:numCache>
            </c:numRef>
          </c:val>
          <c:extLst>
            <c:ext xmlns:c16="http://schemas.microsoft.com/office/drawing/2014/chart" uri="{C3380CC4-5D6E-409C-BE32-E72D297353CC}">
              <c16:uniqueId val="{0000000A-B631-491B-A114-D93822895F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2992</c:v>
                </c:pt>
                <c:pt idx="2">
                  <c:v>#N/A</c:v>
                </c:pt>
                <c:pt idx="3">
                  <c:v>#N/A</c:v>
                </c:pt>
                <c:pt idx="4">
                  <c:v>2353</c:v>
                </c:pt>
                <c:pt idx="5">
                  <c:v>#N/A</c:v>
                </c:pt>
                <c:pt idx="6">
                  <c:v>#N/A</c:v>
                </c:pt>
                <c:pt idx="7">
                  <c:v>2153</c:v>
                </c:pt>
                <c:pt idx="8">
                  <c:v>#N/A</c:v>
                </c:pt>
                <c:pt idx="9">
                  <c:v>#N/A</c:v>
                </c:pt>
                <c:pt idx="10">
                  <c:v>2448</c:v>
                </c:pt>
                <c:pt idx="11">
                  <c:v>#N/A</c:v>
                </c:pt>
                <c:pt idx="12">
                  <c:v>#N/A</c:v>
                </c:pt>
                <c:pt idx="13">
                  <c:v>2674</c:v>
                </c:pt>
                <c:pt idx="14">
                  <c:v>#N/A</c:v>
                </c:pt>
              </c:numCache>
            </c:numRef>
          </c:val>
          <c:smooth val="0"/>
          <c:extLst>
            <c:ext xmlns:c16="http://schemas.microsoft.com/office/drawing/2014/chart" uri="{C3380CC4-5D6E-409C-BE32-E72D297353CC}">
              <c16:uniqueId val="{0000000B-B631-491B-A114-D93822895F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3636</c:v>
                </c:pt>
                <c:pt idx="1">
                  <c:v>3249</c:v>
                </c:pt>
                <c:pt idx="2">
                  <c:v>2891</c:v>
                </c:pt>
              </c:numCache>
            </c:numRef>
          </c:val>
          <c:extLst>
            <c:ext xmlns:c16="http://schemas.microsoft.com/office/drawing/2014/chart" uri="{C3380CC4-5D6E-409C-BE32-E72D297353CC}">
              <c16:uniqueId val="{00000000-AD70-4FEB-9145-8C20A1B92B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AD70-4FEB-9145-8C20A1B92B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1996</c:v>
                </c:pt>
                <c:pt idx="1">
                  <c:v>2084</c:v>
                </c:pt>
                <c:pt idx="2">
                  <c:v>2047</c:v>
                </c:pt>
              </c:numCache>
            </c:numRef>
          </c:val>
          <c:extLst>
            <c:ext xmlns:c16="http://schemas.microsoft.com/office/drawing/2014/chart" uri="{C3380CC4-5D6E-409C-BE32-E72D297353CC}">
              <c16:uniqueId val="{00000002-AD70-4FEB-9145-8C20A1B92B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{A8B8E2EF-523E-4C31-AC9B-810175CD1507}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C14-48A3-8D99-50D4187D80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{97D10AD1-A482-459E-95DF-76B58E985BFC}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14-48A3-8D99-50D4187D80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{8303F1A5-D74C-45DD-A547-A94D25A81518}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14-48A3-8D99-50D4187D80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{B62BA6EA-F085-4C96-A706-A79F6E3C8E8E}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14-48A3-8D99-50D4187D80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{51E0DBAB-9439-492B-90DC-573B86B3C916}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14-48A3-8D99-50D4187D80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{F4188C46-33C0-4D07-A032-0F64D8224275}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C14-48A3-8D99-50D4187D80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{CF5EE15C-1F74-4BE6-AF25-F917D0C8CDAA}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C14-48A3-8D99-50D4187D80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{90A2B3F4-79D2-4AA7-894B-D6BF1FC4B867}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C14-48A3-8D99-50D4187D804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{F64542C1-D084-4B6F-B7EE-E32C57ABFF91}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C14-48A3-8D99-50D4187D80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65.900000000000006</c:v>
                </c:pt>
                <c:pt idx="32">
                  <c:v>67.3</c:v>
                </c:pt>
              </c:numCache>
            </c:numRef>
          </c:xVal>
          <c:yVal>
            <c:numRef>
              <c:f>公会計指標分析・財政指標組合せ分析表!$BP$51:$DC$51</c:f>
              <c:numCache>
                <c:formatCode>#,##0.0;"▲ "#,##0.0</c:formatCode>
                <c:ptCount val="40"/>
                <c:pt idx="16">
                  <c:v>30.5</c:v>
                </c:pt>
                <c:pt idx="24">
                  <c:v>34.6</c:v>
                </c:pt>
                <c:pt idx="32">
                  <c:v>38</c:v>
                </c:pt>
              </c:numCache>
            </c:numRef>
          </c:yVal>
          <c:smooth val="0"/>
          <c:extLst>
            <c:ext xmlns:c16="http://schemas.microsoft.com/office/drawing/2014/chart" uri="{C3380CC4-5D6E-409C-BE32-E72D297353CC}">
              <c16:uniqueId val="{00000009-EC14-48A3-8D99-50D4187D8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{683F231D-6897-4BBD-9827-18E47BB226F3}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C14-48A3-8D99-50D4187D80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{38E28DF0-D339-492B-883F-FCC9895D5B7E}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14-48A3-8D99-50D4187D80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{3D8A65CE-27CE-485F-A016-8B5298D7A39A}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14-48A3-8D99-50D4187D80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{F9E0DBBD-5BFF-41E1-84BA-F7FF309DC521}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14-48A3-8D99-50D4187D80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{73772A5F-E56A-4A59-B450-BC1F6C12C041}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14-48A3-8D99-50D4187D80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{B4B24AEC-CE68-483C-A4A6-21120B477C0A}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C14-48A3-8D99-50D4187D80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{85F2FD5D-CE0A-4F0B-BBF0-A771C2287214}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C14-48A3-8D99-50D4187D80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{C1901537-243E-4A79-B2D9-8E142AC2D9C3}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C14-48A3-8D99-50D4187D804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{87BC69F2-7D1A-4791-9789-38B3B9E8BA28}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C14-48A3-8D99-50D4187D80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EC14-48A3-8D99-50D4187D804A}"/>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{03AAF7DC-972B-4166-A55E-B52D1EAFDEF5}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2A0-4C38-8B5D-203D781ED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{F295308D-BA6E-4AFB-BC1D-90AE897A9444}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A0-4C38-8B5D-203D781ED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{187420DF-14FB-432D-A234-ED331C7B8760}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A0-4C38-8B5D-203D781ED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{E4913C1D-A8DD-4028-94BA-3D7CBD9BABDC}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A0-4C38-8B5D-203D781ED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{CBD35C29-CEDD-4B01-877A-DE9FD68A09E8}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A0-4C38-8B5D-203D781EDB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{E7C9A366-9FB4-4506-A272-1847ACB25DA2}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2A0-4C38-8B5D-203D781EDB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{35F0CADB-F84A-4C8C-8D5B-204A0EC29845}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2A0-4C38-8B5D-203D781EDB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{AFD1F87B-7B8F-4E80-A212-A17928B2E398}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2A0-4C38-8B5D-203D781EDBB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{3D151FE6-71EB-48F1-BB05-E1BA25953E80}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2A0-4C38-8B5D-203D781ED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c:v>
                </c:pt>
                <c:pt idx="16">
                  <c:v>7.2</c:v>
                </c:pt>
                <c:pt idx="24">
                  <c:v>6.9</c:v>
                </c:pt>
                <c:pt idx="32">
                  <c:v>6.9</c:v>
                </c:pt>
              </c:numCache>
            </c:numRef>
          </c:xVal>
          <c:yVal>
            <c:numRef>
              <c:f>公会計指標分析・財政指標組合せ分析表!$BP$73:$DC$73</c:f>
              <c:numCache>
                <c:formatCode>#,##0.0;"▲ "#,##0.0</c:formatCode>
                <c:ptCount val="40"/>
                <c:pt idx="0">
                  <c:v>41</c:v>
                </c:pt>
                <c:pt idx="8">
                  <c:v>32.700000000000003</c:v>
                </c:pt>
                <c:pt idx="16">
                  <c:v>30.5</c:v>
                </c:pt>
                <c:pt idx="24">
                  <c:v>34.6</c:v>
                </c:pt>
                <c:pt idx="32">
                  <c:v>38</c:v>
                </c:pt>
              </c:numCache>
            </c:numRef>
          </c:yVal>
          <c:smooth val="0"/>
          <c:extLst>
            <c:ext xmlns:c16="http://schemas.microsoft.com/office/drawing/2014/chart" uri="{C3380CC4-5D6E-409C-BE32-E72D297353CC}">
              <c16:uniqueId val="{00000009-92A0-4C38-8B5D-203D781EDB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{8C5E36E7-AC44-49BD-9463-23AF81985A55}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2A0-4C38-8B5D-203D781EDB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{FA7EAA8F-9302-4009-93A6-F0962756F5F2}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A0-4C38-8B5D-203D781ED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{95A003EE-7D04-46DD-A260-3F5CED40DDA4}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A0-4C38-8B5D-203D781ED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{04B92310-A948-4CD1-B455-B8B799F869F6}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A0-4C38-8B5D-203D781ED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{52BBE238-6E2D-4560-BFB8-6980FBF2BBFE}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A0-4C38-8B5D-203D781EDB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{BD00AF1D-79A6-4A9B-8AE7-A9AA3DA92791}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2A0-4C38-8B5D-203D781EDB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{452C362C-E0B3-4F9F-9F33-7D05F08B24F0}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2A0-4C38-8B5D-203D781EDB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{7D3606CB-32B8-4BF1-B711-A018FE10F9E1}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2A0-4C38-8B5D-203D781EDBB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{6015A277-E8A2-4405-8AAA-CA8D30C0D86E}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2A0-4C38-8B5D-203D781ED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92A0-4C38-8B5D-203D781EDBB0}"/>
            </c:ext>
          </c:extLst>
        </c:ser>
        <c:dLbls>
          <c:showLegendKey val="0"/>
          <c:showVal val="1"/>
          <c:showCatName val="0"/>
          <c:showSerName val="0"/>
          <c:showPercent val="0"/>
          <c:showBubbleSize val="0"/>
        </c:dLbls>
        <c:axId val="84219776"/>
        <c:axId val="84234240"/>
      </c:scatterChart>
      <c:valAx>
        <c:axId val="84219776"/>
        <c:scaling>
          <c:orientation val="minMax"/>
          <c:max val="11.5"/>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市税および税外債権等の財源を確保し、財政基盤の強化に努める。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一般財源等総額の減額によりここ数年は上昇傾向にある。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今後、普通交付税の減による一般財源等総額の減少や、公債費の増加が見込まれることから、引き続き、積極的な税収の確保や義務的経費削減などに努める。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90424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392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61</xdr:row>
      <xdr:rowOff>90424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96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102616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255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131572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255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59182</xdr:rowOff>
    </xdr:from>
    <xdr:to>
      <xdr:col>11</xdr:col>
      <xdr:colOff>82550</xdr:colOff>
      <xdr:row>59</xdr:row>
      <xdr:rowOff>160782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170959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人件費や物件費が増となったものの、雪害対策経費の減により維持補修費が減となり、全体では前年比</a:t>
          </a:r>
          <a:r>
            <a:rPr kumimoji="1" lang="en-US" altLang="ja-JP" sz="1200">
              <a:latin typeface="ＭＳ Ｐゴシック" panose="020B0600070205080204" pitchFamily="50" charset="-128"/>
              <a:ea typeface="ＭＳ Ｐゴシック" panose="020B0600070205080204" pitchFamily="50" charset="-128"/>
            </a:rPr>
            <a:t>2,711</a:t>
          </a:r>
          <a:r>
            <a:rPr kumimoji="1" lang="ja-JP" altLang="en-US" sz="1200">
              <a:latin typeface="ＭＳ Ｐゴシック" panose="020B0600070205080204" pitchFamily="50" charset="-128"/>
              <a:ea typeface="ＭＳ Ｐゴシック" panose="020B0600070205080204" pitchFamily="50" charset="-128"/>
            </a:rPr>
            <a:t>円の減額となっている。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今後、公共施設の老朽化による維持補修費の増加が見込まれるため、事務事業の見直しなどに取り組み、経費節減に努める。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61923</xdr:rowOff>
    </xdr:from>
    <xdr:to>
      <xdr:col>23</xdr:col>
      <xdr:colOff>133350</xdr:colOff>
      <xdr:row>82</xdr:row>
      <xdr:rowOff>83728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0823"/>
          <a:ext cx="8382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168777</xdr:rowOff>
    </xdr:from>
    <xdr:to>
      <xdr:col>19</xdr:col>
      <xdr:colOff>133350</xdr:colOff>
      <xdr:row>82</xdr:row>
      <xdr:rowOff>83728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6227"/>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148194</xdr:rowOff>
    </xdr:from>
    <xdr:to>
      <xdr:col>15</xdr:col>
      <xdr:colOff>82550</xdr:colOff>
      <xdr:row>81</xdr:row>
      <xdr:rowOff>168777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5644"/>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92768</xdr:rowOff>
    </xdr:from>
    <xdr:to>
      <xdr:col>11</xdr:col>
      <xdr:colOff>31750</xdr:colOff>
      <xdr:row>81</xdr:row>
      <xdr:rowOff>148194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0218"/>
          <a:ext cx="889000" cy="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11123</xdr:rowOff>
    </xdr:from>
    <xdr:to>
      <xdr:col>23</xdr:col>
      <xdr:colOff>184150</xdr:colOff>
      <xdr:row>82</xdr:row>
      <xdr:rowOff>112723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154650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32928</xdr:rowOff>
    </xdr:from>
    <xdr:to>
      <xdr:col>19</xdr:col>
      <xdr:colOff>184150</xdr:colOff>
      <xdr:row>82</xdr:row>
      <xdr:rowOff>134528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119305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7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117977</xdr:rowOff>
    </xdr:from>
    <xdr:to>
      <xdr:col>15</xdr:col>
      <xdr:colOff>133350</xdr:colOff>
      <xdr:row>82</xdr:row>
      <xdr:rowOff>48127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58304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97394</xdr:rowOff>
    </xdr:from>
    <xdr:to>
      <xdr:col>11</xdr:col>
      <xdr:colOff>82550</xdr:colOff>
      <xdr:row>82</xdr:row>
      <xdr:rowOff>27544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37721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41968</xdr:rowOff>
    </xdr:from>
    <xdr:to>
      <xdr:col>7</xdr:col>
      <xdr:colOff>31750</xdr:colOff>
      <xdr:row>81</xdr:row>
      <xdr:rowOff>143568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153745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給与水準については、国・県に準じた制度運用を行っており、前年度比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84</xdr:row>
      <xdr:rowOff>151493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83</xdr:row>
      <xdr:rowOff>98879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051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051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年度に開催された国民体育大会に向けて採用された任期付職員分の減により、前年度比</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人の減となっている。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今後も、行政運営の合理化・能率化を図り、適正な定員管理に努める。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78105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7256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16056</xdr:rowOff>
    </xdr:from>
    <xdr:to>
      <xdr:col>77</xdr:col>
      <xdr:colOff>44450</xdr:colOff>
      <xdr:row>63</xdr:row>
      <xdr:rowOff>78105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74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94434</xdr:rowOff>
    </xdr:from>
    <xdr:to>
      <xdr:col>72</xdr:col>
      <xdr:colOff>203200</xdr:colOff>
      <xdr:row>63</xdr:row>
      <xdr:rowOff>16056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433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94434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0537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20410</xdr:rowOff>
    </xdr:from>
    <xdr:to>
      <xdr:col>81</xdr:col>
      <xdr:colOff>95250</xdr:colOff>
      <xdr:row>63</xdr:row>
      <xdr:rowOff>122010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163937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136706</xdr:rowOff>
    </xdr:from>
    <xdr:to>
      <xdr:col>73</xdr:col>
      <xdr:colOff>44450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43634</xdr:rowOff>
    </xdr:from>
    <xdr:to>
      <xdr:col>68</xdr:col>
      <xdr:colOff>203200</xdr:colOff>
      <xdr:row>62</xdr:row>
      <xdr:rowOff>145234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24674</xdr:rowOff>
    </xdr:from>
    <xdr:to>
      <xdr:col>64</xdr:col>
      <xdr:colOff>152400</xdr:colOff>
      <xdr:row>62</xdr:row>
      <xdr:rowOff>126274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136451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合併特例事業債を活用してきたため、実質公債費比率はここ数年は減少傾向となっている。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合併特例事業債の発行限度額が残りわずかとなり、今後、有利な地方債を活用することが難しくなる一方で、北陸新幹線整備事業等に伴い今後も地方債の発行が見込まれるため、実質公債費比率の上昇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今後は、普通建設事業の取捨選択により計画的な地方債の発行に取り組み、実質公債費比率の抑制に努める。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49106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35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73237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137583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70696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財政調整基金等の取崩しにより、充当可能財源等額が減少したため、前年比</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北陸新幹線整備事業に伴う財政需要が見込まれる。充当可能財源等額の減少および地方債残高の増加に伴い、将来負担比率の上昇が懸念されるため、地方債発行の抑制に努める。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77216</xdr:rowOff>
    </xdr:from>
    <xdr:to>
      <xdr:col>81</xdr:col>
      <xdr:colOff>44450</xdr:colOff>
      <xdr:row>15</xdr:row>
      <xdr:rowOff>104563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64896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77216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615988"/>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61934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15988"/>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61934</xdr:rowOff>
    </xdr:from>
    <xdr:to>
      <xdr:col>68</xdr:col>
      <xdr:colOff>152400</xdr:colOff>
      <xdr:row>15</xdr:row>
      <xdr:rowOff>128693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3368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70290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26416</xdr:rowOff>
    </xdr:from>
    <xdr:to>
      <xdr:col>77</xdr:col>
      <xdr:colOff>95250</xdr:colOff>
      <xdr:row>15</xdr:row>
      <xdr:rowOff>128016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138193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3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11134</xdr:rowOff>
    </xdr:from>
    <xdr:to>
      <xdr:col>68</xdr:col>
      <xdr:colOff>203200</xdr:colOff>
      <xdr:row>15</xdr:row>
      <xdr:rowOff>112734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122911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18220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職員給の増加により、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今後は、会計年度任用職員制度の導入による人件費の増額が想定されるため、行政運営の合理化・能率化を図るとともに適正な定員管理により人件費の抑制に努める。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これまで事務事業の見直しなどにより経費節減に努めてきたため、類似団体内平均を下回っている。経常的な物件費の額はほぼ前年並だが、経常経費一般財源の総額が増額しているため、</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今後は、業務のアウトソーシング等による物件費の増加が想定されるため、委託業務の見直し等によるコスト削減に努める。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139700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89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14</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86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57150</xdr:rowOff>
    </xdr:from>
    <xdr:to>
      <xdr:col>69</xdr:col>
      <xdr:colOff>92075</xdr:colOff>
      <xdr:row>13</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58</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87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58</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その他の経費については、繰出金や維持補修費などが類似団体と比較して抑えられていることから、類似団体内平均を下回っている。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今後は、公共施設の老朽化により維持補修費が増加することが想定されるため、公共施設マネジメントに取り組み、適正規模の公共施設の維持に努めることで経費の抑制を図る。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消防、ごみ処理などの業務を一部事務組合で行っていることや下水道、水道などの公営企業に対する補助が大きいため、類似団体内平均を大きく上回っている。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経常的な補助費等は増加しているものの、経常経費一般財源の総額が増加しているため、前年同率となっている。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今後は、一部事務組合の事務事業の見直しや公営企業会計の経営の健全化の促進により、補助費等の縮減に努める。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05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元金償還額の増加に伴い、前年度比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今後も、北陸新幹線整備事業等に伴い、地方債の発行が見込まれるため、後年度の財政負担が過重にならないよう、金利水準の動向を注視しながら地方債発行の抑制に努める。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169455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800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47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84545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62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136798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6249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135182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85998</xdr:rowOff>
    </xdr:from>
    <xdr:to>
      <xdr:col>6</xdr:col>
      <xdr:colOff>171450</xdr:colOff>
      <xdr:row>77</xdr:row>
      <xdr:rowOff>16148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26324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物件費は類似団体内平均と比較して下回っているが、補助費等、扶助費が同平均を上回っている。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これは、消防、ごみ処理などの業務を一部事務組合で実施していることおよび認定こども園施設型給付金などによるものであり、「公債費以外」に係る比率として捉えれば、類似団体平均と同等の値となる。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公債費の比率が増加したため、前年比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937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67199</xdr:rowOff>
    </xdr:from>
    <xdr:to>
      <xdr:col>29</xdr:col>
      <xdr:colOff>127000</xdr:colOff>
      <xdr:row>15</xdr:row>
      <xdr:rowOff>125296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6574"/>
          <a:ext cx="6477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125296</xdr:rowOff>
    </xdr:from>
    <xdr:to>
      <xdr:col>26</xdr:col>
      <xdr:colOff>50800</xdr:colOff>
      <xdr:row>16</xdr:row>
      <xdr:rowOff>4367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46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144956</xdr:rowOff>
    </xdr:from>
    <xdr:to>
      <xdr:col>22</xdr:col>
      <xdr:colOff>114300</xdr:colOff>
      <xdr:row>16</xdr:row>
      <xdr:rowOff>4367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64331"/>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144956</xdr:rowOff>
    </xdr:from>
    <xdr:to>
      <xdr:col>18</xdr:col>
      <xdr:colOff>177800</xdr:colOff>
      <xdr:row>15</xdr:row>
      <xdr:rowOff>145936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4331"/>
          <a:ext cx="6985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16399</xdr:rowOff>
    </xdr:from>
    <xdr:to>
      <xdr:col>29</xdr:col>
      <xdr:colOff>177800</xdr:colOff>
      <xdr:row>15</xdr:row>
      <xdr:rowOff>117999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32926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74496</xdr:rowOff>
    </xdr:from>
    <xdr:to>
      <xdr:col>26</xdr:col>
      <xdr:colOff>101600</xdr:colOff>
      <xdr:row>16</xdr:row>
      <xdr:rowOff>4646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2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125017</xdr:rowOff>
    </xdr:from>
    <xdr:to>
      <xdr:col>22</xdr:col>
      <xdr:colOff>165100</xdr:colOff>
      <xdr:row>16</xdr:row>
      <xdr:rowOff>55167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65344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94156</xdr:rowOff>
    </xdr:from>
    <xdr:to>
      <xdr:col>19</xdr:col>
      <xdr:colOff>38100</xdr:colOff>
      <xdr:row>16</xdr:row>
      <xdr:rowOff>24306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34483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95136</xdr:rowOff>
    </xdr:from>
    <xdr:to>
      <xdr:col>15</xdr:col>
      <xdr:colOff>101600</xdr:colOff>
      <xdr:row>16</xdr:row>
      <xdr:rowOff>25286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85852</xdr:rowOff>
    </xdr:from>
    <xdr:to>
      <xdr:col>29</xdr:col>
      <xdr:colOff>127000</xdr:colOff>
      <xdr:row>36</xdr:row>
      <xdr:rowOff>86668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039102"/>
          <a:ext cx="6477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85852</xdr:rowOff>
    </xdr:from>
    <xdr:to>
      <xdr:col>26</xdr:col>
      <xdr:colOff>50800</xdr:colOff>
      <xdr:row>36</xdr:row>
      <xdr:rowOff>119456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039102"/>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96727</xdr:rowOff>
    </xdr:from>
    <xdr:to>
      <xdr:col>22</xdr:col>
      <xdr:colOff>114300</xdr:colOff>
      <xdr:row>36</xdr:row>
      <xdr:rowOff>119456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049977"/>
          <a:ext cx="698500" cy="2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12145</xdr:rowOff>
    </xdr:from>
    <xdr:to>
      <xdr:col>18</xdr:col>
      <xdr:colOff>177800</xdr:colOff>
      <xdr:row>36</xdr:row>
      <xdr:rowOff>96727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965395"/>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35868</xdr:rowOff>
    </xdr:from>
    <xdr:to>
      <xdr:col>29</xdr:col>
      <xdr:colOff>177800</xdr:colOff>
      <xdr:row>36</xdr:row>
      <xdr:rowOff>137468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7945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96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35052</xdr:rowOff>
    </xdr:from>
    <xdr:to>
      <xdr:col>26</xdr:col>
      <xdr:colOff>101600</xdr:colOff>
      <xdr:row>36</xdr:row>
      <xdr:rowOff>136652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121429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7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68656</xdr:rowOff>
    </xdr:from>
    <xdr:to>
      <xdr:col>22</xdr:col>
      <xdr:colOff>165100</xdr:colOff>
      <xdr:row>36</xdr:row>
      <xdr:rowOff>170256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02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155033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45927</xdr:rowOff>
    </xdr:from>
    <xdr:to>
      <xdr:col>19</xdr:col>
      <xdr:colOff>38100</xdr:colOff>
      <xdr:row>36</xdr:row>
      <xdr:rowOff>147527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9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132304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304245</xdr:rowOff>
    </xdr:from>
    <xdr:to>
      <xdr:col>15</xdr:col>
      <xdr:colOff>101600</xdr:colOff>
      <xdr:row>36</xdr:row>
      <xdr:rowOff>62945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47722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52965</xdr:rowOff>
    </xdr:from>
    <xdr:to>
      <xdr:col>24</xdr:col>
      <xdr:colOff>63500</xdr:colOff>
      <xdr:row>35</xdr:row>
      <xdr:rowOff>109068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3715"/>
          <a:ext cx="8382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109068</xdr:rowOff>
    </xdr:from>
    <xdr:to>
      <xdr:col>19</xdr:col>
      <xdr:colOff>177800</xdr:colOff>
      <xdr:row>35</xdr:row>
      <xdr:rowOff>139395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981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133985</xdr:rowOff>
    </xdr:from>
    <xdr:to>
      <xdr:col>15</xdr:col>
      <xdr:colOff>50800</xdr:colOff>
      <xdr:row>35</xdr:row>
      <xdr:rowOff>139395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3473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133985</xdr:rowOff>
    </xdr:from>
    <xdr:to>
      <xdr:col>10</xdr:col>
      <xdr:colOff>114300</xdr:colOff>
      <xdr:row>35</xdr:row>
      <xdr:rowOff>146977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4735"/>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2165</xdr:rowOff>
    </xdr:from>
    <xdr:to>
      <xdr:col>24</xdr:col>
      <xdr:colOff>114300</xdr:colOff>
      <xdr:row>35</xdr:row>
      <xdr:rowOff>103765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25042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58268</xdr:rowOff>
    </xdr:from>
    <xdr:to>
      <xdr:col>20</xdr:col>
      <xdr:colOff>38100</xdr:colOff>
      <xdr:row>35</xdr:row>
      <xdr:rowOff>159868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88595</xdr:rowOff>
    </xdr:from>
    <xdr:to>
      <xdr:col>15</xdr:col>
      <xdr:colOff>101600</xdr:colOff>
      <xdr:row>36</xdr:row>
      <xdr:rowOff>18745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83185</xdr:rowOff>
    </xdr:from>
    <xdr:to>
      <xdr:col>10</xdr:col>
      <xdr:colOff>165100</xdr:colOff>
      <xdr:row>36</xdr:row>
      <xdr:rowOff>13335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96177</xdr:rowOff>
    </xdr:from>
    <xdr:to>
      <xdr:col>6</xdr:col>
      <xdr:colOff>38100</xdr:colOff>
      <xdr:row>36</xdr:row>
      <xdr:rowOff>26327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138813</xdr:rowOff>
    </xdr:from>
    <xdr:to>
      <xdr:col>24</xdr:col>
      <xdr:colOff>63500</xdr:colOff>
      <xdr:row>58</xdr:row>
      <xdr:rowOff>2860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1463"/>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164901</xdr:rowOff>
    </xdr:from>
    <xdr:to>
      <xdr:col>19</xdr:col>
      <xdr:colOff>177800</xdr:colOff>
      <xdr:row>58</xdr:row>
      <xdr:rowOff>2860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7551"/>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164901</xdr:rowOff>
    </xdr:from>
    <xdr:to>
      <xdr:col>15</xdr:col>
      <xdr:colOff>50800</xdr:colOff>
      <xdr:row>58</xdr:row>
      <xdr:rowOff>34096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7551"/>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34096</xdr:rowOff>
    </xdr:from>
    <xdr:to>
      <xdr:col>10</xdr:col>
      <xdr:colOff>114300</xdr:colOff>
      <xdr:row>58</xdr:row>
      <xdr:rowOff>85156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8196"/>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88013</xdr:rowOff>
    </xdr:from>
    <xdr:to>
      <xdr:col>24</xdr:col>
      <xdr:colOff>114300</xdr:colOff>
      <xdr:row>58</xdr:row>
      <xdr:rowOff>18163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110890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123510</xdr:rowOff>
    </xdr:from>
    <xdr:to>
      <xdr:col>20</xdr:col>
      <xdr:colOff>38100</xdr:colOff>
      <xdr:row>58</xdr:row>
      <xdr:rowOff>53660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44787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114101</xdr:rowOff>
    </xdr:from>
    <xdr:to>
      <xdr:col>15</xdr:col>
      <xdr:colOff>101600</xdr:colOff>
      <xdr:row>58</xdr:row>
      <xdr:rowOff>44251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35378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154746</xdr:rowOff>
    </xdr:from>
    <xdr:to>
      <xdr:col>10</xdr:col>
      <xdr:colOff>165100</xdr:colOff>
      <xdr:row>58</xdr:row>
      <xdr:rowOff>84896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76023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34356</xdr:rowOff>
    </xdr:from>
    <xdr:to>
      <xdr:col>6</xdr:col>
      <xdr:colOff>38100</xdr:colOff>
      <xdr:row>58</xdr:row>
      <xdr:rowOff>135956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127083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60539</xdr:rowOff>
    </xdr:from>
    <xdr:to>
      <xdr:col>24</xdr:col>
      <xdr:colOff>63500</xdr:colOff>
      <xdr:row>78</xdr:row>
      <xdr:rowOff>169125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2189"/>
          <a:ext cx="8382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60539</xdr:rowOff>
    </xdr:from>
    <xdr:to>
      <xdr:col>19</xdr:col>
      <xdr:colOff>177800</xdr:colOff>
      <xdr:row>79</xdr:row>
      <xdr:rowOff>13970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2189"/>
          <a:ext cx="889000" cy="2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156029</xdr:rowOff>
    </xdr:from>
    <xdr:to>
      <xdr:col>15</xdr:col>
      <xdr:colOff>50800</xdr:colOff>
      <xdr:row>79</xdr:row>
      <xdr:rowOff>13970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91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156029</xdr:rowOff>
    </xdr:from>
    <xdr:to>
      <xdr:col>10</xdr:col>
      <xdr:colOff>114300</xdr:colOff>
      <xdr:row>79</xdr:row>
      <xdr:rowOff>18019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9129"/>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118325</xdr:rowOff>
    </xdr:from>
    <xdr:to>
      <xdr:col>24</xdr:col>
      <xdr:colOff>114300</xdr:colOff>
      <xdr:row>79</xdr:row>
      <xdr:rowOff>48475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33252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9739</xdr:rowOff>
    </xdr:from>
    <xdr:to>
      <xdr:col>20</xdr:col>
      <xdr:colOff>38100</xdr:colOff>
      <xdr:row>77</xdr:row>
      <xdr:rowOff>111339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127866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134620</xdr:rowOff>
    </xdr:from>
    <xdr:to>
      <xdr:col>15</xdr:col>
      <xdr:colOff>101600</xdr:colOff>
      <xdr:row>79</xdr:row>
      <xdr:rowOff>64770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55897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105229</xdr:rowOff>
    </xdr:from>
    <xdr:to>
      <xdr:col>10</xdr:col>
      <xdr:colOff>165100</xdr:colOff>
      <xdr:row>79</xdr:row>
      <xdr:rowOff>35379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26506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138669</xdr:rowOff>
    </xdr:from>
    <xdr:to>
      <xdr:col>6</xdr:col>
      <xdr:colOff>38100</xdr:colOff>
      <xdr:row>79</xdr:row>
      <xdr:rowOff>68819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59946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154215</xdr:rowOff>
    </xdr:from>
    <xdr:to>
      <xdr:col>24</xdr:col>
      <xdr:colOff>63500</xdr:colOff>
      <xdr:row>93</xdr:row>
      <xdr:rowOff>34734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27615"/>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34734</xdr:rowOff>
    </xdr:from>
    <xdr:to>
      <xdr:col>19</xdr:col>
      <xdr:colOff>177800</xdr:colOff>
      <xdr:row>93</xdr:row>
      <xdr:rowOff>62661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7958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62661</xdr:rowOff>
    </xdr:from>
    <xdr:to>
      <xdr:col>15</xdr:col>
      <xdr:colOff>50800</xdr:colOff>
      <xdr:row>93</xdr:row>
      <xdr:rowOff>72949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0751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72949</xdr:rowOff>
    </xdr:from>
    <xdr:to>
      <xdr:col>10</xdr:col>
      <xdr:colOff>114300</xdr:colOff>
      <xdr:row>94</xdr:row>
      <xdr:rowOff>5587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17799"/>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103415</xdr:rowOff>
    </xdr:from>
    <xdr:to>
      <xdr:col>24</xdr:col>
      <xdr:colOff>114300</xdr:colOff>
      <xdr:row>93</xdr:row>
      <xdr:rowOff>33565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126292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155384</xdr:rowOff>
    </xdr:from>
    <xdr:to>
      <xdr:col>20</xdr:col>
      <xdr:colOff>38100</xdr:colOff>
      <xdr:row>93</xdr:row>
      <xdr:rowOff>85534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102061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11861</xdr:rowOff>
    </xdr:from>
    <xdr:to>
      <xdr:col>15</xdr:col>
      <xdr:colOff>101600</xdr:colOff>
      <xdr:row>93</xdr:row>
      <xdr:rowOff>113461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129988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22149</xdr:rowOff>
    </xdr:from>
    <xdr:to>
      <xdr:col>10</xdr:col>
      <xdr:colOff>165100</xdr:colOff>
      <xdr:row>93</xdr:row>
      <xdr:rowOff>123749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140276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7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126237</xdr:rowOff>
    </xdr:from>
    <xdr:to>
      <xdr:col>6</xdr:col>
      <xdr:colOff>38100</xdr:colOff>
      <xdr:row>94</xdr:row>
      <xdr:rowOff>56387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72914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146942</xdr:rowOff>
    </xdr:from>
    <xdr:to>
      <xdr:col>55</xdr:col>
      <xdr:colOff>0</xdr:colOff>
      <xdr:row>35</xdr:row>
      <xdr:rowOff>147971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4769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127698</xdr:rowOff>
    </xdr:from>
    <xdr:to>
      <xdr:col>50</xdr:col>
      <xdr:colOff>114300</xdr:colOff>
      <xdr:row>35</xdr:row>
      <xdr:rowOff>147971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28448"/>
          <a:ext cx="8890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127698</xdr:rowOff>
    </xdr:from>
    <xdr:to>
      <xdr:col>45</xdr:col>
      <xdr:colOff>177800</xdr:colOff>
      <xdr:row>36</xdr:row>
      <xdr:rowOff>17664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28448"/>
          <a:ext cx="889000" cy="6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17664</xdr:rowOff>
    </xdr:from>
    <xdr:to>
      <xdr:col>41</xdr:col>
      <xdr:colOff>50800</xdr:colOff>
      <xdr:row>36</xdr:row>
      <xdr:rowOff>64916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89864"/>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96142</xdr:rowOff>
    </xdr:from>
    <xdr:to>
      <xdr:col>55</xdr:col>
      <xdr:colOff>50800</xdr:colOff>
      <xdr:row>36</xdr:row>
      <xdr:rowOff>26292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119019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4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97171</xdr:rowOff>
    </xdr:from>
    <xdr:to>
      <xdr:col>50</xdr:col>
      <xdr:colOff>165100</xdr:colOff>
      <xdr:row>36</xdr:row>
      <xdr:rowOff>27321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9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43848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7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76898</xdr:rowOff>
    </xdr:from>
    <xdr:to>
      <xdr:col>46</xdr:col>
      <xdr:colOff>38100</xdr:colOff>
      <xdr:row>36</xdr:row>
      <xdr:rowOff>7048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23575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138314</xdr:rowOff>
    </xdr:from>
    <xdr:to>
      <xdr:col>41</xdr:col>
      <xdr:colOff>101600</xdr:colOff>
      <xdr:row>36</xdr:row>
      <xdr:rowOff>68464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84991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14116</xdr:rowOff>
    </xdr:from>
    <xdr:to>
      <xdr:col>36</xdr:col>
      <xdr:colOff>165100</xdr:colOff>
      <xdr:row>36</xdr:row>
      <xdr:rowOff>115716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132243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165488</xdr:rowOff>
    </xdr:from>
    <xdr:to>
      <xdr:col>55</xdr:col>
      <xdr:colOff>0</xdr:colOff>
      <xdr:row>58</xdr:row>
      <xdr:rowOff>18955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8138"/>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152564</xdr:rowOff>
    </xdr:from>
    <xdr:to>
      <xdr:col>50</xdr:col>
      <xdr:colOff>114300</xdr:colOff>
      <xdr:row>58</xdr:row>
      <xdr:rowOff>18955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25214"/>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152564</xdr:rowOff>
    </xdr:from>
    <xdr:to>
      <xdr:col>45</xdr:col>
      <xdr:colOff>177800</xdr:colOff>
      <xdr:row>58</xdr:row>
      <xdr:rowOff>2367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25214"/>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69881</xdr:rowOff>
    </xdr:from>
    <xdr:to>
      <xdr:col>41</xdr:col>
      <xdr:colOff>50800</xdr:colOff>
      <xdr:row>58</xdr:row>
      <xdr:rowOff>2367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2531"/>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114688</xdr:rowOff>
    </xdr:from>
    <xdr:to>
      <xdr:col>55</xdr:col>
      <xdr:colOff>50800</xdr:colOff>
      <xdr:row>58</xdr:row>
      <xdr:rowOff>44838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139605</xdr:rowOff>
    </xdr:from>
    <xdr:to>
      <xdr:col>50</xdr:col>
      <xdr:colOff>165100</xdr:colOff>
      <xdr:row>58</xdr:row>
      <xdr:rowOff>69755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60882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101764</xdr:rowOff>
    </xdr:from>
    <xdr:to>
      <xdr:col>46</xdr:col>
      <xdr:colOff>38100</xdr:colOff>
      <xdr:row>58</xdr:row>
      <xdr:rowOff>31914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123017</xdr:rowOff>
    </xdr:from>
    <xdr:to>
      <xdr:col>41</xdr:col>
      <xdr:colOff>101600</xdr:colOff>
      <xdr:row>58</xdr:row>
      <xdr:rowOff>53167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19081</xdr:rowOff>
    </xdr:from>
    <xdr:to>
      <xdr:col>36</xdr:col>
      <xdr:colOff>165100</xdr:colOff>
      <xdr:row>57</xdr:row>
      <xdr:rowOff>120681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111808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117405</xdr:rowOff>
    </xdr:from>
    <xdr:to>
      <xdr:col>55</xdr:col>
      <xdr:colOff>0</xdr:colOff>
      <xdr:row>78</xdr:row>
      <xdr:rowOff>117535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90505"/>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81051</xdr:rowOff>
    </xdr:from>
    <xdr:to>
      <xdr:col>50</xdr:col>
      <xdr:colOff>114300</xdr:colOff>
      <xdr:row>78</xdr:row>
      <xdr:rowOff>117535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54151"/>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43614</xdr:rowOff>
    </xdr:from>
    <xdr:to>
      <xdr:col>45</xdr:col>
      <xdr:colOff>177800</xdr:colOff>
      <xdr:row>78</xdr:row>
      <xdr:rowOff>81051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16714"/>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94324</xdr:rowOff>
    </xdr:from>
    <xdr:to>
      <xdr:col>41</xdr:col>
      <xdr:colOff>50800</xdr:colOff>
      <xdr:row>78</xdr:row>
      <xdr:rowOff>43614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95974"/>
          <a:ext cx="889000" cy="1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66605</xdr:rowOff>
    </xdr:from>
    <xdr:to>
      <xdr:col>55</xdr:col>
      <xdr:colOff>50800</xdr:colOff>
      <xdr:row>78</xdr:row>
      <xdr:rowOff>168205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66735</xdr:rowOff>
    </xdr:from>
    <xdr:to>
      <xdr:col>50</xdr:col>
      <xdr:colOff>165100</xdr:colOff>
      <xdr:row>78</xdr:row>
      <xdr:rowOff>168335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159462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30251</xdr:rowOff>
    </xdr:from>
    <xdr:to>
      <xdr:col>46</xdr:col>
      <xdr:colOff>38100</xdr:colOff>
      <xdr:row>78</xdr:row>
      <xdr:rowOff>131851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148378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164264</xdr:rowOff>
    </xdr:from>
    <xdr:to>
      <xdr:col>41</xdr:col>
      <xdr:colOff>101600</xdr:colOff>
      <xdr:row>78</xdr:row>
      <xdr:rowOff>94414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110941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43524</xdr:rowOff>
    </xdr:from>
    <xdr:to>
      <xdr:col>36</xdr:col>
      <xdr:colOff>165100</xdr:colOff>
      <xdr:row>77</xdr:row>
      <xdr:rowOff>145124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161651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19450</xdr:rowOff>
    </xdr:from>
    <xdr:to>
      <xdr:col>55</xdr:col>
      <xdr:colOff>0</xdr:colOff>
      <xdr:row>97</xdr:row>
      <xdr:rowOff>27698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50100"/>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122876</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1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4741</xdr:rowOff>
    </xdr:from>
    <xdr:to>
      <xdr:col>50</xdr:col>
      <xdr:colOff>114300</xdr:colOff>
      <xdr:row>97</xdr:row>
      <xdr:rowOff>19450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35391"/>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75474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4741</xdr:rowOff>
    </xdr:from>
    <xdr:to>
      <xdr:col>45</xdr:col>
      <xdr:colOff>177800</xdr:colOff>
      <xdr:row>97</xdr:row>
      <xdr:rowOff>150913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35391"/>
          <a:ext cx="889000" cy="1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50040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6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150913</xdr:rowOff>
    </xdr:from>
    <xdr:to>
      <xdr:col>41</xdr:col>
      <xdr:colOff>50800</xdr:colOff>
      <xdr:row>98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81563"/>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148348</xdr:rowOff>
    </xdr:from>
    <xdr:to>
      <xdr:col>55</xdr:col>
      <xdr:colOff>50800</xdr:colOff>
      <xdr:row>97</xdr:row>
      <xdr:rowOff>78498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78426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140100</xdr:rowOff>
    </xdr:from>
    <xdr:to>
      <xdr:col>50</xdr:col>
      <xdr:colOff>165100</xdr:colOff>
      <xdr:row>97</xdr:row>
      <xdr:rowOff>70250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125391</xdr:rowOff>
    </xdr:from>
    <xdr:to>
      <xdr:col>46</xdr:col>
      <xdr:colOff>38100</xdr:colOff>
      <xdr:row>97</xdr:row>
      <xdr:rowOff>55541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72068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100113</xdr:rowOff>
    </xdr:from>
    <xdr:to>
      <xdr:col>41</xdr:col>
      <xdr:colOff>101600</xdr:colOff>
      <xdr:row>98</xdr:row>
      <xdr:rowOff>30263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21390</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8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22657</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09207"/>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36849</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23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36849</xdr:rowOff>
    </xdr:from>
    <xdr:to>
      <xdr:col>76</xdr:col>
      <xdr:colOff>114300</xdr:colOff>
      <xdr:row>39</xdr:row>
      <xdr:rowOff>44145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723399"/>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40411</xdr:rowOff>
    </xdr:from>
    <xdr:to>
      <xdr:col>71</xdr:col>
      <xdr:colOff>177800</xdr:colOff>
      <xdr:row>39</xdr:row>
      <xdr:rowOff>44145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2696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143307</xdr:rowOff>
    </xdr:from>
    <xdr:to>
      <xdr:col>85</xdr:col>
      <xdr:colOff>177800</xdr:colOff>
      <xdr:row>39</xdr:row>
      <xdr:rowOff>73457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58234</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157499</xdr:rowOff>
    </xdr:from>
    <xdr:to>
      <xdr:col>76</xdr:col>
      <xdr:colOff>165100</xdr:colOff>
      <xdr:row>39</xdr:row>
      <xdr:rowOff>87649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78776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6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86072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161061</xdr:rowOff>
    </xdr:from>
    <xdr:to>
      <xdr:col>67</xdr:col>
      <xdr:colOff>101600</xdr:colOff>
      <xdr:row>39</xdr:row>
      <xdr:rowOff>91211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42653</xdr:rowOff>
    </xdr:from>
    <xdr:to>
      <xdr:col>85</xdr:col>
      <xdr:colOff>127000</xdr:colOff>
      <xdr:row>76</xdr:row>
      <xdr:rowOff>75453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72853"/>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75453</xdr:rowOff>
    </xdr:from>
    <xdr:to>
      <xdr:col>81</xdr:col>
      <xdr:colOff>50800</xdr:colOff>
      <xdr:row>76</xdr:row>
      <xdr:rowOff>112443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05653"/>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112443</xdr:rowOff>
    </xdr:from>
    <xdr:to>
      <xdr:col>76</xdr:col>
      <xdr:colOff>114300</xdr:colOff>
      <xdr:row>76</xdr:row>
      <xdr:rowOff>128291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42643"/>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91455</xdr:rowOff>
    </xdr:from>
    <xdr:to>
      <xdr:col>71</xdr:col>
      <xdr:colOff>177800</xdr:colOff>
      <xdr:row>76</xdr:row>
      <xdr:rowOff>128291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21655"/>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163303</xdr:rowOff>
    </xdr:from>
    <xdr:to>
      <xdr:col>85</xdr:col>
      <xdr:colOff>177800</xdr:colOff>
      <xdr:row>76</xdr:row>
      <xdr:rowOff>93453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14731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24653</xdr:rowOff>
    </xdr:from>
    <xdr:to>
      <xdr:col>81</xdr:col>
      <xdr:colOff>101600</xdr:colOff>
      <xdr:row>76</xdr:row>
      <xdr:rowOff>126253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61643</xdr:rowOff>
    </xdr:from>
    <xdr:to>
      <xdr:col>76</xdr:col>
      <xdr:colOff>165100</xdr:colOff>
      <xdr:row>76</xdr:row>
      <xdr:rowOff>163243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77491</xdr:rowOff>
    </xdr:from>
    <xdr:to>
      <xdr:col>72</xdr:col>
      <xdr:colOff>38100</xdr:colOff>
      <xdr:row>77</xdr:row>
      <xdr:rowOff>7641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170218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40655</xdr:rowOff>
    </xdr:from>
    <xdr:to>
      <xdr:col>67</xdr:col>
      <xdr:colOff>101600</xdr:colOff>
      <xdr:row>76</xdr:row>
      <xdr:rowOff>142255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133382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57662</xdr:rowOff>
    </xdr:from>
    <xdr:to>
      <xdr:col>85</xdr:col>
      <xdr:colOff>127000</xdr:colOff>
      <xdr:row>97</xdr:row>
      <xdr:rowOff>154696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88312"/>
          <a:ext cx="838200" cy="9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57662</xdr:rowOff>
    </xdr:from>
    <xdr:to>
      <xdr:col>81</xdr:col>
      <xdr:colOff>50800</xdr:colOff>
      <xdr:row>97</xdr:row>
      <xdr:rowOff>79663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88312"/>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79663</xdr:rowOff>
    </xdr:from>
    <xdr:to>
      <xdr:col>76</xdr:col>
      <xdr:colOff>114300</xdr:colOff>
      <xdr:row>97</xdr:row>
      <xdr:rowOff>107919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10313"/>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107919</xdr:rowOff>
    </xdr:from>
    <xdr:to>
      <xdr:col>71</xdr:col>
      <xdr:colOff>177800</xdr:colOff>
      <xdr:row>98</xdr:row>
      <xdr:rowOff>20303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38569"/>
          <a:ext cx="889000" cy="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103896</xdr:rowOff>
    </xdr:from>
    <xdr:to>
      <xdr:col>85</xdr:col>
      <xdr:colOff>177800</xdr:colOff>
      <xdr:row>98</xdr:row>
      <xdr:rowOff>34046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6862</xdr:rowOff>
    </xdr:from>
    <xdr:to>
      <xdr:col>81</xdr:col>
      <xdr:colOff>101600</xdr:colOff>
      <xdr:row>97</xdr:row>
      <xdr:rowOff>108462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124989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28863</xdr:rowOff>
    </xdr:from>
    <xdr:to>
      <xdr:col>76</xdr:col>
      <xdr:colOff>165100</xdr:colOff>
      <xdr:row>97</xdr:row>
      <xdr:rowOff>130463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146990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57119</xdr:rowOff>
    </xdr:from>
    <xdr:to>
      <xdr:col>72</xdr:col>
      <xdr:colOff>38100</xdr:colOff>
      <xdr:row>97</xdr:row>
      <xdr:rowOff>158719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3796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140953</xdr:rowOff>
    </xdr:from>
    <xdr:to>
      <xdr:col>67</xdr:col>
      <xdr:colOff>101600</xdr:colOff>
      <xdr:row>98</xdr:row>
      <xdr:rowOff>71103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62230</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6864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69931</xdr:rowOff>
    </xdr:from>
    <xdr:to>
      <xdr:col>116</xdr:col>
      <xdr:colOff>63500</xdr:colOff>
      <xdr:row>57</xdr:row>
      <xdr:rowOff>94848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842581"/>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37059</xdr:rowOff>
    </xdr:from>
    <xdr:to>
      <xdr:col>111</xdr:col>
      <xdr:colOff>177800</xdr:colOff>
      <xdr:row>57</xdr:row>
      <xdr:rowOff>69931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80970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22474</xdr:rowOff>
    </xdr:from>
    <xdr:to>
      <xdr:col>107</xdr:col>
      <xdr:colOff>50800</xdr:colOff>
      <xdr:row>57</xdr:row>
      <xdr:rowOff>37059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7951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22474</xdr:rowOff>
    </xdr:from>
    <xdr:to>
      <xdr:col>102</xdr:col>
      <xdr:colOff>114300</xdr:colOff>
      <xdr:row>57</xdr:row>
      <xdr:rowOff>48443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795124"/>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44048</xdr:rowOff>
    </xdr:from>
    <xdr:to>
      <xdr:col>116</xdr:col>
      <xdr:colOff>114300</xdr:colOff>
      <xdr:row>57</xdr:row>
      <xdr:rowOff>145648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22475</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9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19131</xdr:rowOff>
    </xdr:from>
    <xdr:to>
      <xdr:col>112</xdr:col>
      <xdr:colOff>38100</xdr:colOff>
      <xdr:row>57</xdr:row>
      <xdr:rowOff>120731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111858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157709</xdr:rowOff>
    </xdr:from>
    <xdr:to>
      <xdr:col>107</xdr:col>
      <xdr:colOff>101600</xdr:colOff>
      <xdr:row>57</xdr:row>
      <xdr:rowOff>87859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78986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143124</xdr:rowOff>
    </xdr:from>
    <xdr:to>
      <xdr:col>102</xdr:col>
      <xdr:colOff>165100</xdr:colOff>
      <xdr:row>57</xdr:row>
      <xdr:rowOff>73274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64401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169093</xdr:rowOff>
    </xdr:from>
    <xdr:to>
      <xdr:col>98</xdr:col>
      <xdr:colOff>38100</xdr:colOff>
      <xdr:row>57</xdr:row>
      <xdr:rowOff>99243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90370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6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82835</xdr:rowOff>
    </xdr:from>
    <xdr:to>
      <xdr:col>116</xdr:col>
      <xdr:colOff>63500</xdr:colOff>
      <xdr:row>77</xdr:row>
      <xdr:rowOff>91294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84485"/>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70377</xdr:rowOff>
    </xdr:from>
    <xdr:to>
      <xdr:col>111</xdr:col>
      <xdr:colOff>177800</xdr:colOff>
      <xdr:row>77</xdr:row>
      <xdr:rowOff>91294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27202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70377</xdr:rowOff>
    </xdr:from>
    <xdr:to>
      <xdr:col>107</xdr:col>
      <xdr:colOff>50800</xdr:colOff>
      <xdr:row>77</xdr:row>
      <xdr:rowOff>87961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7202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87961</xdr:rowOff>
    </xdr:from>
    <xdr:to>
      <xdr:col>102</xdr:col>
      <xdr:colOff>114300</xdr:colOff>
      <xdr:row>77</xdr:row>
      <xdr:rowOff>139071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89611"/>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32035</xdr:rowOff>
    </xdr:from>
    <xdr:to>
      <xdr:col>116</xdr:col>
      <xdr:colOff>114300</xdr:colOff>
      <xdr:row>77</xdr:row>
      <xdr:rowOff>133635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10462</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40494</xdr:rowOff>
    </xdr:from>
    <xdr:to>
      <xdr:col>112</xdr:col>
      <xdr:colOff>38100</xdr:colOff>
      <xdr:row>77</xdr:row>
      <xdr:rowOff>142094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133221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19577</xdr:rowOff>
    </xdr:from>
    <xdr:to>
      <xdr:col>107</xdr:col>
      <xdr:colOff>101600</xdr:colOff>
      <xdr:row>77</xdr:row>
      <xdr:rowOff>121177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112304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37161</xdr:rowOff>
    </xdr:from>
    <xdr:to>
      <xdr:col>102</xdr:col>
      <xdr:colOff>165100</xdr:colOff>
      <xdr:row>77</xdr:row>
      <xdr:rowOff>138761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129888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88271</xdr:rowOff>
    </xdr:from>
    <xdr:to>
      <xdr:col>98</xdr:col>
      <xdr:colOff>38100</xdr:colOff>
      <xdr:row>78</xdr:row>
      <xdr:rowOff>18421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扶助費については、生活保護費や認定こども園施設型給付金等によるもので、補助費等については、一部事務組合への負担金や公営企業会計への補助金が要因となっている。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維持補修費について、雪害対策経費の減により、前年度から大幅に減となっている。また、積立金について、財政調整基金や国民体育大会運営基金への積立ての減少により、こちらも大幅に減となっている。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今後も、公共施設の老朽化による維持補修費の増や北陸新幹線整備事業による普通建設事業費の増が想定されるため、扶助費及び補助費はもとよりその他の経費についても、抑制を図る必要がある。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10378</xdr:rowOff>
    </xdr:from>
    <xdr:to>
      <xdr:col>24</xdr:col>
      <xdr:colOff>63500</xdr:colOff>
      <xdr:row>34</xdr:row>
      <xdr:rowOff>19195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967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19195</xdr:rowOff>
    </xdr:from>
    <xdr:to>
      <xdr:col>19</xdr:col>
      <xdr:colOff>177800</xdr:colOff>
      <xdr:row>34</xdr:row>
      <xdr:rowOff>29645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849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9725</xdr:rowOff>
    </xdr:from>
    <xdr:to>
      <xdr:col>15</xdr:col>
      <xdr:colOff>50800</xdr:colOff>
      <xdr:row>34</xdr:row>
      <xdr:rowOff>29645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67575"/>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9725</xdr:rowOff>
    </xdr:from>
    <xdr:to>
      <xdr:col>10</xdr:col>
      <xdr:colOff>114300</xdr:colOff>
      <xdr:row>33</xdr:row>
      <xdr:rowOff>124678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6757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131028</xdr:rowOff>
    </xdr:from>
    <xdr:to>
      <xdr:col>24</xdr:col>
      <xdr:colOff>114300</xdr:colOff>
      <xdr:row>34</xdr:row>
      <xdr:rowOff>61178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153905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139845</xdr:rowOff>
    </xdr:from>
    <xdr:to>
      <xdr:col>20</xdr:col>
      <xdr:colOff>38100</xdr:colOff>
      <xdr:row>34</xdr:row>
      <xdr:rowOff>69995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86522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150295</xdr:rowOff>
    </xdr:from>
    <xdr:to>
      <xdr:col>15</xdr:col>
      <xdr:colOff>101600</xdr:colOff>
      <xdr:row>34</xdr:row>
      <xdr:rowOff>80445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96972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130375</xdr:rowOff>
    </xdr:from>
    <xdr:to>
      <xdr:col>10</xdr:col>
      <xdr:colOff>165100</xdr:colOff>
      <xdr:row>33</xdr:row>
      <xdr:rowOff>60525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77052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73878</xdr:rowOff>
    </xdr:from>
    <xdr:to>
      <xdr:col>6</xdr:col>
      <xdr:colOff>38100</xdr:colOff>
      <xdr:row>34</xdr:row>
      <xdr:rowOff>4028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20555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113564</xdr:rowOff>
    </xdr:from>
    <xdr:to>
      <xdr:col>24</xdr:col>
      <xdr:colOff>63500</xdr:colOff>
      <xdr:row>58</xdr:row>
      <xdr:rowOff>5653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6214"/>
          <a:ext cx="8382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80664</xdr:rowOff>
    </xdr:from>
    <xdr:to>
      <xdr:col>19</xdr:col>
      <xdr:colOff>177800</xdr:colOff>
      <xdr:row>57</xdr:row>
      <xdr:rowOff>113564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3314"/>
          <a:ext cx="8890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80664</xdr:rowOff>
    </xdr:from>
    <xdr:to>
      <xdr:col>15</xdr:col>
      <xdr:colOff>50800</xdr:colOff>
      <xdr:row>57</xdr:row>
      <xdr:rowOff>134389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3314"/>
          <a:ext cx="8890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134389</xdr:rowOff>
    </xdr:from>
    <xdr:to>
      <xdr:col>10</xdr:col>
      <xdr:colOff>114300</xdr:colOff>
      <xdr:row>58</xdr:row>
      <xdr:rowOff>46755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7039"/>
          <a:ext cx="889000" cy="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126303</xdr:rowOff>
    </xdr:from>
    <xdr:to>
      <xdr:col>24</xdr:col>
      <xdr:colOff>114300</xdr:colOff>
      <xdr:row>58</xdr:row>
      <xdr:rowOff>56453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62764</xdr:rowOff>
    </xdr:from>
    <xdr:to>
      <xdr:col>20</xdr:col>
      <xdr:colOff>38100</xdr:colOff>
      <xdr:row>57</xdr:row>
      <xdr:rowOff>164364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29864</xdr:rowOff>
    </xdr:from>
    <xdr:to>
      <xdr:col>15</xdr:col>
      <xdr:colOff>101600</xdr:colOff>
      <xdr:row>57</xdr:row>
      <xdr:rowOff>131464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147991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83589</xdr:rowOff>
    </xdr:from>
    <xdr:to>
      <xdr:col>10</xdr:col>
      <xdr:colOff>165100</xdr:colOff>
      <xdr:row>58</xdr:row>
      <xdr:rowOff>13739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167405</xdr:rowOff>
    </xdr:from>
    <xdr:to>
      <xdr:col>6</xdr:col>
      <xdr:colOff>38100</xdr:colOff>
      <xdr:row>58</xdr:row>
      <xdr:rowOff>97555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88682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67036</xdr:rowOff>
    </xdr:from>
    <xdr:to>
      <xdr:col>24</xdr:col>
      <xdr:colOff>63500</xdr:colOff>
      <xdr:row>76</xdr:row>
      <xdr:rowOff>106446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7236"/>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102095</xdr:rowOff>
    </xdr:from>
    <xdr:to>
      <xdr:col>19</xdr:col>
      <xdr:colOff>177800</xdr:colOff>
      <xdr:row>76</xdr:row>
      <xdr:rowOff>106446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2295"/>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102095</xdr:rowOff>
    </xdr:from>
    <xdr:to>
      <xdr:col>15</xdr:col>
      <xdr:colOff>50800</xdr:colOff>
      <xdr:row>76</xdr:row>
      <xdr:rowOff>158841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2295"/>
          <a:ext cx="8890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118913</xdr:rowOff>
    </xdr:from>
    <xdr:to>
      <xdr:col>10</xdr:col>
      <xdr:colOff>114300</xdr:colOff>
      <xdr:row>76</xdr:row>
      <xdr:rowOff>158841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77663"/>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16236</xdr:rowOff>
    </xdr:from>
    <xdr:to>
      <xdr:col>24</xdr:col>
      <xdr:colOff>114300</xdr:colOff>
      <xdr:row>76</xdr:row>
      <xdr:rowOff>117836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55646</xdr:rowOff>
    </xdr:from>
    <xdr:to>
      <xdr:col>20</xdr:col>
      <xdr:colOff>38100</xdr:colOff>
      <xdr:row>76</xdr:row>
      <xdr:rowOff>157246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51295</xdr:rowOff>
    </xdr:from>
    <xdr:to>
      <xdr:col>15</xdr:col>
      <xdr:colOff>101600</xdr:colOff>
      <xdr:row>76</xdr:row>
      <xdr:rowOff>152895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108041</xdr:rowOff>
    </xdr:from>
    <xdr:to>
      <xdr:col>10</xdr:col>
      <xdr:colOff>165100</xdr:colOff>
      <xdr:row>77</xdr:row>
      <xdr:rowOff>38191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68113</xdr:rowOff>
    </xdr:from>
    <xdr:to>
      <xdr:col>6</xdr:col>
      <xdr:colOff>38100</xdr:colOff>
      <xdr:row>75</xdr:row>
      <xdr:rowOff>169714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26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144664</xdr:rowOff>
    </xdr:from>
    <xdr:to>
      <xdr:col>24</xdr:col>
      <xdr:colOff>63500</xdr:colOff>
      <xdr:row>97</xdr:row>
      <xdr:rowOff>149552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75314"/>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144664</xdr:rowOff>
    </xdr:from>
    <xdr:to>
      <xdr:col>19</xdr:col>
      <xdr:colOff>177800</xdr:colOff>
      <xdr:row>98</xdr:row>
      <xdr:rowOff>7820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75314"/>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161603</xdr:rowOff>
    </xdr:from>
    <xdr:to>
      <xdr:col>15</xdr:col>
      <xdr:colOff>50800</xdr:colOff>
      <xdr:row>98</xdr:row>
      <xdr:rowOff>7820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92253"/>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161603</xdr:rowOff>
    </xdr:from>
    <xdr:to>
      <xdr:col>10</xdr:col>
      <xdr:colOff>114300</xdr:colOff>
      <xdr:row>98</xdr:row>
      <xdr:rowOff>17301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9225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98752</xdr:rowOff>
    </xdr:from>
    <xdr:to>
      <xdr:col>24</xdr:col>
      <xdr:colOff>114300</xdr:colOff>
      <xdr:row>98</xdr:row>
      <xdr:rowOff>28902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93864</xdr:rowOff>
    </xdr:from>
    <xdr:to>
      <xdr:col>20</xdr:col>
      <xdr:colOff>38100</xdr:colOff>
      <xdr:row>98</xdr:row>
      <xdr:rowOff>24014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128470</xdr:rowOff>
    </xdr:from>
    <xdr:to>
      <xdr:col>15</xdr:col>
      <xdr:colOff>101600</xdr:colOff>
      <xdr:row>98</xdr:row>
      <xdr:rowOff>58620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49747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110803</xdr:rowOff>
    </xdr:from>
    <xdr:to>
      <xdr:col>10</xdr:col>
      <xdr:colOff>165100</xdr:colOff>
      <xdr:row>98</xdr:row>
      <xdr:rowOff>40953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32080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137951</xdr:rowOff>
    </xdr:from>
    <xdr:to>
      <xdr:col>6</xdr:col>
      <xdr:colOff>38100</xdr:colOff>
      <xdr:row>98</xdr:row>
      <xdr:rowOff>68101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59228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48946</xdr:rowOff>
    </xdr:from>
    <xdr:to>
      <xdr:col>55</xdr:col>
      <xdr:colOff>0</xdr:colOff>
      <xdr:row>36</xdr:row>
      <xdr:rowOff>54889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2114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50089</xdr:rowOff>
    </xdr:from>
    <xdr:to>
      <xdr:col>50</xdr:col>
      <xdr:colOff>114300</xdr:colOff>
      <xdr:row>36</xdr:row>
      <xdr:rowOff>48946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05083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50089</xdr:rowOff>
    </xdr:from>
    <xdr:to>
      <xdr:col>45</xdr:col>
      <xdr:colOff>177800</xdr:colOff>
      <xdr:row>35</xdr:row>
      <xdr:rowOff>64491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0508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64491</xdr:rowOff>
    </xdr:from>
    <xdr:to>
      <xdr:col>41</xdr:col>
      <xdr:colOff>50800</xdr:colOff>
      <xdr:row>35</xdr:row>
      <xdr:rowOff>69062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06524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4089</xdr:rowOff>
    </xdr:from>
    <xdr:to>
      <xdr:col>55</xdr:col>
      <xdr:colOff>50800</xdr:colOff>
      <xdr:row>36</xdr:row>
      <xdr:rowOff>105689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26966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169596</xdr:rowOff>
    </xdr:from>
    <xdr:to>
      <xdr:col>50</xdr:col>
      <xdr:colOff>165100</xdr:colOff>
      <xdr:row>36</xdr:row>
      <xdr:rowOff>99746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116273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170739</xdr:rowOff>
    </xdr:from>
    <xdr:to>
      <xdr:col>46</xdr:col>
      <xdr:colOff>38100</xdr:colOff>
      <xdr:row>35</xdr:row>
      <xdr:rowOff>100889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117416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13691</xdr:rowOff>
    </xdr:from>
    <xdr:to>
      <xdr:col>41</xdr:col>
      <xdr:colOff>101600</xdr:colOff>
      <xdr:row>35</xdr:row>
      <xdr:rowOff>115291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131818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18262</xdr:rowOff>
    </xdr:from>
    <xdr:to>
      <xdr:col>36</xdr:col>
      <xdr:colOff>165100</xdr:colOff>
      <xdr:row>35</xdr:row>
      <xdr:rowOff>119862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136389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7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29126</xdr:rowOff>
    </xdr:from>
    <xdr:to>
      <xdr:col>55</xdr:col>
      <xdr:colOff>0</xdr:colOff>
      <xdr:row>55</xdr:row>
      <xdr:rowOff>155748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58876"/>
          <a:ext cx="8382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73978</xdr:rowOff>
    </xdr:from>
    <xdr:to>
      <xdr:col>50</xdr:col>
      <xdr:colOff>114300</xdr:colOff>
      <xdr:row>55</xdr:row>
      <xdr:rowOff>155748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160828"/>
          <a:ext cx="889000" cy="4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73978</xdr:rowOff>
    </xdr:from>
    <xdr:to>
      <xdr:col>45</xdr:col>
      <xdr:colOff>177800</xdr:colOff>
      <xdr:row>55</xdr:row>
      <xdr:rowOff>65908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160828"/>
          <a:ext cx="889000" cy="3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65908</xdr:rowOff>
    </xdr:from>
    <xdr:to>
      <xdr:col>41</xdr:col>
      <xdr:colOff>50800</xdr:colOff>
      <xdr:row>55</xdr:row>
      <xdr:rowOff>159314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95658"/>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149776</xdr:rowOff>
    </xdr:from>
    <xdr:to>
      <xdr:col>55</xdr:col>
      <xdr:colOff>50800</xdr:colOff>
      <xdr:row>55</xdr:row>
      <xdr:rowOff>79926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104948</xdr:rowOff>
    </xdr:from>
    <xdr:to>
      <xdr:col>50</xdr:col>
      <xdr:colOff>165100</xdr:colOff>
      <xdr:row>56</xdr:row>
      <xdr:rowOff>35098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51625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23178</xdr:rowOff>
    </xdr:from>
    <xdr:to>
      <xdr:col>46</xdr:col>
      <xdr:colOff>38100</xdr:colOff>
      <xdr:row>53</xdr:row>
      <xdr:rowOff>124778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141305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15108</xdr:rowOff>
    </xdr:from>
    <xdr:to>
      <xdr:col>41</xdr:col>
      <xdr:colOff>101600</xdr:colOff>
      <xdr:row>55</xdr:row>
      <xdr:rowOff>116708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133235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108514</xdr:rowOff>
    </xdr:from>
    <xdr:to>
      <xdr:col>36</xdr:col>
      <xdr:colOff>165100</xdr:colOff>
      <xdr:row>56</xdr:row>
      <xdr:rowOff>38664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29791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113388</xdr:rowOff>
    </xdr:from>
    <xdr:to>
      <xdr:col>55</xdr:col>
      <xdr:colOff>0</xdr:colOff>
      <xdr:row>75</xdr:row>
      <xdr:rowOff>136843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00688"/>
          <a:ext cx="838200" cy="19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113388</xdr:rowOff>
    </xdr:from>
    <xdr:to>
      <xdr:col>50</xdr:col>
      <xdr:colOff>114300</xdr:colOff>
      <xdr:row>75</xdr:row>
      <xdr:rowOff>25171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00688"/>
          <a:ext cx="8890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138992</xdr:rowOff>
    </xdr:from>
    <xdr:to>
      <xdr:col>45</xdr:col>
      <xdr:colOff>177800</xdr:colOff>
      <xdr:row>75</xdr:row>
      <xdr:rowOff>25171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826292"/>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16347</xdr:rowOff>
    </xdr:from>
    <xdr:to>
      <xdr:col>41</xdr:col>
      <xdr:colOff>50800</xdr:colOff>
      <xdr:row>74</xdr:row>
      <xdr:rowOff>138992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532197"/>
          <a:ext cx="889000" cy="29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86043</xdr:rowOff>
    </xdr:from>
    <xdr:to>
      <xdr:col>55</xdr:col>
      <xdr:colOff>50800</xdr:colOff>
      <xdr:row>76</xdr:row>
      <xdr:rowOff>16193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108920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62588</xdr:rowOff>
    </xdr:from>
    <xdr:to>
      <xdr:col>50</xdr:col>
      <xdr:colOff>165100</xdr:colOff>
      <xdr:row>74</xdr:row>
      <xdr:rowOff>164188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145821</xdr:rowOff>
    </xdr:from>
    <xdr:to>
      <xdr:col>46</xdr:col>
      <xdr:colOff>38100</xdr:colOff>
      <xdr:row>75</xdr:row>
      <xdr:rowOff>75971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92498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88192</xdr:rowOff>
    </xdr:from>
    <xdr:to>
      <xdr:col>41</xdr:col>
      <xdr:colOff>101600</xdr:colOff>
      <xdr:row>75</xdr:row>
      <xdr:rowOff>18342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34869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136997</xdr:rowOff>
    </xdr:from>
    <xdr:to>
      <xdr:col>36</xdr:col>
      <xdr:colOff>165100</xdr:colOff>
      <xdr:row>73</xdr:row>
      <xdr:rowOff>67147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4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83674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2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139128</xdr:rowOff>
    </xdr:from>
    <xdr:to>
      <xdr:col>55</xdr:col>
      <xdr:colOff>0</xdr:colOff>
      <xdr:row>97</xdr:row>
      <xdr:rowOff>160341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69778"/>
          <a:ext cx="8382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160341</xdr:rowOff>
    </xdr:from>
    <xdr:to>
      <xdr:col>50</xdr:col>
      <xdr:colOff>114300</xdr:colOff>
      <xdr:row>98</xdr:row>
      <xdr:rowOff>13419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0991"/>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9325</xdr:rowOff>
    </xdr:from>
    <xdr:to>
      <xdr:col>45</xdr:col>
      <xdr:colOff>177800</xdr:colOff>
      <xdr:row>98</xdr:row>
      <xdr:rowOff>13419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11425"/>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9325</xdr:rowOff>
    </xdr:from>
    <xdr:to>
      <xdr:col>41</xdr:col>
      <xdr:colOff>50800</xdr:colOff>
      <xdr:row>98</xdr:row>
      <xdr:rowOff>26598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11425"/>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88328</xdr:rowOff>
    </xdr:from>
    <xdr:to>
      <xdr:col>55</xdr:col>
      <xdr:colOff>50800</xdr:colOff>
      <xdr:row>98</xdr:row>
      <xdr:rowOff>18478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47705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109541</xdr:rowOff>
    </xdr:from>
    <xdr:to>
      <xdr:col>50</xdr:col>
      <xdr:colOff>165100</xdr:colOff>
      <xdr:row>98</xdr:row>
      <xdr:rowOff>39691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56218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5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134069</xdr:rowOff>
    </xdr:from>
    <xdr:to>
      <xdr:col>46</xdr:col>
      <xdr:colOff>38100</xdr:colOff>
      <xdr:row>98</xdr:row>
      <xdr:rowOff>64219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129975</xdr:rowOff>
    </xdr:from>
    <xdr:to>
      <xdr:col>41</xdr:col>
      <xdr:colOff>101600</xdr:colOff>
      <xdr:row>98</xdr:row>
      <xdr:rowOff>60125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147248</xdr:rowOff>
    </xdr:from>
    <xdr:to>
      <xdr:col>36</xdr:col>
      <xdr:colOff>165100</xdr:colOff>
      <xdr:row>98</xdr:row>
      <xdr:rowOff>77398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68525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23434</xdr:rowOff>
    </xdr:from>
    <xdr:to>
      <xdr:col>85</xdr:col>
      <xdr:colOff>127000</xdr:colOff>
      <xdr:row>36</xdr:row>
      <xdr:rowOff>50638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24184"/>
          <a:ext cx="8382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23434</xdr:rowOff>
    </xdr:from>
    <xdr:to>
      <xdr:col>81</xdr:col>
      <xdr:colOff>50800</xdr:colOff>
      <xdr:row>36</xdr:row>
      <xdr:rowOff>114737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24184"/>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37333</xdr:rowOff>
    </xdr:from>
    <xdr:to>
      <xdr:col>76</xdr:col>
      <xdr:colOff>114300</xdr:colOff>
      <xdr:row>36</xdr:row>
      <xdr:rowOff>114737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9533"/>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37333</xdr:rowOff>
    </xdr:from>
    <xdr:to>
      <xdr:col>71</xdr:col>
      <xdr:colOff>177800</xdr:colOff>
      <xdr:row>36</xdr:row>
      <xdr:rowOff>73177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9533"/>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171288</xdr:rowOff>
    </xdr:from>
    <xdr:to>
      <xdr:col>85</xdr:col>
      <xdr:colOff>177800</xdr:colOff>
      <xdr:row>36</xdr:row>
      <xdr:rowOff>101438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149715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5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144084</xdr:rowOff>
    </xdr:from>
    <xdr:to>
      <xdr:col>81</xdr:col>
      <xdr:colOff>101600</xdr:colOff>
      <xdr:row>35</xdr:row>
      <xdr:rowOff>74234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90761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63937</xdr:rowOff>
    </xdr:from>
    <xdr:to>
      <xdr:col>76</xdr:col>
      <xdr:colOff>165100</xdr:colOff>
      <xdr:row>36</xdr:row>
      <xdr:rowOff>165537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156664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157983</xdr:rowOff>
    </xdr:from>
    <xdr:to>
      <xdr:col>72</xdr:col>
      <xdr:colOff>38100</xdr:colOff>
      <xdr:row>36</xdr:row>
      <xdr:rowOff>88133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22377</xdr:rowOff>
    </xdr:from>
    <xdr:to>
      <xdr:col>67</xdr:col>
      <xdr:colOff>101600</xdr:colOff>
      <xdr:row>36</xdr:row>
      <xdr:rowOff>123977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115104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164667</xdr:rowOff>
    </xdr:from>
    <xdr:to>
      <xdr:col>85</xdr:col>
      <xdr:colOff>127000</xdr:colOff>
      <xdr:row>55</xdr:row>
      <xdr:rowOff>75365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22967"/>
          <a:ext cx="838200" cy="8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32029</xdr:rowOff>
    </xdr:from>
    <xdr:to>
      <xdr:col>81</xdr:col>
      <xdr:colOff>50800</xdr:colOff>
      <xdr:row>55</xdr:row>
      <xdr:rowOff>75365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61779"/>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32029</xdr:rowOff>
    </xdr:from>
    <xdr:to>
      <xdr:col>76</xdr:col>
      <xdr:colOff>114300</xdr:colOff>
      <xdr:row>55</xdr:row>
      <xdr:rowOff>97915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6177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79742</xdr:rowOff>
    </xdr:from>
    <xdr:to>
      <xdr:col>71</xdr:col>
      <xdr:colOff>177800</xdr:colOff>
      <xdr:row>55</xdr:row>
      <xdr:rowOff>97915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50949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113867</xdr:rowOff>
    </xdr:from>
    <xdr:to>
      <xdr:col>85</xdr:col>
      <xdr:colOff>177800</xdr:colOff>
      <xdr:row>55</xdr:row>
      <xdr:rowOff>44017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136744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24565</xdr:rowOff>
    </xdr:from>
    <xdr:to>
      <xdr:col>81</xdr:col>
      <xdr:colOff>101600</xdr:colOff>
      <xdr:row>55</xdr:row>
      <xdr:rowOff>126165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142692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152679</xdr:rowOff>
    </xdr:from>
    <xdr:to>
      <xdr:col>76</xdr:col>
      <xdr:colOff>165100</xdr:colOff>
      <xdr:row>55</xdr:row>
      <xdr:rowOff>82829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99356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47115</xdr:rowOff>
    </xdr:from>
    <xdr:to>
      <xdr:col>72</xdr:col>
      <xdr:colOff>38100</xdr:colOff>
      <xdr:row>55</xdr:row>
      <xdr:rowOff>148715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28942</xdr:rowOff>
    </xdr:from>
    <xdr:to>
      <xdr:col>67</xdr:col>
      <xdr:colOff>101600</xdr:colOff>
      <xdr:row>55</xdr:row>
      <xdr:rowOff>130542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147069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22658</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67208"/>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36849</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1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36849</xdr:rowOff>
    </xdr:from>
    <xdr:to>
      <xdr:col>76</xdr:col>
      <xdr:colOff>114300</xdr:colOff>
      <xdr:row>79</xdr:row>
      <xdr:rowOff>44145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81399"/>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40411</xdr:rowOff>
    </xdr:from>
    <xdr:to>
      <xdr:col>71</xdr:col>
      <xdr:colOff>177800</xdr:colOff>
      <xdr:row>79</xdr:row>
      <xdr:rowOff>44145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496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143308</xdr:rowOff>
    </xdr:from>
    <xdr:to>
      <xdr:col>85</xdr:col>
      <xdr:colOff>177800</xdr:colOff>
      <xdr:row>79</xdr:row>
      <xdr:rowOff>73458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58235</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157499</xdr:rowOff>
    </xdr:from>
    <xdr:to>
      <xdr:col>76</xdr:col>
      <xdr:colOff>165100</xdr:colOff>
      <xdr:row>79</xdr:row>
      <xdr:rowOff>87649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78776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86072</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161061</xdr:rowOff>
    </xdr:from>
    <xdr:to>
      <xdr:col>67</xdr:col>
      <xdr:colOff>101600</xdr:colOff>
      <xdr:row>79</xdr:row>
      <xdr:rowOff>91211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82338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42653</xdr:rowOff>
    </xdr:from>
    <xdr:to>
      <xdr:col>85</xdr:col>
      <xdr:colOff>127000</xdr:colOff>
      <xdr:row>96</xdr:row>
      <xdr:rowOff>75453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01853"/>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75453</xdr:rowOff>
    </xdr:from>
    <xdr:to>
      <xdr:col>81</xdr:col>
      <xdr:colOff>50800</xdr:colOff>
      <xdr:row>96</xdr:row>
      <xdr:rowOff>112443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34653"/>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112443</xdr:rowOff>
    </xdr:from>
    <xdr:to>
      <xdr:col>76</xdr:col>
      <xdr:colOff>114300</xdr:colOff>
      <xdr:row>96</xdr:row>
      <xdr:rowOff>128291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1643"/>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91106</xdr:rowOff>
    </xdr:from>
    <xdr:to>
      <xdr:col>71</xdr:col>
      <xdr:colOff>177800</xdr:colOff>
      <xdr:row>96</xdr:row>
      <xdr:rowOff>128291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5030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163303</xdr:rowOff>
    </xdr:from>
    <xdr:to>
      <xdr:col>85</xdr:col>
      <xdr:colOff>177800</xdr:colOff>
      <xdr:row>96</xdr:row>
      <xdr:rowOff>93453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14730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24653</xdr:rowOff>
    </xdr:from>
    <xdr:to>
      <xdr:col>81</xdr:col>
      <xdr:colOff>101600</xdr:colOff>
      <xdr:row>96</xdr:row>
      <xdr:rowOff>126253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117380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61643</xdr:rowOff>
    </xdr:from>
    <xdr:to>
      <xdr:col>76</xdr:col>
      <xdr:colOff>165100</xdr:colOff>
      <xdr:row>96</xdr:row>
      <xdr:rowOff>163243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154370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77491</xdr:rowOff>
    </xdr:from>
    <xdr:to>
      <xdr:col>72</xdr:col>
      <xdr:colOff>38100</xdr:colOff>
      <xdr:row>97</xdr:row>
      <xdr:rowOff>7641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170218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40306</xdr:rowOff>
    </xdr:from>
    <xdr:to>
      <xdr:col>67</xdr:col>
      <xdr:colOff>101600</xdr:colOff>
      <xdr:row>96</xdr:row>
      <xdr:rowOff>141906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133033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衛生費については、類似団体内平均を大きく下回っている。これは、ごみ処理等を一部事務組合で実施しており、広域連携による経費の圧縮が図られているためである。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立地助成金や雪害対策経費の減により、商工費及び消防費がそれぞれ大幅に減少している一方で、認定こども園施設整備費補助金や若手農業者園芸リースハウス整備事業補助金、石塚橋改修工事等の増により、民生費や農林水産業費、土木費がそれぞ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今後は、北陸新幹線整備の負担やそれに伴う地方債の借入により土木費や公債費の増加が想定されるため、その他の費目の抑制や財源確保に努める。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財政調整基金で決算剰余金分として</a:t>
          </a:r>
          <a:r>
            <a:rPr kumimoji="1" lang="en-US" altLang="ja-JP" sz="1200">
              <a:latin typeface="ＭＳ ゴシック" pitchFamily="49" charset="-128"/>
              <a:ea typeface="ＭＳ ゴシック" pitchFamily="49" charset="-128"/>
            </a:rPr>
            <a:t>141,825</a:t>
          </a:r>
          <a:r>
            <a:rPr kumimoji="1" lang="ja-JP" altLang="en-US" sz="1200">
              <a:latin typeface="ＭＳ ゴシック" pitchFamily="49" charset="-128"/>
              <a:ea typeface="ＭＳ ゴシック" pitchFamily="49" charset="-128"/>
            </a:rPr>
            <a:t>千円を積み立てているが、財源補てんのため</a:t>
          </a:r>
          <a:r>
            <a:rPr kumimoji="1" lang="en-US" altLang="ja-JP" sz="1200">
              <a:latin typeface="ＭＳ ゴシック" pitchFamily="49" charset="-128"/>
              <a:ea typeface="ＭＳ ゴシック" pitchFamily="49" charset="-128"/>
            </a:rPr>
            <a:t>499,825</a:t>
          </a:r>
          <a:r>
            <a:rPr kumimoji="1" lang="ja-JP" altLang="en-US" sz="1200">
              <a:latin typeface="ＭＳ ゴシック" pitchFamily="49" charset="-128"/>
              <a:ea typeface="ＭＳ ゴシック" pitchFamily="49" charset="-128"/>
            </a:rPr>
            <a:t>千円を取り崩しており、前年度比</a:t>
          </a:r>
          <a:r>
            <a:rPr kumimoji="1" lang="en-US" altLang="ja-JP" sz="1200">
              <a:latin typeface="ＭＳ ゴシック" pitchFamily="49" charset="-128"/>
              <a:ea typeface="ＭＳ ゴシック" pitchFamily="49" charset="-128"/>
            </a:rPr>
            <a:t>4.15</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年度は、雪害対策経費等の減により実質収支が増となったため、実質単年度収支は改善しているものの、引き続き赤字となっている。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財政需要の高まりで財政調整基金による財源補てんが想定されるため、市税等の収納率向上や事務事業の見直しなどによる経費節減に取り組むことにより、一定程度の実質単年度収支額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一般会計について、経常一般財源等総額が増となったことに加え、歳出においては雪害対策経費等の事業費が減となったため、黒字額が大幅に増加している。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国民健康保険特別会計について、国民健康保険制度の改正により平成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年度から都道府県が財政運営の責任主体となったため、大きく変動している。歳入・歳出ともに大幅に減額しているが、歳入の減額幅の方が大きいため、黒字額が大幅に減少している。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水道事業会計について、収益的収支で隔月検針の導入に伴う影響額が解消されたこと等により黒字額が増加している。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その他の会計については、赤字会計となっていないが、事務の効率化等を進め、適切な財政運営に努める。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金利が低水準で推移しており、利子が減少し前年度比</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百万円の減となっているものの、給食センター整備事業や複合生涯学習施設整備事業などの償還が開始されたことにより、元金が前年度比</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北陸新幹線整備事業の実施に伴う地方債発行が見込まれるが、合併特例事業債の発行限度額も残りわずかとなっており、交付税措置の有利な地方債を活用することが難しくなるため、事業の取捨選択を行い、地方債残高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満期一括償還地方債の借入については、利用していない。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将来負担額における一般会計等に係る地方債の現在高はここ数年増加傾向となっているが、平成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地方債発行の抑制に努めた結果発行額が償還額を下回り、残高が減少した。起債にあたっては、地方交付税で措置される地方債を活用し、充当可能財源等における基準財政需要額算入見込額の確保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年度まで財政調整基金への積立てを行ってきため、充当可能基金についても増加傾向となっていたが、平成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年度からは、財源不足補てんのため財政調整基金を取崩した影響により、減少傾向にある。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今後、新幹線整備事業等による財政需要の高まりで、財政調整基金による財源補てんが想定されるため、地方債残高の縮減に努める。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財政調整基金について、決算剰余金分として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百万を積み立てた一方で、財源補てんにより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った。また、国民体育大会運営基金で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北陸新幹線開業にむけた駅周辺整備工事や公共施設の老朽化により、財政需要の高まりが想定されるため、健全な財政運営が継続できるよ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・地域振興基金：旧合併特例債を財源とする基金。市民の連帯の強化および協同のまちづくりを推進し、地域の振興を図る。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・福祉基金：在宅福祉の向上、生きがいづくり、ボランティア活動の活発化等高齢者、障害者及び児童の保険及び福祉に関する事業の推進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・ふるさと創生基金：歴史、伝統、文化、産業等の特色を活かした独創的で個性的なまちづくりを図る。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・学校施設整備基金：市立小中学校の施設整備を図る。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年度の福井国民体育大会経費に充当したことによる皆減（△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福井しあわせ元気国体実行委員会負担金の増や元金償還額の増による一般財源の不足。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今後、北陸新幹線の開業にむけた駅周辺整備などによる財政需要の高まりが想定される。財源不足の補てんとして取崩しを余儀なくされる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有形固定資産減価償却率は類似団体より高い水準であり、公共施設再配置計画に基づく個別施設計画を策定し、当該計画に基づいた施設の適切な管理に努める。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30208</xdr:rowOff>
    </xdr:from>
    <xdr:to>
      <xdr:col>23</xdr:col>
      <xdr:colOff>136525</xdr:colOff>
      <xdr:row>28</xdr:row>
      <xdr:rowOff>131808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53085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45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81008</xdr:rowOff>
    </xdr:from>
    <xdr:to>
      <xdr:col>23</xdr:col>
      <xdr:colOff>85725</xdr:colOff>
      <xdr:row>28</xdr:row>
      <xdr:rowOff>124188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6531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124188</xdr:rowOff>
    </xdr:from>
    <xdr:to>
      <xdr:col>19</xdr:col>
      <xdr:colOff>136525</xdr:colOff>
      <xdr:row>28</xdr:row>
      <xdr:rowOff>158115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6963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債務償還比率は類似団体平均を上回っており、算出される際の分母である経常収支が小さいことが主な要因である。芦原温泉駅周辺整備事業等による地方債の発行により、分子である実質債務の増加が見込まれるため、今後もこの傾向は続くと考え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84377</xdr:rowOff>
    </xdr:from>
    <xdr:to>
      <xdr:col>76</xdr:col>
      <xdr:colOff>73025</xdr:colOff>
      <xdr:row>32</xdr:row>
      <xdr:rowOff>14527</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1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107254</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02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45395</xdr:rowOff>
    </xdr:from>
    <xdr:to>
      <xdr:col>72</xdr:col>
      <xdr:colOff>123825</xdr:colOff>
      <xdr:row>31</xdr:row>
      <xdr:rowOff>146995</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1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96195</xdr:rowOff>
    </xdr:from>
    <xdr:to>
      <xdr:col>76</xdr:col>
      <xdr:colOff>22225</xdr:colOff>
      <xdr:row>31</xdr:row>
      <xdr:rowOff>135177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182670"/>
          <a:ext cx="7112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163522</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59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166007</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627615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126819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2761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171285</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9284</xdr:rowOff>
    </xdr:from>
    <xdr:to>
      <xdr:col>55</xdr:col>
      <xdr:colOff>50800</xdr:colOff>
      <xdr:row>38</xdr:row>
      <xdr:rowOff>110884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5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32161</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3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18923</xdr:rowOff>
    </xdr:from>
    <xdr:to>
      <xdr:col>50</xdr:col>
      <xdr:colOff>165100</xdr:colOff>
      <xdr:row>38</xdr:row>
      <xdr:rowOff>120523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5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60084</xdr:rowOff>
    </xdr:from>
    <xdr:to>
      <xdr:col>55</xdr:col>
      <xdr:colOff>0</xdr:colOff>
      <xdr:row>38</xdr:row>
      <xdr:rowOff>69723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575184"/>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25133</xdr:rowOff>
    </xdr:from>
    <xdr:to>
      <xdr:col>46</xdr:col>
      <xdr:colOff>38100</xdr:colOff>
      <xdr:row>38</xdr:row>
      <xdr:rowOff>126733</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5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69723</xdr:rowOff>
    </xdr:from>
    <xdr:to>
      <xdr:col>50</xdr:col>
      <xdr:colOff>114300</xdr:colOff>
      <xdr:row>38</xdr:row>
      <xdr:rowOff>75933</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58482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137050</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143260</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83094</xdr:rowOff>
    </xdr:from>
    <xdr:to>
      <xdr:col>24</xdr:col>
      <xdr:colOff>114300</xdr:colOff>
      <xdr:row>58</xdr:row>
      <xdr:rowOff>13244</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105971</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83094</xdr:rowOff>
    </xdr:from>
    <xdr:to>
      <xdr:col>20</xdr:col>
      <xdr:colOff>38100</xdr:colOff>
      <xdr:row>58</xdr:row>
      <xdr:rowOff>13244</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133894</xdr:rowOff>
    </xdr:from>
    <xdr:to>
      <xdr:col>24</xdr:col>
      <xdr:colOff>63500</xdr:colOff>
      <xdr:row>57</xdr:row>
      <xdr:rowOff>133894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797300" y="9906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105954</xdr:rowOff>
    </xdr:from>
    <xdr:to>
      <xdr:col>15</xdr:col>
      <xdr:colOff>101600</xdr:colOff>
      <xdr:row>58</xdr:row>
      <xdr:rowOff>36104</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133894</xdr:rowOff>
    </xdr:from>
    <xdr:to>
      <xdr:col>19</xdr:col>
      <xdr:colOff>177800</xdr:colOff>
      <xdr:row>57</xdr:row>
      <xdr:rowOff>156754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9906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29771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52631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E00-0000CF000000}"/>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E00-0000D1000000}"/>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E00-0000D3000000}"/>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46679</xdr:rowOff>
    </xdr:from>
    <xdr:to>
      <xdr:col>55</xdr:col>
      <xdr:colOff>50800</xdr:colOff>
      <xdr:row>60</xdr:row>
      <xdr:rowOff>148279</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10426700" y="103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69556</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10515600" y="101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53682</xdr:rowOff>
    </xdr:from>
    <xdr:to>
      <xdr:col>50</xdr:col>
      <xdr:colOff>165100</xdr:colOff>
      <xdr:row>60</xdr:row>
      <xdr:rowOff>155282</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9588500" y="10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97479</xdr:rowOff>
    </xdr:from>
    <xdr:to>
      <xdr:col>55</xdr:col>
      <xdr:colOff>0</xdr:colOff>
      <xdr:row>60</xdr:row>
      <xdr:rowOff>104482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9639300" y="10384479"/>
          <a:ext cx="8382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59865</xdr:rowOff>
    </xdr:from>
    <xdr:to>
      <xdr:col>46</xdr:col>
      <xdr:colOff>38100</xdr:colOff>
      <xdr:row>60</xdr:row>
      <xdr:rowOff>161465</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8699500" y="103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104482</xdr:rowOff>
    </xdr:from>
    <xdr:to>
      <xdr:col>50</xdr:col>
      <xdr:colOff>114300</xdr:colOff>
      <xdr:row>60</xdr:row>
      <xdr:rowOff>110665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8750300" y="10391482"/>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359</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27095" y="1011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6542</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8450795" y="1012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a:extLst>
            <a:ext uri="{FF2B5EF4-FFF2-40B4-BE49-F238E27FC236}">
              <a16:creationId xmlns:a16="http://schemas.microsoft.com/office/drawing/2014/main" id="{00000000-0008-0000-0E00-00000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a:extLst>
            <a:ext uri="{FF2B5EF4-FFF2-40B4-BE49-F238E27FC236}">
              <a16:creationId xmlns:a16="http://schemas.microsoft.com/office/drawing/2014/main" id="{00000000-0008-0000-0E00-00000201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a:extLst>
            <a:ext uri="{FF2B5EF4-FFF2-40B4-BE49-F238E27FC236}">
              <a16:creationId xmlns:a16="http://schemas.microsoft.com/office/drawing/2014/main" id="{00000000-0008-0000-0E00-000004010000}"/>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a:extLst>
            <a:ext uri="{FF2B5EF4-FFF2-40B4-BE49-F238E27FC236}">
              <a16:creationId xmlns:a16="http://schemas.microsoft.com/office/drawing/2014/main" id="{00000000-0008-0000-0E00-000006010000}"/>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121194</xdr:rowOff>
    </xdr:from>
    <xdr:to>
      <xdr:col>24</xdr:col>
      <xdr:colOff>114300</xdr:colOff>
      <xdr:row>79</xdr:row>
      <xdr:rowOff>51344</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4584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144071</xdr:rowOff>
    </xdr:from>
    <xdr:ext cx="405111" cy="259045"/>
    <xdr:sp macro="" textlink="">
      <xdr:nvSpPr>
        <xdr:cNvPr id="273" name="【公営住宅】&#10;有形固定資産減価償却率該当値テキスト">
          <a:extLst>
            <a:ext uri="{FF2B5EF4-FFF2-40B4-BE49-F238E27FC236}">
              <a16:creationId xmlns:a16="http://schemas.microsoft.com/office/drawing/2014/main" id="{00000000-0008-0000-0E00-000011010000}"/>
            </a:ext>
          </a:extLst>
        </xdr:cNvPr>
        <xdr:cNvSpPr txBox="1"/>
      </xdr:nvSpPr>
      <xdr:spPr>
        <a:xfrm>
          <a:off x="4673600" y="133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140788</xdr:rowOff>
    </xdr:from>
    <xdr:to>
      <xdr:col>20</xdr:col>
      <xdr:colOff>38100</xdr:colOff>
      <xdr:row>79</xdr:row>
      <xdr:rowOff>70938</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3746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xdr:rowOff>
    </xdr:from>
    <xdr:to>
      <xdr:col>24</xdr:col>
      <xdr:colOff>63500</xdr:colOff>
      <xdr:row>79</xdr:row>
      <xdr:rowOff>20138</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3797300" y="135450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155484</xdr:rowOff>
    </xdr:from>
    <xdr:to>
      <xdr:col>15</xdr:col>
      <xdr:colOff>101600</xdr:colOff>
      <xdr:row>79</xdr:row>
      <xdr:rowOff>85634</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2857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20138</xdr:rowOff>
    </xdr:from>
    <xdr:to>
      <xdr:col>19</xdr:col>
      <xdr:colOff>177800</xdr:colOff>
      <xdr:row>79</xdr:row>
      <xdr:rowOff>34834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2908300" y="135646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a:extLst>
            <a:ext uri="{FF2B5EF4-FFF2-40B4-BE49-F238E27FC236}">
              <a16:creationId xmlns:a16="http://schemas.microsoft.com/office/drawing/2014/main" id="{00000000-0008-0000-0E00-00001801000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87465</xdr:rowOff>
    </xdr:from>
    <xdr:ext cx="405111" cy="259045"/>
    <xdr:sp macro="" textlink="">
      <xdr:nvSpPr>
        <xdr:cNvPr id="281" name="n_1mainValue【公営住宅】&#10;有形固定資産減価償却率">
          <a:extLst>
            <a:ext uri="{FF2B5EF4-FFF2-40B4-BE49-F238E27FC236}">
              <a16:creationId xmlns:a16="http://schemas.microsoft.com/office/drawing/2014/main" id="{00000000-0008-0000-0E00-000019010000}"/>
            </a:ext>
          </a:extLst>
        </xdr:cNvPr>
        <xdr:cNvSpPr txBox="1"/>
      </xdr:nvSpPr>
      <xdr:spPr>
        <a:xfrm>
          <a:off x="35820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102161</xdr:rowOff>
    </xdr:from>
    <xdr:ext cx="405111" cy="259045"/>
    <xdr:sp macro="" textlink="">
      <xdr:nvSpPr>
        <xdr:cNvPr id="282" name="n_2mainValue【公営住宅】&#10;有形固定資産減価償却率">
          <a:extLst>
            <a:ext uri="{FF2B5EF4-FFF2-40B4-BE49-F238E27FC236}">
              <a16:creationId xmlns:a16="http://schemas.microsoft.com/office/drawing/2014/main" id="{00000000-0008-0000-0E00-00001A010000}"/>
            </a:ext>
          </a:extLst>
        </xdr:cNvPr>
        <xdr:cNvSpPr txBox="1"/>
      </xdr:nvSpPr>
      <xdr:spPr>
        <a:xfrm>
          <a:off x="2705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a:extLst>
            <a:ext uri="{FF2B5EF4-FFF2-40B4-BE49-F238E27FC236}">
              <a16:creationId xmlns:a16="http://schemas.microsoft.com/office/drawing/2014/main" id="{00000000-0008-0000-0E00-000033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a:extLst>
            <a:ext uri="{FF2B5EF4-FFF2-40B4-BE49-F238E27FC236}">
              <a16:creationId xmlns:a16="http://schemas.microsoft.com/office/drawing/2014/main" id="{00000000-0008-0000-0E00-000035010000}"/>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a:extLst>
            <a:ext uri="{FF2B5EF4-FFF2-40B4-BE49-F238E27FC236}">
              <a16:creationId xmlns:a16="http://schemas.microsoft.com/office/drawing/2014/main" id="{00000000-0008-0000-0E00-000037010000}"/>
            </a:ext>
          </a:extLst>
        </xdr:cNvPr>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20065</xdr:rowOff>
    </xdr:from>
    <xdr:to>
      <xdr:col>55</xdr:col>
      <xdr:colOff>50800</xdr:colOff>
      <xdr:row>85</xdr:row>
      <xdr:rowOff>121665</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04267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169942</xdr:rowOff>
    </xdr:from>
    <xdr:ext cx="469744" cy="259045"/>
    <xdr:sp macro="" textlink="">
      <xdr:nvSpPr>
        <xdr:cNvPr id="322" name="【公営住宅】&#10;一人当たり面積該当値テキスト">
          <a:extLst>
            <a:ext uri="{FF2B5EF4-FFF2-40B4-BE49-F238E27FC236}">
              <a16:creationId xmlns:a16="http://schemas.microsoft.com/office/drawing/2014/main" id="{00000000-0008-0000-0E00-000042010000}"/>
            </a:ext>
          </a:extLst>
        </xdr:cNvPr>
        <xdr:cNvSpPr txBox="1"/>
      </xdr:nvSpPr>
      <xdr:spPr>
        <a:xfrm>
          <a:off x="10515600" y="145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22352</xdr:rowOff>
    </xdr:from>
    <xdr:to>
      <xdr:col>50</xdr:col>
      <xdr:colOff>165100</xdr:colOff>
      <xdr:row>85</xdr:row>
      <xdr:rowOff>123952</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9588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70865</xdr:rowOff>
    </xdr:from>
    <xdr:to>
      <xdr:col>55</xdr:col>
      <xdr:colOff>0</xdr:colOff>
      <xdr:row>85</xdr:row>
      <xdr:rowOff>73152</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9639300" y="146441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20828</xdr:rowOff>
    </xdr:from>
    <xdr:to>
      <xdr:col>46</xdr:col>
      <xdr:colOff>38100</xdr:colOff>
      <xdr:row>85</xdr:row>
      <xdr:rowOff>122428</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8699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71628</xdr:rowOff>
    </xdr:from>
    <xdr:to>
      <xdr:col>50</xdr:col>
      <xdr:colOff>114300</xdr:colOff>
      <xdr:row>85</xdr:row>
      <xdr:rowOff>73152</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8750300" y="1464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a:extLst>
            <a:ext uri="{FF2B5EF4-FFF2-40B4-BE49-F238E27FC236}">
              <a16:creationId xmlns:a16="http://schemas.microsoft.com/office/drawing/2014/main" id="{00000000-0008-0000-0E00-000047010000}"/>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a:extLst>
            <a:ext uri="{FF2B5EF4-FFF2-40B4-BE49-F238E27FC236}">
              <a16:creationId xmlns:a16="http://schemas.microsoft.com/office/drawing/2014/main" id="{00000000-0008-0000-0E00-000048010000}"/>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a:extLst>
            <a:ext uri="{FF2B5EF4-FFF2-40B4-BE49-F238E27FC236}">
              <a16:creationId xmlns:a16="http://schemas.microsoft.com/office/drawing/2014/main" id="{00000000-0008-0000-0E00-000049010000}"/>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115079</xdr:rowOff>
    </xdr:from>
    <xdr:ext cx="469744" cy="259045"/>
    <xdr:sp macro="" textlink="">
      <xdr:nvSpPr>
        <xdr:cNvPr id="330" name="n_1mainValue【公営住宅】&#10;一人当たり面積">
          <a:extLst>
            <a:ext uri="{FF2B5EF4-FFF2-40B4-BE49-F238E27FC236}">
              <a16:creationId xmlns:a16="http://schemas.microsoft.com/office/drawing/2014/main" id="{00000000-0008-0000-0E00-00004A010000}"/>
            </a:ext>
          </a:extLst>
        </xdr:cNvPr>
        <xdr:cNvSpPr txBox="1"/>
      </xdr:nvSpPr>
      <xdr:spPr>
        <a:xfrm>
          <a:off x="93917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113555</xdr:rowOff>
    </xdr:from>
    <xdr:ext cx="469744" cy="259045"/>
    <xdr:sp macro="" textlink="">
      <xdr:nvSpPr>
        <xdr:cNvPr id="331" name="n_2mainValue【公営住宅】&#10;一人当たり面積">
          <a:extLst>
            <a:ext uri="{FF2B5EF4-FFF2-40B4-BE49-F238E27FC236}">
              <a16:creationId xmlns:a16="http://schemas.microsoft.com/office/drawing/2014/main" id="{00000000-0008-0000-0E00-00004B010000}"/>
            </a:ext>
          </a:extLst>
        </xdr:cNvPr>
        <xdr:cNvSpPr txBox="1"/>
      </xdr:nvSpPr>
      <xdr:spPr>
        <a:xfrm>
          <a:off x="8515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58" name="【港湾・漁港】&#10;有形固定資産減価償却率最小値テキスト">
          <a:extLst>
            <a:ext uri="{FF2B5EF4-FFF2-40B4-BE49-F238E27FC236}">
              <a16:creationId xmlns:a16="http://schemas.microsoft.com/office/drawing/2014/main" id="{00000000-0008-0000-0E00-000066010000}"/>
            </a:ext>
          </a:extLst>
        </xdr:cNvPr>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0" name="【港湾・漁港】&#10;有形固定資産減価償却率最大値テキスト">
          <a:extLst>
            <a:ext uri="{FF2B5EF4-FFF2-40B4-BE49-F238E27FC236}">
              <a16:creationId xmlns:a16="http://schemas.microsoft.com/office/drawing/2014/main" id="{00000000-0008-0000-0E00-000068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62" name="【港湾・漁港】&#10;有形固定資産減価償却率平均値テキスト">
          <a:extLst>
            <a:ext uri="{FF2B5EF4-FFF2-40B4-BE49-F238E27FC236}">
              <a16:creationId xmlns:a16="http://schemas.microsoft.com/office/drawing/2014/main" id="{00000000-0008-0000-0E00-00006A010000}"/>
            </a:ext>
          </a:extLst>
        </xdr:cNvPr>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2539</xdr:rowOff>
    </xdr:from>
    <xdr:to>
      <xdr:col>24</xdr:col>
      <xdr:colOff>114300</xdr:colOff>
      <xdr:row>100</xdr:row>
      <xdr:rowOff>104139</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4584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88916</xdr:rowOff>
    </xdr:from>
    <xdr:ext cx="405111" cy="259045"/>
    <xdr:sp macro="" textlink="">
      <xdr:nvSpPr>
        <xdr:cNvPr id="373" name="【港湾・漁港】&#10;有形固定資産減価償却率該当値テキスト">
          <a:extLst>
            <a:ext uri="{FF2B5EF4-FFF2-40B4-BE49-F238E27FC236}">
              <a16:creationId xmlns:a16="http://schemas.microsoft.com/office/drawing/2014/main" id="{00000000-0008-0000-0E00-000075010000}"/>
            </a:ext>
          </a:extLst>
        </xdr:cNvPr>
        <xdr:cNvSpPr txBox="1"/>
      </xdr:nvSpPr>
      <xdr:spPr>
        <a:xfrm>
          <a:off x="467360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2539</xdr:rowOff>
    </xdr:from>
    <xdr:to>
      <xdr:col>20</xdr:col>
      <xdr:colOff>38100</xdr:colOff>
      <xdr:row>100</xdr:row>
      <xdr:rowOff>104139</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53339</xdr:rowOff>
    </xdr:from>
    <xdr:to>
      <xdr:col>24</xdr:col>
      <xdr:colOff>63500</xdr:colOff>
      <xdr:row>100</xdr:row>
      <xdr:rowOff>53339</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3797300" y="17198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23768</xdr:rowOff>
    </xdr:from>
    <xdr:to>
      <xdr:col>15</xdr:col>
      <xdr:colOff>101600</xdr:colOff>
      <xdr:row>100</xdr:row>
      <xdr:rowOff>125368</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2857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100</xdr:row>
      <xdr:rowOff>74568</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908300" y="171983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77306</xdr:rowOff>
    </xdr:from>
    <xdr:ext cx="405111" cy="259045"/>
    <xdr:sp macro="" textlink="">
      <xdr:nvSpPr>
        <xdr:cNvPr id="378" name="n_1aveValue【港湾・漁港】&#10;有形固定資産減価償却率">
          <a:extLst>
            <a:ext uri="{FF2B5EF4-FFF2-40B4-BE49-F238E27FC236}">
              <a16:creationId xmlns:a16="http://schemas.microsoft.com/office/drawing/2014/main" id="{00000000-0008-0000-0E00-00007A010000}"/>
            </a:ext>
          </a:extLst>
        </xdr:cNvPr>
        <xdr:cNvSpPr txBox="1"/>
      </xdr:nvSpPr>
      <xdr:spPr>
        <a:xfrm>
          <a:off x="35820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46282</xdr:rowOff>
    </xdr:from>
    <xdr:ext cx="405111" cy="259045"/>
    <xdr:sp macro="" textlink="">
      <xdr:nvSpPr>
        <xdr:cNvPr id="379" name="n_2aveValue【港湾・漁港】&#10;有形固定資産減価償却率">
          <a:extLst>
            <a:ext uri="{FF2B5EF4-FFF2-40B4-BE49-F238E27FC236}">
              <a16:creationId xmlns:a16="http://schemas.microsoft.com/office/drawing/2014/main" id="{00000000-0008-0000-0E00-00007B010000}"/>
            </a:ext>
          </a:extLst>
        </xdr:cNvPr>
        <xdr:cNvSpPr txBox="1"/>
      </xdr:nvSpPr>
      <xdr:spPr>
        <a:xfrm>
          <a:off x="2705744" y="1736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80" name="n_3aveValue【港湾・漁港】&#10;有形固定資産減価償却率">
          <a:extLst>
            <a:ext uri="{FF2B5EF4-FFF2-40B4-BE49-F238E27FC236}">
              <a16:creationId xmlns:a16="http://schemas.microsoft.com/office/drawing/2014/main" id="{00000000-0008-0000-0E00-00007C010000}"/>
            </a:ext>
          </a:extLst>
        </xdr:cNvPr>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120666</xdr:rowOff>
    </xdr:from>
    <xdr:ext cx="405111" cy="259045"/>
    <xdr:sp macro="" textlink="">
      <xdr:nvSpPr>
        <xdr:cNvPr id="381" name="n_1mainValue【港湾・漁港】&#10;有形固定資産減価償却率">
          <a:extLst>
            <a:ext uri="{FF2B5EF4-FFF2-40B4-BE49-F238E27FC236}">
              <a16:creationId xmlns:a16="http://schemas.microsoft.com/office/drawing/2014/main" id="{00000000-0008-0000-0E00-00007D010000}"/>
            </a:ext>
          </a:extLst>
        </xdr:cNvPr>
        <xdr:cNvSpPr txBox="1"/>
      </xdr:nvSpPr>
      <xdr:spPr>
        <a:xfrm>
          <a:off x="3582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141895</xdr:rowOff>
    </xdr:from>
    <xdr:ext cx="405111" cy="259045"/>
    <xdr:sp macro="" textlink="">
      <xdr:nvSpPr>
        <xdr:cNvPr id="382" name="n_2mainValue【港湾・漁港】&#10;有形固定資産減価償却率">
          <a:extLst>
            <a:ext uri="{FF2B5EF4-FFF2-40B4-BE49-F238E27FC236}">
              <a16:creationId xmlns:a16="http://schemas.microsoft.com/office/drawing/2014/main" id="{00000000-0008-0000-0E00-00007E010000}"/>
            </a:ext>
          </a:extLst>
        </xdr:cNvPr>
        <xdr:cNvSpPr txBox="1"/>
      </xdr:nvSpPr>
      <xdr:spPr>
        <a:xfrm>
          <a:off x="27057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a:extLst>
            <a:ext uri="{FF2B5EF4-FFF2-40B4-BE49-F238E27FC236}">
              <a16:creationId xmlns:a16="http://schemas.microsoft.com/office/drawing/2014/main" id="{00000000-0008-0000-0E00-00009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9" name="【港湾・漁港】&#10;一人当たり有形固定資産（償却資産）額最小値テキスト">
          <a:extLst>
            <a:ext uri="{FF2B5EF4-FFF2-40B4-BE49-F238E27FC236}">
              <a16:creationId xmlns:a16="http://schemas.microsoft.com/office/drawing/2014/main" id="{00000000-0008-0000-0E00-000099010000}"/>
            </a:ext>
          </a:extLst>
        </xdr:cNvPr>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11" name="【港湾・漁港】&#10;一人当たり有形固定資産（償却資産）額最大値テキスト">
          <a:extLst>
            <a:ext uri="{FF2B5EF4-FFF2-40B4-BE49-F238E27FC236}">
              <a16:creationId xmlns:a16="http://schemas.microsoft.com/office/drawing/2014/main" id="{00000000-0008-0000-0E00-00009B010000}"/>
            </a:ext>
          </a:extLst>
        </xdr:cNvPr>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3" name="【港湾・漁港】&#10;一人当たり有形固定資産（償却資産）額平均値テキスト">
          <a:extLst>
            <a:ext uri="{FF2B5EF4-FFF2-40B4-BE49-F238E27FC236}">
              <a16:creationId xmlns:a16="http://schemas.microsoft.com/office/drawing/2014/main" id="{00000000-0008-0000-0E00-00009D010000}"/>
            </a:ext>
          </a:extLst>
        </xdr:cNvPr>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148847</xdr:rowOff>
    </xdr:from>
    <xdr:to>
      <xdr:col>55</xdr:col>
      <xdr:colOff>50800</xdr:colOff>
      <xdr:row>109</xdr:row>
      <xdr:rowOff>78997</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426700" y="18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63774</xdr:rowOff>
    </xdr:from>
    <xdr:ext cx="469744" cy="259045"/>
    <xdr:sp macro="" textlink="">
      <xdr:nvSpPr>
        <xdr:cNvPr id="424" name="【港湾・漁港】&#10;一人当たり有形固定資産（償却資産）額該当値テキスト">
          <a:extLst>
            <a:ext uri="{FF2B5EF4-FFF2-40B4-BE49-F238E27FC236}">
              <a16:creationId xmlns:a16="http://schemas.microsoft.com/office/drawing/2014/main" id="{00000000-0008-0000-0E00-0000A8010000}"/>
            </a:ext>
          </a:extLst>
        </xdr:cNvPr>
        <xdr:cNvSpPr txBox="1"/>
      </xdr:nvSpPr>
      <xdr:spPr>
        <a:xfrm>
          <a:off x="10515600" y="18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148924</xdr:rowOff>
    </xdr:from>
    <xdr:to>
      <xdr:col>50</xdr:col>
      <xdr:colOff>165100</xdr:colOff>
      <xdr:row>109</xdr:row>
      <xdr:rowOff>79074</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9588500" y="18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28197</xdr:rowOff>
    </xdr:from>
    <xdr:to>
      <xdr:col>55</xdr:col>
      <xdr:colOff>0</xdr:colOff>
      <xdr:row>109</xdr:row>
      <xdr:rowOff>28274</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9639300" y="18716247"/>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148983</xdr:rowOff>
    </xdr:from>
    <xdr:to>
      <xdr:col>46</xdr:col>
      <xdr:colOff>38100</xdr:colOff>
      <xdr:row>109</xdr:row>
      <xdr:rowOff>79133</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8699500" y="18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28274</xdr:rowOff>
    </xdr:from>
    <xdr:to>
      <xdr:col>50</xdr:col>
      <xdr:colOff>114300</xdr:colOff>
      <xdr:row>109</xdr:row>
      <xdr:rowOff>28333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8750300" y="1871632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9" name="n_1aveValue【港湾・漁港】&#10;一人当たり有形固定資産（償却資産）額">
          <a:extLst>
            <a:ext uri="{FF2B5EF4-FFF2-40B4-BE49-F238E27FC236}">
              <a16:creationId xmlns:a16="http://schemas.microsoft.com/office/drawing/2014/main" id="{00000000-0008-0000-0E00-0000AD010000}"/>
            </a:ext>
          </a:extLst>
        </xdr:cNvPr>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30" name="n_2aveValue【港湾・漁港】&#10;一人当たり有形固定資産（償却資産）額">
          <a:extLst>
            <a:ext uri="{FF2B5EF4-FFF2-40B4-BE49-F238E27FC236}">
              <a16:creationId xmlns:a16="http://schemas.microsoft.com/office/drawing/2014/main" id="{00000000-0008-0000-0E00-0000AE010000}"/>
            </a:ext>
          </a:extLst>
        </xdr:cNvPr>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31" name="n_3aveValue【港湾・漁港】&#10;一人当たり有形固定資産（償却資産）額">
          <a:extLst>
            <a:ext uri="{FF2B5EF4-FFF2-40B4-BE49-F238E27FC236}">
              <a16:creationId xmlns:a16="http://schemas.microsoft.com/office/drawing/2014/main" id="{00000000-0008-0000-0E00-0000AF010000}"/>
            </a:ext>
          </a:extLst>
        </xdr:cNvPr>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70201</xdr:rowOff>
    </xdr:from>
    <xdr:ext cx="469744" cy="259045"/>
    <xdr:sp macro="" textlink="">
      <xdr:nvSpPr>
        <xdr:cNvPr id="432" name="n_1mainValue【港湾・漁港】&#10;一人当たり有形固定資産（償却資産）額">
          <a:extLst>
            <a:ext uri="{FF2B5EF4-FFF2-40B4-BE49-F238E27FC236}">
              <a16:creationId xmlns:a16="http://schemas.microsoft.com/office/drawing/2014/main" id="{00000000-0008-0000-0E00-0000B0010000}"/>
            </a:ext>
          </a:extLst>
        </xdr:cNvPr>
        <xdr:cNvSpPr txBox="1"/>
      </xdr:nvSpPr>
      <xdr:spPr>
        <a:xfrm>
          <a:off x="9391728" y="18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70260</xdr:rowOff>
    </xdr:from>
    <xdr:ext cx="469744" cy="259045"/>
    <xdr:sp macro="" textlink="">
      <xdr:nvSpPr>
        <xdr:cNvPr id="433" name="n_2mainValue【港湾・漁港】&#10;一人当たり有形固定資産（償却資産）額">
          <a:extLst>
            <a:ext uri="{FF2B5EF4-FFF2-40B4-BE49-F238E27FC236}">
              <a16:creationId xmlns:a16="http://schemas.microsoft.com/office/drawing/2014/main" id="{00000000-0008-0000-0E00-0000B1010000}"/>
            </a:ext>
          </a:extLst>
        </xdr:cNvPr>
        <xdr:cNvSpPr txBox="1"/>
      </xdr:nvSpPr>
      <xdr:spPr>
        <a:xfrm>
          <a:off x="8515428" y="18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認定こども園・幼稚園・保育所】&#10;有形固定資産減価償却率グラフ枠">
          <a:extLst>
            <a:ext uri="{FF2B5EF4-FFF2-40B4-BE49-F238E27FC236}">
              <a16:creationId xmlns:a16="http://schemas.microsoft.com/office/drawing/2014/main" id="{00000000-0008-0000-0E00-0000C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60" name="【認定こども園・幼稚園・保育所】&#10;有形固定資産減価償却率最小値テキスト">
          <a:extLst>
            <a:ext uri="{FF2B5EF4-FFF2-40B4-BE49-F238E27FC236}">
              <a16:creationId xmlns:a16="http://schemas.microsoft.com/office/drawing/2014/main" id="{00000000-0008-0000-0E00-0000CC010000}"/>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2" name="【認定こども園・幼稚園・保育所】&#10;有形固定資産減価償却率最大値テキスト">
          <a:extLst>
            <a:ext uri="{FF2B5EF4-FFF2-40B4-BE49-F238E27FC236}">
              <a16:creationId xmlns:a16="http://schemas.microsoft.com/office/drawing/2014/main" id="{00000000-0008-0000-0E00-0000CE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64" name="【認定こども園・幼稚園・保育所】&#10;有形固定資産減価償却率平均値テキスト">
          <a:extLst>
            <a:ext uri="{FF2B5EF4-FFF2-40B4-BE49-F238E27FC236}">
              <a16:creationId xmlns:a16="http://schemas.microsoft.com/office/drawing/2014/main" id="{00000000-0008-0000-0E00-0000D0010000}"/>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146231</xdr:rowOff>
    </xdr:from>
    <xdr:to>
      <xdr:col>85</xdr:col>
      <xdr:colOff>177800</xdr:colOff>
      <xdr:row>35</xdr:row>
      <xdr:rowOff>76381</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6268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169108</xdr:rowOff>
    </xdr:from>
    <xdr:ext cx="405111" cy="259045"/>
    <xdr:sp macro="" textlink="">
      <xdr:nvSpPr>
        <xdr:cNvPr id="475" name="【認定こども園・幼稚園・保育所】&#10;有形固定資産減価償却率該当値テキスト">
          <a:extLst>
            <a:ext uri="{FF2B5EF4-FFF2-40B4-BE49-F238E27FC236}">
              <a16:creationId xmlns:a16="http://schemas.microsoft.com/office/drawing/2014/main" id="{00000000-0008-0000-0E00-0000DB010000}"/>
            </a:ext>
          </a:extLst>
        </xdr:cNvPr>
        <xdr:cNvSpPr txBox="1"/>
      </xdr:nvSpPr>
      <xdr:spPr>
        <a:xfrm>
          <a:off x="163576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25581</xdr:rowOff>
    </xdr:from>
    <xdr:to>
      <xdr:col>85</xdr:col>
      <xdr:colOff>127000</xdr:colOff>
      <xdr:row>35</xdr:row>
      <xdr:rowOff>63137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5481300" y="60263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99060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4592300" y="60638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80" name="n_1aveValue【認定こども園・幼稚園・保育所】&#10;有形固定資産減価償却率">
          <a:extLst>
            <a:ext uri="{FF2B5EF4-FFF2-40B4-BE49-F238E27FC236}">
              <a16:creationId xmlns:a16="http://schemas.microsoft.com/office/drawing/2014/main" id="{00000000-0008-0000-0E00-0000E0010000}"/>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81" name="n_2aveValue【認定こども園・幼稚園・保育所】&#10;有形固定資産減価償却率">
          <a:extLst>
            <a:ext uri="{FF2B5EF4-FFF2-40B4-BE49-F238E27FC236}">
              <a16:creationId xmlns:a16="http://schemas.microsoft.com/office/drawing/2014/main" id="{00000000-0008-0000-0E00-0000E1010000}"/>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82" name="n_3aveValue【認定こども園・幼稚園・保育所】&#10;有形固定資産減価償却率">
          <a:extLst>
            <a:ext uri="{FF2B5EF4-FFF2-40B4-BE49-F238E27FC236}">
              <a16:creationId xmlns:a16="http://schemas.microsoft.com/office/drawing/2014/main" id="{00000000-0008-0000-0E00-0000E2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83" name="n_1mainValue【認定こども園・幼稚園・保育所】&#10;有形固定資産減価償却率">
          <a:extLst>
            <a:ext uri="{FF2B5EF4-FFF2-40B4-BE49-F238E27FC236}">
              <a16:creationId xmlns:a16="http://schemas.microsoft.com/office/drawing/2014/main" id="{00000000-0008-0000-0E00-0000E3010000}"/>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84" name="n_2mainValue【認定こども園・幼稚園・保育所】&#10;有形固定資産減価償却率">
          <a:extLst>
            <a:ext uri="{FF2B5EF4-FFF2-40B4-BE49-F238E27FC236}">
              <a16:creationId xmlns:a16="http://schemas.microsoft.com/office/drawing/2014/main" id="{00000000-0008-0000-0E00-0000E4010000}"/>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認定こども園・幼稚園・保育所】&#10;一人当たり面積グラフ枠">
          <a:extLst>
            <a:ext uri="{FF2B5EF4-FFF2-40B4-BE49-F238E27FC236}">
              <a16:creationId xmlns:a16="http://schemas.microsoft.com/office/drawing/2014/main" id="{00000000-0008-0000-0E00-0000F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11" name="【認定こども園・幼稚園・保育所】&#10;一人当たり面積最小値テキスト">
          <a:extLst>
            <a:ext uri="{FF2B5EF4-FFF2-40B4-BE49-F238E27FC236}">
              <a16:creationId xmlns:a16="http://schemas.microsoft.com/office/drawing/2014/main" id="{00000000-0008-0000-0E00-0000FF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13" name="【認定こども園・幼稚園・保育所】&#10;一人当たり面積最大値テキスト">
          <a:extLst>
            <a:ext uri="{FF2B5EF4-FFF2-40B4-BE49-F238E27FC236}">
              <a16:creationId xmlns:a16="http://schemas.microsoft.com/office/drawing/2014/main" id="{00000000-0008-0000-0E00-00000102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515" name="【認定こども園・幼稚園・保育所】&#10;一人当たり面積平均値テキスト">
          <a:extLst>
            <a:ext uri="{FF2B5EF4-FFF2-40B4-BE49-F238E27FC236}">
              <a16:creationId xmlns:a16="http://schemas.microsoft.com/office/drawing/2014/main" id="{00000000-0008-0000-0E00-000003020000}"/>
            </a:ext>
          </a:extLst>
        </xdr:cNvPr>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54791</xdr:rowOff>
    </xdr:from>
    <xdr:to>
      <xdr:col>116</xdr:col>
      <xdr:colOff>114300</xdr:colOff>
      <xdr:row>40</xdr:row>
      <xdr:rowOff>156391</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22110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33218</xdr:rowOff>
    </xdr:from>
    <xdr:ext cx="469744" cy="259045"/>
    <xdr:sp macro="" textlink="">
      <xdr:nvSpPr>
        <xdr:cNvPr id="526" name="【認定こども園・幼稚園・保育所】&#10;一人当たり面積該当値テキスト">
          <a:extLst>
            <a:ext uri="{FF2B5EF4-FFF2-40B4-BE49-F238E27FC236}">
              <a16:creationId xmlns:a16="http://schemas.microsoft.com/office/drawing/2014/main" id="{00000000-0008-0000-0E00-00000E020000}"/>
            </a:ext>
          </a:extLst>
        </xdr:cNvPr>
        <xdr:cNvSpPr txBox="1"/>
      </xdr:nvSpPr>
      <xdr:spPr>
        <a:xfrm>
          <a:off x="22199600"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61323</xdr:rowOff>
    </xdr:from>
    <xdr:to>
      <xdr:col>112</xdr:col>
      <xdr:colOff>38100</xdr:colOff>
      <xdr:row>40</xdr:row>
      <xdr:rowOff>162923</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2127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105591</xdr:rowOff>
    </xdr:from>
    <xdr:to>
      <xdr:col>116</xdr:col>
      <xdr:colOff>63500</xdr:colOff>
      <xdr:row>40</xdr:row>
      <xdr:rowOff>112123</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21323300" y="69635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61323</xdr:rowOff>
    </xdr:from>
    <xdr:to>
      <xdr:col>107</xdr:col>
      <xdr:colOff>101600</xdr:colOff>
      <xdr:row>40</xdr:row>
      <xdr:rowOff>162923</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2038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112123</xdr:rowOff>
    </xdr:from>
    <xdr:to>
      <xdr:col>111</xdr:col>
      <xdr:colOff>177800</xdr:colOff>
      <xdr:row>40</xdr:row>
      <xdr:rowOff>112123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20434300" y="6970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31" name="n_1aveValue【認定こども園・幼稚園・保育所】&#10;一人当たり面積">
          <a:extLst>
            <a:ext uri="{FF2B5EF4-FFF2-40B4-BE49-F238E27FC236}">
              <a16:creationId xmlns:a16="http://schemas.microsoft.com/office/drawing/2014/main" id="{00000000-0008-0000-0E00-000013020000}"/>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32" name="n_2aveValue【認定こども園・幼稚園・保育所】&#10;一人当たり面積">
          <a:extLst>
            <a:ext uri="{FF2B5EF4-FFF2-40B4-BE49-F238E27FC236}">
              <a16:creationId xmlns:a16="http://schemas.microsoft.com/office/drawing/2014/main" id="{00000000-0008-0000-0E00-00001402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33" name="n_3aveValue【認定こども園・幼稚園・保育所】&#10;一人当たり面積">
          <a:extLst>
            <a:ext uri="{FF2B5EF4-FFF2-40B4-BE49-F238E27FC236}">
              <a16:creationId xmlns:a16="http://schemas.microsoft.com/office/drawing/2014/main" id="{00000000-0008-0000-0E00-000015020000}"/>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154050</xdr:rowOff>
    </xdr:from>
    <xdr:ext cx="469744" cy="259045"/>
    <xdr:sp macro="" textlink="">
      <xdr:nvSpPr>
        <xdr:cNvPr id="534" name="n_1mainValue【認定こども園・幼稚園・保育所】&#10;一人当たり面積">
          <a:extLst>
            <a:ext uri="{FF2B5EF4-FFF2-40B4-BE49-F238E27FC236}">
              <a16:creationId xmlns:a16="http://schemas.microsoft.com/office/drawing/2014/main" id="{00000000-0008-0000-0E00-000016020000}"/>
            </a:ext>
          </a:extLst>
        </xdr:cNvPr>
        <xdr:cNvSpPr txBox="1"/>
      </xdr:nvSpPr>
      <xdr:spPr>
        <a:xfrm>
          <a:off x="21075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154050</xdr:rowOff>
    </xdr:from>
    <xdr:ext cx="469744" cy="259045"/>
    <xdr:sp macro="" textlink="">
      <xdr:nvSpPr>
        <xdr:cNvPr id="535" name="n_2mainValue【認定こども園・幼稚園・保育所】&#10;一人当たり面積">
          <a:extLst>
            <a:ext uri="{FF2B5EF4-FFF2-40B4-BE49-F238E27FC236}">
              <a16:creationId xmlns:a16="http://schemas.microsoft.com/office/drawing/2014/main" id="{00000000-0008-0000-0E00-000017020000}"/>
            </a:ext>
          </a:extLst>
        </xdr:cNvPr>
        <xdr:cNvSpPr txBox="1"/>
      </xdr:nvSpPr>
      <xdr:spPr>
        <a:xfrm>
          <a:off x="20199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学校施設】&#10;有形固定資産減価償却率グラフ枠">
          <a:extLst>
            <a:ext uri="{FF2B5EF4-FFF2-40B4-BE49-F238E27FC236}">
              <a16:creationId xmlns:a16="http://schemas.microsoft.com/office/drawing/2014/main" id="{00000000-0008-0000-0E00-00002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61" name="【学校施設】&#10;有形固定資産減価償却率最小値テキスト">
          <a:extLst>
            <a:ext uri="{FF2B5EF4-FFF2-40B4-BE49-F238E27FC236}">
              <a16:creationId xmlns:a16="http://schemas.microsoft.com/office/drawing/2014/main" id="{00000000-0008-0000-0E00-000031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63" name="【学校施設】&#10;有形固定資産減価償却率最大値テキスト">
          <a:extLst>
            <a:ext uri="{FF2B5EF4-FFF2-40B4-BE49-F238E27FC236}">
              <a16:creationId xmlns:a16="http://schemas.microsoft.com/office/drawing/2014/main" id="{00000000-0008-0000-0E00-00003302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65" name="【学校施設】&#10;有形固定資産減価償却率平均値テキスト">
          <a:extLst>
            <a:ext uri="{FF2B5EF4-FFF2-40B4-BE49-F238E27FC236}">
              <a16:creationId xmlns:a16="http://schemas.microsoft.com/office/drawing/2014/main" id="{00000000-0008-0000-0E00-000035020000}"/>
            </a:ext>
          </a:extLst>
        </xdr:cNvPr>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23495</xdr:rowOff>
    </xdr:from>
    <xdr:to>
      <xdr:col>85</xdr:col>
      <xdr:colOff>177800</xdr:colOff>
      <xdr:row>57</xdr:row>
      <xdr:rowOff>125095</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6268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109872</xdr:rowOff>
    </xdr:from>
    <xdr:ext cx="405111" cy="259045"/>
    <xdr:sp macro="" textlink="">
      <xdr:nvSpPr>
        <xdr:cNvPr id="576" name="【学校施設】&#10;有形固定資産減価償却率該当値テキスト">
          <a:extLst>
            <a:ext uri="{FF2B5EF4-FFF2-40B4-BE49-F238E27FC236}">
              <a16:creationId xmlns:a16="http://schemas.microsoft.com/office/drawing/2014/main" id="{00000000-0008-0000-0E00-000040020000}"/>
            </a:ext>
          </a:extLst>
        </xdr:cNvPr>
        <xdr:cNvSpPr txBox="1"/>
      </xdr:nvSpPr>
      <xdr:spPr>
        <a:xfrm>
          <a:off x="16357600" y="971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74295</xdr:rowOff>
    </xdr:from>
    <xdr:to>
      <xdr:col>85</xdr:col>
      <xdr:colOff>127000</xdr:colOff>
      <xdr:row>57</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5481300" y="98469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19685</xdr:rowOff>
    </xdr:from>
    <xdr:to>
      <xdr:col>76</xdr:col>
      <xdr:colOff>165100</xdr:colOff>
      <xdr:row>57</xdr:row>
      <xdr:rowOff>121285</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57</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4592300" y="9843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81" name="n_1aveValue【学校施設】&#10;有形固定資産減価償却率">
          <a:extLst>
            <a:ext uri="{FF2B5EF4-FFF2-40B4-BE49-F238E27FC236}">
              <a16:creationId xmlns:a16="http://schemas.microsoft.com/office/drawing/2014/main" id="{00000000-0008-0000-0E00-000045020000}"/>
            </a:ext>
          </a:extLst>
        </xdr:cNvPr>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82" name="n_2aveValue【学校施設】&#10;有形固定資産減価償却率">
          <a:extLst>
            <a:ext uri="{FF2B5EF4-FFF2-40B4-BE49-F238E27FC236}">
              <a16:creationId xmlns:a16="http://schemas.microsoft.com/office/drawing/2014/main" id="{00000000-0008-0000-0E00-000046020000}"/>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83" name="n_3aveValue【学校施設】&#10;有形固定資産減価償却率">
          <a:extLst>
            <a:ext uri="{FF2B5EF4-FFF2-40B4-BE49-F238E27FC236}">
              <a16:creationId xmlns:a16="http://schemas.microsoft.com/office/drawing/2014/main" id="{00000000-0008-0000-0E00-000047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584" name="n_1mainValue【学校施設】&#10;有形固定資産減価償却率">
          <a:extLst>
            <a:ext uri="{FF2B5EF4-FFF2-40B4-BE49-F238E27FC236}">
              <a16:creationId xmlns:a16="http://schemas.microsoft.com/office/drawing/2014/main" id="{00000000-0008-0000-0E00-000048020000}"/>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137812</xdr:rowOff>
    </xdr:from>
    <xdr:ext cx="405111" cy="259045"/>
    <xdr:sp macro="" textlink="">
      <xdr:nvSpPr>
        <xdr:cNvPr id="585" name="n_2mainValue【学校施設】&#10;有形固定資産減価償却率">
          <a:extLst>
            <a:ext uri="{FF2B5EF4-FFF2-40B4-BE49-F238E27FC236}">
              <a16:creationId xmlns:a16="http://schemas.microsoft.com/office/drawing/2014/main" id="{00000000-0008-0000-0E00-000049020000}"/>
            </a:ext>
          </a:extLst>
        </xdr:cNvPr>
        <xdr:cNvSpPr txBox="1"/>
      </xdr:nvSpPr>
      <xdr:spPr>
        <a:xfrm>
          <a:off x="14389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学校施設】&#10;一人当たり面積グラフ枠">
          <a:extLst>
            <a:ext uri="{FF2B5EF4-FFF2-40B4-BE49-F238E27FC236}">
              <a16:creationId xmlns:a16="http://schemas.microsoft.com/office/drawing/2014/main" id="{00000000-0008-0000-0E00-00005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9" name="【学校施設】&#10;一人当たり面積最小値テキスト">
          <a:extLst>
            <a:ext uri="{FF2B5EF4-FFF2-40B4-BE49-F238E27FC236}">
              <a16:creationId xmlns:a16="http://schemas.microsoft.com/office/drawing/2014/main" id="{00000000-0008-0000-0E00-000061020000}"/>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11" name="【学校施設】&#10;一人当たり面積最大値テキスト">
          <a:extLst>
            <a:ext uri="{FF2B5EF4-FFF2-40B4-BE49-F238E27FC236}">
              <a16:creationId xmlns:a16="http://schemas.microsoft.com/office/drawing/2014/main" id="{00000000-0008-0000-0E00-000063020000}"/>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13" name="【学校施設】&#10;一人当たり面積平均値テキスト">
          <a:extLst>
            <a:ext uri="{FF2B5EF4-FFF2-40B4-BE49-F238E27FC236}">
              <a16:creationId xmlns:a16="http://schemas.microsoft.com/office/drawing/2014/main" id="{00000000-0008-0000-0E00-00006502000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24" name="【学校施設】&#10;一人当たり面積該当値テキスト">
          <a:extLst>
            <a:ext uri="{FF2B5EF4-FFF2-40B4-BE49-F238E27FC236}">
              <a16:creationId xmlns:a16="http://schemas.microsoft.com/office/drawing/2014/main" id="{00000000-0008-0000-0E00-000070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146304</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1323300" y="10424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103734</xdr:rowOff>
    </xdr:from>
    <xdr:to>
      <xdr:col>107</xdr:col>
      <xdr:colOff>101600</xdr:colOff>
      <xdr:row>61</xdr:row>
      <xdr:rowOff>33884</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0383500" y="103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60</xdr:row>
      <xdr:rowOff>154534</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20434300" y="1043330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29" name="n_1aveValue【学校施設】&#10;一人当たり面積">
          <a:extLst>
            <a:ext uri="{FF2B5EF4-FFF2-40B4-BE49-F238E27FC236}">
              <a16:creationId xmlns:a16="http://schemas.microsoft.com/office/drawing/2014/main" id="{00000000-0008-0000-0E00-000075020000}"/>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30" name="n_2aveValue【学校施設】&#10;一人当たり面積">
          <a:extLst>
            <a:ext uri="{FF2B5EF4-FFF2-40B4-BE49-F238E27FC236}">
              <a16:creationId xmlns:a16="http://schemas.microsoft.com/office/drawing/2014/main" id="{00000000-0008-0000-0E00-000076020000}"/>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31" name="n_3aveValue【学校施設】&#10;一人当たり面積">
          <a:extLst>
            <a:ext uri="{FF2B5EF4-FFF2-40B4-BE49-F238E27FC236}">
              <a16:creationId xmlns:a16="http://schemas.microsoft.com/office/drawing/2014/main" id="{00000000-0008-0000-0E00-000077020000}"/>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632" name="n_1mainValue【学校施設】&#10;一人当たり面積">
          <a:extLst>
            <a:ext uri="{FF2B5EF4-FFF2-40B4-BE49-F238E27FC236}">
              <a16:creationId xmlns:a16="http://schemas.microsoft.com/office/drawing/2014/main" id="{00000000-0008-0000-0E00-000078020000}"/>
            </a:ext>
          </a:extLst>
        </xdr:cNvPr>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50411</xdr:rowOff>
    </xdr:from>
    <xdr:ext cx="469744" cy="259045"/>
    <xdr:sp macro="" textlink="">
      <xdr:nvSpPr>
        <xdr:cNvPr id="633" name="n_2mainValue【学校施設】&#10;一人当たり面積">
          <a:extLst>
            <a:ext uri="{FF2B5EF4-FFF2-40B4-BE49-F238E27FC236}">
              <a16:creationId xmlns:a16="http://schemas.microsoft.com/office/drawing/2014/main" id="{00000000-0008-0000-0E00-000079020000}"/>
            </a:ext>
          </a:extLst>
        </xdr:cNvPr>
        <xdr:cNvSpPr txBox="1"/>
      </xdr:nvSpPr>
      <xdr:spPr>
        <a:xfrm>
          <a:off x="201994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169418</xdr:rowOff>
    </xdr:from>
    <xdr:to>
      <xdr:col>85</xdr:col>
      <xdr:colOff>177800</xdr:colOff>
      <xdr:row>104</xdr:row>
      <xdr:rowOff>99568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20845</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76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107696</xdr:rowOff>
    </xdr:from>
    <xdr:to>
      <xdr:col>81</xdr:col>
      <xdr:colOff>101600</xdr:colOff>
      <xdr:row>104</xdr:row>
      <xdr:rowOff>37846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158496</xdr:rowOff>
    </xdr:from>
    <xdr:to>
      <xdr:col>85</xdr:col>
      <xdr:colOff>127000</xdr:colOff>
      <xdr:row>104</xdr:row>
      <xdr:rowOff>48768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481300" y="178178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16763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4592300" y="178178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54373</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E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E00-0000D0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E00-0000D2020000}"/>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E00-0000D4020000}"/>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100837</xdr:rowOff>
    </xdr:from>
    <xdr:to>
      <xdr:col>116</xdr:col>
      <xdr:colOff>114300</xdr:colOff>
      <xdr:row>104</xdr:row>
      <xdr:rowOff>30987</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2110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123714</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E00-0000DF020000}"/>
            </a:ext>
          </a:extLst>
        </xdr:cNvPr>
        <xdr:cNvSpPr txBox="1"/>
      </xdr:nvSpPr>
      <xdr:spPr>
        <a:xfrm>
          <a:off x="22199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107696</xdr:rowOff>
    </xdr:from>
    <xdr:to>
      <xdr:col>112</xdr:col>
      <xdr:colOff>38100</xdr:colOff>
      <xdr:row>104</xdr:row>
      <xdr:rowOff>37846</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1272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151637</xdr:rowOff>
    </xdr:from>
    <xdr:to>
      <xdr:col>116</xdr:col>
      <xdr:colOff>63500</xdr:colOff>
      <xdr:row>103</xdr:row>
      <xdr:rowOff>158496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1323300" y="1781098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114554</xdr:rowOff>
    </xdr:from>
    <xdr:to>
      <xdr:col>107</xdr:col>
      <xdr:colOff>101600</xdr:colOff>
      <xdr:row>104</xdr:row>
      <xdr:rowOff>44704</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0383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158496</xdr:rowOff>
    </xdr:from>
    <xdr:to>
      <xdr:col>111</xdr:col>
      <xdr:colOff>177800</xdr:colOff>
      <xdr:row>103</xdr:row>
      <xdr:rowOff>165354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0434300" y="178178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40" name="n_1aveValue【公民館】&#10;一人当たり面積">
          <a:extLst>
            <a:ext uri="{FF2B5EF4-FFF2-40B4-BE49-F238E27FC236}">
              <a16:creationId xmlns:a16="http://schemas.microsoft.com/office/drawing/2014/main" id="{00000000-0008-0000-0E00-0000E4020000}"/>
            </a:ext>
          </a:extLst>
        </xdr:cNvPr>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41" name="n_2aveValue【公民館】&#10;一人当たり面積">
          <a:extLst>
            <a:ext uri="{FF2B5EF4-FFF2-40B4-BE49-F238E27FC236}">
              <a16:creationId xmlns:a16="http://schemas.microsoft.com/office/drawing/2014/main" id="{00000000-0008-0000-0E00-0000E5020000}"/>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42" name="n_3aveValue【公民館】&#10;一人当たり面積">
          <a:extLst>
            <a:ext uri="{FF2B5EF4-FFF2-40B4-BE49-F238E27FC236}">
              <a16:creationId xmlns:a16="http://schemas.microsoft.com/office/drawing/2014/main" id="{00000000-0008-0000-0E00-0000E602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54373</xdr:rowOff>
    </xdr:from>
    <xdr:ext cx="469744" cy="259045"/>
    <xdr:sp macro="" textlink="">
      <xdr:nvSpPr>
        <xdr:cNvPr id="743" name="n_1mainValue【公民館】&#10;一人当たり面積">
          <a:extLst>
            <a:ext uri="{FF2B5EF4-FFF2-40B4-BE49-F238E27FC236}">
              <a16:creationId xmlns:a16="http://schemas.microsoft.com/office/drawing/2014/main" id="{00000000-0008-0000-0E00-0000E7020000}"/>
            </a:ext>
          </a:extLst>
        </xdr:cNvPr>
        <xdr:cNvSpPr txBox="1"/>
      </xdr:nvSpPr>
      <xdr:spPr>
        <a:xfrm>
          <a:off x="210757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61231</xdr:rowOff>
    </xdr:from>
    <xdr:ext cx="469744" cy="259045"/>
    <xdr:sp macro="" textlink="">
      <xdr:nvSpPr>
        <xdr:cNvPr id="744" name="n_2mainValue【公民館】&#10;一人当たり面積">
          <a:extLst>
            <a:ext uri="{FF2B5EF4-FFF2-40B4-BE49-F238E27FC236}">
              <a16:creationId xmlns:a16="http://schemas.microsoft.com/office/drawing/2014/main" id="{00000000-0008-0000-0E00-0000E8020000}"/>
            </a:ext>
          </a:extLst>
        </xdr:cNvPr>
        <xdr:cNvSpPr txBox="1"/>
      </xdr:nvSpPr>
      <xdr:spPr>
        <a:xfrm>
          <a:off x="20199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有形固定資産減価償却率について、類似団体平均を上回っている。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築</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年以上の老朽化が進んでいる施設が多いことから、公共施設再配置計画等に基づき、公共施設の適正化に努める。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28,263
27,813
116.98
15,374,826
14,725,675
534,230
8,509,408
17,337,590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51526</xdr:rowOff>
    </xdr:from>
    <xdr:to>
      <xdr:col>24</xdr:col>
      <xdr:colOff>114300</xdr:colOff>
      <xdr:row>34</xdr:row>
      <xdr:rowOff>153126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74403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102326</xdr:rowOff>
    </xdr:from>
    <xdr:to>
      <xdr:col>24</xdr:col>
      <xdr:colOff>63500</xdr:colOff>
      <xdr:row>34</xdr:row>
      <xdr:rowOff>146413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9316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138067</xdr:rowOff>
    </xdr:from>
    <xdr:to>
      <xdr:col>15</xdr:col>
      <xdr:colOff>101600</xdr:colOff>
      <xdr:row>35</xdr:row>
      <xdr:rowOff>68217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146413</xdr:rowOff>
    </xdr:from>
    <xdr:to>
      <xdr:col>19</xdr:col>
      <xdr:colOff>177800</xdr:colOff>
      <xdr:row>35</xdr:row>
      <xdr:rowOff>17417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9757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112486</xdr:rowOff>
    </xdr:from>
    <xdr:to>
      <xdr:col>50</xdr:col>
      <xdr:colOff>165100</xdr:colOff>
      <xdr:row>37</xdr:row>
      <xdr:rowOff>42636</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163286</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9639300" y="6324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123372</xdr:rowOff>
    </xdr:from>
    <xdr:to>
      <xdr:col>46</xdr:col>
      <xdr:colOff>38100</xdr:colOff>
      <xdr:row>37</xdr:row>
      <xdr:rowOff>53522</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163286</xdr:rowOff>
    </xdr:from>
    <xdr:to>
      <xdr:col>50</xdr:col>
      <xdr:colOff>114300</xdr:colOff>
      <xdr:row>37</xdr:row>
      <xdr:rowOff>2722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59163</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70049</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148082</xdr:rowOff>
    </xdr:from>
    <xdr:to>
      <xdr:col>24</xdr:col>
      <xdr:colOff>114300</xdr:colOff>
      <xdr:row>60</xdr:row>
      <xdr:rowOff>78232</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170959</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11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26924</xdr:rowOff>
    </xdr:from>
    <xdr:to>
      <xdr:col>20</xdr:col>
      <xdr:colOff>38100</xdr:colOff>
      <xdr:row>60</xdr:row>
      <xdr:rowOff>128524</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27432</xdr:rowOff>
    </xdr:from>
    <xdr:to>
      <xdr:col>24</xdr:col>
      <xdr:colOff>63500</xdr:colOff>
      <xdr:row>60</xdr:row>
      <xdr:rowOff>77724</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103144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77216</xdr:rowOff>
    </xdr:from>
    <xdr:to>
      <xdr:col>15</xdr:col>
      <xdr:colOff>101600</xdr:colOff>
      <xdr:row>61</xdr:row>
      <xdr:rowOff>7366</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77724</xdr:rowOff>
    </xdr:from>
    <xdr:to>
      <xdr:col>19</xdr:col>
      <xdr:colOff>177800</xdr:colOff>
      <xdr:row>60</xdr:row>
      <xdr:rowOff>128016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364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145051</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23893</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F00-0000CE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F00-0000D0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F00-0000D2000000}"/>
            </a:ext>
          </a:extLst>
        </xdr:cNvPr>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8890</xdr:rowOff>
    </xdr:from>
    <xdr:to>
      <xdr:col>55</xdr:col>
      <xdr:colOff>50800</xdr:colOff>
      <xdr:row>63</xdr:row>
      <xdr:rowOff>110490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104267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158767</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0F00-0000DD000000}"/>
            </a:ext>
          </a:extLst>
        </xdr:cNvPr>
        <xdr:cNvSpPr txBox="1"/>
      </xdr:nvSpPr>
      <xdr:spPr>
        <a:xfrm>
          <a:off x="10515600" y="107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59690</xdr:rowOff>
    </xdr:from>
    <xdr:to>
      <xdr:col>55</xdr:col>
      <xdr:colOff>0</xdr:colOff>
      <xdr:row>63</xdr:row>
      <xdr:rowOff>80010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9639300" y="1086104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30480</xdr:rowOff>
    </xdr:from>
    <xdr:to>
      <xdr:col>46</xdr:col>
      <xdr:colOff>38100</xdr:colOff>
      <xdr:row>63</xdr:row>
      <xdr:rowOff>132080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8699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81280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8750300" y="108813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0F00-0000E2000000}"/>
            </a:ext>
          </a:extLst>
        </xdr:cNvPr>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F00-0000E3000000}"/>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F00-0000E4000000}"/>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F00-0000E5000000}"/>
            </a:ext>
          </a:extLst>
        </xdr:cNvPr>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123207</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F00-0000E6000000}"/>
            </a:ext>
          </a:extLst>
        </xdr:cNvPr>
        <xdr:cNvSpPr txBox="1"/>
      </xdr:nvSpPr>
      <xdr:spPr>
        <a:xfrm>
          <a:off x="85154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a:extLst>
            <a:ext uri="{FF2B5EF4-FFF2-40B4-BE49-F238E27FC236}">
              <a16:creationId xmlns:a16="http://schemas.microsoft.com/office/drawing/2014/main" id="{00000000-0008-0000-0F00-000000010000}"/>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a:extLst>
            <a:ext uri="{FF2B5EF4-FFF2-40B4-BE49-F238E27FC236}">
              <a16:creationId xmlns:a16="http://schemas.microsoft.com/office/drawing/2014/main" id="{00000000-0008-0000-0F00-000002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00000000-0008-0000-0F00-000004010000}"/>
            </a:ext>
          </a:extLst>
        </xdr:cNvPr>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0000000-0008-0000-0F00-00000F010000}"/>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9525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3797300" y="143484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43814</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2908300" y="14411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F00-000014010000}"/>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F00-000015010000}"/>
            </a:ext>
          </a:extLst>
        </xdr:cNvPr>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F00-000016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F00-000017010000}"/>
            </a:ext>
          </a:extLst>
        </xdr:cNvPr>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F00-000018010000}"/>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00000000-0008-0000-0F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a:extLst>
            <a:ext uri="{FF2B5EF4-FFF2-40B4-BE49-F238E27FC236}">
              <a16:creationId xmlns:a16="http://schemas.microsoft.com/office/drawing/2014/main" id="{00000000-0008-0000-0F00-00002D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a:extLst>
            <a:ext uri="{FF2B5EF4-FFF2-40B4-BE49-F238E27FC236}">
              <a16:creationId xmlns:a16="http://schemas.microsoft.com/office/drawing/2014/main" id="{00000000-0008-0000-0F00-00002F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a:extLst>
            <a:ext uri="{FF2B5EF4-FFF2-40B4-BE49-F238E27FC236}">
              <a16:creationId xmlns:a16="http://schemas.microsoft.com/office/drawing/2014/main" id="{00000000-0008-0000-0F00-000031010000}"/>
            </a:ext>
          </a:extLst>
        </xdr:cNvPr>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154750</xdr:rowOff>
    </xdr:from>
    <xdr:to>
      <xdr:col>55</xdr:col>
      <xdr:colOff>50800</xdr:colOff>
      <xdr:row>85</xdr:row>
      <xdr:rowOff>84900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4267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16" name="【福祉施設】&#10;一人当たり面積該当値テキスト">
          <a:extLst>
            <a:ext uri="{FF2B5EF4-FFF2-40B4-BE49-F238E27FC236}">
              <a16:creationId xmlns:a16="http://schemas.microsoft.com/office/drawing/2014/main" id="{00000000-0008-0000-0F00-00003C010000}"/>
            </a:ext>
          </a:extLst>
        </xdr:cNvPr>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155321</xdr:rowOff>
    </xdr:from>
    <xdr:to>
      <xdr:col>50</xdr:col>
      <xdr:colOff>165100</xdr:colOff>
      <xdr:row>85</xdr:row>
      <xdr:rowOff>85471</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9588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34100</xdr:rowOff>
    </xdr:from>
    <xdr:to>
      <xdr:col>55</xdr:col>
      <xdr:colOff>0</xdr:colOff>
      <xdr:row>85</xdr:row>
      <xdr:rowOff>34671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9639300" y="1460735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155893</xdr:rowOff>
    </xdr:from>
    <xdr:to>
      <xdr:col>46</xdr:col>
      <xdr:colOff>38100</xdr:colOff>
      <xdr:row>85</xdr:row>
      <xdr:rowOff>86043</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8699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34671</xdr:rowOff>
    </xdr:from>
    <xdr:to>
      <xdr:col>50</xdr:col>
      <xdr:colOff>114300</xdr:colOff>
      <xdr:row>85</xdr:row>
      <xdr:rowOff>35243</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8750300" y="1460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a:extLst>
            <a:ext uri="{FF2B5EF4-FFF2-40B4-BE49-F238E27FC236}">
              <a16:creationId xmlns:a16="http://schemas.microsoft.com/office/drawing/2014/main" id="{00000000-0008-0000-0F00-000041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22" name="n_2aveValue【福祉施設】&#10;一人当たり面積">
          <a:extLst>
            <a:ext uri="{FF2B5EF4-FFF2-40B4-BE49-F238E27FC236}">
              <a16:creationId xmlns:a16="http://schemas.microsoft.com/office/drawing/2014/main" id="{00000000-0008-0000-0F00-000042010000}"/>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a:extLst>
            <a:ext uri="{FF2B5EF4-FFF2-40B4-BE49-F238E27FC236}">
              <a16:creationId xmlns:a16="http://schemas.microsoft.com/office/drawing/2014/main" id="{00000000-0008-0000-0F00-000043010000}"/>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76598</xdr:rowOff>
    </xdr:from>
    <xdr:ext cx="469744" cy="259045"/>
    <xdr:sp macro="" textlink="">
      <xdr:nvSpPr>
        <xdr:cNvPr id="324" name="n_1mainValue【福祉施設】&#10;一人当たり面積">
          <a:extLst>
            <a:ext uri="{FF2B5EF4-FFF2-40B4-BE49-F238E27FC236}">
              <a16:creationId xmlns:a16="http://schemas.microsoft.com/office/drawing/2014/main" id="{00000000-0008-0000-0F00-000044010000}"/>
            </a:ext>
          </a:extLst>
        </xdr:cNvPr>
        <xdr:cNvSpPr txBox="1"/>
      </xdr:nvSpPr>
      <xdr:spPr>
        <a:xfrm>
          <a:off x="93917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77170</xdr:rowOff>
    </xdr:from>
    <xdr:ext cx="469744" cy="259045"/>
    <xdr:sp macro="" textlink="">
      <xdr:nvSpPr>
        <xdr:cNvPr id="325" name="n_2mainValue【福祉施設】&#10;一人当たり面積">
          <a:extLst>
            <a:ext uri="{FF2B5EF4-FFF2-40B4-BE49-F238E27FC236}">
              <a16:creationId xmlns:a16="http://schemas.microsoft.com/office/drawing/2014/main" id="{00000000-0008-0000-0F00-000045010000}"/>
            </a:ext>
          </a:extLst>
        </xdr:cNvPr>
        <xdr:cNvSpPr txBox="1"/>
      </xdr:nvSpPr>
      <xdr:spPr>
        <a:xfrm>
          <a:off x="8515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a:extLst>
            <a:ext uri="{FF2B5EF4-FFF2-40B4-BE49-F238E27FC236}">
              <a16:creationId xmlns:a16="http://schemas.microsoft.com/office/drawing/2014/main" id="{00000000-0008-0000-0F00-00005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a:extLst>
            <a:ext uri="{FF2B5EF4-FFF2-40B4-BE49-F238E27FC236}">
              <a16:creationId xmlns:a16="http://schemas.microsoft.com/office/drawing/2014/main" id="{00000000-0008-0000-0F00-000060010000}"/>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a:extLst>
            <a:ext uri="{FF2B5EF4-FFF2-40B4-BE49-F238E27FC236}">
              <a16:creationId xmlns:a16="http://schemas.microsoft.com/office/drawing/2014/main" id="{00000000-0008-0000-0F00-000062010000}"/>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a:extLst>
            <a:ext uri="{FF2B5EF4-FFF2-40B4-BE49-F238E27FC236}">
              <a16:creationId xmlns:a16="http://schemas.microsoft.com/office/drawing/2014/main" id="{00000000-0008-0000-0F00-000064010000}"/>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77651</xdr:rowOff>
    </xdr:from>
    <xdr:to>
      <xdr:col>24</xdr:col>
      <xdr:colOff>114300</xdr:colOff>
      <xdr:row>102</xdr:row>
      <xdr:rowOff>7801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4584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100528</xdr:rowOff>
    </xdr:from>
    <xdr:ext cx="405111" cy="259045"/>
    <xdr:sp macro="" textlink="">
      <xdr:nvSpPr>
        <xdr:cNvPr id="367" name="【市民会館】&#10;有形固定資産減価償却率該当値テキスト">
          <a:extLst>
            <a:ext uri="{FF2B5EF4-FFF2-40B4-BE49-F238E27FC236}">
              <a16:creationId xmlns:a16="http://schemas.microsoft.com/office/drawing/2014/main" id="{00000000-0008-0000-0F00-00006F010000}"/>
            </a:ext>
          </a:extLst>
        </xdr:cNvPr>
        <xdr:cNvSpPr txBox="1"/>
      </xdr:nvSpPr>
      <xdr:spPr>
        <a:xfrm>
          <a:off x="4673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xdr:rowOff>
    </xdr:from>
    <xdr:to>
      <xdr:col>20</xdr:col>
      <xdr:colOff>38100</xdr:colOff>
      <xdr:row>102</xdr:row>
      <xdr:rowOff>117202</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3746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128451</xdr:rowOff>
    </xdr:from>
    <xdr:to>
      <xdr:col>24</xdr:col>
      <xdr:colOff>63500</xdr:colOff>
      <xdr:row>102</xdr:row>
      <xdr:rowOff>66402</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3797300" y="17444901"/>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125005</xdr:rowOff>
    </xdr:from>
    <xdr:to>
      <xdr:col>15</xdr:col>
      <xdr:colOff>101600</xdr:colOff>
      <xdr:row>103</xdr:row>
      <xdr:rowOff>55155</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2857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66402</xdr:rowOff>
    </xdr:from>
    <xdr:to>
      <xdr:col>19</xdr:col>
      <xdr:colOff>177800</xdr:colOff>
      <xdr:row>103</xdr:row>
      <xdr:rowOff>4355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2908300" y="17554302"/>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a:extLst>
            <a:ext uri="{FF2B5EF4-FFF2-40B4-BE49-F238E27FC236}">
              <a16:creationId xmlns:a16="http://schemas.microsoft.com/office/drawing/2014/main" id="{00000000-0008-0000-0F00-000074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a:extLst>
            <a:ext uri="{FF2B5EF4-FFF2-40B4-BE49-F238E27FC236}">
              <a16:creationId xmlns:a16="http://schemas.microsoft.com/office/drawing/2014/main" id="{00000000-0008-0000-0F00-000075010000}"/>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a:extLst>
            <a:ext uri="{FF2B5EF4-FFF2-40B4-BE49-F238E27FC236}">
              <a16:creationId xmlns:a16="http://schemas.microsoft.com/office/drawing/2014/main" id="{00000000-0008-0000-0F00-000076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133729</xdr:rowOff>
    </xdr:from>
    <xdr:ext cx="405111" cy="259045"/>
    <xdr:sp macro="" textlink="">
      <xdr:nvSpPr>
        <xdr:cNvPr id="375" name="n_1mainValue【市民会館】&#10;有形固定資産減価償却率">
          <a:extLst>
            <a:ext uri="{FF2B5EF4-FFF2-40B4-BE49-F238E27FC236}">
              <a16:creationId xmlns:a16="http://schemas.microsoft.com/office/drawing/2014/main" id="{00000000-0008-0000-0F00-000077010000}"/>
            </a:ext>
          </a:extLst>
        </xdr:cNvPr>
        <xdr:cNvSpPr txBox="1"/>
      </xdr:nvSpPr>
      <xdr:spPr>
        <a:xfrm>
          <a:off x="3582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71682</xdr:rowOff>
    </xdr:from>
    <xdr:ext cx="405111" cy="259045"/>
    <xdr:sp macro="" textlink="">
      <xdr:nvSpPr>
        <xdr:cNvPr id="376" name="n_2mainValue【市民会館】&#10;有形固定資産減価償却率">
          <a:extLst>
            <a:ext uri="{FF2B5EF4-FFF2-40B4-BE49-F238E27FC236}">
              <a16:creationId xmlns:a16="http://schemas.microsoft.com/office/drawing/2014/main" id="{00000000-0008-0000-0F00-000078010000}"/>
            </a:ext>
          </a:extLst>
        </xdr:cNvPr>
        <xdr:cNvSpPr txBox="1"/>
      </xdr:nvSpPr>
      <xdr:spPr>
        <a:xfrm>
          <a:off x="2705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0000000-0008-0000-0F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a:extLst>
            <a:ext uri="{FF2B5EF4-FFF2-40B4-BE49-F238E27FC236}">
              <a16:creationId xmlns:a16="http://schemas.microsoft.com/office/drawing/2014/main" id="{00000000-0008-0000-0F00-000091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a:extLst>
            <a:ext uri="{FF2B5EF4-FFF2-40B4-BE49-F238E27FC236}">
              <a16:creationId xmlns:a16="http://schemas.microsoft.com/office/drawing/2014/main" id="{00000000-0008-0000-0F00-000093010000}"/>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05" name="【市民会館】&#10;一人当たり面積平均値テキスト">
          <a:extLst>
            <a:ext uri="{FF2B5EF4-FFF2-40B4-BE49-F238E27FC236}">
              <a16:creationId xmlns:a16="http://schemas.microsoft.com/office/drawing/2014/main" id="{00000000-0008-0000-0F00-000095010000}"/>
            </a:ext>
          </a:extLst>
        </xdr:cNvPr>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16" name="【市民会館】&#10;一人当たり面積該当値テキスト">
          <a:extLst>
            <a:ext uri="{FF2B5EF4-FFF2-40B4-BE49-F238E27FC236}">
              <a16:creationId xmlns:a16="http://schemas.microsoft.com/office/drawing/2014/main" id="{00000000-0008-0000-0F00-0000A0010000}"/>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9639300" y="1847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8750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21" name="n_1aveValue【市民会館】&#10;一人当たり面積">
          <a:extLst>
            <a:ext uri="{FF2B5EF4-FFF2-40B4-BE49-F238E27FC236}">
              <a16:creationId xmlns:a16="http://schemas.microsoft.com/office/drawing/2014/main" id="{00000000-0008-0000-0F00-0000A5010000}"/>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22" name="n_2aveValue【市民会館】&#10;一人当たり面積">
          <a:extLst>
            <a:ext uri="{FF2B5EF4-FFF2-40B4-BE49-F238E27FC236}">
              <a16:creationId xmlns:a16="http://schemas.microsoft.com/office/drawing/2014/main" id="{00000000-0008-0000-0F00-0000A6010000}"/>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a:extLst>
            <a:ext uri="{FF2B5EF4-FFF2-40B4-BE49-F238E27FC236}">
              <a16:creationId xmlns:a16="http://schemas.microsoft.com/office/drawing/2014/main" id="{00000000-0008-0000-0F00-0000A7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24" name="n_1mainValue【市民会館】&#10;一人当たり面積">
          <a:extLst>
            <a:ext uri="{FF2B5EF4-FFF2-40B4-BE49-F238E27FC236}">
              <a16:creationId xmlns:a16="http://schemas.microsoft.com/office/drawing/2014/main" id="{00000000-0008-0000-0F00-0000A8010000}"/>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25" name="n_2mainValue【市民会館】&#10;一人当たり面積">
          <a:extLst>
            <a:ext uri="{FF2B5EF4-FFF2-40B4-BE49-F238E27FC236}">
              <a16:creationId xmlns:a16="http://schemas.microsoft.com/office/drawing/2014/main" id="{00000000-0008-0000-0F00-0000A9010000}"/>
            </a:ext>
          </a:extLst>
        </xdr:cNvPr>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00000000-0008-0000-0F00-0000C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a:extLst>
            <a:ext uri="{FF2B5EF4-FFF2-40B4-BE49-F238E27FC236}">
              <a16:creationId xmlns:a16="http://schemas.microsoft.com/office/drawing/2014/main" id="{00000000-0008-0000-0F00-0000C4010000}"/>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00000000-0008-0000-0F00-0000C6010000}"/>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00000000-0008-0000-0F00-0000C8010000}"/>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78938</xdr:rowOff>
    </xdr:from>
    <xdr:ext cx="405111" cy="259045"/>
    <xdr:sp macro="" textlink="">
      <xdr:nvSpPr>
        <xdr:cNvPr id="467" name="【一般廃棄物処理施設】&#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54973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5481300" y="649496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130084</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4592300" y="657007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00000000-0008-0000-0F00-0000D901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00000000-0008-0000-0F00-0000DA010000}"/>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475" name="n_1main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76" name="n_2main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a:extLst>
            <a:ext uri="{FF2B5EF4-FFF2-40B4-BE49-F238E27FC236}">
              <a16:creationId xmlns:a16="http://schemas.microsoft.com/office/drawing/2014/main" id="{00000000-0008-0000-0F00-0000F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a:extLst>
            <a:ext uri="{FF2B5EF4-FFF2-40B4-BE49-F238E27FC236}">
              <a16:creationId xmlns:a16="http://schemas.microsoft.com/office/drawing/2014/main" id="{00000000-0008-0000-0F00-0000F7010000}"/>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a:extLst>
            <a:ext uri="{FF2B5EF4-FFF2-40B4-BE49-F238E27FC236}">
              <a16:creationId xmlns:a16="http://schemas.microsoft.com/office/drawing/2014/main" id="{00000000-0008-0000-0F00-0000F9010000}"/>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a:extLst>
            <a:ext uri="{FF2B5EF4-FFF2-40B4-BE49-F238E27FC236}">
              <a16:creationId xmlns:a16="http://schemas.microsoft.com/office/drawing/2014/main" id="{00000000-0008-0000-0F00-0000FB010000}"/>
            </a:ext>
          </a:extLst>
        </xdr:cNvPr>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56438</xdr:rowOff>
    </xdr:from>
    <xdr:to>
      <xdr:col>116</xdr:col>
      <xdr:colOff>114300</xdr:colOff>
      <xdr:row>41</xdr:row>
      <xdr:rowOff>158038</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21107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34865</xdr:rowOff>
    </xdr:from>
    <xdr:ext cx="534377" cy="259045"/>
    <xdr:sp macro="" textlink="">
      <xdr:nvSpPr>
        <xdr:cNvPr id="518" name="【一般廃棄物処理施設】&#10;一人当たり有形固定資産（償却資産）額該当値テキスト">
          <a:extLst>
            <a:ext uri="{FF2B5EF4-FFF2-40B4-BE49-F238E27FC236}">
              <a16:creationId xmlns:a16="http://schemas.microsoft.com/office/drawing/2014/main" id="{00000000-0008-0000-0F00-000006020000}"/>
            </a:ext>
          </a:extLst>
        </xdr:cNvPr>
        <xdr:cNvSpPr txBox="1"/>
      </xdr:nvSpPr>
      <xdr:spPr>
        <a:xfrm>
          <a:off x="22199600" y="7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69621</xdr:rowOff>
    </xdr:from>
    <xdr:to>
      <xdr:col>112</xdr:col>
      <xdr:colOff>38100</xdr:colOff>
      <xdr:row>41</xdr:row>
      <xdr:rowOff>171221</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12725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107238</xdr:rowOff>
    </xdr:from>
    <xdr:to>
      <xdr:col>116</xdr:col>
      <xdr:colOff>63500</xdr:colOff>
      <xdr:row>41</xdr:row>
      <xdr:rowOff>120421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1323300" y="713668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157877</xdr:rowOff>
    </xdr:from>
    <xdr:to>
      <xdr:col>107</xdr:col>
      <xdr:colOff>101600</xdr:colOff>
      <xdr:row>42</xdr:row>
      <xdr:rowOff>88027</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0383500" y="71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120421</xdr:rowOff>
    </xdr:from>
    <xdr:to>
      <xdr:col>111</xdr:col>
      <xdr:colOff>177800</xdr:colOff>
      <xdr:row>42</xdr:row>
      <xdr:rowOff>37227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0434300" y="7149871"/>
          <a:ext cx="8890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162348</xdr:rowOff>
    </xdr:from>
    <xdr:ext cx="534377" cy="259045"/>
    <xdr:sp macro="" textlink="">
      <xdr:nvSpPr>
        <xdr:cNvPr id="526" name="n_1main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21043411" y="71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79154</xdr:rowOff>
    </xdr:from>
    <xdr:ext cx="534377" cy="259045"/>
    <xdr:sp macro="" textlink="">
      <xdr:nvSpPr>
        <xdr:cNvPr id="527" name="n_2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0167111" y="7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a:extLst>
            <a:ext uri="{FF2B5EF4-FFF2-40B4-BE49-F238E27FC236}">
              <a16:creationId xmlns:a16="http://schemas.microsoft.com/office/drawing/2014/main" id="{00000000-0008-0000-0F00-00002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a:extLst>
            <a:ext uri="{FF2B5EF4-FFF2-40B4-BE49-F238E27FC236}">
              <a16:creationId xmlns:a16="http://schemas.microsoft.com/office/drawing/2014/main" id="{00000000-0008-0000-0F00-00002A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a:extLst>
            <a:ext uri="{FF2B5EF4-FFF2-40B4-BE49-F238E27FC236}">
              <a16:creationId xmlns:a16="http://schemas.microsoft.com/office/drawing/2014/main" id="{00000000-0008-0000-0F00-00002C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58" name="【保健センター・保健所】&#10;有形固定資産減価償却率平均値テキスト">
          <a:extLst>
            <a:ext uri="{FF2B5EF4-FFF2-40B4-BE49-F238E27FC236}">
              <a16:creationId xmlns:a16="http://schemas.microsoft.com/office/drawing/2014/main" id="{00000000-0008-0000-0F00-00002E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168003</xdr:rowOff>
    </xdr:from>
    <xdr:to>
      <xdr:col>85</xdr:col>
      <xdr:colOff>177800</xdr:colOff>
      <xdr:row>56</xdr:row>
      <xdr:rowOff>98153</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62687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121030</xdr:rowOff>
    </xdr:from>
    <xdr:ext cx="405111" cy="259045"/>
    <xdr:sp macro="" textlink="">
      <xdr:nvSpPr>
        <xdr:cNvPr id="569" name="【保健センター・保健所】&#10;有形固定資産減価償却率該当値テキスト">
          <a:extLst>
            <a:ext uri="{FF2B5EF4-FFF2-40B4-BE49-F238E27FC236}">
              <a16:creationId xmlns:a16="http://schemas.microsoft.com/office/drawing/2014/main" id="{00000000-0008-0000-0F00-000039020000}"/>
            </a:ext>
          </a:extLst>
        </xdr:cNvPr>
        <xdr:cNvSpPr txBox="1"/>
      </xdr:nvSpPr>
      <xdr:spPr>
        <a:xfrm>
          <a:off x="16357600" y="955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47353</xdr:rowOff>
    </xdr:from>
    <xdr:to>
      <xdr:col>85</xdr:col>
      <xdr:colOff>127000</xdr:colOff>
      <xdr:row>56</xdr:row>
      <xdr:rowOff>91440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5481300" y="96485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84727</xdr:rowOff>
    </xdr:from>
    <xdr:to>
      <xdr:col>76</xdr:col>
      <xdr:colOff>165100</xdr:colOff>
      <xdr:row>57</xdr:row>
      <xdr:rowOff>14877</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541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135527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4592300" y="96926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74" name="n_1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75" name="n_2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577" name="n_1main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31404</xdr:rowOff>
    </xdr:from>
    <xdr:ext cx="405111" cy="259045"/>
    <xdr:sp macro="" textlink="">
      <xdr:nvSpPr>
        <xdr:cNvPr id="578" name="n_2mainValue【保健センター・保健所】&#10;有形固定資産減価償却率">
          <a:extLst>
            <a:ext uri="{FF2B5EF4-FFF2-40B4-BE49-F238E27FC236}">
              <a16:creationId xmlns:a16="http://schemas.microsoft.com/office/drawing/2014/main" id="{00000000-0008-0000-0F00-000042020000}"/>
            </a:ext>
          </a:extLst>
        </xdr:cNvPr>
        <xdr:cNvSpPr txBox="1"/>
      </xdr:nvSpPr>
      <xdr:spPr>
        <a:xfrm>
          <a:off x="143897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a:extLst>
            <a:ext uri="{FF2B5EF4-FFF2-40B4-BE49-F238E27FC236}">
              <a16:creationId xmlns:a16="http://schemas.microsoft.com/office/drawing/2014/main" id="{00000000-0008-0000-0F00-00005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a:extLst>
            <a:ext uri="{FF2B5EF4-FFF2-40B4-BE49-F238E27FC236}">
              <a16:creationId xmlns:a16="http://schemas.microsoft.com/office/drawing/2014/main" id="{00000000-0008-0000-0F00-00005B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a:extLst>
            <a:ext uri="{FF2B5EF4-FFF2-40B4-BE49-F238E27FC236}">
              <a16:creationId xmlns:a16="http://schemas.microsoft.com/office/drawing/2014/main" id="{00000000-0008-0000-0F00-00005D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07" name="【保健センター・保健所】&#10;一人当たり面積平均値テキスト">
          <a:extLst>
            <a:ext uri="{FF2B5EF4-FFF2-40B4-BE49-F238E27FC236}">
              <a16:creationId xmlns:a16="http://schemas.microsoft.com/office/drawing/2014/main" id="{00000000-0008-0000-0F00-00005F020000}"/>
            </a:ext>
          </a:extLst>
        </xdr:cNvPr>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18" name="【保健センター・保健所】&#10;一人当たり面積該当値テキスト">
          <a:extLst>
            <a:ext uri="{FF2B5EF4-FFF2-40B4-BE49-F238E27FC236}">
              <a16:creationId xmlns:a16="http://schemas.microsoft.com/office/drawing/2014/main" id="{00000000-0008-0000-0F00-00006A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167640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1323300" y="1096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0434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626" name="n_1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27" name="n_2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F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F00-00008D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F00-00008F02000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F00-000091020000}"/>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19686</xdr:rowOff>
    </xdr:from>
    <xdr:to>
      <xdr:col>85</xdr:col>
      <xdr:colOff>177800</xdr:colOff>
      <xdr:row>84</xdr:row>
      <xdr:rowOff>121286</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169563</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70486</xdr:rowOff>
    </xdr:from>
    <xdr:to>
      <xdr:col>85</xdr:col>
      <xdr:colOff>127000</xdr:colOff>
      <xdr:row>84</xdr:row>
      <xdr:rowOff>125730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5481300" y="144722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125730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43713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庁舎】&#10;有形固定資産減価償却率グラフ枠">
          <a:extLst>
            <a:ext uri="{FF2B5EF4-FFF2-40B4-BE49-F238E27FC236}">
              <a16:creationId xmlns:a16="http://schemas.microsoft.com/office/drawing/2014/main" id="{00000000-0008-0000-0F00-0000C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12" name="【庁舎】&#10;有形固定資産減価償却率最小値テキスト">
          <a:extLst>
            <a:ext uri="{FF2B5EF4-FFF2-40B4-BE49-F238E27FC236}">
              <a16:creationId xmlns:a16="http://schemas.microsoft.com/office/drawing/2014/main" id="{00000000-0008-0000-0F00-0000C8020000}"/>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4" name="【庁舎】&#10;有形固定資産減価償却率最大値テキスト">
          <a:extLst>
            <a:ext uri="{FF2B5EF4-FFF2-40B4-BE49-F238E27FC236}">
              <a16:creationId xmlns:a16="http://schemas.microsoft.com/office/drawing/2014/main" id="{00000000-0008-0000-0F00-0000CA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16" name="【庁舎】&#10;有形固定資産減価償却率平均値テキスト">
          <a:extLst>
            <a:ext uri="{FF2B5EF4-FFF2-40B4-BE49-F238E27FC236}">
              <a16:creationId xmlns:a16="http://schemas.microsoft.com/office/drawing/2014/main" id="{00000000-0008-0000-0F00-0000CC020000}"/>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27" name="【庁舎】&#10;有形固定資産減価償却率該当値テキスト">
          <a:extLst>
            <a:ext uri="{FF2B5EF4-FFF2-40B4-BE49-F238E27FC236}">
              <a16:creationId xmlns:a16="http://schemas.microsoft.com/office/drawing/2014/main" id="{00000000-0008-0000-0F00-0000D7020000}"/>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105</xdr:row>
      <xdr:rowOff>108857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5481300" y="180833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108857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4592300" y="180572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32" name="n_1aveValue【庁舎】&#10;有形固定資産減価償却率">
          <a:extLst>
            <a:ext uri="{FF2B5EF4-FFF2-40B4-BE49-F238E27FC236}">
              <a16:creationId xmlns:a16="http://schemas.microsoft.com/office/drawing/2014/main" id="{00000000-0008-0000-0F00-0000DC020000}"/>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33" name="n_2aveValue【庁舎】&#10;有形固定資産減価償却率">
          <a:extLst>
            <a:ext uri="{FF2B5EF4-FFF2-40B4-BE49-F238E27FC236}">
              <a16:creationId xmlns:a16="http://schemas.microsoft.com/office/drawing/2014/main" id="{00000000-0008-0000-0F00-0000DD020000}"/>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34" name="n_3aveValue【庁舎】&#10;有形固定資産減価償却率">
          <a:extLst>
            <a:ext uri="{FF2B5EF4-FFF2-40B4-BE49-F238E27FC236}">
              <a16:creationId xmlns:a16="http://schemas.microsoft.com/office/drawing/2014/main" id="{00000000-0008-0000-0F00-0000DE020000}"/>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735" name="n_1mainValue【庁舎】&#10;有形固定資産減価償却率">
          <a:extLst>
            <a:ext uri="{FF2B5EF4-FFF2-40B4-BE49-F238E27FC236}">
              <a16:creationId xmlns:a16="http://schemas.microsoft.com/office/drawing/2014/main" id="{00000000-0008-0000-0F00-0000DF02000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736" name="n_2mainValue【庁舎】&#10;有形固定資産減価償却率">
          <a:extLst>
            <a:ext uri="{FF2B5EF4-FFF2-40B4-BE49-F238E27FC236}">
              <a16:creationId xmlns:a16="http://schemas.microsoft.com/office/drawing/2014/main" id="{00000000-0008-0000-0F00-0000E0020000}"/>
            </a:ext>
          </a:extLst>
        </xdr:cNvPr>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a:extLst>
            <a:ext uri="{FF2B5EF4-FFF2-40B4-BE49-F238E27FC236}">
              <a16:creationId xmlns:a16="http://schemas.microsoft.com/office/drawing/2014/main" id="{00000000-0008-0000-0F00-0000F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9" name="【庁舎】&#10;一人当たり面積最小値テキスト">
          <a:extLst>
            <a:ext uri="{FF2B5EF4-FFF2-40B4-BE49-F238E27FC236}">
              <a16:creationId xmlns:a16="http://schemas.microsoft.com/office/drawing/2014/main" id="{00000000-0008-0000-0F00-0000F702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61" name="【庁舎】&#10;一人当たり面積最大値テキスト">
          <a:extLst>
            <a:ext uri="{FF2B5EF4-FFF2-40B4-BE49-F238E27FC236}">
              <a16:creationId xmlns:a16="http://schemas.microsoft.com/office/drawing/2014/main" id="{00000000-0008-0000-0F00-0000F9020000}"/>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63" name="【庁舎】&#10;一人当たり面積平均値テキスト">
          <a:extLst>
            <a:ext uri="{FF2B5EF4-FFF2-40B4-BE49-F238E27FC236}">
              <a16:creationId xmlns:a16="http://schemas.microsoft.com/office/drawing/2014/main" id="{00000000-0008-0000-0F00-0000FB020000}"/>
            </a:ext>
          </a:extLst>
        </xdr:cNvPr>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104412</xdr:rowOff>
    </xdr:from>
    <xdr:ext cx="469744" cy="259045"/>
    <xdr:sp macro="" textlink="">
      <xdr:nvSpPr>
        <xdr:cNvPr id="774" name="【庁舎】&#10;一人当たり面積該当値テキスト">
          <a:extLst>
            <a:ext uri="{FF2B5EF4-FFF2-40B4-BE49-F238E27FC236}">
              <a16:creationId xmlns:a16="http://schemas.microsoft.com/office/drawing/2014/main" id="{00000000-0008-0000-0F00-000006030000}"/>
            </a:ext>
          </a:extLst>
        </xdr:cNvPr>
        <xdr:cNvSpPr txBox="1"/>
      </xdr:nvSpPr>
      <xdr:spPr>
        <a:xfrm>
          <a:off x="22199600"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7620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21323300" y="181790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0383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12192</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20434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79" name="n_1aveValue【庁舎】&#10;一人当たり面積">
          <a:extLst>
            <a:ext uri="{FF2B5EF4-FFF2-40B4-BE49-F238E27FC236}">
              <a16:creationId xmlns:a16="http://schemas.microsoft.com/office/drawing/2014/main" id="{00000000-0008-0000-0F00-00000B030000}"/>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80" name="n_2aveValue【庁舎】&#10;一人当たり面積">
          <a:extLst>
            <a:ext uri="{FF2B5EF4-FFF2-40B4-BE49-F238E27FC236}">
              <a16:creationId xmlns:a16="http://schemas.microsoft.com/office/drawing/2014/main" id="{00000000-0008-0000-0F00-00000C030000}"/>
            </a:ext>
          </a:extLst>
        </xdr:cNvPr>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81" name="n_3aveValue【庁舎】&#10;一人当たり面積">
          <a:extLst>
            <a:ext uri="{FF2B5EF4-FFF2-40B4-BE49-F238E27FC236}">
              <a16:creationId xmlns:a16="http://schemas.microsoft.com/office/drawing/2014/main" id="{00000000-0008-0000-0F00-00000D030000}"/>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782" name="n_1mainValue【庁舎】&#10;一人当たり面積">
          <a:extLst>
            <a:ext uri="{FF2B5EF4-FFF2-40B4-BE49-F238E27FC236}">
              <a16:creationId xmlns:a16="http://schemas.microsoft.com/office/drawing/2014/main" id="{00000000-0008-0000-0F00-00000E03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83" name="n_2mainValue【庁舎】&#10;一人当たり面積">
          <a:extLst>
            <a:ext uri="{FF2B5EF4-FFF2-40B4-BE49-F238E27FC236}">
              <a16:creationId xmlns:a16="http://schemas.microsoft.com/office/drawing/2014/main" id="{00000000-0008-0000-0F00-00000F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有形固定資産減価償却率について、類似団体平均を上回っている。</a:t>
          </a:r>
        </a:p>
        <a:p>
          <a:r>
            <a:rPr kumimoji="1" lang="ja-JP" altLang="en-US" sz="1400">
              <a:latin typeface="ＭＳ Ｐゴシック" panose="020B0600070205080204" pitchFamily="50" charset="-128"/>
              <a:ea typeface="ＭＳ Ｐゴシック" panose="020B0600070205080204" pitchFamily="50" charset="-128"/>
            </a:rPr>
            <a:t>築</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年以上の老朽化が進んでいる施設が多いことから、公共施設再配置計画等に基づき、公共施設の適正化に努める。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15374826</v>
      </c>
      <c r="BO4" s="461"/>
      <c r="BP4" s="461"/>
      <c r="BQ4" s="461"/>
      <c r="BR4" s="461"/>
      <c r="BS4" s="461"/>
      <c r="BT4" s="461"/>
      <c r="BU4" s="462"/>
      <c r="BV4" s="460">
        <v>15303040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3.3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14725675</v>
      </c>
      <c r="BO5" s="466"/>
      <c r="BP5" s="466"/>
      <c r="BQ5" s="466"/>
      <c r="BR5" s="466"/>
      <c r="BS5" s="466"/>
      <c r="BT5" s="466"/>
      <c r="BU5" s="467"/>
      <c r="BV5" s="465">
        <v>14905811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89.9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649151</v>
      </c>
      <c r="BO6" s="466"/>
      <c r="BP6" s="466"/>
      <c r="BQ6" s="466"/>
      <c r="BR6" s="466"/>
      <c r="BS6" s="466"/>
      <c r="BT6" s="466"/>
      <c r="BU6" s="467"/>
      <c r="BV6" s="465">
        <v>397229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95.9</v>
      </c>
      <c r="CU6" s="616"/>
      <c r="CV6" s="616"/>
      <c r="CW6" s="616"/>
      <c r="CX6" s="616"/>
      <c r="CY6" s="616"/>
      <c r="CZ6" s="616"/>
      <c r="DA6" s="617"/>
      <c r="DB6" s="615">
        <v>95.7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114921</v>
      </c>
      <c r="BO7" s="466"/>
      <c r="BP7" s="466"/>
      <c r="BQ7" s="466"/>
      <c r="BR7" s="466"/>
      <c r="BS7" s="466"/>
      <c r="BT7" s="466"/>
      <c r="BU7" s="467"/>
      <c r="BV7" s="465">
        <v>117493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8509408</v>
      </c>
      <c r="CU7" s="466"/>
      <c r="CV7" s="466"/>
      <c r="CW7" s="466"/>
      <c r="CX7" s="466"/>
      <c r="CY7" s="466"/>
      <c r="CZ7" s="466"/>
      <c r="DA7" s="467"/>
      <c r="DB7" s="465">
        <v>8522436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534230</v>
      </c>
      <c r="BO8" s="466"/>
      <c r="BP8" s="466"/>
      <c r="BQ8" s="466"/>
      <c r="BR8" s="466"/>
      <c r="BS8" s="466"/>
      <c r="BT8" s="466"/>
      <c r="BU8" s="467"/>
      <c r="BV8" s="465">
        <v>279736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28729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254494</v>
      </c>
      <c r="BO9" s="466"/>
      <c r="BP9" s="466"/>
      <c r="BQ9" s="466"/>
      <c r="BR9" s="466"/>
      <c r="BS9" s="466"/>
      <c r="BT9" s="466"/>
      <c r="BU9" s="467"/>
      <c r="BV9" s="465">
        <v>-144839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29989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141825</v>
      </c>
      <c r="BO10" s="466"/>
      <c r="BP10" s="466"/>
      <c r="BQ10" s="466"/>
      <c r="BR10" s="466"/>
      <c r="BS10" s="466"/>
      <c r="BT10" s="466"/>
      <c r="BU10" s="467"/>
      <c r="BV10" s="465">
        <v>583735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28263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499825</v>
      </c>
      <c r="BO12" s="466"/>
      <c r="BP12" s="466"/>
      <c r="BQ12" s="466"/>
      <c r="BR12" s="466"/>
      <c r="BS12" s="466"/>
      <c r="BT12" s="466"/>
      <c r="BU12" s="467"/>
      <c r="BV12" s="465">
        <v>970735</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27813</v>
      </c>
      <c r="S13" s="569"/>
      <c r="T13" s="569"/>
      <c r="U13" s="569"/>
      <c r="V13" s="570"/>
      <c r="W13" s="556" t="s">
        <v>138</v>
      </c>
      <c r="X13" s="478"/>
      <c r="Y13" s="478"/>
      <c r="Z13" s="478"/>
      <c r="AA13" s="478"/>
      <c r="AB13" s="479"/>
      <c r="AC13" s="441">
        <v>923</v>
      </c>
      <c r="AD13" s="442"/>
      <c r="AE13" s="442"/>
      <c r="AF13" s="442"/>
      <c r="AG13" s="443"/>
      <c r="AH13" s="441">
        <v>940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-103506</v>
      </c>
      <c r="BO13" s="466"/>
      <c r="BP13" s="466"/>
      <c r="BQ13" s="466"/>
      <c r="BR13" s="466"/>
      <c r="BS13" s="466"/>
      <c r="BT13" s="466"/>
      <c r="BU13" s="467"/>
      <c r="BV13" s="465">
        <v>-531839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6.9</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28564</v>
      </c>
      <c r="S14" s="569"/>
      <c r="T14" s="569"/>
      <c r="U14" s="569"/>
      <c r="V14" s="570"/>
      <c r="W14" s="571"/>
      <c r="X14" s="481"/>
      <c r="Y14" s="481"/>
      <c r="Z14" s="481"/>
      <c r="AA14" s="481"/>
      <c r="AB14" s="482"/>
      <c r="AC14" s="561">
        <v>6.2</v>
      </c>
      <c r="AD14" s="562"/>
      <c r="AE14" s="562"/>
      <c r="AF14" s="562"/>
      <c r="AG14" s="563"/>
      <c r="AH14" s="561">
        <v>6.1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38</v>
      </c>
      <c r="CU14" s="573"/>
      <c r="CV14" s="573"/>
      <c r="CW14" s="573"/>
      <c r="CX14" s="573"/>
      <c r="CY14" s="573"/>
      <c r="CZ14" s="573"/>
      <c r="DA14" s="574"/>
      <c r="DB14" s="572">
        <v>34.6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28163</v>
      </c>
      <c r="S15" s="569"/>
      <c r="T15" s="569"/>
      <c r="U15" s="569"/>
      <c r="V15" s="570"/>
      <c r="W15" s="556" t="s">
        <v>145</v>
      </c>
      <c r="X15" s="478"/>
      <c r="Y15" s="478"/>
      <c r="Z15" s="478"/>
      <c r="AA15" s="478"/>
      <c r="AB15" s="479"/>
      <c r="AC15" s="441">
        <v>4711</v>
      </c>
      <c r="AD15" s="442"/>
      <c r="AE15" s="442"/>
      <c r="AF15" s="442"/>
      <c r="AG15" s="443"/>
      <c r="AH15" s="441">
        <v>4873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4117885</v>
      </c>
      <c r="BO15" s="461"/>
      <c r="BP15" s="461"/>
      <c r="BQ15" s="461"/>
      <c r="BR15" s="461"/>
      <c r="BS15" s="461"/>
      <c r="BT15" s="461"/>
      <c r="BU15" s="462"/>
      <c r="BV15" s="460">
        <v>4275437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31.5</v>
      </c>
      <c r="AD16" s="562"/>
      <c r="AE16" s="562"/>
      <c r="AF16" s="562"/>
      <c r="AG16" s="563"/>
      <c r="AH16" s="561">
        <v>31.5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6715212</v>
      </c>
      <c r="BO16" s="466"/>
      <c r="BP16" s="466"/>
      <c r="BQ16" s="466"/>
      <c r="BR16" s="466"/>
      <c r="BS16" s="466"/>
      <c r="BT16" s="466"/>
      <c r="BU16" s="467"/>
      <c r="BV16" s="465">
        <v>6652824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9345</v>
      </c>
      <c r="AD17" s="442"/>
      <c r="AE17" s="442"/>
      <c r="AF17" s="442"/>
      <c r="AG17" s="443"/>
      <c r="AH17" s="441">
        <v>9648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5267145</v>
      </c>
      <c r="BO17" s="466"/>
      <c r="BP17" s="466"/>
      <c r="BQ17" s="466"/>
      <c r="BR17" s="466"/>
      <c r="BS17" s="466"/>
      <c r="BT17" s="466"/>
      <c r="BU17" s="467"/>
      <c r="BV17" s="465">
        <v>5489866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116.98</v>
      </c>
      <c r="M18" s="530"/>
      <c r="N18" s="530"/>
      <c r="O18" s="530"/>
      <c r="P18" s="530"/>
      <c r="Q18" s="530"/>
      <c r="R18" s="531"/>
      <c r="S18" s="531"/>
      <c r="T18" s="531"/>
      <c r="U18" s="531"/>
      <c r="V18" s="532"/>
      <c r="W18" s="546"/>
      <c r="X18" s="547"/>
      <c r="Y18" s="547"/>
      <c r="Z18" s="547"/>
      <c r="AA18" s="547"/>
      <c r="AB18" s="557"/>
      <c r="AC18" s="429">
        <v>62.4</v>
      </c>
      <c r="AD18" s="430"/>
      <c r="AE18" s="430"/>
      <c r="AF18" s="430"/>
      <c r="AG18" s="533"/>
      <c r="AH18" s="429">
        <v>62.4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8000494</v>
      </c>
      <c r="BO18" s="466"/>
      <c r="BP18" s="466"/>
      <c r="BQ18" s="466"/>
      <c r="BR18" s="466"/>
      <c r="BS18" s="466"/>
      <c r="BT18" s="466"/>
      <c r="BU18" s="467"/>
      <c r="BV18" s="465">
        <v>7781490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246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10283847</v>
      </c>
      <c r="BO19" s="466"/>
      <c r="BP19" s="466"/>
      <c r="BQ19" s="466"/>
      <c r="BR19" s="466"/>
      <c r="BS19" s="466"/>
      <c r="BT19" s="466"/>
      <c r="BU19" s="467"/>
      <c r="BV19" s="465">
        <v>10718998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9697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17337590</v>
      </c>
      <c r="BO23" s="466"/>
      <c r="BP23" s="466"/>
      <c r="BQ23" s="466"/>
      <c r="BR23" s="466"/>
      <c r="BS23" s="466"/>
      <c r="BT23" s="466"/>
      <c r="BU23" s="467"/>
      <c r="BV23" s="465">
        <v>17558020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8900</v>
      </c>
      <c r="R24" s="442"/>
      <c r="S24" s="442"/>
      <c r="T24" s="442"/>
      <c r="U24" s="442"/>
      <c r="V24" s="443"/>
      <c r="W24" s="507"/>
      <c r="X24" s="498"/>
      <c r="Y24" s="499"/>
      <c r="Z24" s="438" t="s">
        <v>169</v>
      </c>
      <c r="AA24" s="439"/>
      <c r="AB24" s="439"/>
      <c r="AC24" s="439"/>
      <c r="AD24" s="439"/>
      <c r="AE24" s="439"/>
      <c r="AF24" s="439"/>
      <c r="AG24" s="440"/>
      <c r="AH24" s="441">
        <v>267</v>
      </c>
      <c r="AI24" s="442"/>
      <c r="AJ24" s="442"/>
      <c r="AK24" s="442"/>
      <c r="AL24" s="443"/>
      <c r="AM24" s="441">
        <v>757746</v>
      </c>
      <c r="AN24" s="442"/>
      <c r="AO24" s="442"/>
      <c r="AP24" s="442"/>
      <c r="AQ24" s="442"/>
      <c r="AR24" s="443"/>
      <c r="AS24" s="441">
        <v>2838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5197360</v>
      </c>
      <c r="BO24" s="466"/>
      <c r="BP24" s="466"/>
      <c r="BQ24" s="466"/>
      <c r="BR24" s="466"/>
      <c r="BS24" s="466"/>
      <c r="BT24" s="466"/>
      <c r="BU24" s="467"/>
      <c r="BV24" s="465">
        <v>5135329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7000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107992</v>
      </c>
      <c r="BO25" s="461"/>
      <c r="BP25" s="461"/>
      <c r="BQ25" s="461"/>
      <c r="BR25" s="461"/>
      <c r="BS25" s="461"/>
      <c r="BT25" s="461"/>
      <c r="BU25" s="462"/>
      <c r="BV25" s="460">
        <v>94299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6000</v>
      </c>
      <c r="R26" s="442"/>
      <c r="S26" s="442"/>
      <c r="T26" s="442"/>
      <c r="U26" s="442"/>
      <c r="V26" s="443"/>
      <c r="W26" s="507"/>
      <c r="X26" s="498"/>
      <c r="Y26" s="499"/>
      <c r="Z26" s="438" t="s">
        <v>175</v>
      </c>
      <c r="AA26" s="520"/>
      <c r="AB26" s="520"/>
      <c r="AC26" s="520"/>
      <c r="AD26" s="520"/>
      <c r="AE26" s="520"/>
      <c r="AF26" s="520"/>
      <c r="AG26" s="521"/>
      <c r="AH26" s="441">
        <v>20</v>
      </c>
      <c r="AI26" s="442"/>
      <c r="AJ26" s="442"/>
      <c r="AK26" s="442"/>
      <c r="AL26" s="443"/>
      <c r="AM26" s="441">
        <v>51180</v>
      </c>
      <c r="AN26" s="442"/>
      <c r="AO26" s="442"/>
      <c r="AP26" s="442"/>
      <c r="AQ26" s="442"/>
      <c r="AR26" s="443"/>
      <c r="AS26" s="441">
        <v>2559</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4400</v>
      </c>
      <c r="R27" s="442"/>
      <c r="S27" s="442"/>
      <c r="T27" s="442"/>
      <c r="U27" s="442"/>
      <c r="V27" s="443"/>
      <c r="W27" s="507"/>
      <c r="X27" s="498"/>
      <c r="Y27" s="499"/>
      <c r="Z27" s="438" t="s">
        <v>178</v>
      </c>
      <c r="AA27" s="439"/>
      <c r="AB27" s="439"/>
      <c r="AC27" s="439"/>
      <c r="AD27" s="439"/>
      <c r="AE27" s="439"/>
      <c r="AF27" s="439"/>
      <c r="AG27" s="440"/>
      <c r="AH27" s="441" t="s">
        <v>128</v>
      </c>
      <c r="AI27" s="442"/>
      <c r="AJ27" s="442"/>
      <c r="AK27" s="442"/>
      <c r="AL27" s="443"/>
      <c r="AM27" s="441" t="s">
        <v>128</v>
      </c>
      <c r="AN27" s="442"/>
      <c r="AO27" s="442"/>
      <c r="AP27" s="442"/>
      <c r="AQ27" s="442"/>
      <c r="AR27" s="443"/>
      <c r="AS27" s="441" t="s">
        <v>128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377319</v>
      </c>
      <c r="BO27" s="469"/>
      <c r="BP27" s="469"/>
      <c r="BQ27" s="469"/>
      <c r="BR27" s="469"/>
      <c r="BS27" s="469"/>
      <c r="BT27" s="469"/>
      <c r="BU27" s="470"/>
      <c r="BV27" s="468">
        <v>377299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3700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2891000</v>
      </c>
      <c r="BO28" s="461"/>
      <c r="BP28" s="461"/>
      <c r="BQ28" s="461"/>
      <c r="BR28" s="461"/>
      <c r="BS28" s="461"/>
      <c r="BT28" s="461"/>
      <c r="BU28" s="462"/>
      <c r="BV28" s="460">
        <v>3249000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3500</v>
      </c>
      <c r="R29" s="442"/>
      <c r="S29" s="442"/>
      <c r="T29" s="442"/>
      <c r="U29" s="442"/>
      <c r="V29" s="443"/>
      <c r="W29" s="508"/>
      <c r="X29" s="509"/>
      <c r="Y29" s="510"/>
      <c r="Z29" s="438" t="s">
        <v>184</v>
      </c>
      <c r="AA29" s="439"/>
      <c r="AB29" s="439"/>
      <c r="AC29" s="439"/>
      <c r="AD29" s="439"/>
      <c r="AE29" s="439"/>
      <c r="AF29" s="439"/>
      <c r="AG29" s="440"/>
      <c r="AH29" s="441">
        <v>267</v>
      </c>
      <c r="AI29" s="442"/>
      <c r="AJ29" s="442"/>
      <c r="AK29" s="442"/>
      <c r="AL29" s="443"/>
      <c r="AM29" s="441">
        <v>757746</v>
      </c>
      <c r="AN29" s="442"/>
      <c r="AO29" s="442"/>
      <c r="AP29" s="442"/>
      <c r="AQ29" s="442"/>
      <c r="AR29" s="443"/>
      <c r="AS29" s="441">
        <v>2838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148209</v>
      </c>
      <c r="BO29" s="466"/>
      <c r="BP29" s="466"/>
      <c r="BQ29" s="466"/>
      <c r="BR29" s="466"/>
      <c r="BS29" s="466"/>
      <c r="BT29" s="466"/>
      <c r="BU29" s="467"/>
      <c r="BV29" s="465">
        <v>148016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2047032</v>
      </c>
      <c r="BO30" s="469"/>
      <c r="BP30" s="469"/>
      <c r="BQ30" s="469"/>
      <c r="BR30" s="469"/>
      <c r="BS30" s="469"/>
      <c r="BT30" s="469"/>
      <c r="BU30" s="470"/>
      <c r="BV30" s="468">
        <v>2084111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199</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福井県市町総合事務組合（一般会計）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（財）金津創作の森財団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農業者労働災害共済特別会計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IF('各会計、関係団体の財政状況及び健全化判断比率'!B31="","",'各会計、関係団体の財政状況及び健全化判断比率'!B31)</f>
        <v>工業用水道事業会計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福井県市町総合事務組合（交通災害共済事業特別会計）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IF('各会計、関係団体の財政状況及び健全化判断比率'!B32="","",'各会計、関係団体の財政状況及び健全化判断比率'!B32)</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福井県自治会館組合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8</v>
      </c>
      <c r="AN37" s="424"/>
      <c r="AO37" s="423" t="str">
        <f>IF('各会計、関係団体の財政状況及び健全化判断比率'!B33="","",'各会計、関係団体の財政状況及び健全化判断比率'!B33)</f>
        <v>農業集落排水事業会計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坂井地区広域連合（一般会計）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坂井地区広域連合（介護保険特別会計）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福井県後期高齢者医療広域連合（一般会計）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福井県後期高齢者医療広域連合（後期高齢者医療特別会計）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嶺北消防組合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福井坂井地区広域市町村圏事務組合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v5hB8IjZetjBGqt+iV893vaRUjutqWYbAGjGtJcfzCFV+Mzwc3woGY1Ioerwz5HaI5mGPdn1BfZGSbIqct3pg==" saltValue="g5ocM6mEfAiIWurDxYyx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 workbookViewId="0">
      <selection activeCell="Z19" sqref="Z19:AC1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4840128</v>
      </c>
      <c r="S5" s="727"/>
      <c r="T5" s="727"/>
      <c r="U5" s="727"/>
      <c r="V5" s="727"/>
      <c r="W5" s="727"/>
      <c r="X5" s="727"/>
      <c r="Y5" s="773"/>
      <c r="Z5" s="791">
        <v>31.5</v>
      </c>
      <c r="AA5" s="791"/>
      <c r="AB5" s="791"/>
      <c r="AC5" s="791"/>
      <c r="AD5" s="792">
        <v>4840128</v>
      </c>
      <c r="AE5" s="792"/>
      <c r="AF5" s="792"/>
      <c r="AG5" s="792"/>
      <c r="AH5" s="792"/>
      <c r="AI5" s="792"/>
      <c r="AJ5" s="792"/>
      <c r="AK5" s="792"/>
      <c r="AL5" s="774">
        <v>58</v>
      </c>
      <c r="AM5" s="743"/>
      <c r="AN5" s="743"/>
      <c r="AO5" s="775"/>
      <c r="AP5" s="760" t="s">
        <v>224</v>
      </c>
      <c r="AQ5" s="761"/>
      <c r="AR5" s="761"/>
      <c r="AS5" s="761"/>
      <c r="AT5" s="761"/>
      <c r="AU5" s="761"/>
      <c r="AV5" s="761"/>
      <c r="AW5" s="761"/>
      <c r="AX5" s="761"/>
      <c r="AY5" s="761"/>
      <c r="AZ5" s="761"/>
      <c r="BA5" s="761"/>
      <c r="BB5" s="761"/>
      <c r="BC5" s="761"/>
      <c r="BD5" s="761"/>
      <c r="BE5" s="761"/>
      <c r="BF5" s="762"/>
      <c r="BG5" s="661">
        <v>4737177</v>
      </c>
      <c r="BH5" s="664"/>
      <c r="BI5" s="664"/>
      <c r="BJ5" s="664"/>
      <c r="BK5" s="664"/>
      <c r="BL5" s="664"/>
      <c r="BM5" s="664"/>
      <c r="BN5" s="665"/>
      <c r="BO5" s="723">
        <v>97.9</v>
      </c>
      <c r="BP5" s="723"/>
      <c r="BQ5" s="723"/>
      <c r="BR5" s="723"/>
      <c r="BS5" s="724">
        <v>133731</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120577</v>
      </c>
      <c r="S6" s="664"/>
      <c r="T6" s="664"/>
      <c r="U6" s="664"/>
      <c r="V6" s="664"/>
      <c r="W6" s="664"/>
      <c r="X6" s="664"/>
      <c r="Y6" s="665"/>
      <c r="Z6" s="723">
        <v>0.8</v>
      </c>
      <c r="AA6" s="723"/>
      <c r="AB6" s="723"/>
      <c r="AC6" s="723"/>
      <c r="AD6" s="724">
        <v>120577</v>
      </c>
      <c r="AE6" s="724"/>
      <c r="AF6" s="724"/>
      <c r="AG6" s="724"/>
      <c r="AH6" s="724"/>
      <c r="AI6" s="724"/>
      <c r="AJ6" s="724"/>
      <c r="AK6" s="724"/>
      <c r="AL6" s="666">
        <v>1.4</v>
      </c>
      <c r="AM6" s="667"/>
      <c r="AN6" s="667"/>
      <c r="AO6" s="725"/>
      <c r="AP6" s="658" t="s">
        <v>229</v>
      </c>
      <c r="AQ6" s="659"/>
      <c r="AR6" s="659"/>
      <c r="AS6" s="659"/>
      <c r="AT6" s="659"/>
      <c r="AU6" s="659"/>
      <c r="AV6" s="659"/>
      <c r="AW6" s="659"/>
      <c r="AX6" s="659"/>
      <c r="AY6" s="659"/>
      <c r="AZ6" s="659"/>
      <c r="BA6" s="659"/>
      <c r="BB6" s="659"/>
      <c r="BC6" s="659"/>
      <c r="BD6" s="659"/>
      <c r="BE6" s="659"/>
      <c r="BF6" s="660"/>
      <c r="BG6" s="661">
        <v>4737177</v>
      </c>
      <c r="BH6" s="664"/>
      <c r="BI6" s="664"/>
      <c r="BJ6" s="664"/>
      <c r="BK6" s="664"/>
      <c r="BL6" s="664"/>
      <c r="BM6" s="664"/>
      <c r="BN6" s="665"/>
      <c r="BO6" s="723">
        <v>97.9</v>
      </c>
      <c r="BP6" s="723"/>
      <c r="BQ6" s="723"/>
      <c r="BR6" s="723"/>
      <c r="BS6" s="724">
        <v>133731</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166652</v>
      </c>
      <c r="CS6" s="664"/>
      <c r="CT6" s="664"/>
      <c r="CU6" s="664"/>
      <c r="CV6" s="664"/>
      <c r="CW6" s="664"/>
      <c r="CX6" s="664"/>
      <c r="CY6" s="665"/>
      <c r="CZ6" s="774">
        <v>1.1000000000000001</v>
      </c>
      <c r="DA6" s="743"/>
      <c r="DB6" s="743"/>
      <c r="DC6" s="777"/>
      <c r="DD6" s="669" t="s">
        <v>231</v>
      </c>
      <c r="DE6" s="664"/>
      <c r="DF6" s="664"/>
      <c r="DG6" s="664"/>
      <c r="DH6" s="664"/>
      <c r="DI6" s="664"/>
      <c r="DJ6" s="664"/>
      <c r="DK6" s="664"/>
      <c r="DL6" s="664"/>
      <c r="DM6" s="664"/>
      <c r="DN6" s="664"/>
      <c r="DO6" s="664"/>
      <c r="DP6" s="665"/>
      <c r="DQ6" s="669">
        <v>166652</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7479</v>
      </c>
      <c r="S7" s="664"/>
      <c r="T7" s="664"/>
      <c r="U7" s="664"/>
      <c r="V7" s="664"/>
      <c r="W7" s="664"/>
      <c r="X7" s="664"/>
      <c r="Y7" s="665"/>
      <c r="Z7" s="723">
        <v>0</v>
      </c>
      <c r="AA7" s="723"/>
      <c r="AB7" s="723"/>
      <c r="AC7" s="723"/>
      <c r="AD7" s="724">
        <v>7479</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2074003</v>
      </c>
      <c r="BH7" s="664"/>
      <c r="BI7" s="664"/>
      <c r="BJ7" s="664"/>
      <c r="BK7" s="664"/>
      <c r="BL7" s="664"/>
      <c r="BM7" s="664"/>
      <c r="BN7" s="665"/>
      <c r="BO7" s="723">
        <v>42.9</v>
      </c>
      <c r="BP7" s="723"/>
      <c r="BQ7" s="723"/>
      <c r="BR7" s="723"/>
      <c r="BS7" s="724">
        <v>133731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1559629</v>
      </c>
      <c r="CS7" s="664"/>
      <c r="CT7" s="664"/>
      <c r="CU7" s="664"/>
      <c r="CV7" s="664"/>
      <c r="CW7" s="664"/>
      <c r="CX7" s="664"/>
      <c r="CY7" s="665"/>
      <c r="CZ7" s="723">
        <v>10.6</v>
      </c>
      <c r="DA7" s="723"/>
      <c r="DB7" s="723"/>
      <c r="DC7" s="723"/>
      <c r="DD7" s="669">
        <v>16753</v>
      </c>
      <c r="DE7" s="664"/>
      <c r="DF7" s="664"/>
      <c r="DG7" s="664"/>
      <c r="DH7" s="664"/>
      <c r="DI7" s="664"/>
      <c r="DJ7" s="664"/>
      <c r="DK7" s="664"/>
      <c r="DL7" s="664"/>
      <c r="DM7" s="664"/>
      <c r="DN7" s="664"/>
      <c r="DO7" s="664"/>
      <c r="DP7" s="665"/>
      <c r="DQ7" s="669">
        <v>1344425</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14236</v>
      </c>
      <c r="S8" s="664"/>
      <c r="T8" s="664"/>
      <c r="U8" s="664"/>
      <c r="V8" s="664"/>
      <c r="W8" s="664"/>
      <c r="X8" s="664"/>
      <c r="Y8" s="665"/>
      <c r="Z8" s="723">
        <v>0.1</v>
      </c>
      <c r="AA8" s="723"/>
      <c r="AB8" s="723"/>
      <c r="AC8" s="723"/>
      <c r="AD8" s="724">
        <v>14236</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54396</v>
      </c>
      <c r="BH8" s="664"/>
      <c r="BI8" s="664"/>
      <c r="BJ8" s="664"/>
      <c r="BK8" s="664"/>
      <c r="BL8" s="664"/>
      <c r="BM8" s="664"/>
      <c r="BN8" s="665"/>
      <c r="BO8" s="723">
        <v>1.1000000000000001</v>
      </c>
      <c r="BP8" s="723"/>
      <c r="BQ8" s="723"/>
      <c r="BR8" s="723"/>
      <c r="BS8" s="669" t="s">
        <v>231</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4650272</v>
      </c>
      <c r="CS8" s="664"/>
      <c r="CT8" s="664"/>
      <c r="CU8" s="664"/>
      <c r="CV8" s="664"/>
      <c r="CW8" s="664"/>
      <c r="CX8" s="664"/>
      <c r="CY8" s="665"/>
      <c r="CZ8" s="723">
        <v>31.6</v>
      </c>
      <c r="DA8" s="723"/>
      <c r="DB8" s="723"/>
      <c r="DC8" s="723"/>
      <c r="DD8" s="669">
        <v>172260</v>
      </c>
      <c r="DE8" s="664"/>
      <c r="DF8" s="664"/>
      <c r="DG8" s="664"/>
      <c r="DH8" s="664"/>
      <c r="DI8" s="664"/>
      <c r="DJ8" s="664"/>
      <c r="DK8" s="664"/>
      <c r="DL8" s="664"/>
      <c r="DM8" s="664"/>
      <c r="DN8" s="664"/>
      <c r="DO8" s="664"/>
      <c r="DP8" s="665"/>
      <c r="DQ8" s="669">
        <v>2356114</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12268</v>
      </c>
      <c r="S9" s="664"/>
      <c r="T9" s="664"/>
      <c r="U9" s="664"/>
      <c r="V9" s="664"/>
      <c r="W9" s="664"/>
      <c r="X9" s="664"/>
      <c r="Y9" s="665"/>
      <c r="Z9" s="723">
        <v>0.1</v>
      </c>
      <c r="AA9" s="723"/>
      <c r="AB9" s="723"/>
      <c r="AC9" s="723"/>
      <c r="AD9" s="724">
        <v>12268</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1327653</v>
      </c>
      <c r="BH9" s="664"/>
      <c r="BI9" s="664"/>
      <c r="BJ9" s="664"/>
      <c r="BK9" s="664"/>
      <c r="BL9" s="664"/>
      <c r="BM9" s="664"/>
      <c r="BN9" s="665"/>
      <c r="BO9" s="723">
        <v>27.4</v>
      </c>
      <c r="BP9" s="723"/>
      <c r="BQ9" s="723"/>
      <c r="BR9" s="723"/>
      <c r="BS9" s="669" t="s">
        <v>231</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758730</v>
      </c>
      <c r="CS9" s="664"/>
      <c r="CT9" s="664"/>
      <c r="CU9" s="664"/>
      <c r="CV9" s="664"/>
      <c r="CW9" s="664"/>
      <c r="CX9" s="664"/>
      <c r="CY9" s="665"/>
      <c r="CZ9" s="723">
        <v>5.2</v>
      </c>
      <c r="DA9" s="723"/>
      <c r="DB9" s="723"/>
      <c r="DC9" s="723"/>
      <c r="DD9" s="669">
        <v>2193</v>
      </c>
      <c r="DE9" s="664"/>
      <c r="DF9" s="664"/>
      <c r="DG9" s="664"/>
      <c r="DH9" s="664"/>
      <c r="DI9" s="664"/>
      <c r="DJ9" s="664"/>
      <c r="DK9" s="664"/>
      <c r="DL9" s="664"/>
      <c r="DM9" s="664"/>
      <c r="DN9" s="664"/>
      <c r="DO9" s="664"/>
      <c r="DP9" s="665"/>
      <c r="DQ9" s="669">
        <v>681865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104293</v>
      </c>
      <c r="BH10" s="664"/>
      <c r="BI10" s="664"/>
      <c r="BJ10" s="664"/>
      <c r="BK10" s="664"/>
      <c r="BL10" s="664"/>
      <c r="BM10" s="664"/>
      <c r="BN10" s="665"/>
      <c r="BO10" s="723">
        <v>2.2000000000000002</v>
      </c>
      <c r="BP10" s="723"/>
      <c r="BQ10" s="723"/>
      <c r="BR10" s="723"/>
      <c r="BS10" s="669">
        <v>17170</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52893</v>
      </c>
      <c r="CS10" s="664"/>
      <c r="CT10" s="664"/>
      <c r="CU10" s="664"/>
      <c r="CV10" s="664"/>
      <c r="CW10" s="664"/>
      <c r="CX10" s="664"/>
      <c r="CY10" s="665"/>
      <c r="CZ10" s="723">
        <v>0.4</v>
      </c>
      <c r="DA10" s="723"/>
      <c r="DB10" s="723"/>
      <c r="DC10" s="723"/>
      <c r="DD10" s="669" t="s">
        <v>231</v>
      </c>
      <c r="DE10" s="664"/>
      <c r="DF10" s="664"/>
      <c r="DG10" s="664"/>
      <c r="DH10" s="664"/>
      <c r="DI10" s="664"/>
      <c r="DJ10" s="664"/>
      <c r="DK10" s="664"/>
      <c r="DL10" s="664"/>
      <c r="DM10" s="664"/>
      <c r="DN10" s="664"/>
      <c r="DO10" s="664"/>
      <c r="DP10" s="665"/>
      <c r="DQ10" s="669">
        <v>12193</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231</v>
      </c>
      <c r="AA11" s="723"/>
      <c r="AB11" s="723"/>
      <c r="AC11" s="723"/>
      <c r="AD11" s="724" t="s">
        <v>231</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587661</v>
      </c>
      <c r="BH11" s="664"/>
      <c r="BI11" s="664"/>
      <c r="BJ11" s="664"/>
      <c r="BK11" s="664"/>
      <c r="BL11" s="664"/>
      <c r="BM11" s="664"/>
      <c r="BN11" s="665"/>
      <c r="BO11" s="723">
        <v>12.1</v>
      </c>
      <c r="BP11" s="723"/>
      <c r="BQ11" s="723"/>
      <c r="BR11" s="723"/>
      <c r="BS11" s="669">
        <v>116561</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772630</v>
      </c>
      <c r="CS11" s="664"/>
      <c r="CT11" s="664"/>
      <c r="CU11" s="664"/>
      <c r="CV11" s="664"/>
      <c r="CW11" s="664"/>
      <c r="CX11" s="664"/>
      <c r="CY11" s="665"/>
      <c r="CZ11" s="723">
        <v>5.2</v>
      </c>
      <c r="DA11" s="723"/>
      <c r="DB11" s="723"/>
      <c r="DC11" s="723"/>
      <c r="DD11" s="669">
        <v>234065</v>
      </c>
      <c r="DE11" s="664"/>
      <c r="DF11" s="664"/>
      <c r="DG11" s="664"/>
      <c r="DH11" s="664"/>
      <c r="DI11" s="664"/>
      <c r="DJ11" s="664"/>
      <c r="DK11" s="664"/>
      <c r="DL11" s="664"/>
      <c r="DM11" s="664"/>
      <c r="DN11" s="664"/>
      <c r="DO11" s="664"/>
      <c r="DP11" s="665"/>
      <c r="DQ11" s="669">
        <v>331919</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530201</v>
      </c>
      <c r="S12" s="664"/>
      <c r="T12" s="664"/>
      <c r="U12" s="664"/>
      <c r="V12" s="664"/>
      <c r="W12" s="664"/>
      <c r="X12" s="664"/>
      <c r="Y12" s="665"/>
      <c r="Z12" s="723">
        <v>3.4</v>
      </c>
      <c r="AA12" s="723"/>
      <c r="AB12" s="723"/>
      <c r="AC12" s="723"/>
      <c r="AD12" s="724">
        <v>530201</v>
      </c>
      <c r="AE12" s="724"/>
      <c r="AF12" s="724"/>
      <c r="AG12" s="724"/>
      <c r="AH12" s="724"/>
      <c r="AI12" s="724"/>
      <c r="AJ12" s="724"/>
      <c r="AK12" s="724"/>
      <c r="AL12" s="666">
        <v>6.4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2389295</v>
      </c>
      <c r="BH12" s="664"/>
      <c r="BI12" s="664"/>
      <c r="BJ12" s="664"/>
      <c r="BK12" s="664"/>
      <c r="BL12" s="664"/>
      <c r="BM12" s="664"/>
      <c r="BN12" s="665"/>
      <c r="BO12" s="723">
        <v>49.4</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639462</v>
      </c>
      <c r="CS12" s="664"/>
      <c r="CT12" s="664"/>
      <c r="CU12" s="664"/>
      <c r="CV12" s="664"/>
      <c r="CW12" s="664"/>
      <c r="CX12" s="664"/>
      <c r="CY12" s="665"/>
      <c r="CZ12" s="723">
        <v>4.3</v>
      </c>
      <c r="DA12" s="723"/>
      <c r="DB12" s="723"/>
      <c r="DC12" s="723"/>
      <c r="DD12" s="669">
        <v>4752</v>
      </c>
      <c r="DE12" s="664"/>
      <c r="DF12" s="664"/>
      <c r="DG12" s="664"/>
      <c r="DH12" s="664"/>
      <c r="DI12" s="664"/>
      <c r="DJ12" s="664"/>
      <c r="DK12" s="664"/>
      <c r="DL12" s="664"/>
      <c r="DM12" s="664"/>
      <c r="DN12" s="664"/>
      <c r="DO12" s="664"/>
      <c r="DP12" s="665"/>
      <c r="DQ12" s="669">
        <v>542979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59059</v>
      </c>
      <c r="S13" s="664"/>
      <c r="T13" s="664"/>
      <c r="U13" s="664"/>
      <c r="V13" s="664"/>
      <c r="W13" s="664"/>
      <c r="X13" s="664"/>
      <c r="Y13" s="665"/>
      <c r="Z13" s="723">
        <v>0.4</v>
      </c>
      <c r="AA13" s="723"/>
      <c r="AB13" s="723"/>
      <c r="AC13" s="723"/>
      <c r="AD13" s="724">
        <v>59059</v>
      </c>
      <c r="AE13" s="724"/>
      <c r="AF13" s="724"/>
      <c r="AG13" s="724"/>
      <c r="AH13" s="724"/>
      <c r="AI13" s="724"/>
      <c r="AJ13" s="724"/>
      <c r="AK13" s="724"/>
      <c r="AL13" s="666">
        <v>0.7</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2389137</v>
      </c>
      <c r="BH13" s="664"/>
      <c r="BI13" s="664"/>
      <c r="BJ13" s="664"/>
      <c r="BK13" s="664"/>
      <c r="BL13" s="664"/>
      <c r="BM13" s="664"/>
      <c r="BN13" s="665"/>
      <c r="BO13" s="723">
        <v>49.4</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2126792</v>
      </c>
      <c r="CS13" s="664"/>
      <c r="CT13" s="664"/>
      <c r="CU13" s="664"/>
      <c r="CV13" s="664"/>
      <c r="CW13" s="664"/>
      <c r="CX13" s="664"/>
      <c r="CY13" s="665"/>
      <c r="CZ13" s="723">
        <v>14.4</v>
      </c>
      <c r="DA13" s="723"/>
      <c r="DB13" s="723"/>
      <c r="DC13" s="723"/>
      <c r="DD13" s="669">
        <v>1154640</v>
      </c>
      <c r="DE13" s="664"/>
      <c r="DF13" s="664"/>
      <c r="DG13" s="664"/>
      <c r="DH13" s="664"/>
      <c r="DI13" s="664"/>
      <c r="DJ13" s="664"/>
      <c r="DK13" s="664"/>
      <c r="DL13" s="664"/>
      <c r="DM13" s="664"/>
      <c r="DN13" s="664"/>
      <c r="DO13" s="664"/>
      <c r="DP13" s="665"/>
      <c r="DQ13" s="669">
        <v>882934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231</v>
      </c>
      <c r="AE14" s="724"/>
      <c r="AF14" s="724"/>
      <c r="AG14" s="724"/>
      <c r="AH14" s="724"/>
      <c r="AI14" s="724"/>
      <c r="AJ14" s="724"/>
      <c r="AK14" s="724"/>
      <c r="AL14" s="666" t="s">
        <v>128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86355</v>
      </c>
      <c r="BH14" s="664"/>
      <c r="BI14" s="664"/>
      <c r="BJ14" s="664"/>
      <c r="BK14" s="664"/>
      <c r="BL14" s="664"/>
      <c r="BM14" s="664"/>
      <c r="BN14" s="665"/>
      <c r="BO14" s="723">
        <v>1.8</v>
      </c>
      <c r="BP14" s="723"/>
      <c r="BQ14" s="723"/>
      <c r="BR14" s="723"/>
      <c r="BS14" s="669" t="s">
        <v>231</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549671</v>
      </c>
      <c r="CS14" s="664"/>
      <c r="CT14" s="664"/>
      <c r="CU14" s="664"/>
      <c r="CV14" s="664"/>
      <c r="CW14" s="664"/>
      <c r="CX14" s="664"/>
      <c r="CY14" s="665"/>
      <c r="CZ14" s="723">
        <v>3.7</v>
      </c>
      <c r="DA14" s="723"/>
      <c r="DB14" s="723"/>
      <c r="DC14" s="723"/>
      <c r="DD14" s="669">
        <v>25298</v>
      </c>
      <c r="DE14" s="664"/>
      <c r="DF14" s="664"/>
      <c r="DG14" s="664"/>
      <c r="DH14" s="664"/>
      <c r="DI14" s="664"/>
      <c r="DJ14" s="664"/>
      <c r="DK14" s="664"/>
      <c r="DL14" s="664"/>
      <c r="DM14" s="664"/>
      <c r="DN14" s="664"/>
      <c r="DO14" s="664"/>
      <c r="DP14" s="665"/>
      <c r="DQ14" s="669">
        <v>516216</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42047</v>
      </c>
      <c r="S15" s="664"/>
      <c r="T15" s="664"/>
      <c r="U15" s="664"/>
      <c r="V15" s="664"/>
      <c r="W15" s="664"/>
      <c r="X15" s="664"/>
      <c r="Y15" s="665"/>
      <c r="Z15" s="723">
        <v>0.3</v>
      </c>
      <c r="AA15" s="723"/>
      <c r="AB15" s="723"/>
      <c r="AC15" s="723"/>
      <c r="AD15" s="724">
        <v>42047</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187524</v>
      </c>
      <c r="BH15" s="664"/>
      <c r="BI15" s="664"/>
      <c r="BJ15" s="664"/>
      <c r="BK15" s="664"/>
      <c r="BL15" s="664"/>
      <c r="BM15" s="664"/>
      <c r="BN15" s="665"/>
      <c r="BO15" s="723">
        <v>3.9</v>
      </c>
      <c r="BP15" s="723"/>
      <c r="BQ15" s="723"/>
      <c r="BR15" s="723"/>
      <c r="BS15" s="669" t="s">
        <v>231</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1935202</v>
      </c>
      <c r="CS15" s="664"/>
      <c r="CT15" s="664"/>
      <c r="CU15" s="664"/>
      <c r="CV15" s="664"/>
      <c r="CW15" s="664"/>
      <c r="CX15" s="664"/>
      <c r="CY15" s="665"/>
      <c r="CZ15" s="723">
        <v>13.1</v>
      </c>
      <c r="DA15" s="723"/>
      <c r="DB15" s="723"/>
      <c r="DC15" s="723"/>
      <c r="DD15" s="669">
        <v>190924</v>
      </c>
      <c r="DE15" s="664"/>
      <c r="DF15" s="664"/>
      <c r="DG15" s="664"/>
      <c r="DH15" s="664"/>
      <c r="DI15" s="664"/>
      <c r="DJ15" s="664"/>
      <c r="DK15" s="664"/>
      <c r="DL15" s="664"/>
      <c r="DM15" s="664"/>
      <c r="DN15" s="664"/>
      <c r="DO15" s="664"/>
      <c r="DP15" s="665"/>
      <c r="DQ15" s="669">
        <v>1324075</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231</v>
      </c>
      <c r="AA16" s="723"/>
      <c r="AB16" s="723"/>
      <c r="AC16" s="723"/>
      <c r="AD16" s="724" t="s">
        <v>128</v>
      </c>
      <c r="AE16" s="724"/>
      <c r="AF16" s="724"/>
      <c r="AG16" s="724"/>
      <c r="AH16" s="724"/>
      <c r="AI16" s="724"/>
      <c r="AJ16" s="724"/>
      <c r="AK16" s="724"/>
      <c r="AL16" s="666" t="s">
        <v>231</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32340</v>
      </c>
      <c r="CS16" s="664"/>
      <c r="CT16" s="664"/>
      <c r="CU16" s="664"/>
      <c r="CV16" s="664"/>
      <c r="CW16" s="664"/>
      <c r="CX16" s="664"/>
      <c r="CY16" s="665"/>
      <c r="CZ16" s="723">
        <v>0.2</v>
      </c>
      <c r="DA16" s="723"/>
      <c r="DB16" s="723"/>
      <c r="DC16" s="723"/>
      <c r="DD16" s="669" t="s">
        <v>128</v>
      </c>
      <c r="DE16" s="664"/>
      <c r="DF16" s="664"/>
      <c r="DG16" s="664"/>
      <c r="DH16" s="664"/>
      <c r="DI16" s="664"/>
      <c r="DJ16" s="664"/>
      <c r="DK16" s="664"/>
      <c r="DL16" s="664"/>
      <c r="DM16" s="664"/>
      <c r="DN16" s="664"/>
      <c r="DO16" s="664"/>
      <c r="DP16" s="665"/>
      <c r="DQ16" s="669">
        <v>11940</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12887</v>
      </c>
      <c r="S17" s="664"/>
      <c r="T17" s="664"/>
      <c r="U17" s="664"/>
      <c r="V17" s="664"/>
      <c r="W17" s="664"/>
      <c r="X17" s="664"/>
      <c r="Y17" s="665"/>
      <c r="Z17" s="723">
        <v>0.1</v>
      </c>
      <c r="AA17" s="723"/>
      <c r="AB17" s="723"/>
      <c r="AC17" s="723"/>
      <c r="AD17" s="724">
        <v>12887</v>
      </c>
      <c r="AE17" s="724"/>
      <c r="AF17" s="724"/>
      <c r="AG17" s="724"/>
      <c r="AH17" s="724"/>
      <c r="AI17" s="724"/>
      <c r="AJ17" s="724"/>
      <c r="AK17" s="724"/>
      <c r="AL17" s="666">
        <v>0.2</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1481402</v>
      </c>
      <c r="CS17" s="664"/>
      <c r="CT17" s="664"/>
      <c r="CU17" s="664"/>
      <c r="CV17" s="664"/>
      <c r="CW17" s="664"/>
      <c r="CX17" s="664"/>
      <c r="CY17" s="665"/>
      <c r="CZ17" s="723">
        <v>10.1</v>
      </c>
      <c r="DA17" s="723"/>
      <c r="DB17" s="723"/>
      <c r="DC17" s="723"/>
      <c r="DD17" s="669" t="s">
        <v>128</v>
      </c>
      <c r="DE17" s="664"/>
      <c r="DF17" s="664"/>
      <c r="DG17" s="664"/>
      <c r="DH17" s="664"/>
      <c r="DI17" s="664"/>
      <c r="DJ17" s="664"/>
      <c r="DK17" s="664"/>
      <c r="DL17" s="664"/>
      <c r="DM17" s="664"/>
      <c r="DN17" s="664"/>
      <c r="DO17" s="664"/>
      <c r="DP17" s="665"/>
      <c r="DQ17" s="669">
        <v>1463384</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3133393</v>
      </c>
      <c r="S18" s="664"/>
      <c r="T18" s="664"/>
      <c r="U18" s="664"/>
      <c r="V18" s="664"/>
      <c r="W18" s="664"/>
      <c r="X18" s="664"/>
      <c r="Y18" s="665"/>
      <c r="Z18" s="723">
        <v>20.399999999999999</v>
      </c>
      <c r="AA18" s="723"/>
      <c r="AB18" s="723"/>
      <c r="AC18" s="723"/>
      <c r="AD18" s="724">
        <v>2666991</v>
      </c>
      <c r="AE18" s="724"/>
      <c r="AF18" s="724"/>
      <c r="AG18" s="724"/>
      <c r="AH18" s="724"/>
      <c r="AI18" s="724"/>
      <c r="AJ18" s="724"/>
      <c r="AK18" s="724"/>
      <c r="AL18" s="666">
        <v>32</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231</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231</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2666991</v>
      </c>
      <c r="S19" s="664"/>
      <c r="T19" s="664"/>
      <c r="U19" s="664"/>
      <c r="V19" s="664"/>
      <c r="W19" s="664"/>
      <c r="X19" s="664"/>
      <c r="Y19" s="665"/>
      <c r="Z19" s="723">
        <v>17.3</v>
      </c>
      <c r="AA19" s="723"/>
      <c r="AB19" s="723"/>
      <c r="AC19" s="723"/>
      <c r="AD19" s="724">
        <v>2666991</v>
      </c>
      <c r="AE19" s="724"/>
      <c r="AF19" s="724"/>
      <c r="AG19" s="724"/>
      <c r="AH19" s="724"/>
      <c r="AI19" s="724"/>
      <c r="AJ19" s="724"/>
      <c r="AK19" s="724"/>
      <c r="AL19" s="666">
        <v>32</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102951</v>
      </c>
      <c r="BH19" s="664"/>
      <c r="BI19" s="664"/>
      <c r="BJ19" s="664"/>
      <c r="BK19" s="664"/>
      <c r="BL19" s="664"/>
      <c r="BM19" s="664"/>
      <c r="BN19" s="665"/>
      <c r="BO19" s="723">
        <v>2.1</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466402</v>
      </c>
      <c r="S20" s="664"/>
      <c r="T20" s="664"/>
      <c r="U20" s="664"/>
      <c r="V20" s="664"/>
      <c r="W20" s="664"/>
      <c r="X20" s="664"/>
      <c r="Y20" s="665"/>
      <c r="Z20" s="723">
        <v>3</v>
      </c>
      <c r="AA20" s="723"/>
      <c r="AB20" s="723"/>
      <c r="AC20" s="723"/>
      <c r="AD20" s="724" t="s">
        <v>231</v>
      </c>
      <c r="AE20" s="724"/>
      <c r="AF20" s="724"/>
      <c r="AG20" s="724"/>
      <c r="AH20" s="724"/>
      <c r="AI20" s="724"/>
      <c r="AJ20" s="724"/>
      <c r="AK20" s="724"/>
      <c r="AL20" s="666" t="s">
        <v>231</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102951</v>
      </c>
      <c r="BH20" s="664"/>
      <c r="BI20" s="664"/>
      <c r="BJ20" s="664"/>
      <c r="BK20" s="664"/>
      <c r="BL20" s="664"/>
      <c r="BM20" s="664"/>
      <c r="BN20" s="665"/>
      <c r="BO20" s="723">
        <v>2.1</v>
      </c>
      <c r="BP20" s="723"/>
      <c r="BQ20" s="723"/>
      <c r="BR20" s="723"/>
      <c r="BS20" s="669" t="s">
        <v>231</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14725675</v>
      </c>
      <c r="CS20" s="664"/>
      <c r="CT20" s="664"/>
      <c r="CU20" s="664"/>
      <c r="CV20" s="664"/>
      <c r="CW20" s="664"/>
      <c r="CX20" s="664"/>
      <c r="CY20" s="665"/>
      <c r="CZ20" s="723">
        <v>100</v>
      </c>
      <c r="DA20" s="723"/>
      <c r="DB20" s="723"/>
      <c r="DC20" s="723"/>
      <c r="DD20" s="669">
        <v>1800885</v>
      </c>
      <c r="DE20" s="664"/>
      <c r="DF20" s="664"/>
      <c r="DG20" s="664"/>
      <c r="DH20" s="664"/>
      <c r="DI20" s="664"/>
      <c r="DJ20" s="664"/>
      <c r="DK20" s="664"/>
      <c r="DL20" s="664"/>
      <c r="DM20" s="664"/>
      <c r="DN20" s="664"/>
      <c r="DO20" s="664"/>
      <c r="DP20" s="665"/>
      <c r="DQ20" s="669">
        <v>9634696</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231</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102951</v>
      </c>
      <c r="BH21" s="664"/>
      <c r="BI21" s="664"/>
      <c r="BJ21" s="664"/>
      <c r="BK21" s="664"/>
      <c r="BL21" s="664"/>
      <c r="BM21" s="664"/>
      <c r="BN21" s="665"/>
      <c r="BO21" s="723">
        <v>2.1</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8772275</v>
      </c>
      <c r="S22" s="664"/>
      <c r="T22" s="664"/>
      <c r="U22" s="664"/>
      <c r="V22" s="664"/>
      <c r="W22" s="664"/>
      <c r="X22" s="664"/>
      <c r="Y22" s="665"/>
      <c r="Z22" s="723">
        <v>57.1</v>
      </c>
      <c r="AA22" s="723"/>
      <c r="AB22" s="723"/>
      <c r="AC22" s="723"/>
      <c r="AD22" s="724">
        <v>8305873</v>
      </c>
      <c r="AE22" s="724"/>
      <c r="AF22" s="724"/>
      <c r="AG22" s="724"/>
      <c r="AH22" s="724"/>
      <c r="AI22" s="724"/>
      <c r="AJ22" s="724"/>
      <c r="AK22" s="724"/>
      <c r="AL22" s="666">
        <v>99.6</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2949</v>
      </c>
      <c r="S23" s="664"/>
      <c r="T23" s="664"/>
      <c r="U23" s="664"/>
      <c r="V23" s="664"/>
      <c r="W23" s="664"/>
      <c r="X23" s="664"/>
      <c r="Y23" s="665"/>
      <c r="Z23" s="723">
        <v>0</v>
      </c>
      <c r="AA23" s="723"/>
      <c r="AB23" s="723"/>
      <c r="AC23" s="723"/>
      <c r="AD23" s="724">
        <v>2949</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231</v>
      </c>
      <c r="BH23" s="664"/>
      <c r="BI23" s="664"/>
      <c r="BJ23" s="664"/>
      <c r="BK23" s="664"/>
      <c r="BL23" s="664"/>
      <c r="BM23" s="664"/>
      <c r="BN23" s="665"/>
      <c r="BO23" s="723" t="s">
        <v>231</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282560</v>
      </c>
      <c r="S24" s="664"/>
      <c r="T24" s="664"/>
      <c r="U24" s="664"/>
      <c r="V24" s="664"/>
      <c r="W24" s="664"/>
      <c r="X24" s="664"/>
      <c r="Y24" s="665"/>
      <c r="Z24" s="723">
        <v>1.8</v>
      </c>
      <c r="AA24" s="723"/>
      <c r="AB24" s="723"/>
      <c r="AC24" s="723"/>
      <c r="AD24" s="724" t="s">
        <v>231</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231</v>
      </c>
      <c r="BP24" s="723"/>
      <c r="BQ24" s="723"/>
      <c r="BR24" s="723"/>
      <c r="BS24" s="669" t="s">
        <v>231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6364992</v>
      </c>
      <c r="CS24" s="727"/>
      <c r="CT24" s="727"/>
      <c r="CU24" s="727"/>
      <c r="CV24" s="727"/>
      <c r="CW24" s="727"/>
      <c r="CX24" s="727"/>
      <c r="CY24" s="773"/>
      <c r="CZ24" s="774">
        <v>43.2</v>
      </c>
      <c r="DA24" s="743"/>
      <c r="DB24" s="743"/>
      <c r="DC24" s="777"/>
      <c r="DD24" s="772">
        <v>4381809</v>
      </c>
      <c r="DE24" s="727"/>
      <c r="DF24" s="727"/>
      <c r="DG24" s="727"/>
      <c r="DH24" s="727"/>
      <c r="DI24" s="727"/>
      <c r="DJ24" s="727"/>
      <c r="DK24" s="773"/>
      <c r="DL24" s="772">
        <v>4379919</v>
      </c>
      <c r="DM24" s="727"/>
      <c r="DN24" s="727"/>
      <c r="DO24" s="727"/>
      <c r="DP24" s="727"/>
      <c r="DQ24" s="727"/>
      <c r="DR24" s="727"/>
      <c r="DS24" s="727"/>
      <c r="DT24" s="727"/>
      <c r="DU24" s="727"/>
      <c r="DV24" s="773"/>
      <c r="DW24" s="774">
        <v>49.1</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132385</v>
      </c>
      <c r="S25" s="664"/>
      <c r="T25" s="664"/>
      <c r="U25" s="664"/>
      <c r="V25" s="664"/>
      <c r="W25" s="664"/>
      <c r="X25" s="664"/>
      <c r="Y25" s="665"/>
      <c r="Z25" s="723">
        <v>0.9</v>
      </c>
      <c r="AA25" s="723"/>
      <c r="AB25" s="723"/>
      <c r="AC25" s="723"/>
      <c r="AD25" s="724">
        <v>13239</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2135344</v>
      </c>
      <c r="CS25" s="662"/>
      <c r="CT25" s="662"/>
      <c r="CU25" s="662"/>
      <c r="CV25" s="662"/>
      <c r="CW25" s="662"/>
      <c r="CX25" s="662"/>
      <c r="CY25" s="663"/>
      <c r="CZ25" s="666">
        <v>14.5</v>
      </c>
      <c r="DA25" s="695"/>
      <c r="DB25" s="695"/>
      <c r="DC25" s="696"/>
      <c r="DD25" s="669">
        <v>1978557</v>
      </c>
      <c r="DE25" s="662"/>
      <c r="DF25" s="662"/>
      <c r="DG25" s="662"/>
      <c r="DH25" s="662"/>
      <c r="DI25" s="662"/>
      <c r="DJ25" s="662"/>
      <c r="DK25" s="663"/>
      <c r="DL25" s="669">
        <v>1977814</v>
      </c>
      <c r="DM25" s="662"/>
      <c r="DN25" s="662"/>
      <c r="DO25" s="662"/>
      <c r="DP25" s="662"/>
      <c r="DQ25" s="662"/>
      <c r="DR25" s="662"/>
      <c r="DS25" s="662"/>
      <c r="DT25" s="662"/>
      <c r="DU25" s="662"/>
      <c r="DV25" s="663"/>
      <c r="DW25" s="666">
        <v>22.2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74525</v>
      </c>
      <c r="S26" s="664"/>
      <c r="T26" s="664"/>
      <c r="U26" s="664"/>
      <c r="V26" s="664"/>
      <c r="W26" s="664"/>
      <c r="X26" s="664"/>
      <c r="Y26" s="665"/>
      <c r="Z26" s="723">
        <v>0.5</v>
      </c>
      <c r="AA26" s="723"/>
      <c r="AB26" s="723"/>
      <c r="AC26" s="723"/>
      <c r="AD26" s="724" t="s">
        <v>128</v>
      </c>
      <c r="AE26" s="724"/>
      <c r="AF26" s="724"/>
      <c r="AG26" s="724"/>
      <c r="AH26" s="724"/>
      <c r="AI26" s="724"/>
      <c r="AJ26" s="724"/>
      <c r="AK26" s="724"/>
      <c r="AL26" s="666" t="s">
        <v>231</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231</v>
      </c>
      <c r="BP26" s="723"/>
      <c r="BQ26" s="723"/>
      <c r="BR26" s="723"/>
      <c r="BS26" s="669" t="s">
        <v>231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1412188</v>
      </c>
      <c r="CS26" s="664"/>
      <c r="CT26" s="664"/>
      <c r="CU26" s="664"/>
      <c r="CV26" s="664"/>
      <c r="CW26" s="664"/>
      <c r="CX26" s="664"/>
      <c r="CY26" s="665"/>
      <c r="CZ26" s="666">
        <v>9.6</v>
      </c>
      <c r="DA26" s="695"/>
      <c r="DB26" s="695"/>
      <c r="DC26" s="696"/>
      <c r="DD26" s="669">
        <v>1279728</v>
      </c>
      <c r="DE26" s="664"/>
      <c r="DF26" s="664"/>
      <c r="DG26" s="664"/>
      <c r="DH26" s="664"/>
      <c r="DI26" s="664"/>
      <c r="DJ26" s="664"/>
      <c r="DK26" s="665"/>
      <c r="DL26" s="669" t="s">
        <v>231</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1955661</v>
      </c>
      <c r="S27" s="664"/>
      <c r="T27" s="664"/>
      <c r="U27" s="664"/>
      <c r="V27" s="664"/>
      <c r="W27" s="664"/>
      <c r="X27" s="664"/>
      <c r="Y27" s="665"/>
      <c r="Z27" s="723">
        <v>12.7</v>
      </c>
      <c r="AA27" s="723"/>
      <c r="AB27" s="723"/>
      <c r="AC27" s="723"/>
      <c r="AD27" s="724" t="s">
        <v>231</v>
      </c>
      <c r="AE27" s="724"/>
      <c r="AF27" s="724"/>
      <c r="AG27" s="724"/>
      <c r="AH27" s="724"/>
      <c r="AI27" s="724"/>
      <c r="AJ27" s="724"/>
      <c r="AK27" s="724"/>
      <c r="AL27" s="666" t="s">
        <v>128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4840128</v>
      </c>
      <c r="BH27" s="664"/>
      <c r="BI27" s="664"/>
      <c r="BJ27" s="664"/>
      <c r="BK27" s="664"/>
      <c r="BL27" s="664"/>
      <c r="BM27" s="664"/>
      <c r="BN27" s="665"/>
      <c r="BO27" s="723">
        <v>100</v>
      </c>
      <c r="BP27" s="723"/>
      <c r="BQ27" s="723"/>
      <c r="BR27" s="723"/>
      <c r="BS27" s="669">
        <v>133731</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2748246</v>
      </c>
      <c r="CS27" s="662"/>
      <c r="CT27" s="662"/>
      <c r="CU27" s="662"/>
      <c r="CV27" s="662"/>
      <c r="CW27" s="662"/>
      <c r="CX27" s="662"/>
      <c r="CY27" s="663"/>
      <c r="CZ27" s="666">
        <v>18.7</v>
      </c>
      <c r="DA27" s="695"/>
      <c r="DB27" s="695"/>
      <c r="DC27" s="696"/>
      <c r="DD27" s="669">
        <v>939868</v>
      </c>
      <c r="DE27" s="662"/>
      <c r="DF27" s="662"/>
      <c r="DG27" s="662"/>
      <c r="DH27" s="662"/>
      <c r="DI27" s="662"/>
      <c r="DJ27" s="662"/>
      <c r="DK27" s="663"/>
      <c r="DL27" s="669">
        <v>938721</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231</v>
      </c>
      <c r="AA28" s="723"/>
      <c r="AB28" s="723"/>
      <c r="AC28" s="723"/>
      <c r="AD28" s="724" t="s">
        <v>128</v>
      </c>
      <c r="AE28" s="724"/>
      <c r="AF28" s="724"/>
      <c r="AG28" s="724"/>
      <c r="AH28" s="724"/>
      <c r="AI28" s="724"/>
      <c r="AJ28" s="724"/>
      <c r="AK28" s="724"/>
      <c r="AL28" s="666" t="s">
        <v>231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1481402</v>
      </c>
      <c r="CS28" s="664"/>
      <c r="CT28" s="664"/>
      <c r="CU28" s="664"/>
      <c r="CV28" s="664"/>
      <c r="CW28" s="664"/>
      <c r="CX28" s="664"/>
      <c r="CY28" s="665"/>
      <c r="CZ28" s="666">
        <v>10.1</v>
      </c>
      <c r="DA28" s="695"/>
      <c r="DB28" s="695"/>
      <c r="DC28" s="696"/>
      <c r="DD28" s="669">
        <v>1463384</v>
      </c>
      <c r="DE28" s="664"/>
      <c r="DF28" s="664"/>
      <c r="DG28" s="664"/>
      <c r="DH28" s="664"/>
      <c r="DI28" s="664"/>
      <c r="DJ28" s="664"/>
      <c r="DK28" s="665"/>
      <c r="DL28" s="669">
        <v>1463384</v>
      </c>
      <c r="DM28" s="664"/>
      <c r="DN28" s="664"/>
      <c r="DO28" s="664"/>
      <c r="DP28" s="664"/>
      <c r="DQ28" s="664"/>
      <c r="DR28" s="664"/>
      <c r="DS28" s="664"/>
      <c r="DT28" s="664"/>
      <c r="DU28" s="664"/>
      <c r="DV28" s="665"/>
      <c r="DW28" s="666">
        <v>16.399999999999999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1412911</v>
      </c>
      <c r="S29" s="664"/>
      <c r="T29" s="664"/>
      <c r="U29" s="664"/>
      <c r="V29" s="664"/>
      <c r="W29" s="664"/>
      <c r="X29" s="664"/>
      <c r="Y29" s="665"/>
      <c r="Z29" s="723">
        <v>9.1999999999999993</v>
      </c>
      <c r="AA29" s="723"/>
      <c r="AB29" s="723"/>
      <c r="AC29" s="723"/>
      <c r="AD29" s="724" t="s">
        <v>231</v>
      </c>
      <c r="AE29" s="724"/>
      <c r="AF29" s="724"/>
      <c r="AG29" s="724"/>
      <c r="AH29" s="724"/>
      <c r="AI29" s="724"/>
      <c r="AJ29" s="724"/>
      <c r="AK29" s="724"/>
      <c r="AL29" s="666" t="s">
        <v>231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1481402</v>
      </c>
      <c r="CS29" s="662"/>
      <c r="CT29" s="662"/>
      <c r="CU29" s="662"/>
      <c r="CV29" s="662"/>
      <c r="CW29" s="662"/>
      <c r="CX29" s="662"/>
      <c r="CY29" s="663"/>
      <c r="CZ29" s="666">
        <v>10.1</v>
      </c>
      <c r="DA29" s="695"/>
      <c r="DB29" s="695"/>
      <c r="DC29" s="696"/>
      <c r="DD29" s="669">
        <v>1463384</v>
      </c>
      <c r="DE29" s="662"/>
      <c r="DF29" s="662"/>
      <c r="DG29" s="662"/>
      <c r="DH29" s="662"/>
      <c r="DI29" s="662"/>
      <c r="DJ29" s="662"/>
      <c r="DK29" s="663"/>
      <c r="DL29" s="669">
        <v>1463384</v>
      </c>
      <c r="DM29" s="662"/>
      <c r="DN29" s="662"/>
      <c r="DO29" s="662"/>
      <c r="DP29" s="662"/>
      <c r="DQ29" s="662"/>
      <c r="DR29" s="662"/>
      <c r="DS29" s="662"/>
      <c r="DT29" s="662"/>
      <c r="DU29" s="662"/>
      <c r="DV29" s="663"/>
      <c r="DW29" s="666">
        <v>16.399999999999999</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77707</v>
      </c>
      <c r="S30" s="664"/>
      <c r="T30" s="664"/>
      <c r="U30" s="664"/>
      <c r="V30" s="664"/>
      <c r="W30" s="664"/>
      <c r="X30" s="664"/>
      <c r="Y30" s="665"/>
      <c r="Z30" s="723">
        <v>0.5</v>
      </c>
      <c r="AA30" s="723"/>
      <c r="AB30" s="723"/>
      <c r="AC30" s="723"/>
      <c r="AD30" s="724">
        <v>13964</v>
      </c>
      <c r="AE30" s="724"/>
      <c r="AF30" s="724"/>
      <c r="AG30" s="724"/>
      <c r="AH30" s="724"/>
      <c r="AI30" s="724"/>
      <c r="AJ30" s="724"/>
      <c r="AK30" s="724"/>
      <c r="AL30" s="666">
        <v>0.2</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98.9</v>
      </c>
      <c r="BH30" s="742"/>
      <c r="BI30" s="742"/>
      <c r="BJ30" s="742"/>
      <c r="BK30" s="742"/>
      <c r="BL30" s="742"/>
      <c r="BM30" s="743">
        <v>95.1</v>
      </c>
      <c r="BN30" s="742"/>
      <c r="BO30" s="742"/>
      <c r="BP30" s="742"/>
      <c r="BQ30" s="744"/>
      <c r="BR30" s="741">
        <v>98.9</v>
      </c>
      <c r="BS30" s="742"/>
      <c r="BT30" s="742"/>
      <c r="BU30" s="742"/>
      <c r="BV30" s="742"/>
      <c r="BW30" s="742"/>
      <c r="BX30" s="743">
        <v>92.9</v>
      </c>
      <c r="BY30" s="742"/>
      <c r="BZ30" s="742"/>
      <c r="CA30" s="742"/>
      <c r="CB30" s="744"/>
      <c r="CD30" s="747"/>
      <c r="CE30" s="748"/>
      <c r="CF30" s="705" t="s">
        <v>307</v>
      </c>
      <c r="CG30" s="702"/>
      <c r="CH30" s="702"/>
      <c r="CI30" s="702"/>
      <c r="CJ30" s="702"/>
      <c r="CK30" s="702"/>
      <c r="CL30" s="702"/>
      <c r="CM30" s="702"/>
      <c r="CN30" s="702"/>
      <c r="CO30" s="702"/>
      <c r="CP30" s="702"/>
      <c r="CQ30" s="703"/>
      <c r="CR30" s="661">
        <v>1417702</v>
      </c>
      <c r="CS30" s="664"/>
      <c r="CT30" s="664"/>
      <c r="CU30" s="664"/>
      <c r="CV30" s="664"/>
      <c r="CW30" s="664"/>
      <c r="CX30" s="664"/>
      <c r="CY30" s="665"/>
      <c r="CZ30" s="666">
        <v>9.6</v>
      </c>
      <c r="DA30" s="695"/>
      <c r="DB30" s="695"/>
      <c r="DC30" s="696"/>
      <c r="DD30" s="669">
        <v>1400145</v>
      </c>
      <c r="DE30" s="664"/>
      <c r="DF30" s="664"/>
      <c r="DG30" s="664"/>
      <c r="DH30" s="664"/>
      <c r="DI30" s="664"/>
      <c r="DJ30" s="664"/>
      <c r="DK30" s="665"/>
      <c r="DL30" s="669">
        <v>1400145</v>
      </c>
      <c r="DM30" s="664"/>
      <c r="DN30" s="664"/>
      <c r="DO30" s="664"/>
      <c r="DP30" s="664"/>
      <c r="DQ30" s="664"/>
      <c r="DR30" s="664"/>
      <c r="DS30" s="664"/>
      <c r="DT30" s="664"/>
      <c r="DU30" s="664"/>
      <c r="DV30" s="665"/>
      <c r="DW30" s="666">
        <v>15.7</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38258</v>
      </c>
      <c r="S31" s="664"/>
      <c r="T31" s="664"/>
      <c r="U31" s="664"/>
      <c r="V31" s="664"/>
      <c r="W31" s="664"/>
      <c r="X31" s="664"/>
      <c r="Y31" s="665"/>
      <c r="Z31" s="723">
        <v>0.2</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98.2</v>
      </c>
      <c r="BN31" s="740"/>
      <c r="BO31" s="740"/>
      <c r="BP31" s="740"/>
      <c r="BQ31" s="701"/>
      <c r="BR31" s="739">
        <v>99.4</v>
      </c>
      <c r="BS31" s="662"/>
      <c r="BT31" s="662"/>
      <c r="BU31" s="662"/>
      <c r="BV31" s="662"/>
      <c r="BW31" s="662"/>
      <c r="BX31" s="667">
        <v>98.3</v>
      </c>
      <c r="BY31" s="740"/>
      <c r="BZ31" s="740"/>
      <c r="CA31" s="740"/>
      <c r="CB31" s="701"/>
      <c r="CD31" s="747"/>
      <c r="CE31" s="748"/>
      <c r="CF31" s="705" t="s">
        <v>311</v>
      </c>
      <c r="CG31" s="702"/>
      <c r="CH31" s="702"/>
      <c r="CI31" s="702"/>
      <c r="CJ31" s="702"/>
      <c r="CK31" s="702"/>
      <c r="CL31" s="702"/>
      <c r="CM31" s="702"/>
      <c r="CN31" s="702"/>
      <c r="CO31" s="702"/>
      <c r="CP31" s="702"/>
      <c r="CQ31" s="703"/>
      <c r="CR31" s="661">
        <v>63700</v>
      </c>
      <c r="CS31" s="662"/>
      <c r="CT31" s="662"/>
      <c r="CU31" s="662"/>
      <c r="CV31" s="662"/>
      <c r="CW31" s="662"/>
      <c r="CX31" s="662"/>
      <c r="CY31" s="663"/>
      <c r="CZ31" s="666">
        <v>0.4</v>
      </c>
      <c r="DA31" s="695"/>
      <c r="DB31" s="695"/>
      <c r="DC31" s="696"/>
      <c r="DD31" s="669">
        <v>63239</v>
      </c>
      <c r="DE31" s="662"/>
      <c r="DF31" s="662"/>
      <c r="DG31" s="662"/>
      <c r="DH31" s="662"/>
      <c r="DI31" s="662"/>
      <c r="DJ31" s="662"/>
      <c r="DK31" s="663"/>
      <c r="DL31" s="669">
        <v>63239</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603359</v>
      </c>
      <c r="S32" s="664"/>
      <c r="T32" s="664"/>
      <c r="U32" s="664"/>
      <c r="V32" s="664"/>
      <c r="W32" s="664"/>
      <c r="X32" s="664"/>
      <c r="Y32" s="665"/>
      <c r="Z32" s="723">
        <v>3.9</v>
      </c>
      <c r="AA32" s="723"/>
      <c r="AB32" s="723"/>
      <c r="AC32" s="723"/>
      <c r="AD32" s="724" t="s">
        <v>128</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98.5</v>
      </c>
      <c r="BH32" s="677"/>
      <c r="BI32" s="677"/>
      <c r="BJ32" s="677"/>
      <c r="BK32" s="677"/>
      <c r="BL32" s="677"/>
      <c r="BM32" s="721">
        <v>92</v>
      </c>
      <c r="BN32" s="677"/>
      <c r="BO32" s="677"/>
      <c r="BP32" s="677"/>
      <c r="BQ32" s="714"/>
      <c r="BR32" s="738">
        <v>98.4</v>
      </c>
      <c r="BS32" s="677"/>
      <c r="BT32" s="677"/>
      <c r="BU32" s="677"/>
      <c r="BV32" s="677"/>
      <c r="BW32" s="677"/>
      <c r="BX32" s="721">
        <v>88</v>
      </c>
      <c r="BY32" s="677"/>
      <c r="BZ32" s="677"/>
      <c r="CA32" s="677"/>
      <c r="CB32" s="714"/>
      <c r="CD32" s="749"/>
      <c r="CE32" s="750"/>
      <c r="CF32" s="705" t="s">
        <v>314</v>
      </c>
      <c r="CG32" s="702"/>
      <c r="CH32" s="702"/>
      <c r="CI32" s="702"/>
      <c r="CJ32" s="702"/>
      <c r="CK32" s="702"/>
      <c r="CL32" s="702"/>
      <c r="CM32" s="702"/>
      <c r="CN32" s="702"/>
      <c r="CO32" s="702"/>
      <c r="CP32" s="702"/>
      <c r="CQ32" s="703"/>
      <c r="CR32" s="661" t="s">
        <v>231</v>
      </c>
      <c r="CS32" s="664"/>
      <c r="CT32" s="664"/>
      <c r="CU32" s="664"/>
      <c r="CV32" s="664"/>
      <c r="CW32" s="664"/>
      <c r="CX32" s="664"/>
      <c r="CY32" s="665"/>
      <c r="CZ32" s="666" t="s">
        <v>231</v>
      </c>
      <c r="DA32" s="695"/>
      <c r="DB32" s="695"/>
      <c r="DC32" s="696"/>
      <c r="DD32" s="669" t="s">
        <v>231</v>
      </c>
      <c r="DE32" s="664"/>
      <c r="DF32" s="664"/>
      <c r="DG32" s="664"/>
      <c r="DH32" s="664"/>
      <c r="DI32" s="664"/>
      <c r="DJ32" s="664"/>
      <c r="DK32" s="665"/>
      <c r="DL32" s="669" t="s">
        <v>231</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397229</v>
      </c>
      <c r="S33" s="664"/>
      <c r="T33" s="664"/>
      <c r="U33" s="664"/>
      <c r="V33" s="664"/>
      <c r="W33" s="664"/>
      <c r="X33" s="664"/>
      <c r="Y33" s="665"/>
      <c r="Z33" s="723">
        <v>2.6</v>
      </c>
      <c r="AA33" s="723"/>
      <c r="AB33" s="723"/>
      <c r="AC33" s="723"/>
      <c r="AD33" s="724" t="s">
        <v>231</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6527458</v>
      </c>
      <c r="CS33" s="662"/>
      <c r="CT33" s="662"/>
      <c r="CU33" s="662"/>
      <c r="CV33" s="662"/>
      <c r="CW33" s="662"/>
      <c r="CX33" s="662"/>
      <c r="CY33" s="663"/>
      <c r="CZ33" s="666">
        <v>44.3</v>
      </c>
      <c r="DA33" s="695"/>
      <c r="DB33" s="695"/>
      <c r="DC33" s="696"/>
      <c r="DD33" s="669">
        <v>4933971</v>
      </c>
      <c r="DE33" s="662"/>
      <c r="DF33" s="662"/>
      <c r="DG33" s="662"/>
      <c r="DH33" s="662"/>
      <c r="DI33" s="662"/>
      <c r="DJ33" s="662"/>
      <c r="DK33" s="663"/>
      <c r="DL33" s="669">
        <v>3620575</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427735</v>
      </c>
      <c r="S34" s="664"/>
      <c r="T34" s="664"/>
      <c r="U34" s="664"/>
      <c r="V34" s="664"/>
      <c r="W34" s="664"/>
      <c r="X34" s="664"/>
      <c r="Y34" s="665"/>
      <c r="Z34" s="723">
        <v>2.8</v>
      </c>
      <c r="AA34" s="723"/>
      <c r="AB34" s="723"/>
      <c r="AC34" s="723"/>
      <c r="AD34" s="724">
        <v>5688</v>
      </c>
      <c r="AE34" s="724"/>
      <c r="AF34" s="724"/>
      <c r="AG34" s="724"/>
      <c r="AH34" s="724"/>
      <c r="AI34" s="724"/>
      <c r="AJ34" s="724"/>
      <c r="AK34" s="724"/>
      <c r="AL34" s="666">
        <v>0.1</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1945832</v>
      </c>
      <c r="CS34" s="664"/>
      <c r="CT34" s="664"/>
      <c r="CU34" s="664"/>
      <c r="CV34" s="664"/>
      <c r="CW34" s="664"/>
      <c r="CX34" s="664"/>
      <c r="CY34" s="665"/>
      <c r="CZ34" s="666">
        <v>13.2</v>
      </c>
      <c r="DA34" s="695"/>
      <c r="DB34" s="695"/>
      <c r="DC34" s="696"/>
      <c r="DD34" s="669">
        <v>1374020</v>
      </c>
      <c r="DE34" s="664"/>
      <c r="DF34" s="664"/>
      <c r="DG34" s="664"/>
      <c r="DH34" s="664"/>
      <c r="DI34" s="664"/>
      <c r="DJ34" s="664"/>
      <c r="DK34" s="665"/>
      <c r="DL34" s="669">
        <v>989960</v>
      </c>
      <c r="DM34" s="664"/>
      <c r="DN34" s="664"/>
      <c r="DO34" s="664"/>
      <c r="DP34" s="664"/>
      <c r="DQ34" s="664"/>
      <c r="DR34" s="664"/>
      <c r="DS34" s="664"/>
      <c r="DT34" s="664"/>
      <c r="DU34" s="664"/>
      <c r="DV34" s="665"/>
      <c r="DW34" s="666">
        <v>11.1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1197272</v>
      </c>
      <c r="S35" s="664"/>
      <c r="T35" s="664"/>
      <c r="U35" s="664"/>
      <c r="V35" s="664"/>
      <c r="W35" s="664"/>
      <c r="X35" s="664"/>
      <c r="Y35" s="665"/>
      <c r="Z35" s="723">
        <v>7.8</v>
      </c>
      <c r="AA35" s="723"/>
      <c r="AB35" s="723"/>
      <c r="AC35" s="723"/>
      <c r="AD35" s="724" t="s">
        <v>231</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1778177</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55303</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87576</v>
      </c>
      <c r="CS35" s="662"/>
      <c r="CT35" s="662"/>
      <c r="CU35" s="662"/>
      <c r="CV35" s="662"/>
      <c r="CW35" s="662"/>
      <c r="CX35" s="662"/>
      <c r="CY35" s="663"/>
      <c r="CZ35" s="666">
        <v>0.6</v>
      </c>
      <c r="DA35" s="695"/>
      <c r="DB35" s="695"/>
      <c r="DC35" s="696"/>
      <c r="DD35" s="669">
        <v>74086</v>
      </c>
      <c r="DE35" s="662"/>
      <c r="DF35" s="662"/>
      <c r="DG35" s="662"/>
      <c r="DH35" s="662"/>
      <c r="DI35" s="662"/>
      <c r="DJ35" s="662"/>
      <c r="DK35" s="663"/>
      <c r="DL35" s="669">
        <v>73134</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231</v>
      </c>
      <c r="AA36" s="723"/>
      <c r="AB36" s="723"/>
      <c r="AC36" s="723"/>
      <c r="AD36" s="724" t="s">
        <v>231</v>
      </c>
      <c r="AE36" s="724"/>
      <c r="AF36" s="724"/>
      <c r="AG36" s="724"/>
      <c r="AH36" s="724"/>
      <c r="AI36" s="724"/>
      <c r="AJ36" s="724"/>
      <c r="AK36" s="724"/>
      <c r="AL36" s="666" t="s">
        <v>231</v>
      </c>
      <c r="AM36" s="667"/>
      <c r="AN36" s="667"/>
      <c r="AO36" s="725"/>
      <c r="AQ36" s="698" t="s">
        <v>326</v>
      </c>
      <c r="AR36" s="699"/>
      <c r="AS36" s="699"/>
      <c r="AT36" s="699"/>
      <c r="AU36" s="699"/>
      <c r="AV36" s="699"/>
      <c r="AW36" s="699"/>
      <c r="AX36" s="699"/>
      <c r="AY36" s="700"/>
      <c r="AZ36" s="661">
        <v>613095</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47103</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3134821</v>
      </c>
      <c r="CS36" s="664"/>
      <c r="CT36" s="664"/>
      <c r="CU36" s="664"/>
      <c r="CV36" s="664"/>
      <c r="CW36" s="664"/>
      <c r="CX36" s="664"/>
      <c r="CY36" s="665"/>
      <c r="CZ36" s="666">
        <v>21.3</v>
      </c>
      <c r="DA36" s="695"/>
      <c r="DB36" s="695"/>
      <c r="DC36" s="696"/>
      <c r="DD36" s="669">
        <v>2480802</v>
      </c>
      <c r="DE36" s="664"/>
      <c r="DF36" s="664"/>
      <c r="DG36" s="664"/>
      <c r="DH36" s="664"/>
      <c r="DI36" s="664"/>
      <c r="DJ36" s="664"/>
      <c r="DK36" s="665"/>
      <c r="DL36" s="669">
        <v>1712490</v>
      </c>
      <c r="DM36" s="664"/>
      <c r="DN36" s="664"/>
      <c r="DO36" s="664"/>
      <c r="DP36" s="664"/>
      <c r="DQ36" s="664"/>
      <c r="DR36" s="664"/>
      <c r="DS36" s="664"/>
      <c r="DT36" s="664"/>
      <c r="DU36" s="664"/>
      <c r="DV36" s="665"/>
      <c r="DW36" s="666">
        <v>19.2</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575272</v>
      </c>
      <c r="S37" s="664"/>
      <c r="T37" s="664"/>
      <c r="U37" s="664"/>
      <c r="V37" s="664"/>
      <c r="W37" s="664"/>
      <c r="X37" s="664"/>
      <c r="Y37" s="665"/>
      <c r="Z37" s="723">
        <v>3.7</v>
      </c>
      <c r="AA37" s="723"/>
      <c r="AB37" s="723"/>
      <c r="AC37" s="723"/>
      <c r="AD37" s="724" t="s">
        <v>231</v>
      </c>
      <c r="AE37" s="724"/>
      <c r="AF37" s="724"/>
      <c r="AG37" s="724"/>
      <c r="AH37" s="724"/>
      <c r="AI37" s="724"/>
      <c r="AJ37" s="724"/>
      <c r="AK37" s="724"/>
      <c r="AL37" s="666" t="s">
        <v>231</v>
      </c>
      <c r="AM37" s="667"/>
      <c r="AN37" s="667"/>
      <c r="AO37" s="725"/>
      <c r="AQ37" s="698" t="s">
        <v>330</v>
      </c>
      <c r="AR37" s="699"/>
      <c r="AS37" s="699"/>
      <c r="AT37" s="699"/>
      <c r="AU37" s="699"/>
      <c r="AV37" s="699"/>
      <c r="AW37" s="699"/>
      <c r="AX37" s="699"/>
      <c r="AY37" s="700"/>
      <c r="AZ37" s="661">
        <v>148026</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3610</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980427</v>
      </c>
      <c r="CS37" s="662"/>
      <c r="CT37" s="662"/>
      <c r="CU37" s="662"/>
      <c r="CV37" s="662"/>
      <c r="CW37" s="662"/>
      <c r="CX37" s="662"/>
      <c r="CY37" s="663"/>
      <c r="CZ37" s="666">
        <v>6.7</v>
      </c>
      <c r="DA37" s="695"/>
      <c r="DB37" s="695"/>
      <c r="DC37" s="696"/>
      <c r="DD37" s="669">
        <v>976140</v>
      </c>
      <c r="DE37" s="662"/>
      <c r="DF37" s="662"/>
      <c r="DG37" s="662"/>
      <c r="DH37" s="662"/>
      <c r="DI37" s="662"/>
      <c r="DJ37" s="662"/>
      <c r="DK37" s="663"/>
      <c r="DL37" s="669">
        <v>941624</v>
      </c>
      <c r="DM37" s="662"/>
      <c r="DN37" s="662"/>
      <c r="DO37" s="662"/>
      <c r="DP37" s="662"/>
      <c r="DQ37" s="662"/>
      <c r="DR37" s="662"/>
      <c r="DS37" s="662"/>
      <c r="DT37" s="662"/>
      <c r="DU37" s="662"/>
      <c r="DV37" s="663"/>
      <c r="DW37" s="666">
        <v>10.6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15374826</v>
      </c>
      <c r="S38" s="713"/>
      <c r="T38" s="713"/>
      <c r="U38" s="713"/>
      <c r="V38" s="713"/>
      <c r="W38" s="713"/>
      <c r="X38" s="713"/>
      <c r="Y38" s="718"/>
      <c r="Z38" s="719">
        <v>100</v>
      </c>
      <c r="AA38" s="719"/>
      <c r="AB38" s="719"/>
      <c r="AC38" s="719"/>
      <c r="AD38" s="720">
        <v>8341713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231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5651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1017056</v>
      </c>
      <c r="CS38" s="664"/>
      <c r="CT38" s="664"/>
      <c r="CU38" s="664"/>
      <c r="CV38" s="664"/>
      <c r="CW38" s="664"/>
      <c r="CX38" s="664"/>
      <c r="CY38" s="665"/>
      <c r="CZ38" s="666">
        <v>6.9</v>
      </c>
      <c r="DA38" s="695"/>
      <c r="DB38" s="695"/>
      <c r="DC38" s="696"/>
      <c r="DD38" s="669">
        <v>855151</v>
      </c>
      <c r="DE38" s="664"/>
      <c r="DF38" s="664"/>
      <c r="DG38" s="664"/>
      <c r="DH38" s="664"/>
      <c r="DI38" s="664"/>
      <c r="DJ38" s="664"/>
      <c r="DK38" s="665"/>
      <c r="DL38" s="669">
        <v>844991</v>
      </c>
      <c r="DM38" s="664"/>
      <c r="DN38" s="664"/>
      <c r="DO38" s="664"/>
      <c r="DP38" s="664"/>
      <c r="DQ38" s="664"/>
      <c r="DR38" s="664"/>
      <c r="DS38" s="664"/>
      <c r="DT38" s="664"/>
      <c r="DU38" s="664"/>
      <c r="DV38" s="665"/>
      <c r="DW38" s="666">
        <v>9.5</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231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107</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208473</v>
      </c>
      <c r="CS39" s="662"/>
      <c r="CT39" s="662"/>
      <c r="CU39" s="662"/>
      <c r="CV39" s="662"/>
      <c r="CW39" s="662"/>
      <c r="CX39" s="662"/>
      <c r="CY39" s="663"/>
      <c r="CZ39" s="666">
        <v>1.4</v>
      </c>
      <c r="DA39" s="695"/>
      <c r="DB39" s="695"/>
      <c r="DC39" s="696"/>
      <c r="DD39" s="669">
        <v>149912</v>
      </c>
      <c r="DE39" s="662"/>
      <c r="DF39" s="662"/>
      <c r="DG39" s="662"/>
      <c r="DH39" s="662"/>
      <c r="DI39" s="662"/>
      <c r="DJ39" s="662"/>
      <c r="DK39" s="663"/>
      <c r="DL39" s="669" t="s">
        <v>128</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197998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128</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133700</v>
      </c>
      <c r="CS40" s="664"/>
      <c r="CT40" s="664"/>
      <c r="CU40" s="664"/>
      <c r="CV40" s="664"/>
      <c r="CW40" s="664"/>
      <c r="CX40" s="664"/>
      <c r="CY40" s="665"/>
      <c r="CZ40" s="666">
        <v>0.9</v>
      </c>
      <c r="DA40" s="695"/>
      <c r="DB40" s="695"/>
      <c r="DC40" s="696"/>
      <c r="DD40" s="669" t="s">
        <v>231</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819058</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376</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231</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1833225</v>
      </c>
      <c r="CS42" s="664"/>
      <c r="CT42" s="664"/>
      <c r="CU42" s="664"/>
      <c r="CV42" s="664"/>
      <c r="CW42" s="664"/>
      <c r="CX42" s="664"/>
      <c r="CY42" s="665"/>
      <c r="CZ42" s="666">
        <v>12.4</v>
      </c>
      <c r="DA42" s="667"/>
      <c r="DB42" s="667"/>
      <c r="DC42" s="668"/>
      <c r="DD42" s="669">
        <v>318916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t="s">
        <v>231</v>
      </c>
      <c r="CS43" s="662"/>
      <c r="CT43" s="662"/>
      <c r="CU43" s="662"/>
      <c r="CV43" s="662"/>
      <c r="CW43" s="662"/>
      <c r="CX43" s="662"/>
      <c r="CY43" s="663"/>
      <c r="CZ43" s="666" t="s">
        <v>128</v>
      </c>
      <c r="DA43" s="695"/>
      <c r="DB43" s="695"/>
      <c r="DC43" s="696"/>
      <c r="DD43" s="669" t="s">
        <v>128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1800885</v>
      </c>
      <c r="CS44" s="664"/>
      <c r="CT44" s="664"/>
      <c r="CU44" s="664"/>
      <c r="CV44" s="664"/>
      <c r="CW44" s="664"/>
      <c r="CX44" s="664"/>
      <c r="CY44" s="665"/>
      <c r="CZ44" s="666">
        <v>12.2</v>
      </c>
      <c r="DA44" s="667"/>
      <c r="DB44" s="667"/>
      <c r="DC44" s="668"/>
      <c r="DD44" s="669">
        <v>306976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1172948</v>
      </c>
      <c r="CS45" s="662"/>
      <c r="CT45" s="662"/>
      <c r="CU45" s="662"/>
      <c r="CV45" s="662"/>
      <c r="CW45" s="662"/>
      <c r="CX45" s="662"/>
      <c r="CY45" s="663"/>
      <c r="CZ45" s="666">
        <v>8</v>
      </c>
      <c r="DA45" s="695"/>
      <c r="DB45" s="695"/>
      <c r="DC45" s="696"/>
      <c r="DD45" s="669">
        <v>86594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502576</v>
      </c>
      <c r="CS46" s="664"/>
      <c r="CT46" s="664"/>
      <c r="CU46" s="664"/>
      <c r="CV46" s="664"/>
      <c r="CW46" s="664"/>
      <c r="CX46" s="664"/>
      <c r="CY46" s="665"/>
      <c r="CZ46" s="666">
        <v>3.4</v>
      </c>
      <c r="DA46" s="667"/>
      <c r="DB46" s="667"/>
      <c r="DC46" s="668"/>
      <c r="DD46" s="669">
        <v>187689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32340</v>
      </c>
      <c r="CS47" s="662"/>
      <c r="CT47" s="662"/>
      <c r="CU47" s="662"/>
      <c r="CV47" s="662"/>
      <c r="CW47" s="662"/>
      <c r="CX47" s="662"/>
      <c r="CY47" s="663"/>
      <c r="CZ47" s="666">
        <v>0.2</v>
      </c>
      <c r="DA47" s="695"/>
      <c r="DB47" s="695"/>
      <c r="DC47" s="696"/>
      <c r="DD47" s="669">
        <v>11940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14725675</v>
      </c>
      <c r="CS49" s="677"/>
      <c r="CT49" s="677"/>
      <c r="CU49" s="677"/>
      <c r="CV49" s="677"/>
      <c r="CW49" s="677"/>
      <c r="CX49" s="677"/>
      <c r="CY49" s="678"/>
      <c r="CZ49" s="679">
        <v>100</v>
      </c>
      <c r="DA49" s="680"/>
      <c r="DB49" s="680"/>
      <c r="DC49" s="681"/>
      <c r="DD49" s="682">
        <v>9634696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8VmJkb+YowUuQ/lGGVip0eeBzluKTpWdeEHSsNDYCGV357PP967Q5XHo/6UrqFKGMvAN5tuqTNCuM55RhQ3Nw==" saltValue="fltSAjx67aByQ5RA8pXZ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24" sqref="A24:AY2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15412</v>
      </c>
      <c r="R7" s="1194"/>
      <c r="S7" s="1194"/>
      <c r="T7" s="1194"/>
      <c r="U7" s="1194"/>
      <c r="V7" s="1194">
        <v>14763</v>
      </c>
      <c r="W7" s="1194"/>
      <c r="X7" s="1194"/>
      <c r="Y7" s="1194"/>
      <c r="Z7" s="1194"/>
      <c r="AA7" s="1194">
        <v>649</v>
      </c>
      <c r="AB7" s="1194"/>
      <c r="AC7" s="1194"/>
      <c r="AD7" s="1194"/>
      <c r="AE7" s="1195"/>
      <c r="AF7" s="1196">
        <v>534</v>
      </c>
      <c r="AG7" s="1197"/>
      <c r="AH7" s="1197"/>
      <c r="AI7" s="1197"/>
      <c r="AJ7" s="1198"/>
      <c r="AK7" s="1180" t="s">
        <v>582</v>
      </c>
      <c r="AL7" s="1181"/>
      <c r="AM7" s="1181"/>
      <c r="AN7" s="1181"/>
      <c r="AO7" s="1181"/>
      <c r="AP7" s="1181">
        <v>17581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596</v>
      </c>
      <c r="BT7" s="1185"/>
      <c r="BU7" s="1185"/>
      <c r="BV7" s="1185"/>
      <c r="BW7" s="1185"/>
      <c r="BX7" s="1185"/>
      <c r="BY7" s="1185"/>
      <c r="BZ7" s="1185"/>
      <c r="CA7" s="1185"/>
      <c r="CB7" s="1185"/>
      <c r="CC7" s="1185"/>
      <c r="CD7" s="1185"/>
      <c r="CE7" s="1185"/>
      <c r="CF7" s="1185"/>
      <c r="CG7" s="1186"/>
      <c r="CH7" s="1177">
        <v>0</v>
      </c>
      <c r="CI7" s="1178"/>
      <c r="CJ7" s="1178"/>
      <c r="CK7" s="1178"/>
      <c r="CL7" s="1179"/>
      <c r="CM7" s="1177">
        <v>105</v>
      </c>
      <c r="CN7" s="1178"/>
      <c r="CO7" s="1178"/>
      <c r="CP7" s="1178"/>
      <c r="CQ7" s="1179"/>
      <c r="CR7" s="1177">
        <v>50</v>
      </c>
      <c r="CS7" s="1178"/>
      <c r="CT7" s="1178"/>
      <c r="CU7" s="1178"/>
      <c r="CV7" s="1179"/>
      <c r="CW7" s="1177">
        <v>11</v>
      </c>
      <c r="CX7" s="1178"/>
      <c r="CY7" s="1178"/>
      <c r="CZ7" s="1178"/>
      <c r="DA7" s="1179"/>
      <c r="DB7" s="1177" t="s">
        <v>582</v>
      </c>
      <c r="DC7" s="1178"/>
      <c r="DD7" s="1178"/>
      <c r="DE7" s="1178"/>
      <c r="DF7" s="1179"/>
      <c r="DG7" s="1177" t="s">
        <v>582</v>
      </c>
      <c r="DH7" s="1178"/>
      <c r="DI7" s="1178"/>
      <c r="DJ7" s="1178"/>
      <c r="DK7" s="1179"/>
      <c r="DL7" s="1177" t="s">
        <v>582</v>
      </c>
      <c r="DM7" s="1178"/>
      <c r="DN7" s="1178"/>
      <c r="DO7" s="1178"/>
      <c r="DP7" s="1179"/>
      <c r="DQ7" s="1177" t="s">
        <v>582</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3</v>
      </c>
      <c r="R8" s="1133"/>
      <c r="S8" s="1133"/>
      <c r="T8" s="1133"/>
      <c r="U8" s="1133"/>
      <c r="V8" s="1133">
        <v>3</v>
      </c>
      <c r="W8" s="1133"/>
      <c r="X8" s="1133"/>
      <c r="Y8" s="1133"/>
      <c r="Z8" s="1133"/>
      <c r="AA8" s="1133">
        <v>0</v>
      </c>
      <c r="AB8" s="1133"/>
      <c r="AC8" s="1133"/>
      <c r="AD8" s="1133"/>
      <c r="AE8" s="1134"/>
      <c r="AF8" s="1108">
        <v>0</v>
      </c>
      <c r="AG8" s="1109"/>
      <c r="AH8" s="1109"/>
      <c r="AI8" s="1109"/>
      <c r="AJ8" s="1110"/>
      <c r="AK8" s="1175" t="s">
        <v>582</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15415</v>
      </c>
      <c r="R23" s="1158"/>
      <c r="S23" s="1158"/>
      <c r="T23" s="1158"/>
      <c r="U23" s="1158"/>
      <c r="V23" s="1158">
        <v>14766</v>
      </c>
      <c r="W23" s="1158"/>
      <c r="X23" s="1158"/>
      <c r="Y23" s="1158"/>
      <c r="Z23" s="1158"/>
      <c r="AA23" s="1158">
        <v>649</v>
      </c>
      <c r="AB23" s="1158"/>
      <c r="AC23" s="1158"/>
      <c r="AD23" s="1158"/>
      <c r="AE23" s="1159"/>
      <c r="AF23" s="1160">
        <v>534</v>
      </c>
      <c r="AG23" s="1158"/>
      <c r="AH23" s="1158"/>
      <c r="AI23" s="1158"/>
      <c r="AJ23" s="1161"/>
      <c r="AK23" s="1162"/>
      <c r="AL23" s="1163"/>
      <c r="AM23" s="1163"/>
      <c r="AN23" s="1163"/>
      <c r="AO23" s="1163"/>
      <c r="AP23" s="1158">
        <v>17581</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3186</v>
      </c>
      <c r="R28" s="1143"/>
      <c r="S28" s="1143"/>
      <c r="T28" s="1143"/>
      <c r="U28" s="1143"/>
      <c r="V28" s="1143">
        <v>3131</v>
      </c>
      <c r="W28" s="1143"/>
      <c r="X28" s="1143"/>
      <c r="Y28" s="1143"/>
      <c r="Z28" s="1143"/>
      <c r="AA28" s="1143">
        <v>55</v>
      </c>
      <c r="AB28" s="1143"/>
      <c r="AC28" s="1143"/>
      <c r="AD28" s="1143"/>
      <c r="AE28" s="1144"/>
      <c r="AF28" s="1145">
        <v>55</v>
      </c>
      <c r="AG28" s="1143"/>
      <c r="AH28" s="1143"/>
      <c r="AI28" s="1143"/>
      <c r="AJ28" s="1146"/>
      <c r="AK28" s="1147">
        <v>198</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345</v>
      </c>
      <c r="R29" s="1133"/>
      <c r="S29" s="1133"/>
      <c r="T29" s="1133"/>
      <c r="U29" s="1133"/>
      <c r="V29" s="1133">
        <v>344</v>
      </c>
      <c r="W29" s="1133"/>
      <c r="X29" s="1133"/>
      <c r="Y29" s="1133"/>
      <c r="Z29" s="1133"/>
      <c r="AA29" s="1133">
        <v>1</v>
      </c>
      <c r="AB29" s="1133"/>
      <c r="AC29" s="1133"/>
      <c r="AD29" s="1133"/>
      <c r="AE29" s="1134"/>
      <c r="AF29" s="1108">
        <v>1</v>
      </c>
      <c r="AG29" s="1109"/>
      <c r="AH29" s="1109"/>
      <c r="AI29" s="1109"/>
      <c r="AJ29" s="1110"/>
      <c r="AK29" s="1069">
        <v>78</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808</v>
      </c>
      <c r="R30" s="1133"/>
      <c r="S30" s="1133"/>
      <c r="T30" s="1133"/>
      <c r="U30" s="1133"/>
      <c r="V30" s="1133">
        <v>720</v>
      </c>
      <c r="W30" s="1133"/>
      <c r="X30" s="1133"/>
      <c r="Y30" s="1133"/>
      <c r="Z30" s="1133"/>
      <c r="AA30" s="1133">
        <v>88</v>
      </c>
      <c r="AB30" s="1133"/>
      <c r="AC30" s="1133"/>
      <c r="AD30" s="1133"/>
      <c r="AE30" s="1134"/>
      <c r="AF30" s="1108">
        <v>248</v>
      </c>
      <c r="AG30" s="1109"/>
      <c r="AH30" s="1109"/>
      <c r="AI30" s="1109"/>
      <c r="AJ30" s="1110"/>
      <c r="AK30" s="1069">
        <v>138</v>
      </c>
      <c r="AL30" s="1060"/>
      <c r="AM30" s="1060"/>
      <c r="AN30" s="1060"/>
      <c r="AO30" s="1060"/>
      <c r="AP30" s="1060">
        <v>1363</v>
      </c>
      <c r="AQ30" s="1060"/>
      <c r="AR30" s="1060"/>
      <c r="AS30" s="1060"/>
      <c r="AT30" s="1060"/>
      <c r="AU30" s="1060">
        <v>331</v>
      </c>
      <c r="AV30" s="1060"/>
      <c r="AW30" s="1060"/>
      <c r="AX30" s="1060"/>
      <c r="AY30" s="1060"/>
      <c r="AZ30" s="1131" t="s">
        <v>582</v>
      </c>
      <c r="BA30" s="1131"/>
      <c r="BB30" s="1131"/>
      <c r="BC30" s="1131"/>
      <c r="BD30" s="1131"/>
      <c r="BE30" s="1121" t="s">
        <v>398</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v>
      </c>
      <c r="R31" s="1133"/>
      <c r="S31" s="1133"/>
      <c r="T31" s="1133"/>
      <c r="U31" s="1133"/>
      <c r="V31" s="1133">
        <v>14</v>
      </c>
      <c r="W31" s="1133"/>
      <c r="X31" s="1133"/>
      <c r="Y31" s="1133"/>
      <c r="Z31" s="1133"/>
      <c r="AA31" s="1133">
        <v>-10</v>
      </c>
      <c r="AB31" s="1133"/>
      <c r="AC31" s="1133"/>
      <c r="AD31" s="1133"/>
      <c r="AE31" s="1134"/>
      <c r="AF31" s="1108">
        <v>26</v>
      </c>
      <c r="AG31" s="1109"/>
      <c r="AH31" s="1109"/>
      <c r="AI31" s="1109"/>
      <c r="AJ31" s="1110"/>
      <c r="AK31" s="1069" t="s">
        <v>582</v>
      </c>
      <c r="AL31" s="1060"/>
      <c r="AM31" s="1060"/>
      <c r="AN31" s="1060"/>
      <c r="AO31" s="1060"/>
      <c r="AP31" s="1060" t="s">
        <v>582</v>
      </c>
      <c r="AQ31" s="1060"/>
      <c r="AR31" s="1060"/>
      <c r="AS31" s="1060"/>
      <c r="AT31" s="1060"/>
      <c r="AU31" s="1060" t="s">
        <v>583</v>
      </c>
      <c r="AV31" s="1060"/>
      <c r="AW31" s="1060"/>
      <c r="AX31" s="1060"/>
      <c r="AY31" s="1060"/>
      <c r="AZ31" s="1131" t="s">
        <v>584</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1175</v>
      </c>
      <c r="R32" s="1133"/>
      <c r="S32" s="1133"/>
      <c r="T32" s="1133"/>
      <c r="U32" s="1133"/>
      <c r="V32" s="1133">
        <v>1177</v>
      </c>
      <c r="W32" s="1133"/>
      <c r="X32" s="1133"/>
      <c r="Y32" s="1133"/>
      <c r="Z32" s="1133"/>
      <c r="AA32" s="1133">
        <v>-2</v>
      </c>
      <c r="AB32" s="1133"/>
      <c r="AC32" s="1133"/>
      <c r="AD32" s="1133"/>
      <c r="AE32" s="1134"/>
      <c r="AF32" s="1108">
        <v>85</v>
      </c>
      <c r="AG32" s="1109"/>
      <c r="AH32" s="1109"/>
      <c r="AI32" s="1109"/>
      <c r="AJ32" s="1110"/>
      <c r="AK32" s="1069">
        <v>382</v>
      </c>
      <c r="AL32" s="1060"/>
      <c r="AM32" s="1060"/>
      <c r="AN32" s="1060"/>
      <c r="AO32" s="1060"/>
      <c r="AP32" s="1060">
        <v>10673</v>
      </c>
      <c r="AQ32" s="1060"/>
      <c r="AR32" s="1060"/>
      <c r="AS32" s="1060"/>
      <c r="AT32" s="1060"/>
      <c r="AU32" s="1060">
        <v>4685</v>
      </c>
      <c r="AV32" s="1060"/>
      <c r="AW32" s="1060"/>
      <c r="AX32" s="1060"/>
      <c r="AY32" s="1060"/>
      <c r="AZ32" s="1131" t="s">
        <v>582</v>
      </c>
      <c r="BA32" s="1131"/>
      <c r="BB32" s="1131"/>
      <c r="BC32" s="1131"/>
      <c r="BD32" s="1131"/>
      <c r="BE32" s="1121" t="s">
        <v>398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21</v>
      </c>
      <c r="R33" s="1133"/>
      <c r="S33" s="1133"/>
      <c r="T33" s="1133"/>
      <c r="U33" s="1133"/>
      <c r="V33" s="1133">
        <v>19</v>
      </c>
      <c r="W33" s="1133"/>
      <c r="X33" s="1133"/>
      <c r="Y33" s="1133"/>
      <c r="Z33" s="1133"/>
      <c r="AA33" s="1133">
        <v>-2</v>
      </c>
      <c r="AB33" s="1133"/>
      <c r="AC33" s="1133"/>
      <c r="AD33" s="1133"/>
      <c r="AE33" s="1134"/>
      <c r="AF33" s="1108">
        <v>17</v>
      </c>
      <c r="AG33" s="1109"/>
      <c r="AH33" s="1109"/>
      <c r="AI33" s="1109"/>
      <c r="AJ33" s="1110"/>
      <c r="AK33" s="1069">
        <v>11</v>
      </c>
      <c r="AL33" s="1060"/>
      <c r="AM33" s="1060"/>
      <c r="AN33" s="1060"/>
      <c r="AO33" s="1060"/>
      <c r="AP33" s="1060">
        <v>54</v>
      </c>
      <c r="AQ33" s="1060"/>
      <c r="AR33" s="1060"/>
      <c r="AS33" s="1060"/>
      <c r="AT33" s="1060"/>
      <c r="AU33" s="1060">
        <v>37</v>
      </c>
      <c r="AV33" s="1060"/>
      <c r="AW33" s="1060"/>
      <c r="AX33" s="1060"/>
      <c r="AY33" s="1060"/>
      <c r="AZ33" s="1131" t="s">
        <v>582</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433</v>
      </c>
      <c r="AG63" s="1048"/>
      <c r="AH63" s="1048"/>
      <c r="AI63" s="1048"/>
      <c r="AJ63" s="1119"/>
      <c r="AK63" s="1120"/>
      <c r="AL63" s="1052"/>
      <c r="AM63" s="1052"/>
      <c r="AN63" s="1052"/>
      <c r="AO63" s="1052"/>
      <c r="AP63" s="1048">
        <v>12090</v>
      </c>
      <c r="AQ63" s="1048"/>
      <c r="AR63" s="1048"/>
      <c r="AS63" s="1048"/>
      <c r="AT63" s="1048"/>
      <c r="AU63" s="1048">
        <v>5053</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389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3912</v>
      </c>
      <c r="R68" s="1071"/>
      <c r="S68" s="1071"/>
      <c r="T68" s="1071"/>
      <c r="U68" s="1071"/>
      <c r="V68" s="1071">
        <v>3187</v>
      </c>
      <c r="W68" s="1071"/>
      <c r="X68" s="1071"/>
      <c r="Y68" s="1071"/>
      <c r="Z68" s="1071"/>
      <c r="AA68" s="1071">
        <v>725</v>
      </c>
      <c r="AB68" s="1071"/>
      <c r="AC68" s="1071"/>
      <c r="AD68" s="1071"/>
      <c r="AE68" s="1071"/>
      <c r="AF68" s="1071">
        <v>725</v>
      </c>
      <c r="AG68" s="1071"/>
      <c r="AH68" s="1071"/>
      <c r="AI68" s="1071"/>
      <c r="AJ68" s="1071"/>
      <c r="AK68" s="1071" t="s">
        <v>587</v>
      </c>
      <c r="AL68" s="1071"/>
      <c r="AM68" s="1071"/>
      <c r="AN68" s="1071"/>
      <c r="AO68" s="1071"/>
      <c r="AP68" s="1071" t="s">
        <v>582</v>
      </c>
      <c r="AQ68" s="1071"/>
      <c r="AR68" s="1071"/>
      <c r="AS68" s="1071"/>
      <c r="AT68" s="1071"/>
      <c r="AU68" s="1071" t="s">
        <v>582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99</v>
      </c>
      <c r="R69" s="1060"/>
      <c r="S69" s="1060"/>
      <c r="T69" s="1060"/>
      <c r="U69" s="1060"/>
      <c r="V69" s="1060">
        <v>98</v>
      </c>
      <c r="W69" s="1060"/>
      <c r="X69" s="1060"/>
      <c r="Y69" s="1060"/>
      <c r="Z69" s="1060"/>
      <c r="AA69" s="1060">
        <v>1</v>
      </c>
      <c r="AB69" s="1060"/>
      <c r="AC69" s="1060"/>
      <c r="AD69" s="1060"/>
      <c r="AE69" s="1060"/>
      <c r="AF69" s="1060">
        <v>1</v>
      </c>
      <c r="AG69" s="1060"/>
      <c r="AH69" s="1060"/>
      <c r="AI69" s="1060"/>
      <c r="AJ69" s="1060"/>
      <c r="AK69" s="1060" t="s">
        <v>582</v>
      </c>
      <c r="AL69" s="1060"/>
      <c r="AM69" s="1060"/>
      <c r="AN69" s="1060"/>
      <c r="AO69" s="1060"/>
      <c r="AP69" s="1060" t="s">
        <v>582</v>
      </c>
      <c r="AQ69" s="1060"/>
      <c r="AR69" s="1060"/>
      <c r="AS69" s="1060"/>
      <c r="AT69" s="1060"/>
      <c r="AU69" s="1060" t="s">
        <v>582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129</v>
      </c>
      <c r="R70" s="1060"/>
      <c r="S70" s="1060"/>
      <c r="T70" s="1060"/>
      <c r="U70" s="1060"/>
      <c r="V70" s="1060">
        <v>121</v>
      </c>
      <c r="W70" s="1060"/>
      <c r="X70" s="1060"/>
      <c r="Y70" s="1060"/>
      <c r="Z70" s="1060"/>
      <c r="AA70" s="1060">
        <v>8</v>
      </c>
      <c r="AB70" s="1060"/>
      <c r="AC70" s="1060"/>
      <c r="AD70" s="1060"/>
      <c r="AE70" s="1060"/>
      <c r="AF70" s="1060">
        <v>8</v>
      </c>
      <c r="AG70" s="1060"/>
      <c r="AH70" s="1060"/>
      <c r="AI70" s="1060"/>
      <c r="AJ70" s="1060"/>
      <c r="AK70" s="1060">
        <v>14</v>
      </c>
      <c r="AL70" s="1060"/>
      <c r="AM70" s="1060"/>
      <c r="AN70" s="1060"/>
      <c r="AO70" s="1060"/>
      <c r="AP70" s="1060" t="s">
        <v>582</v>
      </c>
      <c r="AQ70" s="1060"/>
      <c r="AR70" s="1060"/>
      <c r="AS70" s="1060"/>
      <c r="AT70" s="1060"/>
      <c r="AU70" s="1060" t="s">
        <v>582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233</v>
      </c>
      <c r="R71" s="1060"/>
      <c r="S71" s="1060"/>
      <c r="T71" s="1060"/>
      <c r="U71" s="1060"/>
      <c r="V71" s="1060">
        <v>226</v>
      </c>
      <c r="W71" s="1060"/>
      <c r="X71" s="1060"/>
      <c r="Y71" s="1060"/>
      <c r="Z71" s="1060"/>
      <c r="AA71" s="1060">
        <v>7</v>
      </c>
      <c r="AB71" s="1060"/>
      <c r="AC71" s="1060"/>
      <c r="AD71" s="1060"/>
      <c r="AE71" s="1060"/>
      <c r="AF71" s="1060">
        <v>7</v>
      </c>
      <c r="AG71" s="1060"/>
      <c r="AH71" s="1060"/>
      <c r="AI71" s="1060"/>
      <c r="AJ71" s="1060"/>
      <c r="AK71" s="1060" t="s">
        <v>595</v>
      </c>
      <c r="AL71" s="1060"/>
      <c r="AM71" s="1060"/>
      <c r="AN71" s="1060"/>
      <c r="AO71" s="1060"/>
      <c r="AP71" s="1060" t="s">
        <v>582</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11343</v>
      </c>
      <c r="R72" s="1060"/>
      <c r="S72" s="1060"/>
      <c r="T72" s="1060"/>
      <c r="U72" s="1060"/>
      <c r="V72" s="1060">
        <v>11229</v>
      </c>
      <c r="W72" s="1060"/>
      <c r="X72" s="1060"/>
      <c r="Y72" s="1060"/>
      <c r="Z72" s="1060"/>
      <c r="AA72" s="1060">
        <v>114</v>
      </c>
      <c r="AB72" s="1060"/>
      <c r="AC72" s="1060"/>
      <c r="AD72" s="1060"/>
      <c r="AE72" s="1060"/>
      <c r="AF72" s="1060">
        <v>114</v>
      </c>
      <c r="AG72" s="1060"/>
      <c r="AH72" s="1060"/>
      <c r="AI72" s="1060"/>
      <c r="AJ72" s="1060"/>
      <c r="AK72" s="1060" t="s">
        <v>582</v>
      </c>
      <c r="AL72" s="1060"/>
      <c r="AM72" s="1060"/>
      <c r="AN72" s="1060"/>
      <c r="AO72" s="1060"/>
      <c r="AP72" s="1060" t="s">
        <v>582</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591</v>
      </c>
      <c r="C73" s="1064"/>
      <c r="D73" s="1064"/>
      <c r="E73" s="1064"/>
      <c r="F73" s="1064"/>
      <c r="G73" s="1064"/>
      <c r="H73" s="1064"/>
      <c r="I73" s="1064"/>
      <c r="J73" s="1064"/>
      <c r="K73" s="1064"/>
      <c r="L73" s="1064"/>
      <c r="M73" s="1064"/>
      <c r="N73" s="1064"/>
      <c r="O73" s="1064"/>
      <c r="P73" s="1065"/>
      <c r="Q73" s="1066">
        <v>562</v>
      </c>
      <c r="R73" s="1060"/>
      <c r="S73" s="1060"/>
      <c r="T73" s="1060"/>
      <c r="U73" s="1060"/>
      <c r="V73" s="1060">
        <v>504</v>
      </c>
      <c r="W73" s="1060"/>
      <c r="X73" s="1060"/>
      <c r="Y73" s="1060"/>
      <c r="Z73" s="1060"/>
      <c r="AA73" s="1060">
        <v>58</v>
      </c>
      <c r="AB73" s="1060"/>
      <c r="AC73" s="1060"/>
      <c r="AD73" s="1060"/>
      <c r="AE73" s="1060"/>
      <c r="AF73" s="1060">
        <v>58</v>
      </c>
      <c r="AG73" s="1060"/>
      <c r="AH73" s="1060"/>
      <c r="AI73" s="1060"/>
      <c r="AJ73" s="1060"/>
      <c r="AK73" s="1060" t="s">
        <v>582</v>
      </c>
      <c r="AL73" s="1060"/>
      <c r="AM73" s="1060"/>
      <c r="AN73" s="1060"/>
      <c r="AO73" s="1060"/>
      <c r="AP73" s="1060" t="s">
        <v>582</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592</v>
      </c>
      <c r="C74" s="1064"/>
      <c r="D74" s="1064"/>
      <c r="E74" s="1064"/>
      <c r="F74" s="1064"/>
      <c r="G74" s="1064"/>
      <c r="H74" s="1064"/>
      <c r="I74" s="1064"/>
      <c r="J74" s="1064"/>
      <c r="K74" s="1064"/>
      <c r="L74" s="1064"/>
      <c r="M74" s="1064"/>
      <c r="N74" s="1064"/>
      <c r="O74" s="1064"/>
      <c r="P74" s="1065"/>
      <c r="Q74" s="1066">
        <v>106973</v>
      </c>
      <c r="R74" s="1060"/>
      <c r="S74" s="1060"/>
      <c r="T74" s="1060"/>
      <c r="U74" s="1060"/>
      <c r="V74" s="1060">
        <v>104792</v>
      </c>
      <c r="W74" s="1060"/>
      <c r="X74" s="1060"/>
      <c r="Y74" s="1060"/>
      <c r="Z74" s="1060"/>
      <c r="AA74" s="1060">
        <v>2181</v>
      </c>
      <c r="AB74" s="1060"/>
      <c r="AC74" s="1060"/>
      <c r="AD74" s="1060"/>
      <c r="AE74" s="1060"/>
      <c r="AF74" s="1060">
        <v>2181</v>
      </c>
      <c r="AG74" s="1060"/>
      <c r="AH74" s="1060"/>
      <c r="AI74" s="1060"/>
      <c r="AJ74" s="1060"/>
      <c r="AK74" s="1060">
        <v>1009</v>
      </c>
      <c r="AL74" s="1060"/>
      <c r="AM74" s="1060"/>
      <c r="AN74" s="1060"/>
      <c r="AO74" s="1060"/>
      <c r="AP74" s="1060" t="s">
        <v>582</v>
      </c>
      <c r="AQ74" s="1060"/>
      <c r="AR74" s="1060"/>
      <c r="AS74" s="1060"/>
      <c r="AT74" s="1060"/>
      <c r="AU74" s="1060" t="s">
        <v>582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593</v>
      </c>
      <c r="C75" s="1064"/>
      <c r="D75" s="1064"/>
      <c r="E75" s="1064"/>
      <c r="F75" s="1064"/>
      <c r="G75" s="1064"/>
      <c r="H75" s="1064"/>
      <c r="I75" s="1064"/>
      <c r="J75" s="1064"/>
      <c r="K75" s="1064"/>
      <c r="L75" s="1064"/>
      <c r="M75" s="1064"/>
      <c r="N75" s="1064"/>
      <c r="O75" s="1064"/>
      <c r="P75" s="1065"/>
      <c r="Q75" s="1067">
        <v>2121</v>
      </c>
      <c r="R75" s="1068"/>
      <c r="S75" s="1068"/>
      <c r="T75" s="1068"/>
      <c r="U75" s="1069"/>
      <c r="V75" s="1070">
        <v>2112</v>
      </c>
      <c r="W75" s="1068"/>
      <c r="X75" s="1068"/>
      <c r="Y75" s="1068"/>
      <c r="Z75" s="1069"/>
      <c r="AA75" s="1070">
        <v>9</v>
      </c>
      <c r="AB75" s="1068"/>
      <c r="AC75" s="1068"/>
      <c r="AD75" s="1068"/>
      <c r="AE75" s="1069"/>
      <c r="AF75" s="1070">
        <v>9</v>
      </c>
      <c r="AG75" s="1068"/>
      <c r="AH75" s="1068"/>
      <c r="AI75" s="1068"/>
      <c r="AJ75" s="1069"/>
      <c r="AK75" s="1070" t="s">
        <v>582</v>
      </c>
      <c r="AL75" s="1068"/>
      <c r="AM75" s="1068"/>
      <c r="AN75" s="1068"/>
      <c r="AO75" s="1069"/>
      <c r="AP75" s="1070">
        <v>979</v>
      </c>
      <c r="AQ75" s="1068"/>
      <c r="AR75" s="1068"/>
      <c r="AS75" s="1068"/>
      <c r="AT75" s="1069"/>
      <c r="AU75" s="1070">
        <v>266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594</v>
      </c>
      <c r="C76" s="1064"/>
      <c r="D76" s="1064"/>
      <c r="E76" s="1064"/>
      <c r="F76" s="1064"/>
      <c r="G76" s="1064"/>
      <c r="H76" s="1064"/>
      <c r="I76" s="1064"/>
      <c r="J76" s="1064"/>
      <c r="K76" s="1064"/>
      <c r="L76" s="1064"/>
      <c r="M76" s="1064"/>
      <c r="N76" s="1064"/>
      <c r="O76" s="1064"/>
      <c r="P76" s="1065"/>
      <c r="Q76" s="1067">
        <v>2243</v>
      </c>
      <c r="R76" s="1068"/>
      <c r="S76" s="1068"/>
      <c r="T76" s="1068"/>
      <c r="U76" s="1069"/>
      <c r="V76" s="1070">
        <v>2100</v>
      </c>
      <c r="W76" s="1068"/>
      <c r="X76" s="1068"/>
      <c r="Y76" s="1068"/>
      <c r="Z76" s="1069"/>
      <c r="AA76" s="1070">
        <v>143</v>
      </c>
      <c r="AB76" s="1068"/>
      <c r="AC76" s="1068"/>
      <c r="AD76" s="1068"/>
      <c r="AE76" s="1069"/>
      <c r="AF76" s="1070">
        <v>127</v>
      </c>
      <c r="AG76" s="1068"/>
      <c r="AH76" s="1068"/>
      <c r="AI76" s="1068"/>
      <c r="AJ76" s="1069"/>
      <c r="AK76" s="1070" t="s">
        <v>582</v>
      </c>
      <c r="AL76" s="1068"/>
      <c r="AM76" s="1068"/>
      <c r="AN76" s="1068"/>
      <c r="AO76" s="1069"/>
      <c r="AP76" s="1070">
        <v>2701</v>
      </c>
      <c r="AQ76" s="1068"/>
      <c r="AR76" s="1068"/>
      <c r="AS76" s="1068"/>
      <c r="AT76" s="1069"/>
      <c r="AU76" s="1070">
        <v>447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3230</v>
      </c>
      <c r="AG88" s="1048"/>
      <c r="AH88" s="1048"/>
      <c r="AI88" s="1048"/>
      <c r="AJ88" s="1048"/>
      <c r="AK88" s="1052"/>
      <c r="AL88" s="1052"/>
      <c r="AM88" s="1052"/>
      <c r="AN88" s="1052"/>
      <c r="AO88" s="1052"/>
      <c r="AP88" s="1048">
        <v>3680</v>
      </c>
      <c r="AQ88" s="1048"/>
      <c r="AR88" s="1048"/>
      <c r="AS88" s="1048"/>
      <c r="AT88" s="1048"/>
      <c r="AU88" s="1048">
        <v>713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50</v>
      </c>
      <c r="CS102" s="1040"/>
      <c r="CT102" s="1040"/>
      <c r="CU102" s="1040"/>
      <c r="CV102" s="1041"/>
      <c r="CW102" s="1039">
        <v>11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1365030</v>
      </c>
      <c r="AB110" s="976"/>
      <c r="AC110" s="976"/>
      <c r="AD110" s="976"/>
      <c r="AE110" s="977"/>
      <c r="AF110" s="978">
        <v>1450980</v>
      </c>
      <c r="AG110" s="976"/>
      <c r="AH110" s="976"/>
      <c r="AI110" s="976"/>
      <c r="AJ110" s="977"/>
      <c r="AK110" s="978">
        <v>1521299</v>
      </c>
      <c r="AL110" s="976"/>
      <c r="AM110" s="976"/>
      <c r="AN110" s="976"/>
      <c r="AO110" s="977"/>
      <c r="AP110" s="979">
        <v>21.6</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18141789</v>
      </c>
      <c r="BR110" s="923"/>
      <c r="BS110" s="923"/>
      <c r="BT110" s="923"/>
      <c r="BU110" s="923"/>
      <c r="BV110" s="923">
        <v>17836504</v>
      </c>
      <c r="BW110" s="923"/>
      <c r="BX110" s="923"/>
      <c r="BY110" s="923"/>
      <c r="BZ110" s="923"/>
      <c r="CA110" s="923">
        <v>17580761</v>
      </c>
      <c r="CB110" s="923"/>
      <c r="CC110" s="923"/>
      <c r="CD110" s="923"/>
      <c r="CE110" s="923"/>
      <c r="CF110" s="947">
        <v>250.1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431</v>
      </c>
      <c r="DM110" s="923"/>
      <c r="DN110" s="923"/>
      <c r="DO110" s="923"/>
      <c r="DP110" s="923"/>
      <c r="DQ110" s="923" t="s">
        <v>128</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405</v>
      </c>
      <c r="AB111" s="1004"/>
      <c r="AC111" s="1004"/>
      <c r="AD111" s="1004"/>
      <c r="AE111" s="1005"/>
      <c r="AF111" s="1006" t="s">
        <v>128</v>
      </c>
      <c r="AG111" s="1004"/>
      <c r="AH111" s="1004"/>
      <c r="AI111" s="1004"/>
      <c r="AJ111" s="1005"/>
      <c r="AK111" s="1006" t="s">
        <v>405</v>
      </c>
      <c r="AL111" s="1004"/>
      <c r="AM111" s="1004"/>
      <c r="AN111" s="1004"/>
      <c r="AO111" s="1005"/>
      <c r="AP111" s="1007" t="s">
        <v>405</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405</v>
      </c>
      <c r="CB111" s="895"/>
      <c r="CC111" s="895"/>
      <c r="CD111" s="895"/>
      <c r="CE111" s="895"/>
      <c r="CF111" s="956" t="s">
        <v>435</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128</v>
      </c>
      <c r="DM111" s="895"/>
      <c r="DN111" s="895"/>
      <c r="DO111" s="895"/>
      <c r="DP111" s="895"/>
      <c r="DQ111" s="895" t="s">
        <v>405</v>
      </c>
      <c r="DR111" s="895"/>
      <c r="DS111" s="895"/>
      <c r="DT111" s="895"/>
      <c r="DU111" s="895"/>
      <c r="DV111" s="872" t="s">
        <v>405</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405</v>
      </c>
      <c r="AG112" s="858"/>
      <c r="AH112" s="858"/>
      <c r="AI112" s="858"/>
      <c r="AJ112" s="859"/>
      <c r="AK112" s="860" t="s">
        <v>405</v>
      </c>
      <c r="AL112" s="858"/>
      <c r="AM112" s="858"/>
      <c r="AN112" s="858"/>
      <c r="AO112" s="859"/>
      <c r="AP112" s="905" t="s">
        <v>405</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5329290</v>
      </c>
      <c r="BR112" s="895"/>
      <c r="BS112" s="895"/>
      <c r="BT112" s="895"/>
      <c r="BU112" s="895"/>
      <c r="BV112" s="895">
        <v>5295458</v>
      </c>
      <c r="BW112" s="895"/>
      <c r="BX112" s="895"/>
      <c r="BY112" s="895"/>
      <c r="BZ112" s="895"/>
      <c r="CA112" s="895">
        <v>5053454</v>
      </c>
      <c r="CB112" s="895"/>
      <c r="CC112" s="895"/>
      <c r="CD112" s="895"/>
      <c r="CE112" s="895"/>
      <c r="CF112" s="956">
        <v>71.900000000000006</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431</v>
      </c>
      <c r="DH112" s="895"/>
      <c r="DI112" s="895"/>
      <c r="DJ112" s="895"/>
      <c r="DK112" s="895"/>
      <c r="DL112" s="895" t="s">
        <v>128</v>
      </c>
      <c r="DM112" s="895"/>
      <c r="DN112" s="895"/>
      <c r="DO112" s="895"/>
      <c r="DP112" s="895"/>
      <c r="DQ112" s="895" t="s">
        <v>128</v>
      </c>
      <c r="DR112" s="895"/>
      <c r="DS112" s="895"/>
      <c r="DT112" s="895"/>
      <c r="DU112" s="895"/>
      <c r="DV112" s="872" t="s">
        <v>431</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505930</v>
      </c>
      <c r="AB113" s="1004"/>
      <c r="AC113" s="1004"/>
      <c r="AD113" s="1004"/>
      <c r="AE113" s="1005"/>
      <c r="AF113" s="1006">
        <v>531693</v>
      </c>
      <c r="AG113" s="1004"/>
      <c r="AH113" s="1004"/>
      <c r="AI113" s="1004"/>
      <c r="AJ113" s="1005"/>
      <c r="AK113" s="1006">
        <v>474641</v>
      </c>
      <c r="AL113" s="1004"/>
      <c r="AM113" s="1004"/>
      <c r="AN113" s="1004"/>
      <c r="AO113" s="1005"/>
      <c r="AP113" s="1007">
        <v>6.8</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746116</v>
      </c>
      <c r="BR113" s="895"/>
      <c r="BS113" s="895"/>
      <c r="BT113" s="895"/>
      <c r="BU113" s="895"/>
      <c r="BV113" s="895">
        <v>729823</v>
      </c>
      <c r="BW113" s="895"/>
      <c r="BX113" s="895"/>
      <c r="BY113" s="895"/>
      <c r="BZ113" s="895"/>
      <c r="CA113" s="895">
        <v>712827</v>
      </c>
      <c r="CB113" s="895"/>
      <c r="CC113" s="895"/>
      <c r="CD113" s="895"/>
      <c r="CE113" s="895"/>
      <c r="CF113" s="956">
        <v>10.1</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445</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22948</v>
      </c>
      <c r="AB114" s="858"/>
      <c r="AC114" s="858"/>
      <c r="AD114" s="858"/>
      <c r="AE114" s="859"/>
      <c r="AF114" s="860">
        <v>24355</v>
      </c>
      <c r="AG114" s="858"/>
      <c r="AH114" s="858"/>
      <c r="AI114" s="858"/>
      <c r="AJ114" s="859"/>
      <c r="AK114" s="860">
        <v>37339</v>
      </c>
      <c r="AL114" s="858"/>
      <c r="AM114" s="858"/>
      <c r="AN114" s="858"/>
      <c r="AO114" s="859"/>
      <c r="AP114" s="905">
        <v>0.5</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2467504</v>
      </c>
      <c r="BR114" s="895"/>
      <c r="BS114" s="895"/>
      <c r="BT114" s="895"/>
      <c r="BU114" s="895"/>
      <c r="BV114" s="895">
        <v>2415523</v>
      </c>
      <c r="BW114" s="895"/>
      <c r="BX114" s="895"/>
      <c r="BY114" s="895"/>
      <c r="BZ114" s="895"/>
      <c r="CA114" s="895">
        <v>2380365</v>
      </c>
      <c r="CB114" s="895"/>
      <c r="CC114" s="895"/>
      <c r="CD114" s="895"/>
      <c r="CE114" s="895"/>
      <c r="CF114" s="956">
        <v>33.9</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405</v>
      </c>
      <c r="DH114" s="858"/>
      <c r="DI114" s="858"/>
      <c r="DJ114" s="858"/>
      <c r="DK114" s="859"/>
      <c r="DL114" s="860" t="s">
        <v>128</v>
      </c>
      <c r="DM114" s="858"/>
      <c r="DN114" s="858"/>
      <c r="DO114" s="858"/>
      <c r="DP114" s="859"/>
      <c r="DQ114" s="860" t="s">
        <v>405</v>
      </c>
      <c r="DR114" s="858"/>
      <c r="DS114" s="858"/>
      <c r="DT114" s="858"/>
      <c r="DU114" s="859"/>
      <c r="DV114" s="905" t="s">
        <v>128</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405</v>
      </c>
      <c r="AG115" s="1004"/>
      <c r="AH115" s="1004"/>
      <c r="AI115" s="1004"/>
      <c r="AJ115" s="1005"/>
      <c r="AK115" s="1006" t="s">
        <v>431</v>
      </c>
      <c r="AL115" s="1004"/>
      <c r="AM115" s="1004"/>
      <c r="AN115" s="1004"/>
      <c r="AO115" s="1005"/>
      <c r="AP115" s="1007" t="s">
        <v>405</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445</v>
      </c>
      <c r="BW115" s="895"/>
      <c r="BX115" s="895"/>
      <c r="BY115" s="895"/>
      <c r="BZ115" s="895"/>
      <c r="CA115" s="895" t="s">
        <v>405</v>
      </c>
      <c r="CB115" s="895"/>
      <c r="CC115" s="895"/>
      <c r="CD115" s="895"/>
      <c r="CE115" s="895"/>
      <c r="CF115" s="956" t="s">
        <v>128</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405</v>
      </c>
      <c r="DH115" s="858"/>
      <c r="DI115" s="858"/>
      <c r="DJ115" s="858"/>
      <c r="DK115" s="859"/>
      <c r="DL115" s="860" t="s">
        <v>405</v>
      </c>
      <c r="DM115" s="858"/>
      <c r="DN115" s="858"/>
      <c r="DO115" s="858"/>
      <c r="DP115" s="859"/>
      <c r="DQ115" s="860" t="s">
        <v>405</v>
      </c>
      <c r="DR115" s="858"/>
      <c r="DS115" s="858"/>
      <c r="DT115" s="858"/>
      <c r="DU115" s="859"/>
      <c r="DV115" s="905" t="s">
        <v>128</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18</v>
      </c>
      <c r="AB116" s="858"/>
      <c r="AC116" s="858"/>
      <c r="AD116" s="858"/>
      <c r="AE116" s="859"/>
      <c r="AF116" s="860">
        <v>31</v>
      </c>
      <c r="AG116" s="858"/>
      <c r="AH116" s="858"/>
      <c r="AI116" s="858"/>
      <c r="AJ116" s="859"/>
      <c r="AK116" s="860" t="s">
        <v>405</v>
      </c>
      <c r="AL116" s="858"/>
      <c r="AM116" s="858"/>
      <c r="AN116" s="858"/>
      <c r="AO116" s="859"/>
      <c r="AP116" s="905" t="s">
        <v>405</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128</v>
      </c>
      <c r="DM116" s="858"/>
      <c r="DN116" s="858"/>
      <c r="DO116" s="858"/>
      <c r="DP116" s="859"/>
      <c r="DQ116" s="860" t="s">
        <v>405</v>
      </c>
      <c r="DR116" s="858"/>
      <c r="DS116" s="858"/>
      <c r="DT116" s="858"/>
      <c r="DU116" s="859"/>
      <c r="DV116" s="905" t="s">
        <v>405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1893926</v>
      </c>
      <c r="AB117" s="990"/>
      <c r="AC117" s="990"/>
      <c r="AD117" s="990"/>
      <c r="AE117" s="991"/>
      <c r="AF117" s="992">
        <v>2007059</v>
      </c>
      <c r="AG117" s="990"/>
      <c r="AH117" s="990"/>
      <c r="AI117" s="990"/>
      <c r="AJ117" s="991"/>
      <c r="AK117" s="992">
        <v>2033279</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405</v>
      </c>
      <c r="BR117" s="895"/>
      <c r="BS117" s="895"/>
      <c r="BT117" s="895"/>
      <c r="BU117" s="895"/>
      <c r="BV117" s="895" t="s">
        <v>128</v>
      </c>
      <c r="BW117" s="895"/>
      <c r="BX117" s="895"/>
      <c r="BY117" s="895"/>
      <c r="BZ117" s="895"/>
      <c r="CA117" s="895" t="s">
        <v>457</v>
      </c>
      <c r="CB117" s="895"/>
      <c r="CC117" s="895"/>
      <c r="CD117" s="895"/>
      <c r="CE117" s="895"/>
      <c r="CF117" s="956" t="s">
        <v>128</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405</v>
      </c>
      <c r="DH117" s="858"/>
      <c r="DI117" s="858"/>
      <c r="DJ117" s="858"/>
      <c r="DK117" s="859"/>
      <c r="DL117" s="860" t="s">
        <v>128</v>
      </c>
      <c r="DM117" s="858"/>
      <c r="DN117" s="858"/>
      <c r="DO117" s="858"/>
      <c r="DP117" s="859"/>
      <c r="DQ117" s="860" t="s">
        <v>128</v>
      </c>
      <c r="DR117" s="858"/>
      <c r="DS117" s="858"/>
      <c r="DT117" s="858"/>
      <c r="DU117" s="859"/>
      <c r="DV117" s="905" t="s">
        <v>435</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435</v>
      </c>
      <c r="BW118" s="926"/>
      <c r="BX118" s="926"/>
      <c r="BY118" s="926"/>
      <c r="BZ118" s="926"/>
      <c r="CA118" s="926" t="s">
        <v>437</v>
      </c>
      <c r="CB118" s="926"/>
      <c r="CC118" s="926"/>
      <c r="CD118" s="926"/>
      <c r="CE118" s="926"/>
      <c r="CF118" s="956" t="s">
        <v>437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128</v>
      </c>
      <c r="DR118" s="858"/>
      <c r="DS118" s="858"/>
      <c r="DT118" s="858"/>
      <c r="DU118" s="859"/>
      <c r="DV118" s="905" t="s">
        <v>405</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405</v>
      </c>
      <c r="AG119" s="976"/>
      <c r="AH119" s="976"/>
      <c r="AI119" s="976"/>
      <c r="AJ119" s="977"/>
      <c r="AK119" s="978" t="s">
        <v>405</v>
      </c>
      <c r="AL119" s="976"/>
      <c r="AM119" s="976"/>
      <c r="AN119" s="976"/>
      <c r="AO119" s="977"/>
      <c r="AP119" s="979" t="s">
        <v>128</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461</v>
      </c>
      <c r="BP119" s="959"/>
      <c r="BQ119" s="963">
        <v>26684699</v>
      </c>
      <c r="BR119" s="926"/>
      <c r="BS119" s="926"/>
      <c r="BT119" s="926"/>
      <c r="BU119" s="926"/>
      <c r="BV119" s="926">
        <v>26277308</v>
      </c>
      <c r="BW119" s="926"/>
      <c r="BX119" s="926"/>
      <c r="BY119" s="926"/>
      <c r="BZ119" s="926"/>
      <c r="CA119" s="926">
        <v>25727407</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405</v>
      </c>
      <c r="DH119" s="841"/>
      <c r="DI119" s="841"/>
      <c r="DJ119" s="841"/>
      <c r="DK119" s="842"/>
      <c r="DL119" s="843" t="s">
        <v>435</v>
      </c>
      <c r="DM119" s="841"/>
      <c r="DN119" s="841"/>
      <c r="DO119" s="841"/>
      <c r="DP119" s="842"/>
      <c r="DQ119" s="843" t="s">
        <v>463</v>
      </c>
      <c r="DR119" s="841"/>
      <c r="DS119" s="841"/>
      <c r="DT119" s="841"/>
      <c r="DU119" s="842"/>
      <c r="DV119" s="929" t="s">
        <v>437</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405</v>
      </c>
      <c r="AG120" s="858"/>
      <c r="AH120" s="858"/>
      <c r="AI120" s="858"/>
      <c r="AJ120" s="859"/>
      <c r="AK120" s="860" t="s">
        <v>457</v>
      </c>
      <c r="AL120" s="858"/>
      <c r="AM120" s="858"/>
      <c r="AN120" s="858"/>
      <c r="AO120" s="859"/>
      <c r="AP120" s="905" t="s">
        <v>437</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4910073</v>
      </c>
      <c r="BR120" s="923"/>
      <c r="BS120" s="923"/>
      <c r="BT120" s="923"/>
      <c r="BU120" s="923"/>
      <c r="BV120" s="923">
        <v>4688870</v>
      </c>
      <c r="BW120" s="923"/>
      <c r="BX120" s="923"/>
      <c r="BY120" s="923"/>
      <c r="BZ120" s="923"/>
      <c r="CA120" s="923">
        <v>4509050</v>
      </c>
      <c r="CB120" s="923"/>
      <c r="CC120" s="923"/>
      <c r="CD120" s="923"/>
      <c r="CE120" s="923"/>
      <c r="CF120" s="947">
        <v>64.2</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4768012</v>
      </c>
      <c r="DH120" s="923"/>
      <c r="DI120" s="923"/>
      <c r="DJ120" s="923"/>
      <c r="DK120" s="923"/>
      <c r="DL120" s="923">
        <v>4908924</v>
      </c>
      <c r="DM120" s="923"/>
      <c r="DN120" s="923"/>
      <c r="DO120" s="923"/>
      <c r="DP120" s="923"/>
      <c r="DQ120" s="923">
        <v>4685418</v>
      </c>
      <c r="DR120" s="923"/>
      <c r="DS120" s="923"/>
      <c r="DT120" s="923"/>
      <c r="DU120" s="923"/>
      <c r="DV120" s="924">
        <v>66.7</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435</v>
      </c>
      <c r="AB121" s="858"/>
      <c r="AC121" s="858"/>
      <c r="AD121" s="858"/>
      <c r="AE121" s="859"/>
      <c r="AF121" s="860" t="s">
        <v>128</v>
      </c>
      <c r="AG121" s="858"/>
      <c r="AH121" s="858"/>
      <c r="AI121" s="858"/>
      <c r="AJ121" s="859"/>
      <c r="AK121" s="860" t="s">
        <v>128</v>
      </c>
      <c r="AL121" s="858"/>
      <c r="AM121" s="858"/>
      <c r="AN121" s="858"/>
      <c r="AO121" s="859"/>
      <c r="AP121" s="905" t="s">
        <v>435</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261726</v>
      </c>
      <c r="BR121" s="895"/>
      <c r="BS121" s="895"/>
      <c r="BT121" s="895"/>
      <c r="BU121" s="895"/>
      <c r="BV121" s="895">
        <v>261942</v>
      </c>
      <c r="BW121" s="895"/>
      <c r="BX121" s="895"/>
      <c r="BY121" s="895"/>
      <c r="BZ121" s="895"/>
      <c r="CA121" s="895">
        <v>221192</v>
      </c>
      <c r="CB121" s="895"/>
      <c r="CC121" s="895"/>
      <c r="CD121" s="895"/>
      <c r="CE121" s="895"/>
      <c r="CF121" s="956">
        <v>3.1</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294704</v>
      </c>
      <c r="DH121" s="895"/>
      <c r="DI121" s="895"/>
      <c r="DJ121" s="895"/>
      <c r="DK121" s="895"/>
      <c r="DL121" s="895">
        <v>347302</v>
      </c>
      <c r="DM121" s="895"/>
      <c r="DN121" s="895"/>
      <c r="DO121" s="895"/>
      <c r="DP121" s="895"/>
      <c r="DQ121" s="895">
        <v>331091</v>
      </c>
      <c r="DR121" s="895"/>
      <c r="DS121" s="895"/>
      <c r="DT121" s="895"/>
      <c r="DU121" s="895"/>
      <c r="DV121" s="872">
        <v>4.7</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405</v>
      </c>
      <c r="AB122" s="858"/>
      <c r="AC122" s="858"/>
      <c r="AD122" s="858"/>
      <c r="AE122" s="859"/>
      <c r="AF122" s="860" t="s">
        <v>457</v>
      </c>
      <c r="AG122" s="858"/>
      <c r="AH122" s="858"/>
      <c r="AI122" s="858"/>
      <c r="AJ122" s="859"/>
      <c r="AK122" s="860" t="s">
        <v>435</v>
      </c>
      <c r="AL122" s="858"/>
      <c r="AM122" s="858"/>
      <c r="AN122" s="858"/>
      <c r="AO122" s="859"/>
      <c r="AP122" s="905" t="s">
        <v>435</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19360237</v>
      </c>
      <c r="BR122" s="926"/>
      <c r="BS122" s="926"/>
      <c r="BT122" s="926"/>
      <c r="BU122" s="926"/>
      <c r="BV122" s="926">
        <v>18878218</v>
      </c>
      <c r="BW122" s="926"/>
      <c r="BX122" s="926"/>
      <c r="BY122" s="926"/>
      <c r="BZ122" s="926"/>
      <c r="CA122" s="926">
        <v>18322813</v>
      </c>
      <c r="CB122" s="926"/>
      <c r="CC122" s="926"/>
      <c r="CD122" s="926"/>
      <c r="CE122" s="926"/>
      <c r="CF122" s="927">
        <v>260.7</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266574</v>
      </c>
      <c r="DH122" s="895"/>
      <c r="DI122" s="895"/>
      <c r="DJ122" s="895"/>
      <c r="DK122" s="895"/>
      <c r="DL122" s="895">
        <v>39232</v>
      </c>
      <c r="DM122" s="895"/>
      <c r="DN122" s="895"/>
      <c r="DO122" s="895"/>
      <c r="DP122" s="895"/>
      <c r="DQ122" s="895">
        <v>36945</v>
      </c>
      <c r="DR122" s="895"/>
      <c r="DS122" s="895"/>
      <c r="DT122" s="895"/>
      <c r="DU122" s="895"/>
      <c r="DV122" s="872">
        <v>0.5</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435</v>
      </c>
      <c r="AG123" s="858"/>
      <c r="AH123" s="858"/>
      <c r="AI123" s="858"/>
      <c r="AJ123" s="859"/>
      <c r="AK123" s="860" t="s">
        <v>445</v>
      </c>
      <c r="AL123" s="858"/>
      <c r="AM123" s="858"/>
      <c r="AN123" s="858"/>
      <c r="AO123" s="859"/>
      <c r="AP123" s="905" t="s">
        <v>128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473</v>
      </c>
      <c r="BP123" s="959"/>
      <c r="BQ123" s="913">
        <v>24532036</v>
      </c>
      <c r="BR123" s="914"/>
      <c r="BS123" s="914"/>
      <c r="BT123" s="914"/>
      <c r="BU123" s="914"/>
      <c r="BV123" s="914">
        <v>23829030</v>
      </c>
      <c r="BW123" s="914"/>
      <c r="BX123" s="914"/>
      <c r="BY123" s="914"/>
      <c r="BZ123" s="914"/>
      <c r="CA123" s="914">
        <v>23053055</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435</v>
      </c>
      <c r="DH123" s="858"/>
      <c r="DI123" s="858"/>
      <c r="DJ123" s="858"/>
      <c r="DK123" s="859"/>
      <c r="DL123" s="860" t="s">
        <v>128</v>
      </c>
      <c r="DM123" s="858"/>
      <c r="DN123" s="858"/>
      <c r="DO123" s="858"/>
      <c r="DP123" s="859"/>
      <c r="DQ123" s="860" t="s">
        <v>437</v>
      </c>
      <c r="DR123" s="858"/>
      <c r="DS123" s="858"/>
      <c r="DT123" s="858"/>
      <c r="DU123" s="859"/>
      <c r="DV123" s="905" t="s">
        <v>128</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435</v>
      </c>
      <c r="AG124" s="858"/>
      <c r="AH124" s="858"/>
      <c r="AI124" s="858"/>
      <c r="AJ124" s="859"/>
      <c r="AK124" s="860" t="s">
        <v>437</v>
      </c>
      <c r="AL124" s="858"/>
      <c r="AM124" s="858"/>
      <c r="AN124" s="858"/>
      <c r="AO124" s="859"/>
      <c r="AP124" s="905" t="s">
        <v>435</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30.5</v>
      </c>
      <c r="BR124" s="912"/>
      <c r="BS124" s="912"/>
      <c r="BT124" s="912"/>
      <c r="BU124" s="912"/>
      <c r="BV124" s="912">
        <v>34.6</v>
      </c>
      <c r="BW124" s="912"/>
      <c r="BX124" s="912"/>
      <c r="BY124" s="912"/>
      <c r="BZ124" s="912"/>
      <c r="CA124" s="912">
        <v>38</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405</v>
      </c>
      <c r="DM124" s="841"/>
      <c r="DN124" s="841"/>
      <c r="DO124" s="841"/>
      <c r="DP124" s="842"/>
      <c r="DQ124" s="843" t="s">
        <v>405</v>
      </c>
      <c r="DR124" s="841"/>
      <c r="DS124" s="841"/>
      <c r="DT124" s="841"/>
      <c r="DU124" s="842"/>
      <c r="DV124" s="929" t="s">
        <v>405</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405</v>
      </c>
      <c r="AB125" s="858"/>
      <c r="AC125" s="858"/>
      <c r="AD125" s="858"/>
      <c r="AE125" s="859"/>
      <c r="AF125" s="860" t="s">
        <v>405</v>
      </c>
      <c r="AG125" s="858"/>
      <c r="AH125" s="858"/>
      <c r="AI125" s="858"/>
      <c r="AJ125" s="859"/>
      <c r="AK125" s="860" t="s">
        <v>128</v>
      </c>
      <c r="AL125" s="858"/>
      <c r="AM125" s="858"/>
      <c r="AN125" s="858"/>
      <c r="AO125" s="859"/>
      <c r="AP125" s="905" t="s">
        <v>405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405</v>
      </c>
      <c r="DH125" s="923"/>
      <c r="DI125" s="923"/>
      <c r="DJ125" s="923"/>
      <c r="DK125" s="923"/>
      <c r="DL125" s="923" t="s">
        <v>405</v>
      </c>
      <c r="DM125" s="923"/>
      <c r="DN125" s="923"/>
      <c r="DO125" s="923"/>
      <c r="DP125" s="923"/>
      <c r="DQ125" s="923" t="s">
        <v>457</v>
      </c>
      <c r="DR125" s="923"/>
      <c r="DS125" s="923"/>
      <c r="DT125" s="923"/>
      <c r="DU125" s="923"/>
      <c r="DV125" s="924" t="s">
        <v>405</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405</v>
      </c>
      <c r="AB126" s="858"/>
      <c r="AC126" s="858"/>
      <c r="AD126" s="858"/>
      <c r="AE126" s="859"/>
      <c r="AF126" s="860" t="s">
        <v>405</v>
      </c>
      <c r="AG126" s="858"/>
      <c r="AH126" s="858"/>
      <c r="AI126" s="858"/>
      <c r="AJ126" s="859"/>
      <c r="AK126" s="860" t="s">
        <v>405</v>
      </c>
      <c r="AL126" s="858"/>
      <c r="AM126" s="858"/>
      <c r="AN126" s="858"/>
      <c r="AO126" s="859"/>
      <c r="AP126" s="905" t="s">
        <v>463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405</v>
      </c>
      <c r="DM126" s="895"/>
      <c r="DN126" s="895"/>
      <c r="DO126" s="895"/>
      <c r="DP126" s="895"/>
      <c r="DQ126" s="895" t="s">
        <v>405</v>
      </c>
      <c r="DR126" s="895"/>
      <c r="DS126" s="895"/>
      <c r="DT126" s="895"/>
      <c r="DU126" s="895"/>
      <c r="DV126" s="872" t="s">
        <v>128</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405</v>
      </c>
      <c r="AB127" s="858"/>
      <c r="AC127" s="858"/>
      <c r="AD127" s="858"/>
      <c r="AE127" s="859"/>
      <c r="AF127" s="860" t="s">
        <v>405</v>
      </c>
      <c r="AG127" s="858"/>
      <c r="AH127" s="858"/>
      <c r="AI127" s="858"/>
      <c r="AJ127" s="859"/>
      <c r="AK127" s="860" t="s">
        <v>405</v>
      </c>
      <c r="AL127" s="858"/>
      <c r="AM127" s="858"/>
      <c r="AN127" s="858"/>
      <c r="AO127" s="859"/>
      <c r="AP127" s="905" t="s">
        <v>405</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405</v>
      </c>
      <c r="DH127" s="895"/>
      <c r="DI127" s="895"/>
      <c r="DJ127" s="895"/>
      <c r="DK127" s="895"/>
      <c r="DL127" s="895" t="s">
        <v>405</v>
      </c>
      <c r="DM127" s="895"/>
      <c r="DN127" s="895"/>
      <c r="DO127" s="895"/>
      <c r="DP127" s="895"/>
      <c r="DQ127" s="895" t="s">
        <v>405</v>
      </c>
      <c r="DR127" s="895"/>
      <c r="DS127" s="895"/>
      <c r="DT127" s="895"/>
      <c r="DU127" s="895"/>
      <c r="DV127" s="872" t="s">
        <v>405</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48796</v>
      </c>
      <c r="AB128" s="879"/>
      <c r="AC128" s="879"/>
      <c r="AD128" s="879"/>
      <c r="AE128" s="880"/>
      <c r="AF128" s="881">
        <v>56923</v>
      </c>
      <c r="AG128" s="879"/>
      <c r="AH128" s="879"/>
      <c r="AI128" s="879"/>
      <c r="AJ128" s="880"/>
      <c r="AK128" s="881">
        <v>57915</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457</v>
      </c>
      <c r="BG128" s="865"/>
      <c r="BH128" s="865"/>
      <c r="BI128" s="865"/>
      <c r="BJ128" s="865"/>
      <c r="BK128" s="865"/>
      <c r="BL128" s="888"/>
      <c r="BM128" s="864">
        <v>13.63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490</v>
      </c>
      <c r="DH128" s="869"/>
      <c r="DI128" s="869"/>
      <c r="DJ128" s="869"/>
      <c r="DK128" s="869"/>
      <c r="DL128" s="869" t="s">
        <v>491</v>
      </c>
      <c r="DM128" s="869"/>
      <c r="DN128" s="869"/>
      <c r="DO128" s="869"/>
      <c r="DP128" s="869"/>
      <c r="DQ128" s="869" t="s">
        <v>492</v>
      </c>
      <c r="DR128" s="869"/>
      <c r="DS128" s="869"/>
      <c r="DT128" s="869"/>
      <c r="DU128" s="869"/>
      <c r="DV128" s="870" t="s">
        <v>490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8415664</v>
      </c>
      <c r="AB129" s="858"/>
      <c r="AC129" s="858"/>
      <c r="AD129" s="858"/>
      <c r="AE129" s="859"/>
      <c r="AF129" s="860">
        <v>8522436</v>
      </c>
      <c r="AG129" s="858"/>
      <c r="AH129" s="858"/>
      <c r="AI129" s="858"/>
      <c r="AJ129" s="859"/>
      <c r="AK129" s="860">
        <v>8509408</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495</v>
      </c>
      <c r="BG129" s="848"/>
      <c r="BH129" s="848"/>
      <c r="BI129" s="848"/>
      <c r="BJ129" s="848"/>
      <c r="BK129" s="848"/>
      <c r="BL129" s="849"/>
      <c r="BM129" s="847">
        <v>18.63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1370403</v>
      </c>
      <c r="AB130" s="858"/>
      <c r="AC130" s="858"/>
      <c r="AD130" s="858"/>
      <c r="AE130" s="859"/>
      <c r="AF130" s="860">
        <v>1449985</v>
      </c>
      <c r="AG130" s="858"/>
      <c r="AH130" s="858"/>
      <c r="AI130" s="858"/>
      <c r="AJ130" s="859"/>
      <c r="AK130" s="860">
        <v>1481179</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6.9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7045261</v>
      </c>
      <c r="AB131" s="841"/>
      <c r="AC131" s="841"/>
      <c r="AD131" s="841"/>
      <c r="AE131" s="842"/>
      <c r="AF131" s="843">
        <v>7072451</v>
      </c>
      <c r="AG131" s="841"/>
      <c r="AH131" s="841"/>
      <c r="AI131" s="841"/>
      <c r="AJ131" s="842"/>
      <c r="AK131" s="843">
        <v>7028229</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6.738245751</v>
      </c>
      <c r="AB132" s="821"/>
      <c r="AC132" s="821"/>
      <c r="AD132" s="821"/>
      <c r="AE132" s="822"/>
      <c r="AF132" s="823">
        <v>7.0718199390000001</v>
      </c>
      <c r="AG132" s="821"/>
      <c r="AH132" s="821"/>
      <c r="AI132" s="821"/>
      <c r="AJ132" s="822"/>
      <c r="AK132" s="823">
        <v>7.0314299660000001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7.2</v>
      </c>
      <c r="AB133" s="800"/>
      <c r="AC133" s="800"/>
      <c r="AD133" s="800"/>
      <c r="AE133" s="801"/>
      <c r="AF133" s="799">
        <v>6.9</v>
      </c>
      <c r="AG133" s="800"/>
      <c r="AH133" s="800"/>
      <c r="AI133" s="800"/>
      <c r="AJ133" s="801"/>
      <c r="AK133" s="799">
        <v>6.9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t1wjjkd6rkPhJkGbY2aNTFRd9yBmV80L6hTLWQrsXSRNwF72rk6D1BE6amrDYvgaC4tv7jGwqy4NY++nJahXQ==" saltValue="lmK5FGFTuWLROc2JaZnS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28"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3KmaSMP2r2FqyxEKMGEgi7aFvdVTE8cKDjoNXV/VEhVO4MSjAJa79yBZtmwtyJ1t3t1LSspa9Z5FJTJf17joQ==" saltValue="aO2ZBRQLPkC+ErDl0Kh4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4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QKspmIufy9zv1Qhu1c8pBecjHIRFHPbewwiCl3QOYlofTlxvnFwsACQllLMCuiUzCsweKmepvuNnV0cV2Nofw==" saltValue="micxbpPjjOANccDoxbX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zoomScale="70" zoomScaleSheetLayoutView="70" workbookViewId="0">
      <selection activeCell="AK14" sqref="AK14:AN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2135344</v>
      </c>
      <c r="AP9" s="312">
        <v>75553</v>
      </c>
      <c r="AQ9" s="313">
        <v>69548</v>
      </c>
      <c r="AR9" s="314">
        <v>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278396</v>
      </c>
      <c r="AP10" s="315">
        <v>9850</v>
      </c>
      <c r="AQ10" s="316">
        <v>8149</v>
      </c>
      <c r="AR10" s="317">
        <v>20.9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437864</v>
      </c>
      <c r="AP11" s="315">
        <v>15492</v>
      </c>
      <c r="AQ11" s="316">
        <v>8204</v>
      </c>
      <c r="AR11" s="317">
        <v>88.8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29222</v>
      </c>
      <c r="AP12" s="315">
        <v>1034</v>
      </c>
      <c r="AQ12" s="316">
        <v>1139</v>
      </c>
      <c r="AR12" s="317">
        <v>-9.1999999999999993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v>20</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66253</v>
      </c>
      <c r="AP14" s="315">
        <v>2344</v>
      </c>
      <c r="AQ14" s="316">
        <v>3114</v>
      </c>
      <c r="AR14" s="317">
        <v>-24.7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t="s">
        <v>517</v>
      </c>
      <c r="AP15" s="315" t="s">
        <v>517</v>
      </c>
      <c r="AQ15" s="316">
        <v>1605</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-217479</v>
      </c>
      <c r="AP16" s="315">
        <v>-7695</v>
      </c>
      <c r="AQ16" s="316">
        <v>-6253</v>
      </c>
      <c r="AR16" s="317">
        <v>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2729600</v>
      </c>
      <c r="AP17" s="315">
        <v>96579</v>
      </c>
      <c r="AQ17" s="316">
        <v>85527</v>
      </c>
      <c r="AR17" s="317">
        <v>12.9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9.4499999999999993</v>
      </c>
      <c r="AP21" s="328">
        <v>8.08</v>
      </c>
      <c r="AQ21" s="329">
        <v>1.37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96.7</v>
      </c>
      <c r="AP22" s="333">
        <v>97.7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1521299</v>
      </c>
      <c r="AP32" s="342">
        <v>53827</v>
      </c>
      <c r="AQ32" s="343">
        <v>49196</v>
      </c>
      <c r="AR32" s="344">
        <v>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v>53</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474641</v>
      </c>
      <c r="AP35" s="342">
        <v>16794</v>
      </c>
      <c r="AQ35" s="343">
        <v>20035</v>
      </c>
      <c r="AR35" s="344">
        <v>-16.2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37339</v>
      </c>
      <c r="AP36" s="342">
        <v>1321</v>
      </c>
      <c r="AQ36" s="343">
        <v>2549</v>
      </c>
      <c r="AR36" s="344">
        <v>-48.2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t="s">
        <v>517</v>
      </c>
      <c r="AP37" s="342" t="s">
        <v>517</v>
      </c>
      <c r="AQ37" s="343">
        <v>540</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3</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-57915</v>
      </c>
      <c r="AP39" s="342">
        <v>-2049</v>
      </c>
      <c r="AQ39" s="343">
        <v>-4452</v>
      </c>
      <c r="AR39" s="344">
        <v>-54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-1481179</v>
      </c>
      <c r="AP40" s="342">
        <v>-52407</v>
      </c>
      <c r="AQ40" s="343">
        <v>-46845</v>
      </c>
      <c r="AR40" s="344">
        <v>11.9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494185</v>
      </c>
      <c r="AP41" s="342">
        <v>17485</v>
      </c>
      <c r="AQ41" s="343">
        <v>21079</v>
      </c>
      <c r="AR41" s="344">
        <v>-17.100000000000001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3098594</v>
      </c>
      <c r="AN51" s="364">
        <v>105542</v>
      </c>
      <c r="AO51" s="365">
        <v>9.6</v>
      </c>
      <c r="AP51" s="366">
        <v>106614</v>
      </c>
      <c r="AQ51" s="367">
        <v>17.2</v>
      </c>
      <c r="AR51" s="368">
        <v>-7.6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1842221</v>
      </c>
      <c r="AN52" s="372">
        <v>62748</v>
      </c>
      <c r="AO52" s="373">
        <v>75</v>
      </c>
      <c r="AP52" s="374">
        <v>45545</v>
      </c>
      <c r="AQ52" s="375">
        <v>20.7</v>
      </c>
      <c r="AR52" s="376">
        <v>54.3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1747901</v>
      </c>
      <c r="AN53" s="364">
        <v>60076</v>
      </c>
      <c r="AO53" s="365">
        <v>-43.1</v>
      </c>
      <c r="AP53" s="366">
        <v>81768</v>
      </c>
      <c r="AQ53" s="367">
        <v>-23.3</v>
      </c>
      <c r="AR53" s="368">
        <v>-19.8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653356</v>
      </c>
      <c r="AN54" s="372">
        <v>22456</v>
      </c>
      <c r="AO54" s="373">
        <v>-64.2</v>
      </c>
      <c r="AP54" s="374">
        <v>37917</v>
      </c>
      <c r="AQ54" s="375">
        <v>-16.7</v>
      </c>
      <c r="AR54" s="376">
        <v>-47.5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1998282</v>
      </c>
      <c r="AN55" s="364">
        <v>69373</v>
      </c>
      <c r="AO55" s="365">
        <v>15.5</v>
      </c>
      <c r="AP55" s="366">
        <v>65876</v>
      </c>
      <c r="AQ55" s="367">
        <v>-19.399999999999999</v>
      </c>
      <c r="AR55" s="368">
        <v>34.9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683521</v>
      </c>
      <c r="AN56" s="372">
        <v>23729</v>
      </c>
      <c r="AO56" s="373">
        <v>5.7</v>
      </c>
      <c r="AP56" s="374">
        <v>36484</v>
      </c>
      <c r="AQ56" s="375">
        <v>-3.8</v>
      </c>
      <c r="AR56" s="376">
        <v>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1508715</v>
      </c>
      <c r="AN57" s="364">
        <v>52819</v>
      </c>
      <c r="AO57" s="365">
        <v>-23.9</v>
      </c>
      <c r="AP57" s="366">
        <v>68468</v>
      </c>
      <c r="AQ57" s="367">
        <v>3.9</v>
      </c>
      <c r="AR57" s="368">
        <v>-27.8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604366</v>
      </c>
      <c r="AN58" s="372">
        <v>21158</v>
      </c>
      <c r="AO58" s="373">
        <v>-10.8</v>
      </c>
      <c r="AP58" s="374">
        <v>34140</v>
      </c>
      <c r="AQ58" s="375">
        <v>-6.4</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1800885</v>
      </c>
      <c r="AN59" s="364">
        <v>63719</v>
      </c>
      <c r="AO59" s="365">
        <v>20.6</v>
      </c>
      <c r="AP59" s="366">
        <v>69729</v>
      </c>
      <c r="AQ59" s="367">
        <v>1.8</v>
      </c>
      <c r="AR59" s="368">
        <v>18.8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502576</v>
      </c>
      <c r="AN60" s="372">
        <v>17782</v>
      </c>
      <c r="AO60" s="373">
        <v>-16</v>
      </c>
      <c r="AP60" s="374">
        <v>38908</v>
      </c>
      <c r="AQ60" s="375">
        <v>14</v>
      </c>
      <c r="AR60" s="376">
        <v>-30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2030875</v>
      </c>
      <c r="AN61" s="379">
        <v>70306</v>
      </c>
      <c r="AO61" s="380">
        <v>-4.3</v>
      </c>
      <c r="AP61" s="381">
        <v>78491</v>
      </c>
      <c r="AQ61" s="382">
        <v>-4</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857208</v>
      </c>
      <c r="AN62" s="372">
        <v>29575</v>
      </c>
      <c r="AO62" s="373">
        <v>-2.1</v>
      </c>
      <c r="AP62" s="374">
        <v>38599</v>
      </c>
      <c r="AQ62" s="375">
        <v>1.6</v>
      </c>
      <c r="AR62" s="376">
        <v>-3.7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MoyrXDuXHQPpmZmRPDgmJwpbOAceje8fmBAMWsvmgvRQ1XPfX4ffLbkaWJrU0+dQRsVG+STfx3nfT1rrz4j6A==" saltValue="1gfiwWwsIAIIeq4VLvJI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R92"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2OJQv2YJUkqwAtuAl4QzHcuQFXF9wJl6824d1rfyjogomUE/EsDhXACE7CJ0e8mEG6l5DofNOrXg/YZbHNXw==" saltValue="7qCJLMrbpD6kt+BzEofU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W90" zoomScale="85" zoomScaleNormal="85" zoomScaleSheetLayoutView="55" workbookViewId="0">
      <selection activeCell="AD99" sqref="AD9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FOHTKp9YJBnZKkMqj17UpwI8ZFk3KN8aw4QkVuD0Y5V6NzEKBH/t03bas/LNCEwU0J1I9rk0v8vadKBeXfjQ==" saltValue="byacfBTT/SSumCkySEmU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32.700000000000003</v>
      </c>
      <c r="G47" s="12">
        <v>36.96</v>
      </c>
      <c r="H47" s="12">
        <v>43.21</v>
      </c>
      <c r="I47" s="12">
        <v>38.119999999999997</v>
      </c>
      <c r="J47" s="13">
        <v>33.97</v>
      </c>
    </row>
    <row r="48" spans="2:10" ht="57.75" customHeight="1" x14ac:dyDescent="0.15">
      <c r="B48" s="14"/>
      <c r="C48" s="1234" t="s">
        <v>4</v>
      </c>
      <c r="D48" s="1234"/>
      <c r="E48" s="1235"/>
      <c r="F48" s="15">
        <v>8.74</v>
      </c>
      <c r="G48" s="16">
        <v>11.29</v>
      </c>
      <c r="H48" s="16">
        <v>5.05</v>
      </c>
      <c r="I48" s="16">
        <v>3.28</v>
      </c>
      <c r="J48" s="17">
        <v>6.28</v>
      </c>
    </row>
    <row r="49" spans="2:10" ht="57.75" customHeight="1" thickBot="1" x14ac:dyDescent="0.2">
      <c r="B49" s="18"/>
      <c r="C49" s="1236" t="s">
        <v>5</v>
      </c>
      <c r="D49" s="1236"/>
      <c r="E49" s="1237"/>
      <c r="F49" s="19">
        <v>1.47</v>
      </c>
      <c r="G49" s="20">
        <v>6.47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Fb4/McMdM4jJVIl9yWSMtO3OENhNKEG/Scp/2Jci0DXKRvkxmnVms/DpM6DLSUVUcHGyNcLhve5WUC3CA/Q==" saltValue="SoUuNtJg/AfDrmNS1b0M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8.74</v>
      </c>
      <c r="G34" s="33">
        <v>11.29</v>
      </c>
      <c r="H34" s="33">
        <v>5.04</v>
      </c>
      <c r="I34" s="33">
        <v>3.28</v>
      </c>
      <c r="J34" s="34">
        <v>6.27</v>
      </c>
      <c r="K34" s="22"/>
      <c r="L34" s="22"/>
      <c r="M34" s="22"/>
      <c r="N34" s="22"/>
      <c r="O34" s="22"/>
      <c r="P34" s="22"/>
    </row>
    <row r="35" spans="1:16" ht="39" customHeight="1" x14ac:dyDescent="0.15">
      <c r="A35" s="22"/>
      <c r="B35" s="35"/>
      <c r="C35" s="1238" t="s">
        <v>567</v>
      </c>
      <c r="D35" s="1239"/>
      <c r="E35" s="1240"/>
      <c r="F35" s="36">
        <v>1.1599999999999999</v>
      </c>
      <c r="G35" s="37">
        <v>1.29</v>
      </c>
      <c r="H35" s="37">
        <v>1.62</v>
      </c>
      <c r="I35" s="37">
        <v>1.94</v>
      </c>
      <c r="J35" s="38">
        <v>2.91</v>
      </c>
      <c r="K35" s="22"/>
      <c r="L35" s="22"/>
      <c r="M35" s="22"/>
      <c r="N35" s="22"/>
      <c r="O35" s="22"/>
      <c r="P35" s="22"/>
    </row>
    <row r="36" spans="1:16" ht="39" customHeight="1" x14ac:dyDescent="0.15">
      <c r="A36" s="22"/>
      <c r="B36" s="35"/>
      <c r="C36" s="1238" t="s">
        <v>568</v>
      </c>
      <c r="D36" s="1239"/>
      <c r="E36" s="1240"/>
      <c r="F36" s="36">
        <v>2.73</v>
      </c>
      <c r="G36" s="37">
        <v>2.62</v>
      </c>
      <c r="H36" s="37">
        <v>2.13</v>
      </c>
      <c r="I36" s="37">
        <v>1.56</v>
      </c>
      <c r="J36" s="38">
        <v>0.99</v>
      </c>
      <c r="K36" s="22"/>
      <c r="L36" s="22"/>
      <c r="M36" s="22"/>
      <c r="N36" s="22"/>
      <c r="O36" s="22"/>
      <c r="P36" s="22"/>
    </row>
    <row r="37" spans="1:16" ht="39" customHeight="1" x14ac:dyDescent="0.15">
      <c r="A37" s="22"/>
      <c r="B37" s="35"/>
      <c r="C37" s="1238" t="s">
        <v>569</v>
      </c>
      <c r="D37" s="1239"/>
      <c r="E37" s="1240"/>
      <c r="F37" s="36">
        <v>0.95</v>
      </c>
      <c r="G37" s="37">
        <v>0.02</v>
      </c>
      <c r="H37" s="37">
        <v>1.9</v>
      </c>
      <c r="I37" s="37">
        <v>2.1</v>
      </c>
      <c r="J37" s="38">
        <v>0.64</v>
      </c>
      <c r="K37" s="22"/>
      <c r="L37" s="22"/>
      <c r="M37" s="22"/>
      <c r="N37" s="22"/>
      <c r="O37" s="22"/>
      <c r="P37" s="22"/>
    </row>
    <row r="38" spans="1:16" ht="39" customHeight="1" x14ac:dyDescent="0.15">
      <c r="A38" s="22"/>
      <c r="B38" s="35"/>
      <c r="C38" s="1238" t="s">
        <v>570</v>
      </c>
      <c r="D38" s="1239"/>
      <c r="E38" s="1240"/>
      <c r="F38" s="36">
        <v>0.3</v>
      </c>
      <c r="G38" s="37">
        <v>0.35</v>
      </c>
      <c r="H38" s="37">
        <v>0.36</v>
      </c>
      <c r="I38" s="37">
        <v>0.35</v>
      </c>
      <c r="J38" s="38">
        <v>0.3</v>
      </c>
      <c r="K38" s="22"/>
      <c r="L38" s="22"/>
      <c r="M38" s="22"/>
      <c r="N38" s="22"/>
      <c r="O38" s="22"/>
      <c r="P38" s="22"/>
    </row>
    <row r="39" spans="1:16" ht="39" customHeight="1" x14ac:dyDescent="0.15">
      <c r="A39" s="22"/>
      <c r="B39" s="35"/>
      <c r="C39" s="1238" t="s">
        <v>571</v>
      </c>
      <c r="D39" s="1239"/>
      <c r="E39" s="1240"/>
      <c r="F39" s="36">
        <v>0.13</v>
      </c>
      <c r="G39" s="37">
        <v>0.16</v>
      </c>
      <c r="H39" s="37">
        <v>0.18</v>
      </c>
      <c r="I39" s="37">
        <v>0.18</v>
      </c>
      <c r="J39" s="38">
        <v>0.19</v>
      </c>
      <c r="K39" s="22"/>
      <c r="L39" s="22"/>
      <c r="M39" s="22"/>
      <c r="N39" s="22"/>
      <c r="O39" s="22"/>
      <c r="P39" s="22"/>
    </row>
    <row r="40" spans="1:16" ht="39" customHeight="1" x14ac:dyDescent="0.15">
      <c r="A40" s="22"/>
      <c r="B40" s="35"/>
      <c r="C40" s="1238" t="s">
        <v>572</v>
      </c>
      <c r="D40" s="1239"/>
      <c r="E40" s="1240"/>
      <c r="F40" s="36">
        <v>0</v>
      </c>
      <c r="G40" s="37">
        <v>0</v>
      </c>
      <c r="H40" s="37">
        <v>0</v>
      </c>
      <c r="I40" s="37">
        <v>0.02</v>
      </c>
      <c r="J40" s="38">
        <v>0.01</v>
      </c>
      <c r="K40" s="22"/>
      <c r="L40" s="22"/>
      <c r="M40" s="22"/>
      <c r="N40" s="22"/>
      <c r="O40" s="22"/>
      <c r="P40" s="22"/>
    </row>
    <row r="41" spans="1:16" ht="39" customHeight="1" x14ac:dyDescent="0.15">
      <c r="A41" s="22"/>
      <c r="B41" s="35"/>
      <c r="C41" s="1238" t="s">
        <v>573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574</v>
      </c>
      <c r="D42" s="1239"/>
      <c r="E42" s="1240"/>
      <c r="F42" s="36" t="s">
        <v>575</v>
      </c>
      <c r="G42" s="37" t="s">
        <v>517</v>
      </c>
      <c r="H42" s="37" t="s">
        <v>517</v>
      </c>
      <c r="I42" s="37" t="s">
        <v>517</v>
      </c>
      <c r="J42" s="38" t="s">
        <v>517</v>
      </c>
      <c r="K42" s="22"/>
      <c r="L42" s="22"/>
      <c r="M42" s="22"/>
      <c r="N42" s="22"/>
      <c r="O42" s="22"/>
      <c r="P42" s="22"/>
    </row>
    <row r="43" spans="1:16" ht="39" customHeight="1" thickBot="1" x14ac:dyDescent="0.2">
      <c r="A43" s="22"/>
      <c r="B43" s="40"/>
      <c r="C43" s="1241" t="s">
        <v>576</v>
      </c>
      <c r="D43" s="1242"/>
      <c r="E43" s="1243"/>
      <c r="F43" s="41" t="s">
        <v>517</v>
      </c>
      <c r="G43" s="42">
        <v>0</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BwlijaDc9/O0wfZRvo60KuRoqQ0YC6P9y3e6hF7NLF/rRJxEmLiNtljAu+o1L9Fhs6OPTcjzLPdD6YGeVtzQ==" saltValue="jxRswo8DnI98jlFMSi5y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7"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1401</v>
      </c>
      <c r="L45" s="60">
        <v>1336</v>
      </c>
      <c r="M45" s="60">
        <v>1365</v>
      </c>
      <c r="N45" s="60">
        <v>1451</v>
      </c>
      <c r="O45" s="61">
        <v>1521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487</v>
      </c>
      <c r="L48" s="64">
        <v>523</v>
      </c>
      <c r="M48" s="64">
        <v>506</v>
      </c>
      <c r="N48" s="64">
        <v>532</v>
      </c>
      <c r="O48" s="65">
        <v>475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16</v>
      </c>
      <c r="L49" s="64">
        <v>19</v>
      </c>
      <c r="M49" s="64">
        <v>23</v>
      </c>
      <c r="N49" s="64">
        <v>24</v>
      </c>
      <c r="O49" s="65">
        <v>37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517</v>
      </c>
      <c r="L50" s="64" t="s">
        <v>517</v>
      </c>
      <c r="M50" s="64" t="s">
        <v>517</v>
      </c>
      <c r="N50" s="64" t="s">
        <v>517</v>
      </c>
      <c r="O50" s="65" t="s">
        <v>517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v>0</v>
      </c>
      <c r="M51" s="64">
        <v>0</v>
      </c>
      <c r="N51" s="64">
        <v>0</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1322</v>
      </c>
      <c r="L52" s="64">
        <v>1377</v>
      </c>
      <c r="M52" s="64">
        <v>1419</v>
      </c>
      <c r="N52" s="64">
        <v>1507</v>
      </c>
      <c r="O52" s="65">
        <v>1539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582</v>
      </c>
      <c r="L53" s="69">
        <v>501</v>
      </c>
      <c r="M53" s="69">
        <v>475</v>
      </c>
      <c r="N53" s="69">
        <v>500</v>
      </c>
      <c r="O53" s="70">
        <v>494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597</v>
      </c>
      <c r="L57" s="83" t="s">
        <v>599</v>
      </c>
      <c r="M57" s="83" t="s">
        <v>600</v>
      </c>
      <c r="N57" s="83" t="s">
        <v>601</v>
      </c>
      <c r="O57" s="84" t="s">
        <v>599</v>
      </c>
    </row>
    <row r="58" spans="1:21" ht="31.5" customHeight="1" thickBot="1" x14ac:dyDescent="0.2">
      <c r="B58" s="1256"/>
      <c r="C58" s="1257"/>
      <c r="D58" s="1261" t="s">
        <v>27</v>
      </c>
      <c r="E58" s="1262"/>
      <c r="F58" s="1262"/>
      <c r="G58" s="1262"/>
      <c r="H58" s="1262"/>
      <c r="I58" s="1262"/>
      <c r="J58" s="1263"/>
      <c r="K58" s="85" t="s">
        <v>598</v>
      </c>
      <c r="L58" s="86" t="s">
        <v>599</v>
      </c>
      <c r="M58" s="86" t="s">
        <v>599</v>
      </c>
      <c r="N58" s="86" t="s">
        <v>599</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yWBMYuFAkcTiqrbOrtTqGm6HlL8eu+IfeF99A8nZkyYrMFkgyZlzXyVUPXsI3y3aKTEzm76Bb6DfY4NgvDDw==" saltValue="qRFGJMSCx+dnFJwODbtE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17750</v>
      </c>
      <c r="J41" s="103">
        <v>17770</v>
      </c>
      <c r="K41" s="103">
        <v>18142</v>
      </c>
      <c r="L41" s="103">
        <v>17837</v>
      </c>
      <c r="M41" s="104">
        <v>17581</v>
      </c>
    </row>
    <row r="42" spans="2:13" ht="27.75" customHeight="1" x14ac:dyDescent="0.15">
      <c r="B42" s="1274"/>
      <c r="C42" s="1275"/>
      <c r="D42" s="105"/>
      <c r="E42" s="1278" t="s">
        <v>32</v>
      </c>
      <c r="F42" s="1278"/>
      <c r="G42" s="1278"/>
      <c r="H42" s="1279"/>
      <c r="I42" s="106" t="s">
        <v>517</v>
      </c>
      <c r="J42" s="107" t="s">
        <v>517</v>
      </c>
      <c r="K42" s="107" t="s">
        <v>517</v>
      </c>
      <c r="L42" s="107" t="s">
        <v>517</v>
      </c>
      <c r="M42" s="108" t="s">
        <v>517</v>
      </c>
    </row>
    <row r="43" spans="2:13" ht="27.75" customHeight="1" x14ac:dyDescent="0.15">
      <c r="B43" s="1274"/>
      <c r="C43" s="1275"/>
      <c r="D43" s="105"/>
      <c r="E43" s="1278" t="s">
        <v>33</v>
      </c>
      <c r="F43" s="1278"/>
      <c r="G43" s="1278"/>
      <c r="H43" s="1279"/>
      <c r="I43" s="106">
        <v>5603</v>
      </c>
      <c r="J43" s="107">
        <v>5440</v>
      </c>
      <c r="K43" s="107">
        <v>5329</v>
      </c>
      <c r="L43" s="107">
        <v>5295</v>
      </c>
      <c r="M43" s="108">
        <v>5053</v>
      </c>
    </row>
    <row r="44" spans="2:13" ht="27.75" customHeight="1" x14ac:dyDescent="0.15">
      <c r="B44" s="1274"/>
      <c r="C44" s="1275"/>
      <c r="D44" s="105"/>
      <c r="E44" s="1278" t="s">
        <v>34</v>
      </c>
      <c r="F44" s="1278"/>
      <c r="G44" s="1278"/>
      <c r="H44" s="1279"/>
      <c r="I44" s="106">
        <v>315</v>
      </c>
      <c r="J44" s="107">
        <v>536</v>
      </c>
      <c r="K44" s="107">
        <v>746</v>
      </c>
      <c r="L44" s="107">
        <v>730</v>
      </c>
      <c r="M44" s="108">
        <v>713</v>
      </c>
    </row>
    <row r="45" spans="2:13" ht="27.75" customHeight="1" x14ac:dyDescent="0.15">
      <c r="B45" s="1274"/>
      <c r="C45" s="1275"/>
      <c r="D45" s="105"/>
      <c r="E45" s="1278" t="s">
        <v>35</v>
      </c>
      <c r="F45" s="1278"/>
      <c r="G45" s="1278"/>
      <c r="H45" s="1279"/>
      <c r="I45" s="106">
        <v>2632</v>
      </c>
      <c r="J45" s="107">
        <v>2553</v>
      </c>
      <c r="K45" s="107">
        <v>2468</v>
      </c>
      <c r="L45" s="107">
        <v>2416</v>
      </c>
      <c r="M45" s="108">
        <v>2380</v>
      </c>
    </row>
    <row r="46" spans="2:13" ht="27.75" customHeight="1" x14ac:dyDescent="0.15">
      <c r="B46" s="1274"/>
      <c r="C46" s="1275"/>
      <c r="D46" s="109"/>
      <c r="E46" s="1278" t="s">
        <v>36</v>
      </c>
      <c r="F46" s="1278"/>
      <c r="G46" s="1278"/>
      <c r="H46" s="1279"/>
      <c r="I46" s="106" t="s">
        <v>517</v>
      </c>
      <c r="J46" s="107" t="s">
        <v>517</v>
      </c>
      <c r="K46" s="107" t="s">
        <v>517</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3997</v>
      </c>
      <c r="J50" s="107">
        <v>4295</v>
      </c>
      <c r="K50" s="107">
        <v>4910</v>
      </c>
      <c r="L50" s="107">
        <v>4689</v>
      </c>
      <c r="M50" s="108">
        <v>4509</v>
      </c>
    </row>
    <row r="51" spans="2:13" ht="27.75" customHeight="1" x14ac:dyDescent="0.15">
      <c r="B51" s="1274"/>
      <c r="C51" s="1275"/>
      <c r="D51" s="105"/>
      <c r="E51" s="1278" t="s">
        <v>42</v>
      </c>
      <c r="F51" s="1278"/>
      <c r="G51" s="1278"/>
      <c r="H51" s="1279"/>
      <c r="I51" s="106">
        <v>221</v>
      </c>
      <c r="J51" s="107">
        <v>269</v>
      </c>
      <c r="K51" s="107">
        <v>262</v>
      </c>
      <c r="L51" s="107">
        <v>262</v>
      </c>
      <c r="M51" s="108">
        <v>221</v>
      </c>
    </row>
    <row r="52" spans="2:13" ht="27.75" customHeight="1" x14ac:dyDescent="0.15">
      <c r="B52" s="1276"/>
      <c r="C52" s="1277"/>
      <c r="D52" s="105"/>
      <c r="E52" s="1278" t="s">
        <v>43</v>
      </c>
      <c r="F52" s="1278"/>
      <c r="G52" s="1278"/>
      <c r="H52" s="1279"/>
      <c r="I52" s="106">
        <v>19090</v>
      </c>
      <c r="J52" s="107">
        <v>19382</v>
      </c>
      <c r="K52" s="107">
        <v>19360</v>
      </c>
      <c r="L52" s="107">
        <v>18878</v>
      </c>
      <c r="M52" s="108">
        <v>18323</v>
      </c>
    </row>
    <row r="53" spans="2:13" ht="27.75" customHeight="1" thickBot="1" x14ac:dyDescent="0.2">
      <c r="B53" s="1280" t="s">
        <v>44</v>
      </c>
      <c r="C53" s="1281"/>
      <c r="D53" s="112"/>
      <c r="E53" s="1282" t="s">
        <v>45</v>
      </c>
      <c r="F53" s="1282"/>
      <c r="G53" s="1282"/>
      <c r="H53" s="1283"/>
      <c r="I53" s="113">
        <v>2992</v>
      </c>
      <c r="J53" s="114">
        <v>2353</v>
      </c>
      <c r="K53" s="114">
        <v>2153</v>
      </c>
      <c r="L53" s="114">
        <v>2448</v>
      </c>
      <c r="M53" s="115">
        <v>2674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ku/g8i39UEgdL9QNp1+bO7ESLpqXk2aPwfhXw/fD2W1PKGQ5i6JG8XiNCiCTw5Gu02le6V+zhSrBelzuoX9A==" saltValue="sKowg/9Ihp02i3XePrdx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5"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3636</v>
      </c>
      <c r="G55" s="127">
        <v>3249</v>
      </c>
      <c r="H55" s="128">
        <v>2891</v>
      </c>
    </row>
    <row r="56" spans="2:8" ht="52.5" customHeight="1" x14ac:dyDescent="0.15">
      <c r="B56" s="129"/>
      <c r="C56" s="1301" t="s">
        <v>49</v>
      </c>
      <c r="D56" s="1301"/>
      <c r="E56" s="1302"/>
      <c r="F56" s="130">
        <v>148</v>
      </c>
      <c r="G56" s="130">
        <v>148</v>
      </c>
      <c r="H56" s="131">
        <v>148</v>
      </c>
    </row>
    <row r="57" spans="2:8" ht="53.25" customHeight="1" x14ac:dyDescent="0.15">
      <c r="B57" s="129"/>
      <c r="C57" s="1303" t="s">
        <v>50</v>
      </c>
      <c r="D57" s="1303"/>
      <c r="E57" s="1304"/>
      <c r="F57" s="132">
        <v>1996</v>
      </c>
      <c r="G57" s="132">
        <v>2084</v>
      </c>
      <c r="H57" s="133">
        <v>2047</v>
      </c>
    </row>
    <row r="58" spans="2:8" ht="45.75" customHeight="1" x14ac:dyDescent="0.15">
      <c r="B58" s="134"/>
      <c r="C58" s="1291" t="s">
        <v>603</v>
      </c>
      <c r="D58" s="1292"/>
      <c r="E58" s="1293"/>
      <c r="F58" s="135">
        <v>1300</v>
      </c>
      <c r="G58" s="135">
        <v>1300</v>
      </c>
      <c r="H58" s="136">
        <v>1300</v>
      </c>
    </row>
    <row r="59" spans="2:8" ht="45.75" customHeight="1" x14ac:dyDescent="0.15">
      <c r="B59" s="134"/>
      <c r="C59" s="1291" t="s">
        <v>604</v>
      </c>
      <c r="D59" s="1292"/>
      <c r="E59" s="1293"/>
      <c r="F59" s="135">
        <v>226</v>
      </c>
      <c r="G59" s="135">
        <v>226</v>
      </c>
      <c r="H59" s="136">
        <v>226</v>
      </c>
    </row>
    <row r="60" spans="2:8" ht="45.75" customHeight="1" x14ac:dyDescent="0.15">
      <c r="B60" s="134"/>
      <c r="C60" s="1291" t="s">
        <v>605</v>
      </c>
      <c r="D60" s="1292"/>
      <c r="E60" s="1293"/>
      <c r="F60" s="135">
        <v>111</v>
      </c>
      <c r="G60" s="135">
        <v>153</v>
      </c>
      <c r="H60" s="136">
        <v>190</v>
      </c>
    </row>
    <row r="61" spans="2:8" ht="45.75" customHeight="1" x14ac:dyDescent="0.15">
      <c r="B61" s="134"/>
      <c r="C61" s="1291" t="s">
        <v>606</v>
      </c>
      <c r="D61" s="1292"/>
      <c r="E61" s="1293"/>
      <c r="F61" s="135">
        <v>165</v>
      </c>
      <c r="G61" s="135">
        <v>165</v>
      </c>
      <c r="H61" s="136">
        <v>165</v>
      </c>
    </row>
    <row r="62" spans="2:8" ht="45.75" customHeight="1" thickBot="1" x14ac:dyDescent="0.2">
      <c r="B62" s="137"/>
      <c r="C62" s="1294" t="s">
        <v>607</v>
      </c>
      <c r="D62" s="1295"/>
      <c r="E62" s="1296"/>
      <c r="F62" s="138">
        <v>20</v>
      </c>
      <c r="G62" s="138">
        <v>30</v>
      </c>
      <c r="H62" s="139">
        <v>40</v>
      </c>
    </row>
    <row r="63" spans="2:8" ht="52.5" customHeight="1" thickBot="1" x14ac:dyDescent="0.2">
      <c r="B63" s="140"/>
      <c r="C63" s="1297" t="s">
        <v>51</v>
      </c>
      <c r="D63" s="1297"/>
      <c r="E63" s="1298"/>
      <c r="F63" s="141">
        <v>5779</v>
      </c>
      <c r="G63" s="141">
        <v>5481</v>
      </c>
      <c r="H63" s="142">
        <v>5086</v>
      </c>
    </row>
    <row r="64" spans="2:8" ht="15" customHeight="1" x14ac:dyDescent="0.15"/>
    <row r="65" ht="0" hidden="1" customHeight="1" x14ac:dyDescent="0.15"/>
    <row r="66" ht="0" hidden="1" customHeight="1" x14ac:dyDescent="0.15"/>
  </sheetData>
  <sheetProtection algorithmName="SHA-512" hashValue="zP0ktV7E4mkcc/hJJpo62F47H5fTtynvbPyH1BLscy8yoIH7v9vP+Kh2ot7PvhYY2hmpLSO4wW2qZWBR6+09Wg==" saltValue="XKvlW/v5nPA2O+NhN8Ho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J22" zoomScale="85" zoomScaleNormal="8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30.5</v>
      </c>
      <c r="CG51" s="1305"/>
      <c r="CH51" s="1305"/>
      <c r="CI51" s="1305"/>
      <c r="CJ51" s="1305"/>
      <c r="CK51" s="1305"/>
      <c r="CL51" s="1305"/>
      <c r="CM51" s="1305"/>
      <c r="CN51" s="1305">
        <v>34.6</v>
      </c>
      <c r="CO51" s="1305"/>
      <c r="CP51" s="1305"/>
      <c r="CQ51" s="1305"/>
      <c r="CR51" s="1305"/>
      <c r="CS51" s="1305"/>
      <c r="CT51" s="1305"/>
      <c r="CU51" s="1305"/>
      <c r="CV51" s="1305">
        <v>38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64.8</v>
      </c>
      <c r="CG53" s="1305"/>
      <c r="CH53" s="1305"/>
      <c r="CI53" s="1305"/>
      <c r="CJ53" s="1305"/>
      <c r="CK53" s="1305"/>
      <c r="CL53" s="1305"/>
      <c r="CM53" s="1305"/>
      <c r="CN53" s="1305">
        <v>65.900000000000006</v>
      </c>
      <c r="CO53" s="1305"/>
      <c r="CP53" s="1305"/>
      <c r="CQ53" s="1305"/>
      <c r="CR53" s="1305"/>
      <c r="CS53" s="1305"/>
      <c r="CT53" s="1305"/>
      <c r="CU53" s="1305"/>
      <c r="CV53" s="1305">
        <v>67.3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617</v>
      </c>
      <c r="BC73" s="1308"/>
      <c r="BD73" s="1308"/>
      <c r="BE73" s="1308"/>
      <c r="BF73" s="1308"/>
      <c r="BG73" s="1308"/>
      <c r="BH73" s="1308"/>
      <c r="BI73" s="1308"/>
      <c r="BJ73" s="1308"/>
      <c r="BK73" s="1308"/>
      <c r="BL73" s="1308"/>
      <c r="BM73" s="1308"/>
      <c r="BN73" s="1308"/>
      <c r="BO73" s="1308"/>
      <c r="BP73" s="1305">
        <v>41</v>
      </c>
      <c r="BQ73" s="1305"/>
      <c r="BR73" s="1305"/>
      <c r="BS73" s="1305"/>
      <c r="BT73" s="1305"/>
      <c r="BU73" s="1305"/>
      <c r="BV73" s="1305"/>
      <c r="BW73" s="1305"/>
      <c r="BX73" s="1305">
        <v>32.700000000000003</v>
      </c>
      <c r="BY73" s="1305"/>
      <c r="BZ73" s="1305"/>
      <c r="CA73" s="1305"/>
      <c r="CB73" s="1305"/>
      <c r="CC73" s="1305"/>
      <c r="CD73" s="1305"/>
      <c r="CE73" s="1305"/>
      <c r="CF73" s="1305">
        <v>30.5</v>
      </c>
      <c r="CG73" s="1305"/>
      <c r="CH73" s="1305"/>
      <c r="CI73" s="1305"/>
      <c r="CJ73" s="1305"/>
      <c r="CK73" s="1305"/>
      <c r="CL73" s="1305"/>
      <c r="CM73" s="1305"/>
      <c r="CN73" s="1305">
        <v>34.6</v>
      </c>
      <c r="CO73" s="1305"/>
      <c r="CP73" s="1305"/>
      <c r="CQ73" s="1305"/>
      <c r="CR73" s="1305"/>
      <c r="CS73" s="1305"/>
      <c r="CT73" s="1305"/>
      <c r="CU73" s="1305"/>
      <c r="CV73" s="1305">
        <v>38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620</v>
      </c>
      <c r="BC75" s="1308"/>
      <c r="BD75" s="1308"/>
      <c r="BE75" s="1308"/>
      <c r="BF75" s="1308"/>
      <c r="BG75" s="1308"/>
      <c r="BH75" s="1308"/>
      <c r="BI75" s="1308"/>
      <c r="BJ75" s="1308"/>
      <c r="BK75" s="1308"/>
      <c r="BL75" s="1308"/>
      <c r="BM75" s="1308"/>
      <c r="BN75" s="1308"/>
      <c r="BO75" s="1308"/>
      <c r="BP75" s="1305">
        <v>9.3000000000000007</v>
      </c>
      <c r="BQ75" s="1305"/>
      <c r="BR75" s="1305"/>
      <c r="BS75" s="1305"/>
      <c r="BT75" s="1305"/>
      <c r="BU75" s="1305"/>
      <c r="BV75" s="1305"/>
      <c r="BW75" s="1305"/>
      <c r="BX75" s="1305">
        <v>8</v>
      </c>
      <c r="BY75" s="1305"/>
      <c r="BZ75" s="1305"/>
      <c r="CA75" s="1305"/>
      <c r="CB75" s="1305"/>
      <c r="CC75" s="1305"/>
      <c r="CD75" s="1305"/>
      <c r="CE75" s="1305"/>
      <c r="CF75" s="1305">
        <v>7.2</v>
      </c>
      <c r="CG75" s="1305"/>
      <c r="CH75" s="1305"/>
      <c r="CI75" s="1305"/>
      <c r="CJ75" s="1305"/>
      <c r="CK75" s="1305"/>
      <c r="CL75" s="1305"/>
      <c r="CM75" s="1305"/>
      <c r="CN75" s="1305">
        <v>6.9</v>
      </c>
      <c r="CO75" s="1305"/>
      <c r="CP75" s="1305"/>
      <c r="CQ75" s="1305"/>
      <c r="CR75" s="1305"/>
      <c r="CS75" s="1305"/>
      <c r="CT75" s="1305"/>
      <c r="CU75" s="1305"/>
      <c r="CV75" s="1305">
        <v>6.9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620</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aSQ93Cnvi34DN3VxynLuctGv+V9DQAORPk1JbxlAXo2G4LjlOhZh4HHIn+Va1aVW9rYABT6JlATkNBwuEZaRw==" saltValue="bwjpMEht5QC2on8e1l6U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103" zoomScaleNormal="100" zoomScaleSheetLayoutView="70" workbookViewId="0">
      <selection activeCell="CP96" sqref="CP9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4UEARH0RQwPCljlZIxJcpCCgSnKMBpkxjoMqeZx5auZXhYaWkHRtCpOJwhx79UD6If6PDMQ4EI4cRVHmn3K2g==" saltValue="RddffzHyLQsHMczeGyv9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103" zoomScaleNormal="100" zoomScaleSheetLayoutView="55" workbookViewId="0">
      <selection activeCell="AG68" sqref="AG6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RZ4OBOwaAuQr88XKwsjSjCRfUkZb6UU9ZU5l+jvbKPEDon6ZaXB7Z0c0KhaMfRBbf2M7mEFzq4EY8rXhMuDgw==" saltValue="Fh3Obj35pj4AwVN3yqed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105542</v>
      </c>
      <c r="E3" s="161"/>
      <c r="F3" s="162">
        <v>106614</v>
      </c>
      <c r="G3" s="163"/>
      <c r="H3" s="164"/>
    </row>
    <row r="4" spans="1:8" x14ac:dyDescent="0.15">
      <c r="A4" s="165"/>
      <c r="B4" s="166"/>
      <c r="C4" s="167"/>
      <c r="D4" s="168">
        <v>62748</v>
      </c>
      <c r="E4" s="169"/>
      <c r="F4" s="170">
        <v>45545</v>
      </c>
      <c r="G4" s="171"/>
      <c r="H4" s="172"/>
    </row>
    <row r="5" spans="1:8" x14ac:dyDescent="0.15">
      <c r="A5" s="153" t="s">
        <v>550</v>
      </c>
      <c r="B5" s="158"/>
      <c r="C5" s="159"/>
      <c r="D5" s="160">
        <v>60076</v>
      </c>
      <c r="E5" s="161"/>
      <c r="F5" s="162">
        <v>81768</v>
      </c>
      <c r="G5" s="163"/>
      <c r="H5" s="164"/>
    </row>
    <row r="6" spans="1:8" x14ac:dyDescent="0.15">
      <c r="A6" s="165"/>
      <c r="B6" s="166"/>
      <c r="C6" s="167"/>
      <c r="D6" s="168">
        <v>22456</v>
      </c>
      <c r="E6" s="169"/>
      <c r="F6" s="170">
        <v>37917</v>
      </c>
      <c r="G6" s="171"/>
      <c r="H6" s="172"/>
    </row>
    <row r="7" spans="1:8" x14ac:dyDescent="0.15">
      <c r="A7" s="153" t="s">
        <v>551</v>
      </c>
      <c r="B7" s="158"/>
      <c r="C7" s="159"/>
      <c r="D7" s="160">
        <v>69373</v>
      </c>
      <c r="E7" s="161"/>
      <c r="F7" s="162">
        <v>65876</v>
      </c>
      <c r="G7" s="163"/>
      <c r="H7" s="164"/>
    </row>
    <row r="8" spans="1:8" x14ac:dyDescent="0.15">
      <c r="A8" s="165"/>
      <c r="B8" s="166"/>
      <c r="C8" s="167"/>
      <c r="D8" s="168">
        <v>23729</v>
      </c>
      <c r="E8" s="169"/>
      <c r="F8" s="170">
        <v>36484</v>
      </c>
      <c r="G8" s="171"/>
      <c r="H8" s="172"/>
    </row>
    <row r="9" spans="1:8" x14ac:dyDescent="0.15">
      <c r="A9" s="153" t="s">
        <v>552</v>
      </c>
      <c r="B9" s="158"/>
      <c r="C9" s="159"/>
      <c r="D9" s="160">
        <v>52819</v>
      </c>
      <c r="E9" s="161"/>
      <c r="F9" s="162">
        <v>68468</v>
      </c>
      <c r="G9" s="163"/>
      <c r="H9" s="164"/>
    </row>
    <row r="10" spans="1:8" x14ac:dyDescent="0.15">
      <c r="A10" s="165"/>
      <c r="B10" s="166"/>
      <c r="C10" s="167"/>
      <c r="D10" s="168">
        <v>21158</v>
      </c>
      <c r="E10" s="169"/>
      <c r="F10" s="170">
        <v>34140</v>
      </c>
      <c r="G10" s="171"/>
      <c r="H10" s="172"/>
    </row>
    <row r="11" spans="1:8" x14ac:dyDescent="0.15">
      <c r="A11" s="153" t="s">
        <v>553</v>
      </c>
      <c r="B11" s="158"/>
      <c r="C11" s="159"/>
      <c r="D11" s="160">
        <v>63719</v>
      </c>
      <c r="E11" s="161"/>
      <c r="F11" s="162">
        <v>69729</v>
      </c>
      <c r="G11" s="163"/>
      <c r="H11" s="164"/>
    </row>
    <row r="12" spans="1:8" x14ac:dyDescent="0.15">
      <c r="A12" s="165"/>
      <c r="B12" s="166"/>
      <c r="C12" s="173"/>
      <c r="D12" s="168">
        <v>17782</v>
      </c>
      <c r="E12" s="169"/>
      <c r="F12" s="170">
        <v>38908</v>
      </c>
      <c r="G12" s="171"/>
      <c r="H12" s="172"/>
    </row>
    <row r="13" spans="1:8" x14ac:dyDescent="0.15">
      <c r="A13" s="153"/>
      <c r="B13" s="158"/>
      <c r="C13" s="174"/>
      <c r="D13" s="175">
        <v>70306</v>
      </c>
      <c r="E13" s="176"/>
      <c r="F13" s="177">
        <v>78491</v>
      </c>
      <c r="G13" s="178"/>
      <c r="H13" s="164"/>
    </row>
    <row r="14" spans="1:8" x14ac:dyDescent="0.15">
      <c r="A14" s="165"/>
      <c r="B14" s="166"/>
      <c r="C14" s="167"/>
      <c r="D14" s="168">
        <v>29575</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8.74</v>
      </c>
      <c r="C19" s="179">
        <f>ROUND(VALUE(SUBSTITUTE(実質収支比率等に係る経年分析!G$48,"▲","-")),2)</f>
        <v>11.29</v>
      </c>
      <c r="D19" s="179">
        <f>ROUND(VALUE(SUBSTITUTE(実質収支比率等に係る経年分析!H$48,"▲","-")),2)</f>
        <v>5.05</v>
      </c>
      <c r="E19" s="179">
        <f>ROUND(VALUE(SUBSTITUTE(実質収支比率等に係る経年分析!I$48,"▲","-")),2)</f>
        <v>3.28</v>
      </c>
      <c r="F19" s="179">
        <f>ROUND(VALUE(SUBSTITUTE(実質収支比率等に係る経年分析!J$48,"▲","-")),2)</f>
        <v>6.28</v>
      </c>
    </row>
    <row r="20" spans="1:11" x14ac:dyDescent="0.15">
      <c r="A20" s="179" t="s">
        <v>55</v>
      </c>
      <c r="B20" s="179">
        <f>ROUND(VALUE(SUBSTITUTE(実質収支比率等に係る経年分析!F$47,"▲","-")),2)</f>
        <v>32.700000000000003</v>
      </c>
      <c r="C20" s="179">
        <f>ROUND(VALUE(SUBSTITUTE(実質収支比率等に係る経年分析!G$47,"▲","-")),2)</f>
        <v>36.96</v>
      </c>
      <c r="D20" s="179">
        <f>ROUND(VALUE(SUBSTITUTE(実質収支比率等に係る経年分析!H$47,"▲","-")),2)</f>
        <v>43.21</v>
      </c>
      <c r="E20" s="179">
        <f>ROUND(VALUE(SUBSTITUTE(実質収支比率等に係る経年分析!I$47,"▲","-")),2)</f>
        <v>38.119999999999997</v>
      </c>
      <c r="F20" s="179">
        <f>ROUND(VALUE(SUBSTITUTE(実質収支比率等に係る経年分析!J$47,"▲","-")),2)</f>
        <v>33.97</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6.47</v>
      </c>
      <c r="D21" s="179">
        <f>IF(ISNUMBER(VALUE(SUBSTITUTE(実質収支比率等に係る経年分析!H$49,"▲","-"))),ROUND(VALUE(SUBSTITUTE(実質収支比率等に係る経年分析!H$49,"▲","-")),2),NA())</f>
        <v>-0.52</v>
      </c>
      <c r="E21" s="179">
        <f>IF(ISNUMBER(VALUE(SUBSTITUTE(実質収支比率等に係る経年分析!I$49,"▲","-"))),ROUND(VALUE(SUBSTITUTE(実質収支比率等に係る経年分析!I$49,"▲","-")),2),NA())</f>
        <v>-6.24</v>
      </c>
      <c r="F21" s="179">
        <f>IF(ISNUMBER(VALUE(SUBSTITUTE(実質収支比率等に係る経年分析!J$49,"▲","-"))),ROUND(VALUE(SUBSTITUTE(実質収支比率等に係る経年分析!J$49,"▲","-")),2),NA())</f>
        <v>-1.22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0.32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農業者労働災害共済特別会計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1.1599999999999999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1322</v>
      </c>
      <c r="E42" s="181"/>
      <c r="F42" s="181"/>
      <c r="G42" s="181">
        <f>'実質公債費比率（分子）の構造'!L$52</f>
        <v>1377</v>
      </c>
      <c r="H42" s="181"/>
      <c r="I42" s="181"/>
      <c r="J42" s="181">
        <f>'実質公債費比率（分子）の構造'!M$52</f>
        <v>1419</v>
      </c>
      <c r="K42" s="181"/>
      <c r="L42" s="181"/>
      <c r="M42" s="181">
        <f>'実質公債費比率（分子）の構造'!N$52</f>
        <v>1507</v>
      </c>
      <c r="N42" s="181"/>
      <c r="O42" s="181"/>
      <c r="P42" s="181">
        <f>'実質公債費比率（分子）の構造'!O$52</f>
        <v>1539</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16</v>
      </c>
      <c r="C45" s="181"/>
      <c r="D45" s="181"/>
      <c r="E45" s="181">
        <f>'実質公債費比率（分子）の構造'!L$49</f>
        <v>19</v>
      </c>
      <c r="F45" s="181"/>
      <c r="G45" s="181"/>
      <c r="H45" s="181">
        <f>'実質公債費比率（分子）の構造'!M$49</f>
        <v>23</v>
      </c>
      <c r="I45" s="181"/>
      <c r="J45" s="181"/>
      <c r="K45" s="181">
        <f>'実質公債費比率（分子）の構造'!N$49</f>
        <v>24</v>
      </c>
      <c r="L45" s="181"/>
      <c r="M45" s="181"/>
      <c r="N45" s="181">
        <f>'実質公債費比率（分子）の構造'!O$49</f>
        <v>37</v>
      </c>
      <c r="O45" s="181"/>
      <c r="P45" s="181"/>
    </row>
    <row r="46" spans="1:16" x14ac:dyDescent="0.15">
      <c r="A46" s="181" t="s">
        <v>67</v>
      </c>
      <c r="B46" s="181">
        <f>'実質公債費比率（分子）の構造'!K$48</f>
        <v>487</v>
      </c>
      <c r="C46" s="181"/>
      <c r="D46" s="181"/>
      <c r="E46" s="181">
        <f>'実質公債費比率（分子）の構造'!L$48</f>
        <v>523</v>
      </c>
      <c r="F46" s="181"/>
      <c r="G46" s="181"/>
      <c r="H46" s="181">
        <f>'実質公債費比率（分子）の構造'!M$48</f>
        <v>506</v>
      </c>
      <c r="I46" s="181"/>
      <c r="J46" s="181"/>
      <c r="K46" s="181">
        <f>'実質公債費比率（分子）の構造'!N$48</f>
        <v>532</v>
      </c>
      <c r="L46" s="181"/>
      <c r="M46" s="181"/>
      <c r="N46" s="181">
        <f>'実質公債費比率（分子）の構造'!O$48</f>
        <v>475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1401</v>
      </c>
      <c r="C49" s="181"/>
      <c r="D49" s="181"/>
      <c r="E49" s="181">
        <f>'実質公債費比率（分子）の構造'!L$45</f>
        <v>1336</v>
      </c>
      <c r="F49" s="181"/>
      <c r="G49" s="181"/>
      <c r="H49" s="181">
        <f>'実質公債費比率（分子）の構造'!M$45</f>
        <v>1365</v>
      </c>
      <c r="I49" s="181"/>
      <c r="J49" s="181"/>
      <c r="K49" s="181">
        <f>'実質公債費比率（分子）の構造'!N$45</f>
        <v>1451</v>
      </c>
      <c r="L49" s="181"/>
      <c r="M49" s="181"/>
      <c r="N49" s="181">
        <f>'実質公債費比率（分子）の構造'!O$45</f>
        <v>1521</v>
      </c>
      <c r="O49" s="181"/>
      <c r="P49" s="181"/>
    </row>
    <row r="50" spans="1:16" x14ac:dyDescent="0.15">
      <c r="A50" s="181" t="s">
        <v>71</v>
      </c>
      <c r="B50" s="181" t="e">
        <f>NA()</f>
        <v>#N/A</v>
      </c>
      <c r="C50" s="181">
        <f>IF(ISNUMBER('実質公債費比率（分子）の構造'!K$53),'実質公債費比率（分子）の構造'!K$53,NA())</f>
        <v>582</v>
      </c>
      <c r="D50" s="181" t="e">
        <f>NA()</f>
        <v>#N/A</v>
      </c>
      <c r="E50" s="181" t="e">
        <f>NA()</f>
        <v>#N/A</v>
      </c>
      <c r="F50" s="181">
        <f>IF(ISNUMBER('実質公債費比率（分子）の構造'!L$53),'実質公債費比率（分子）の構造'!L$53,NA())</f>
        <v>501</v>
      </c>
      <c r="G50" s="181" t="e">
        <f>NA()</f>
        <v>#N/A</v>
      </c>
      <c r="H50" s="181" t="e">
        <f>NA()</f>
        <v>#N/A</v>
      </c>
      <c r="I50" s="181">
        <f>IF(ISNUMBER('実質公債費比率（分子）の構造'!M$53),'実質公債費比率（分子）の構造'!M$53,NA())</f>
        <v>475</v>
      </c>
      <c r="J50" s="181" t="e">
        <f>NA()</f>
        <v>#N/A</v>
      </c>
      <c r="K50" s="181" t="e">
        <f>NA()</f>
        <v>#N/A</v>
      </c>
      <c r="L50" s="181">
        <f>IF(ISNUMBER('実質公債費比率（分子）の構造'!N$53),'実質公債費比率（分子）の構造'!N$53,NA())</f>
        <v>500</v>
      </c>
      <c r="M50" s="181" t="e">
        <f>NA()</f>
        <v>#N/A</v>
      </c>
      <c r="N50" s="181" t="e">
        <f>NA()</f>
        <v>#N/A</v>
      </c>
      <c r="O50" s="181">
        <f>IF(ISNUMBER('実質公債費比率（分子）の構造'!O$53),'実質公債費比率（分子）の構造'!O$53,NA())</f>
        <v>494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19090</v>
      </c>
      <c r="E56" s="180"/>
      <c r="F56" s="180"/>
      <c r="G56" s="180">
        <f>'将来負担比率（分子）の構造'!J$52</f>
        <v>19382</v>
      </c>
      <c r="H56" s="180"/>
      <c r="I56" s="180"/>
      <c r="J56" s="180">
        <f>'将来負担比率（分子）の構造'!K$52</f>
        <v>19360</v>
      </c>
      <c r="K56" s="180"/>
      <c r="L56" s="180"/>
      <c r="M56" s="180">
        <f>'将来負担比率（分子）の構造'!L$52</f>
        <v>18878</v>
      </c>
      <c r="N56" s="180"/>
      <c r="O56" s="180"/>
      <c r="P56" s="180">
        <f>'将来負担比率（分子）の構造'!M$52</f>
        <v>18323</v>
      </c>
    </row>
    <row r="57" spans="1:16" x14ac:dyDescent="0.15">
      <c r="A57" s="180" t="s">
        <v>42</v>
      </c>
      <c r="B57" s="180"/>
      <c r="C57" s="180"/>
      <c r="D57" s="180">
        <f>'将来負担比率（分子）の構造'!I$51</f>
        <v>221</v>
      </c>
      <c r="E57" s="180"/>
      <c r="F57" s="180"/>
      <c r="G57" s="180">
        <f>'将来負担比率（分子）の構造'!J$51</f>
        <v>269</v>
      </c>
      <c r="H57" s="180"/>
      <c r="I57" s="180"/>
      <c r="J57" s="180">
        <f>'将来負担比率（分子）の構造'!K$51</f>
        <v>262</v>
      </c>
      <c r="K57" s="180"/>
      <c r="L57" s="180"/>
      <c r="M57" s="180">
        <f>'将来負担比率（分子）の構造'!L$51</f>
        <v>262</v>
      </c>
      <c r="N57" s="180"/>
      <c r="O57" s="180"/>
      <c r="P57" s="180">
        <f>'将来負担比率（分子）の構造'!M$51</f>
        <v>221</v>
      </c>
    </row>
    <row r="58" spans="1:16" x14ac:dyDescent="0.15">
      <c r="A58" s="180" t="s">
        <v>41</v>
      </c>
      <c r="B58" s="180"/>
      <c r="C58" s="180"/>
      <c r="D58" s="180">
        <f>'将来負担比率（分子）の構造'!I$50</f>
        <v>3997</v>
      </c>
      <c r="E58" s="180"/>
      <c r="F58" s="180"/>
      <c r="G58" s="180">
        <f>'将来負担比率（分子）の構造'!J$50</f>
        <v>4295</v>
      </c>
      <c r="H58" s="180"/>
      <c r="I58" s="180"/>
      <c r="J58" s="180">
        <f>'将来負担比率（分子）の構造'!K$50</f>
        <v>4910</v>
      </c>
      <c r="K58" s="180"/>
      <c r="L58" s="180"/>
      <c r="M58" s="180">
        <f>'将来負担比率（分子）の構造'!L$50</f>
        <v>4689</v>
      </c>
      <c r="N58" s="180"/>
      <c r="O58" s="180"/>
      <c r="P58" s="180">
        <f>'将来負担比率（分子）の構造'!M$50</f>
        <v>4509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2632</v>
      </c>
      <c r="C62" s="180"/>
      <c r="D62" s="180"/>
      <c r="E62" s="180">
        <f>'将来負担比率（分子）の構造'!J$45</f>
        <v>2553</v>
      </c>
      <c r="F62" s="180"/>
      <c r="G62" s="180"/>
      <c r="H62" s="180">
        <f>'将来負担比率（分子）の構造'!K$45</f>
        <v>2468</v>
      </c>
      <c r="I62" s="180"/>
      <c r="J62" s="180"/>
      <c r="K62" s="180">
        <f>'将来負担比率（分子）の構造'!L$45</f>
        <v>2416</v>
      </c>
      <c r="L62" s="180"/>
      <c r="M62" s="180"/>
      <c r="N62" s="180">
        <f>'将来負担比率（分子）の構造'!M$45</f>
        <v>2380</v>
      </c>
      <c r="O62" s="180"/>
      <c r="P62" s="180"/>
    </row>
    <row r="63" spans="1:16" x14ac:dyDescent="0.15">
      <c r="A63" s="180" t="s">
        <v>34</v>
      </c>
      <c r="B63" s="180">
        <f>'将来負担比率（分子）の構造'!I$44</f>
        <v>315</v>
      </c>
      <c r="C63" s="180"/>
      <c r="D63" s="180"/>
      <c r="E63" s="180">
        <f>'将来負担比率（分子）の構造'!J$44</f>
        <v>536</v>
      </c>
      <c r="F63" s="180"/>
      <c r="G63" s="180"/>
      <c r="H63" s="180">
        <f>'将来負担比率（分子）の構造'!K$44</f>
        <v>746</v>
      </c>
      <c r="I63" s="180"/>
      <c r="J63" s="180"/>
      <c r="K63" s="180">
        <f>'将来負担比率（分子）の構造'!L$44</f>
        <v>730</v>
      </c>
      <c r="L63" s="180"/>
      <c r="M63" s="180"/>
      <c r="N63" s="180">
        <f>'将来負担比率（分子）の構造'!M$44</f>
        <v>713</v>
      </c>
      <c r="O63" s="180"/>
      <c r="P63" s="180"/>
    </row>
    <row r="64" spans="1:16" x14ac:dyDescent="0.15">
      <c r="A64" s="180" t="s">
        <v>33</v>
      </c>
      <c r="B64" s="180">
        <f>'将来負担比率（分子）の構造'!I$43</f>
        <v>5603</v>
      </c>
      <c r="C64" s="180"/>
      <c r="D64" s="180"/>
      <c r="E64" s="180">
        <f>'将来負担比率（分子）の構造'!J$43</f>
        <v>5440</v>
      </c>
      <c r="F64" s="180"/>
      <c r="G64" s="180"/>
      <c r="H64" s="180">
        <f>'将来負担比率（分子）の構造'!K$43</f>
        <v>5329</v>
      </c>
      <c r="I64" s="180"/>
      <c r="J64" s="180"/>
      <c r="K64" s="180">
        <f>'将来負担比率（分子）の構造'!L$43</f>
        <v>5295</v>
      </c>
      <c r="L64" s="180"/>
      <c r="M64" s="180"/>
      <c r="N64" s="180">
        <f>'将来負担比率（分子）の構造'!M$43</f>
        <v>5053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17750</v>
      </c>
      <c r="C66" s="180"/>
      <c r="D66" s="180"/>
      <c r="E66" s="180">
        <f>'将来負担比率（分子）の構造'!J$41</f>
        <v>17770</v>
      </c>
      <c r="F66" s="180"/>
      <c r="G66" s="180"/>
      <c r="H66" s="180">
        <f>'将来負担比率（分子）の構造'!K$41</f>
        <v>18142</v>
      </c>
      <c r="I66" s="180"/>
      <c r="J66" s="180"/>
      <c r="K66" s="180">
        <f>'将来負担比率（分子）の構造'!L$41</f>
        <v>17837</v>
      </c>
      <c r="L66" s="180"/>
      <c r="M66" s="180"/>
      <c r="N66" s="180">
        <f>'将来負担比率（分子）の構造'!M$41</f>
        <v>17581</v>
      </c>
      <c r="O66" s="180"/>
      <c r="P66" s="180"/>
    </row>
    <row r="67" spans="1:16" x14ac:dyDescent="0.15">
      <c r="A67" s="180" t="s">
        <v>75</v>
      </c>
      <c r="B67" s="180" t="e">
        <f>NA()</f>
        <v>#N/A</v>
      </c>
      <c r="C67" s="180">
        <f>IF(ISNUMBER('将来負担比率（分子）の構造'!I$53), IF('将来負担比率（分子）の構造'!I$53 &lt; 0, 0, '将来負担比率（分子）の構造'!I$53), NA())</f>
        <v>2992</v>
      </c>
      <c r="D67" s="180" t="e">
        <f>NA()</f>
        <v>#N/A</v>
      </c>
      <c r="E67" s="180" t="e">
        <f>NA()</f>
        <v>#N/A</v>
      </c>
      <c r="F67" s="180">
        <f>IF(ISNUMBER('将来負担比率（分子）の構造'!J$53), IF('将来負担比率（分子）の構造'!J$53 &lt; 0, 0, '将来負担比率（分子）の構造'!J$53), NA())</f>
        <v>2353</v>
      </c>
      <c r="G67" s="180" t="e">
        <f>NA()</f>
        <v>#N/A</v>
      </c>
      <c r="H67" s="180" t="e">
        <f>NA()</f>
        <v>#N/A</v>
      </c>
      <c r="I67" s="180">
        <f>IF(ISNUMBER('将来負担比率（分子）の構造'!K$53), IF('将来負担比率（分子）の構造'!K$53 &lt; 0, 0, '将来負担比率（分子）の構造'!K$53), NA())</f>
        <v>2153</v>
      </c>
      <c r="J67" s="180" t="e">
        <f>NA()</f>
        <v>#N/A</v>
      </c>
      <c r="K67" s="180" t="e">
        <f>NA()</f>
        <v>#N/A</v>
      </c>
      <c r="L67" s="180">
        <f>IF(ISNUMBER('将来負担比率（分子）の構造'!L$53), IF('将来負担比率（分子）の構造'!L$53 &lt; 0, 0, '将来負担比率（分子）の構造'!L$53), NA())</f>
        <v>2448</v>
      </c>
      <c r="M67" s="180" t="e">
        <f>NA()</f>
        <v>#N/A</v>
      </c>
      <c r="N67" s="180" t="e">
        <f>NA()</f>
        <v>#N/A</v>
      </c>
      <c r="O67" s="180">
        <f>IF(ISNUMBER('将来負担比率（分子）の構造'!M$53), IF('将来負担比率（分子）の構造'!M$53 &lt; 0, 0, '将来負担比率（分子）の構造'!M$53), NA())</f>
        <v>2674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3636</v>
      </c>
      <c r="C72" s="184">
        <f>基金残高に係る経年分析!G55</f>
        <v>3249</v>
      </c>
      <c r="D72" s="184">
        <f>基金残高に係る経年分析!H55</f>
        <v>2891</v>
      </c>
    </row>
    <row r="73" spans="1:16" x14ac:dyDescent="0.15">
      <c r="A73" s="183" t="s">
        <v>78</v>
      </c>
      <c r="B73" s="184">
        <f>基金残高に係る経年分析!F56</f>
        <v>148</v>
      </c>
      <c r="C73" s="184">
        <f>基金残高に係る経年分析!G56</f>
        <v>148</v>
      </c>
      <c r="D73" s="184">
        <f>基金残高に係る経年分析!H56</f>
        <v>148</v>
      </c>
    </row>
    <row r="74" spans="1:16" x14ac:dyDescent="0.15">
      <c r="A74" s="183" t="s">
        <v>79</v>
      </c>
      <c r="B74" s="184">
        <f>基金残高に係る経年分析!F57</f>
        <v>1996</v>
      </c>
      <c r="C74" s="184">
        <f>基金残高に係る経年分析!G57</f>
        <v>2084</v>
      </c>
      <c r="D74" s="184">
        <f>基金残高に係る経年分析!H57</f>
        <v>2047</v>
      </c>
    </row>
  </sheetData>
  <sheetProtection algorithmName="SHA-512" hashValue="saI5h1w0xxqg0hfRheH+DoKoe3LHSWOFu3uu/eAFoalqAU205b7YIKeTW9GL5pOPVDRWF6wj85fuvbcptsEBDg==" saltValue="ZxG9R54gxRf/Q0/snAdh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久木 健人</cp:lastModifiedBy>
  <cp:lastPrinted>2020-03-06T05:56:01Z</cp:lastPrinted>
  <dcterms:created xsi:type="dcterms:W3CDTF">2020-02-10T03:44:51Z</dcterms:created>
  <dcterms:modified xsi:type="dcterms:W3CDTF">2021-01-28T04:44:25Z</dcterms:modified>
  <cp:category/>
</cp:coreProperties>
</file>