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001.sakai.local\104財務部\01財政課\37.財政状況資料集（財政分析比較表）\常用\H30財政状況資料集\03_財政状況資料集（2回目）\01_【作業依頼】平成３０年度財政状況資料集の作成について（２回目）\03_提出\"/>
    </mc:Choice>
  </mc:AlternateContent>
  <bookViews>
    <workbookView xWindow="0" yWindow="0" windowWidth="15360" windowHeight="7635" tabRatio="93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7" i="10" l="1"/>
  <c r="AO36" i="10"/>
  <c r="AO35"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BE38" i="10"/>
  <c r="AM38" i="10"/>
  <c r="U38" i="10"/>
  <c r="C38" i="10"/>
  <c r="BE37" i="10"/>
  <c r="U37" i="10"/>
  <c r="C37" i="10"/>
  <c r="BE36" i="10"/>
  <c r="U36" i="10"/>
  <c r="C36" i="10"/>
  <c r="BE35" i="10"/>
  <c r="BE34" i="10"/>
  <c r="C34" i="10"/>
  <c r="C35" i="10" s="1"/>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AM34" i="10" s="1"/>
  <c r="AM35" i="10" s="1"/>
  <c r="AM36" i="10" s="1"/>
  <c r="AM37" i="10" s="1"/>
  <c r="BW34" i="10" s="1"/>
  <c r="BW35" i="10" l="1"/>
  <c r="BW36" i="10" s="1"/>
  <c r="BW37" i="10" s="1"/>
  <c r="BW38" i="10" s="1"/>
  <c r="BW39" i="10" s="1"/>
  <c r="BW40" i="10" s="1"/>
  <c r="BW41" i="10" s="1"/>
  <c r="BW42" i="10" s="1"/>
  <c r="BW43" i="10" s="1"/>
  <c r="CO34" i="10" l="1"/>
  <c r="CO35" i="10" s="1"/>
  <c r="CO36" i="10" s="1"/>
  <c r="CO37" i="10" s="1"/>
  <c r="CO38" i="10" s="1"/>
</calcChain>
</file>

<file path=xl/sharedStrings.xml><?xml version="1.0" encoding="utf-8"?>
<sst xmlns="http://schemas.openxmlformats.org/spreadsheetml/2006/main" count="1160" uniqueCount="609">
  <si>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</si>
  <si>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</si>
  <si>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</si>
  <si>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</si>
  <si>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</si>
  <si>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</si>
  <si>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</si>
  <si>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</si>
  <si>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</si>
  <si>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</si>
  <si>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</si>
  <si>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</si>
  <si>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</si>
  <si>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</si>
  <si>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</si>
  <si>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</si>
  <si>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</si>
  <si>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</si>
  <si>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</si>
  <si>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</si>
  <si>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</si>
  <si>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</si>
  <si>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</si>
  <si>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</si>
  <si>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</si>
  <si>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</si>
  <si>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</si>
  <si>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</si>
  <si>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</si>
  <si>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</si>
  <si>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</si>
  <si>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</si>
  <si>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</si>
  <si>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</si>
  <si>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</si>
  <si>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</si>
  <si>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</si>
  <si>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</si>
  <si>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</si>
  <si>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</si>
  <si>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</si>
  <si>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</si>
  <si>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</si>
  <si>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</si>
  <si>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</si>
  <si>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</si>
  <si>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</si>
  <si>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</si>
  <si>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</si>
  <si>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</si>
  <si>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</si>
  <si>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</si>
  <si>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</si>
  <si>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</si>
  <si>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</si>
  <si>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</si>
  <si>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</si>
  <si>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</si>
  <si>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</si>
  <si>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</si>
  <si>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</si>
  <si>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</si>
  <si>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</si>
  <si>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</si>
  <si>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</si>
  <si>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</si>
  <si>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</si>
  <si>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</si>
  <si>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</si>
  <si>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</si>
  <si>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</si>
  <si>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</si>
  <si>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</si>
  <si>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</si>
  <si>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</si>
  <si>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</si>
  <si>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</si>
  <si>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</si>
  <si>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</si>
  <si>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</si>
  <si>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</si>
  <si>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</si>
  <si>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福井県</t>
    <phoneticPr fontId="5"/>
  </si>
  <si>
    <t>市町村類型</t>
    <phoneticPr fontId="5"/>
  </si>
  <si>
    <t>Ⅱ－２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</si>
  <si>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</si>
  <si>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</si>
  <si>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</si>
  <si>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</si>
  <si>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</si>
  <si>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</si>
  <si>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</si>
  <si>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</si>
  <si>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</si>
  <si>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</si>
  <si>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</si>
  <si>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</si>
  <si>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坂井市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</si>
  <si>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</si>
  <si>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</si>
  <si>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</si>
  <si>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</si>
  <si>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</si>
  <si>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</si>
  <si>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</si>
  <si>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</si>
  <si>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</si>
  <si>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</si>
  <si>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</si>
  <si>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</si>
  <si>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</si>
  <si>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</si>
  <si>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</si>
  <si>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</si>
  <si>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</si>
  <si>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</si>
  <si>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</si>
  <si>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</si>
  <si>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</si>
  <si>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</si>
  <si>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</si>
  <si>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</si>
  <si>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</si>
  <si>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-1.8</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</si>
  <si>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</si>
  <si>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</si>
  <si>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</si>
  <si>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</si>
  <si>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</si>
  <si>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</si>
  <si>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</si>
  <si>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</si>
  <si>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</si>
  <si>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</si>
  <si>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</si>
  <si>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</si>
  <si>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</si>
  <si>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</si>
  <si>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</si>
  <si>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</si>
  <si>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</si>
  <si>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</si>
  <si>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</si>
  <si>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</si>
  <si>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</si>
  <si>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</si>
  <si>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</si>
  <si>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</si>
  <si>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</si>
  <si>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</si>
  <si>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</si>
  <si>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4"/>
  </si>
  <si>
    <t>うち日本人(％)</t>
    <phoneticPr fontId="5"/>
  </si>
  <si>
    <t>-0.7</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</si>
  <si>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</si>
  <si>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</si>
  <si>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</si>
  <si>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</si>
  <si>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</si>
  <si>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</si>
  <si>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</si>
  <si>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</si>
  <si>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</si>
  <si>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</si>
  <si>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</si>
  <si>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</si>
  <si>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</si>
  <si>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</si>
  <si>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</si>
  <si>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</si>
  <si>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</si>
  <si>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</si>
  <si>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</si>
  <si>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</si>
  <si>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</si>
  <si>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</si>
  <si>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</si>
  <si>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</si>
  <si>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</si>
  <si>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</si>
  <si>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</si>
  <si>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</si>
  <si>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</si>
  <si>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</si>
  <si>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</si>
  <si>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</si>
  <si>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</si>
  <si>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</si>
  <si>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</si>
  <si>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</si>
  <si>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</si>
  <si>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</si>
  <si>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</si>
  <si>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</si>
  <si>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</si>
  <si>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</si>
  <si>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</si>
  <si>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</si>
  <si>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</si>
  <si>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</si>
  <si>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</si>
  <si>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</si>
  <si>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</si>
  <si>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</si>
  <si>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</si>
  <si>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</si>
  <si>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</si>
  <si>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</si>
  <si>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</si>
  <si>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</si>
  <si>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</si>
  <si>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</si>
  <si>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</si>
  <si>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</si>
  <si>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</si>
  <si>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</si>
  <si>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福井県坂井市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</si>
  <si>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</si>
  <si>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</si>
  <si>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</si>
  <si>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</si>
  <si>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</si>
  <si>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</si>
  <si>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</si>
  <si>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</si>
  <si>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</si>
  <si>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</si>
  <si>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</si>
  <si>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</si>
  <si>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</si>
  <si>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</si>
  <si>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</si>
  <si>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</si>
  <si>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</si>
  <si>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</si>
  <si>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</si>
  <si>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</si>
  <si>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</si>
  <si>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</si>
  <si>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</si>
  <si>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</si>
  <si>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</si>
  <si>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</si>
  <si>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</si>
  <si>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</si>
  <si>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</si>
  <si>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</si>
  <si>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</si>
  <si>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</si>
  <si>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</si>
  <si>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</si>
  <si>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</si>
  <si>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</si>
  <si>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</si>
  <si>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</si>
  <si>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</si>
  <si>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</si>
  <si>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</si>
  <si>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</si>
  <si>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</si>
  <si>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</si>
  <si>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</si>
  <si>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</si>
  <si>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</si>
  <si>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</si>
  <si>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</si>
  <si>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</si>
  <si>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</si>
  <si>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</si>
  <si>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</si>
  <si>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</si>
  <si>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</si>
  <si>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</si>
  <si>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</si>
  <si>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</si>
  <si>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</si>
  <si>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</si>
  <si>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</si>
  <si>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</si>
  <si>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</si>
  <si>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</si>
  <si>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</si>
  <si>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</si>
  <si>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</si>
  <si>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</si>
  <si>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</si>
  <si>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</si>
  <si>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</si>
  <si>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</si>
  <si>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</si>
  <si>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</si>
  <si>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</si>
  <si>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</si>
  <si>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</si>
  <si>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</si>
  <si>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</si>
  <si>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</si>
  <si>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</si>
  <si>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</si>
  <si>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</si>
  <si>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</si>
  <si>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</si>
  <si>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</si>
  <si>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</si>
  <si>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</si>
  <si>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</si>
  <si>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</si>
  <si>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</si>
  <si>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</si>
  <si>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</si>
  <si>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</si>
  <si>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</si>
  <si>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</si>
  <si>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</si>
  <si>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</si>
  <si>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</si>
  <si>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</si>
  <si>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</si>
  <si>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</si>
  <si>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</si>
  <si>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</si>
  <si>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</si>
  <si>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</si>
  <si>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</si>
  <si>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</si>
  <si>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</si>
  <si>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</si>
  <si>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</si>
  <si>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</si>
  <si>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</si>
  <si>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</si>
  <si>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</si>
  <si>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</si>
  <si>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</si>
  <si>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</si>
  <si>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</si>
  <si>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</si>
  <si>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</si>
  <si>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</si>
  <si>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</si>
  <si>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</si>
  <si>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</si>
  <si>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</si>
  <si>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</si>
  <si>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</si>
  <si>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</si>
  <si>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</si>
  <si>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</si>
  <si>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</si>
  <si>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</si>
  <si>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</si>
  <si>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</si>
  <si>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</si>
  <si>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</si>
  <si>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</si>
  <si>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</si>
  <si>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</si>
  <si>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</si>
  <si>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</si>
  <si>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</si>
  <si>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</si>
  <si>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</si>
  <si>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</si>
  <si>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</si>
  <si>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</si>
  <si>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</si>
  <si>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福井県坂井市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</si>
  <si>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</si>
  <si>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</si>
  <si>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</si>
  <si>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</si>
  <si>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</si>
  <si>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</si>
  <si>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</si>
  <si>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</si>
  <si>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</si>
  <si>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</si>
  <si>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</si>
  <si>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</si>
  <si>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</si>
  <si>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</si>
  <si>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</si>
  <si>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</si>
  <si>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</si>
  <si>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</si>
  <si>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</si>
  <si>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</si>
  <si>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</si>
  <si>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</si>
  <si>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</si>
  <si>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</si>
  <si>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</si>
  <si>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</si>
  <si>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</si>
  <si>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</si>
  <si>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</si>
  <si>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</si>
  <si>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</si>
  <si>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</si>
  <si>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</si>
  <si>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</si>
  <si>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</si>
  <si>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</si>
  <si>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</si>
  <si>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公共下水道事業会計</t>
    <phoneticPr fontId="5"/>
  </si>
  <si>
    <t>農業集落排水事業会計</t>
    <phoneticPr fontId="5"/>
  </si>
  <si>
    <t>法適用企業</t>
    <phoneticPr fontId="5"/>
  </si>
  <si>
    <t>病院事業会計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</si>
  <si>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</si>
  <si>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</si>
  <si>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</si>
  <si>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</si>
  <si>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</si>
  <si>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</si>
  <si>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総費用
（歳出）</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</si>
  <si>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</si>
  <si>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</si>
  <si>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</si>
  <si>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</si>
  <si>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</si>
  <si>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</si>
  <si>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</si>
  <si>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</si>
  <si>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</si>
  <si>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</si>
  <si>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</si>
  <si>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</si>
  <si>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</si>
  <si>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</si>
  <si>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</si>
  <si>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</si>
  <si>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</si>
  <si>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</si>
  <si>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</si>
  <si>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</si>
  <si>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</si>
  <si>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</si>
  <si>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</si>
  <si>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</si>
  <si>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</si>
  <si>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</si>
  <si>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</si>
  <si>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</si>
  <si>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</si>
  <si>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</si>
  <si>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</si>
  <si>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</si>
  <si>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</si>
  <si>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</si>
  <si>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</si>
  <si>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</si>
  <si>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</si>
  <si>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</si>
  <si>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</si>
  <si>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</si>
  <si>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</si>
  <si>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</si>
  <si>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</si>
  <si>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</si>
  <si>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</si>
  <si>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</si>
  <si>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</si>
  <si>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</si>
  <si>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</si>
  <si>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</si>
  <si>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</si>
  <si>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</si>
  <si>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</si>
  <si>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</si>
  <si>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</si>
  <si>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水道事業会計</t>
    <phoneticPr fontId="5"/>
  </si>
  <si>
    <t>(Ｆ)</t>
    <phoneticPr fontId="5"/>
  </si>
  <si>
    <t>農業集落排水事業会計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</si>
  <si>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</si>
  <si>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</si>
  <si>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</si>
  <si>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</si>
  <si>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</si>
  <si>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</si>
  <si>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</si>
  <si>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</si>
  <si>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</si>
  <si>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</si>
  <si>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</si>
  <si>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</si>
  <si>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</si>
  <si>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</si>
  <si>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</si>
  <si>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</si>
  <si>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</si>
  <si>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</si>
  <si>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</si>
  <si>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</si>
  <si>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</si>
  <si>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</si>
  <si>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</si>
  <si>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</si>
  <si>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</si>
  <si>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</si>
  <si>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</si>
  <si>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</si>
  <si>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</si>
  <si>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</si>
  <si>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</si>
  <si>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</si>
  <si>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</si>
  <si>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</si>
  <si>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</si>
  <si>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</si>
  <si>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</si>
  <si>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</si>
  <si>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</si>
  <si>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</si>
  <si>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</si>
  <si>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</si>
  <si>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</si>
  <si>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</si>
  <si>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</si>
  <si>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</si>
  <si>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</si>
  <si>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</si>
  <si>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</si>
  <si>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</si>
  <si>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</si>
  <si>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</si>
  <si>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</si>
  <si>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</si>
  <si>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</si>
  <si>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</si>
  <si>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</si>
  <si>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</si>
  <si>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</si>
  <si>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</si>
  <si>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</si>
  <si>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</si>
  <si>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</si>
  <si>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</si>
  <si>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</si>
  <si>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</si>
  <si>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</si>
  <si>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</si>
  <si>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</si>
  <si>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</si>
  <si>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</si>
  <si>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</si>
  <si>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</si>
  <si>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</si>
  <si>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</si>
  <si>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</si>
  <si>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</si>
  <si>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</si>
  <si>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</si>
  <si>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</si>
  <si>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</si>
  <si>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</si>
  <si>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</si>
  <si>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</si>
  <si>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3.02</t>
  </si>
  <si>
    <t>▲ 0.32</t>
  </si>
  <si>
    <t>水道事業会計</t>
  </si>
  <si>
    <t>公共下水道事業会計</t>
  </si>
  <si>
    <t>一般会計</t>
  </si>
  <si>
    <t>国民健康保険特別会計</t>
  </si>
  <si>
    <t>農業集落排水事業会計</t>
  </si>
  <si>
    <t>病院事業会計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</si>
  <si>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</si>
  <si>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</si>
  <si>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</si>
  <si>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</si>
  <si>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</si>
  <si>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</si>
  <si>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</si>
  <si>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</si>
  <si>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地域振興基金</t>
    <rPh sb="0" eb="2">
      <t>チイキ</t>
    </rPh>
    <rPh sb="2" eb="4">
      <t>シンコウ</t>
    </rPh>
    <rPh sb="4" eb="6">
      <t>キキン</t>
    </rPh>
    <phoneticPr fontId="11"/>
  </si>
  <si>
    <t>まちづくり整備基金</t>
    <rPh sb="5" eb="7">
      <t>セイビ</t>
    </rPh>
    <rPh sb="7" eb="9">
      <t>キキン</t>
    </rPh>
    <phoneticPr fontId="11"/>
  </si>
  <si>
    <t>寄附市民参画基金</t>
    <rPh sb="0" eb="2">
      <t>キフ</t>
    </rPh>
    <rPh sb="2" eb="4">
      <t>シミン</t>
    </rPh>
    <rPh sb="4" eb="6">
      <t>サンカク</t>
    </rPh>
    <rPh sb="6" eb="8">
      <t>キキン</t>
    </rPh>
    <phoneticPr fontId="11"/>
  </si>
  <si>
    <t>丸岡城周辺整備基金</t>
    <rPh sb="0" eb="2">
      <t>マルオカ</t>
    </rPh>
    <rPh sb="2" eb="3">
      <t>シロ</t>
    </rPh>
    <rPh sb="3" eb="5">
      <t>シュウヘン</t>
    </rPh>
    <rPh sb="5" eb="7">
      <t>セイビ</t>
    </rPh>
    <rPh sb="7" eb="9">
      <t>キキン</t>
    </rPh>
    <phoneticPr fontId="11"/>
  </si>
  <si>
    <t>福祉基金</t>
    <rPh sb="0" eb="2">
      <t>フクシ</t>
    </rPh>
    <rPh sb="2" eb="4">
      <t>キキン</t>
    </rPh>
    <phoneticPr fontId="11"/>
  </si>
  <si>
    <t>坂井市農業振興公社</t>
    <rPh sb="0" eb="3">
      <t>サカイシ</t>
    </rPh>
    <rPh sb="3" eb="5">
      <t>ノウギョウ</t>
    </rPh>
    <rPh sb="5" eb="7">
      <t>シンコウ</t>
    </rPh>
    <rPh sb="7" eb="9">
      <t>コウシャ</t>
    </rPh>
    <phoneticPr fontId="2"/>
  </si>
  <si>
    <t>福井県下水道公社</t>
    <rPh sb="0" eb="3">
      <t>フクイケン</t>
    </rPh>
    <rPh sb="3" eb="6">
      <t>ゲスイドウ</t>
    </rPh>
    <rPh sb="6" eb="8">
      <t>コウシャ</t>
    </rPh>
    <phoneticPr fontId="2"/>
  </si>
  <si>
    <t>坂井市スポーツ協会</t>
    <rPh sb="0" eb="3">
      <t>サカイシ</t>
    </rPh>
    <rPh sb="7" eb="9">
      <t>キョウカイ</t>
    </rPh>
    <phoneticPr fontId="2"/>
  </si>
  <si>
    <t>丸岡文化財団</t>
    <rPh sb="0" eb="2">
      <t>マルオカ</t>
    </rPh>
    <rPh sb="2" eb="4">
      <t>ブンカ</t>
    </rPh>
    <rPh sb="4" eb="6">
      <t>ザイダン</t>
    </rPh>
    <phoneticPr fontId="2"/>
  </si>
  <si>
    <t>坂井市文化振興事業団</t>
    <rPh sb="0" eb="3">
      <t>サカイシ</t>
    </rPh>
    <rPh sb="3" eb="5">
      <t>ブンカ</t>
    </rPh>
    <rPh sb="5" eb="7">
      <t>シンコウ</t>
    </rPh>
    <rPh sb="7" eb="10">
      <t>ジギョウダン</t>
    </rPh>
    <phoneticPr fontId="2"/>
  </si>
  <si>
    <t>-</t>
    <phoneticPr fontId="2"/>
  </si>
  <si>
    <t>福井県後期高齢者医療広域連合</t>
    <rPh sb="0" eb="3">
      <t>フクイケン</t>
    </rPh>
    <rPh sb="3" eb="5">
      <t>コウキ</t>
    </rPh>
    <rPh sb="5" eb="8">
      <t>コウレイシャ</t>
    </rPh>
    <rPh sb="8" eb="10">
      <t>イリョウ</t>
    </rPh>
    <rPh sb="10" eb="12">
      <t>コウイキ</t>
    </rPh>
    <rPh sb="12" eb="14">
      <t>レンゴウ</t>
    </rPh>
    <phoneticPr fontId="2"/>
  </si>
  <si>
    <t>福井県後期高齢者医療広域連合（事業会計）</t>
    <rPh sb="0" eb="3">
      <t>フクイケン</t>
    </rPh>
    <rPh sb="3" eb="5">
      <t>コウキ</t>
    </rPh>
    <rPh sb="5" eb="8">
      <t>コウレイシャ</t>
    </rPh>
    <rPh sb="8" eb="10">
      <t>イリョウ</t>
    </rPh>
    <rPh sb="10" eb="12">
      <t>コウイキ</t>
    </rPh>
    <rPh sb="12" eb="14">
      <t>レンゴウ</t>
    </rPh>
    <rPh sb="15" eb="17">
      <t>ジギョウ</t>
    </rPh>
    <rPh sb="17" eb="19">
      <t>カイケイ</t>
    </rPh>
    <phoneticPr fontId="2"/>
  </si>
  <si>
    <t>福井県市町総合事務組合（普通会計分）</t>
    <rPh sb="0" eb="3">
      <t>フクイケン</t>
    </rPh>
    <rPh sb="3" eb="4">
      <t>シ</t>
    </rPh>
    <rPh sb="4" eb="5">
      <t>マチ</t>
    </rPh>
    <rPh sb="5" eb="7">
      <t>ソウゴウ</t>
    </rPh>
    <rPh sb="7" eb="9">
      <t>ジム</t>
    </rPh>
    <rPh sb="9" eb="11">
      <t>クミアイ</t>
    </rPh>
    <rPh sb="12" eb="14">
      <t>フツウ</t>
    </rPh>
    <rPh sb="14" eb="16">
      <t>カイケイ</t>
    </rPh>
    <rPh sb="16" eb="17">
      <t>ブン</t>
    </rPh>
    <phoneticPr fontId="2"/>
  </si>
  <si>
    <t>福井県市町総合事務組合（事業会計分）</t>
    <rPh sb="0" eb="3">
      <t>フクイケン</t>
    </rPh>
    <rPh sb="3" eb="4">
      <t>シ</t>
    </rPh>
    <rPh sb="4" eb="5">
      <t>マチ</t>
    </rPh>
    <rPh sb="5" eb="7">
      <t>ソウゴウ</t>
    </rPh>
    <rPh sb="7" eb="9">
      <t>ジム</t>
    </rPh>
    <rPh sb="9" eb="11">
      <t>クミアイ</t>
    </rPh>
    <rPh sb="12" eb="14">
      <t>ジギョウ</t>
    </rPh>
    <rPh sb="14" eb="16">
      <t>カイケイ</t>
    </rPh>
    <rPh sb="16" eb="17">
      <t>ブン</t>
    </rPh>
    <phoneticPr fontId="2"/>
  </si>
  <si>
    <t>福井県自治会館組合</t>
    <rPh sb="0" eb="3">
      <t>フクイケン</t>
    </rPh>
    <rPh sb="3" eb="5">
      <t>ジチ</t>
    </rPh>
    <rPh sb="5" eb="7">
      <t>カイカン</t>
    </rPh>
    <rPh sb="7" eb="9">
      <t>クミアイ</t>
    </rPh>
    <phoneticPr fontId="2"/>
  </si>
  <si>
    <t>五領川公共下水道事務組合</t>
    <rPh sb="0" eb="12">
      <t>ゴリョウガワコウキョウゲスイドウジムクミアイ</t>
    </rPh>
    <phoneticPr fontId="2"/>
  </si>
  <si>
    <t>坂井地区広域連合</t>
    <rPh sb="0" eb="2">
      <t>サカイ</t>
    </rPh>
    <rPh sb="2" eb="4">
      <t>チク</t>
    </rPh>
    <rPh sb="4" eb="6">
      <t>コウイキ</t>
    </rPh>
    <rPh sb="6" eb="8">
      <t>レンゴウ</t>
    </rPh>
    <phoneticPr fontId="2"/>
  </si>
  <si>
    <t>坂井地区広域連合（事業会計）</t>
    <rPh sb="0" eb="2">
      <t>サカイ</t>
    </rPh>
    <rPh sb="2" eb="4">
      <t>チク</t>
    </rPh>
    <rPh sb="4" eb="6">
      <t>コウイキ</t>
    </rPh>
    <rPh sb="6" eb="8">
      <t>レンゴウ</t>
    </rPh>
    <rPh sb="9" eb="11">
      <t>ジギョウ</t>
    </rPh>
    <rPh sb="11" eb="13">
      <t>カイケイ</t>
    </rPh>
    <phoneticPr fontId="2"/>
  </si>
  <si>
    <t>越前三国競艇企業団</t>
    <rPh sb="0" eb="2">
      <t>エチゼン</t>
    </rPh>
    <rPh sb="2" eb="4">
      <t>ミクニ</t>
    </rPh>
    <rPh sb="4" eb="6">
      <t>キョウテイ</t>
    </rPh>
    <rPh sb="6" eb="8">
      <t>キギョウ</t>
    </rPh>
    <rPh sb="8" eb="9">
      <t>ダン</t>
    </rPh>
    <phoneticPr fontId="2"/>
  </si>
  <si>
    <t>福井坂井地区広域市町村圏事務組合</t>
    <rPh sb="0" eb="2">
      <t>フクイ</t>
    </rPh>
    <rPh sb="2" eb="4">
      <t>サカイ</t>
    </rPh>
    <rPh sb="4" eb="6">
      <t>チク</t>
    </rPh>
    <rPh sb="6" eb="8">
      <t>コウイキ</t>
    </rPh>
    <rPh sb="8" eb="11">
      <t>シチョウソン</t>
    </rPh>
    <rPh sb="11" eb="12">
      <t>ケン</t>
    </rPh>
    <rPh sb="12" eb="14">
      <t>ジム</t>
    </rPh>
    <rPh sb="14" eb="16">
      <t>クミアイ</t>
    </rPh>
    <phoneticPr fontId="2"/>
  </si>
  <si>
    <t>嶺北消防組合</t>
    <rPh sb="0" eb="2">
      <t>レイホク</t>
    </rPh>
    <rPh sb="2" eb="4">
      <t>ショウボウ</t>
    </rPh>
    <rPh sb="4" eb="6">
      <t>クミアイ</t>
    </rPh>
    <phoneticPr fontId="2"/>
  </si>
  <si>
    <t>-</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</si>
  <si>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</si>
  <si>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</si>
  <si>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</si>
  <si>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</si>
  <si>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</si>
  <si>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</si>
  <si>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実質公債費比率は減少傾向にあり、将来負担比率は昨年度に比べて大きく減少したものの類似団体内平均値と比較し高い水準にある。将来負担比率の大幅な減は公営企業債等繰入見込額の算出する際の算定法の見直しによるものである。また、実質公債費比率は標準税収入額等の増により減少しているが、今後、人口減少や地方交付税の減少等によって比率の増加が見込まれる。</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</si>
  <si>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</si>
  <si>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</si>
  <si>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</si>
  <si>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有形固定資産減価償却率は増加傾向にあるが、将来負担比率は公営企業債等繰入見込額の算出する際の算定法の見直しにより大きく減となったが、類似団体内平均値と比較すると、以前高い水準にある。坂井市はマネジメント白書に基づき計画的に施設の改修・統廃合等を行っているため、一時的に将来負担比率が増加することがあるものの集約化等を行ったことにより、今後、公共施設等の維持管理に要する経費や老朽化した施設が減少すると見込まれる。</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</si>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</sst>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8"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5" fillId="0" borderId="0" xfId="19" applyNumberFormat="1" applyAlignment="1">
      <alignment horizontal="right" vertical="center"/>
    </xf>
    <xf numFmtId="177" fontId="15" fillId="0" borderId="0" xfId="19" applyNumberFormat="1" applyAlignment="1">
      <alignment horizontal="right" vertical="center"/>
    </xf>
    <xf numFmtId="178" fontId="15" fillId="0" borderId="0" xfId="18" applyNumberFormat="1" applyAlignment="1">
      <alignment horizontal="center" vertical="center"/>
    </xf>
    <xf numFmtId="178" fontId="15" fillId="0" borderId="0" xfId="18" applyNumberFormat="1" applyAlignment="1">
      <alignment vertical="center"/>
    </xf>
    <xf numFmtId="178" fontId="1" fillId="0" borderId="0" xfId="16" applyNumberFormat="1" applyFont="1">
      <alignment vertical="center"/>
    </xf>
    <xf numFmtId="178" fontId="37"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3"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3" fillId="0" borderId="41" xfId="16" applyFont="1" applyBorder="1">
      <alignment vertical="center"/>
    </xf>
    <xf numFmtId="0" fontId="33"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5" fillId="6" borderId="0" xfId="6" applyFill="1" applyAlignment="1">
      <alignment vertical="center"/>
    </xf>
    <xf numFmtId="0" fontId="15" fillId="6" borderId="0" xfId="6" applyFill="1" applyAlignment="1" applyProtection="1">
      <alignment vertical="center"/>
      <protection hidden="1"/>
    </xf>
    <xf numFmtId="0" fontId="0" fillId="6" borderId="0" xfId="6" applyFont="1" applyFill="1" applyAlignme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57944</c:v>
                </c:pt>
                <c:pt idx="1">
                  <c:v>54227</c:v>
                </c:pt>
                <c:pt idx="2">
                  <c:v>57295</c:v>
                </c:pt>
                <c:pt idx="3">
                  <c:v>54110</c:v>
                </c:pt>
                <c:pt idx="4">
                  <c:v>54684</c:v>
                </c:pt>
              </c:numCache>
            </c:numRef>
          </c:val>
          <c:smooth val="0"/>
          <c:extLst>
            <c:ext xmlns:c16="http://schemas.microsoft.com/office/drawing/2014/chart" uri="{C3380CC4-5D6E-409C-BE32-E72D297353CC}">
              <c16:uniqueId val="{00000000-3071-447E-908B-836157F78CD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61088</c:v>
                </c:pt>
                <c:pt idx="1">
                  <c:v>63522</c:v>
                </c:pt>
                <c:pt idx="2">
                  <c:v>70801</c:v>
                </c:pt>
                <c:pt idx="3">
                  <c:v>69323</c:v>
                </c:pt>
                <c:pt idx="4">
                  <c:v>62671</c:v>
                </c:pt>
              </c:numCache>
            </c:numRef>
          </c:val>
          <c:smooth val="0"/>
          <c:extLst>
            <c:ext xmlns:c16="http://schemas.microsoft.com/office/drawing/2014/chart" uri="{C3380CC4-5D6E-409C-BE32-E72D297353CC}">
              <c16:uniqueId val="{00000001-3071-447E-908B-836157F78CD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3.89</c:v>
                </c:pt>
                <c:pt idx="1">
                  <c:v>4.26</c:v>
                </c:pt>
                <c:pt idx="2">
                  <c:v>3.17</c:v>
                </c:pt>
                <c:pt idx="3">
                  <c:v>5.36</c:v>
                </c:pt>
                <c:pt idx="4">
                  <c:v>4.84</c:v>
                </c:pt>
              </c:numCache>
            </c:numRef>
          </c:val>
          <c:extLst>
            <c:ext xmlns:c16="http://schemas.microsoft.com/office/drawing/2014/chart" uri="{C3380CC4-5D6E-409C-BE32-E72D297353CC}">
              <c16:uniqueId val="{00000000-3180-4AF5-8BA5-C3B79ED5A7B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14.66</c:v>
                </c:pt>
                <c:pt idx="1">
                  <c:v>16.47</c:v>
                </c:pt>
                <c:pt idx="2">
                  <c:v>14.55</c:v>
                </c:pt>
                <c:pt idx="3">
                  <c:v>12.04</c:v>
                </c:pt>
                <c:pt idx="4">
                  <c:v>13.73</c:v>
                </c:pt>
              </c:numCache>
            </c:numRef>
          </c:val>
          <c:extLst>
            <c:ext xmlns:c16="http://schemas.microsoft.com/office/drawing/2014/chart" uri="{C3380CC4-5D6E-409C-BE32-E72D297353CC}">
              <c16:uniqueId val="{00000001-3180-4AF5-8BA5-C3B79ED5A7B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0.21</c:v>
                </c:pt>
                <c:pt idx="1">
                  <c:v>2.34</c:v>
                </c:pt>
                <c:pt idx="2">
                  <c:v>-3.02</c:v>
                </c:pt>
                <c:pt idx="3">
                  <c:v>-0.32</c:v>
                </c:pt>
                <c:pt idx="4">
                  <c:v>1.39</c:v>
                </c:pt>
              </c:numCache>
            </c:numRef>
          </c:val>
          <c:smooth val="0"/>
          <c:extLst>
            <c:ext xmlns:c16="http://schemas.microsoft.com/office/drawing/2014/chart" uri="{C3380CC4-5D6E-409C-BE32-E72D297353CC}">
              <c16:uniqueId val="{00000002-3180-4AF5-8BA5-C3B79ED5A7B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89F-43BF-948B-B870FFC4997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89F-43BF-948B-B870FFC4997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189F-43BF-948B-B870FFC49972}"/>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189F-43BF-948B-B870FFC49972}"/>
            </c:ext>
          </c:extLst>
        </c:ser>
        <c:ser>
          <c:idx val="4"/>
          <c:order val="4"/>
          <c:tx>
            <c:strRef>
              <c:f>データシート!$A$31</c:f>
              <c:strCache>
                <c:ptCount val="1"/>
                <c:pt idx="0">
                  <c:v>病院事業会計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0.79</c:v>
                </c:pt>
                <c:pt idx="2">
                  <c:v>#N/A</c:v>
                </c:pt>
                <c:pt idx="3">
                  <c:v>0.93</c:v>
                </c:pt>
                <c:pt idx="4">
                  <c:v>#N/A</c:v>
                </c:pt>
                <c:pt idx="5">
                  <c:v>1</c:v>
                </c:pt>
                <c:pt idx="6">
                  <c:v>#N/A</c:v>
                </c:pt>
                <c:pt idx="7">
                  <c:v>0.6</c:v>
                </c:pt>
                <c:pt idx="8">
                  <c:v>#N/A</c:v>
                </c:pt>
                <c:pt idx="9">
                  <c:v>0.04</c:v>
                </c:pt>
              </c:numCache>
            </c:numRef>
          </c:val>
          <c:extLst>
            <c:ext xmlns:c16="http://schemas.microsoft.com/office/drawing/2014/chart" uri="{C3380CC4-5D6E-409C-BE32-E72D297353CC}">
              <c16:uniqueId val="{00000004-189F-43BF-948B-B870FFC49972}"/>
            </c:ext>
          </c:extLst>
        </c:ser>
        <c:ser>
          <c:idx val="5"/>
          <c:order val="5"/>
          <c:tx>
            <c:strRef>
              <c:f>データシート!$A$32</c:f>
              <c:strCache>
                <c:ptCount val="1"/>
                <c:pt idx="0">
                  <c:v>農業集落排水事業会計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0.27</c:v>
                </c:pt>
                <c:pt idx="2">
                  <c:v>#N/A</c:v>
                </c:pt>
                <c:pt idx="3">
                  <c:v>0.28000000000000003</c:v>
                </c:pt>
                <c:pt idx="4">
                  <c:v>#N/A</c:v>
                </c:pt>
                <c:pt idx="5">
                  <c:v>0.27</c:v>
                </c:pt>
                <c:pt idx="6">
                  <c:v>#N/A</c:v>
                </c:pt>
                <c:pt idx="7">
                  <c:v>0.25</c:v>
                </c:pt>
                <c:pt idx="8">
                  <c:v>#N/A</c:v>
                </c:pt>
                <c:pt idx="9">
                  <c:v>0.25</c:v>
                </c:pt>
              </c:numCache>
            </c:numRef>
          </c:val>
          <c:extLst>
            <c:ext xmlns:c16="http://schemas.microsoft.com/office/drawing/2014/chart" uri="{C3380CC4-5D6E-409C-BE32-E72D297353CC}">
              <c16:uniqueId val="{00000005-189F-43BF-948B-B870FFC49972}"/>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1.29</c:v>
                </c:pt>
                <c:pt idx="2">
                  <c:v>#N/A</c:v>
                </c:pt>
                <c:pt idx="3">
                  <c:v>0.94</c:v>
                </c:pt>
                <c:pt idx="4">
                  <c:v>#N/A</c:v>
                </c:pt>
                <c:pt idx="5">
                  <c:v>1.0900000000000001</c:v>
                </c:pt>
                <c:pt idx="6">
                  <c:v>#N/A</c:v>
                </c:pt>
                <c:pt idx="7">
                  <c:v>2.23</c:v>
                </c:pt>
                <c:pt idx="8">
                  <c:v>#N/A</c:v>
                </c:pt>
                <c:pt idx="9">
                  <c:v>1.74</c:v>
                </c:pt>
              </c:numCache>
            </c:numRef>
          </c:val>
          <c:extLst>
            <c:ext xmlns:c16="http://schemas.microsoft.com/office/drawing/2014/chart" uri="{C3380CC4-5D6E-409C-BE32-E72D297353CC}">
              <c16:uniqueId val="{00000006-189F-43BF-948B-B870FFC49972}"/>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3.89</c:v>
                </c:pt>
                <c:pt idx="2">
                  <c:v>#N/A</c:v>
                </c:pt>
                <c:pt idx="3">
                  <c:v>4.26</c:v>
                </c:pt>
                <c:pt idx="4">
                  <c:v>#N/A</c:v>
                </c:pt>
                <c:pt idx="5">
                  <c:v>3.16</c:v>
                </c:pt>
                <c:pt idx="6">
                  <c:v>#N/A</c:v>
                </c:pt>
                <c:pt idx="7">
                  <c:v>5.36</c:v>
                </c:pt>
                <c:pt idx="8">
                  <c:v>#N/A</c:v>
                </c:pt>
                <c:pt idx="9">
                  <c:v>4.83</c:v>
                </c:pt>
              </c:numCache>
            </c:numRef>
          </c:val>
          <c:extLst>
            <c:ext xmlns:c16="http://schemas.microsoft.com/office/drawing/2014/chart" uri="{C3380CC4-5D6E-409C-BE32-E72D297353CC}">
              <c16:uniqueId val="{00000007-189F-43BF-948B-B870FFC49972}"/>
            </c:ext>
          </c:extLst>
        </c:ser>
        <c:ser>
          <c:idx val="8"/>
          <c:order val="8"/>
          <c:tx>
            <c:strRef>
              <c:f>データシート!$A$35</c:f>
              <c:strCache>
                <c:ptCount val="1"/>
                <c:pt idx="0">
                  <c:v>公共下水道事業会計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5.56</c:v>
                </c:pt>
                <c:pt idx="2">
                  <c:v>#N/A</c:v>
                </c:pt>
                <c:pt idx="3">
                  <c:v>5.87</c:v>
                </c:pt>
                <c:pt idx="4">
                  <c:v>#N/A</c:v>
                </c:pt>
                <c:pt idx="5">
                  <c:v>6.27</c:v>
                </c:pt>
                <c:pt idx="6">
                  <c:v>#N/A</c:v>
                </c:pt>
                <c:pt idx="7">
                  <c:v>5.8</c:v>
                </c:pt>
                <c:pt idx="8">
                  <c:v>#N/A</c:v>
                </c:pt>
                <c:pt idx="9">
                  <c:v>5.08</c:v>
                </c:pt>
              </c:numCache>
            </c:numRef>
          </c:val>
          <c:extLst>
            <c:ext xmlns:c16="http://schemas.microsoft.com/office/drawing/2014/chart" uri="{C3380CC4-5D6E-409C-BE32-E72D297353CC}">
              <c16:uniqueId val="{00000008-189F-43BF-948B-B870FFC49972}"/>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9.02</c:v>
                </c:pt>
                <c:pt idx="2">
                  <c:v>#N/A</c:v>
                </c:pt>
                <c:pt idx="3">
                  <c:v>8.59</c:v>
                </c:pt>
                <c:pt idx="4">
                  <c:v>#N/A</c:v>
                </c:pt>
                <c:pt idx="5">
                  <c:v>9.1300000000000008</c:v>
                </c:pt>
                <c:pt idx="6">
                  <c:v>#N/A</c:v>
                </c:pt>
                <c:pt idx="7">
                  <c:v>9.69</c:v>
                </c:pt>
                <c:pt idx="8">
                  <c:v>#N/A</c:v>
                </c:pt>
                <c:pt idx="9">
                  <c:v>11</c:v>
                </c:pt>
              </c:numCache>
            </c:numRef>
          </c:val>
          <c:extLst>
            <c:ext xmlns:c16="http://schemas.microsoft.com/office/drawing/2014/chart" uri="{C3380CC4-5D6E-409C-BE32-E72D297353CC}">
              <c16:uniqueId val="{00000009-189F-43BF-948B-B870FFC4997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3066</c:v>
                </c:pt>
                <c:pt idx="5">
                  <c:v>3014</c:v>
                </c:pt>
                <c:pt idx="8">
                  <c:v>3162</c:v>
                </c:pt>
                <c:pt idx="11">
                  <c:v>3430</c:v>
                </c:pt>
                <c:pt idx="14">
                  <c:v>3600</c:v>
                </c:pt>
              </c:numCache>
            </c:numRef>
          </c:val>
          <c:extLst>
            <c:ext xmlns:c16="http://schemas.microsoft.com/office/drawing/2014/chart" uri="{C3380CC4-5D6E-409C-BE32-E72D297353CC}">
              <c16:uniqueId val="{00000000-B1E9-4104-B228-96E73DD5AAC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1E9-4104-B228-96E73DD5AAC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2</c:v>
                </c:pt>
                <c:pt idx="3">
                  <c:v>0</c:v>
                </c:pt>
                <c:pt idx="6">
                  <c:v>0</c:v>
                </c:pt>
                <c:pt idx="9">
                  <c:v>0</c:v>
                </c:pt>
                <c:pt idx="12">
                  <c:v>0</c:v>
                </c:pt>
              </c:numCache>
            </c:numRef>
          </c:val>
          <c:extLst>
            <c:ext xmlns:c16="http://schemas.microsoft.com/office/drawing/2014/chart" uri="{C3380CC4-5D6E-409C-BE32-E72D297353CC}">
              <c16:uniqueId val="{00000002-B1E9-4104-B228-96E73DD5AAC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67</c:v>
                </c:pt>
                <c:pt idx="3">
                  <c:v>74</c:v>
                </c:pt>
                <c:pt idx="6">
                  <c:v>79</c:v>
                </c:pt>
                <c:pt idx="9">
                  <c:v>96</c:v>
                </c:pt>
                <c:pt idx="12">
                  <c:v>140</c:v>
                </c:pt>
              </c:numCache>
            </c:numRef>
          </c:val>
          <c:extLst>
            <c:ext xmlns:c16="http://schemas.microsoft.com/office/drawing/2014/chart" uri="{C3380CC4-5D6E-409C-BE32-E72D297353CC}">
              <c16:uniqueId val="{00000003-B1E9-4104-B228-96E73DD5AAC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1345</c:v>
                </c:pt>
                <c:pt idx="3">
                  <c:v>1306</c:v>
                </c:pt>
                <c:pt idx="6">
                  <c:v>1284</c:v>
                </c:pt>
                <c:pt idx="9">
                  <c:v>1299</c:v>
                </c:pt>
                <c:pt idx="12">
                  <c:v>1121</c:v>
                </c:pt>
              </c:numCache>
            </c:numRef>
          </c:val>
          <c:extLst>
            <c:ext xmlns:c16="http://schemas.microsoft.com/office/drawing/2014/chart" uri="{C3380CC4-5D6E-409C-BE32-E72D297353CC}">
              <c16:uniqueId val="{00000004-B1E9-4104-B228-96E73DD5AAC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1E9-4104-B228-96E73DD5AAC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1E9-4104-B228-96E73DD5AAC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3238</c:v>
                </c:pt>
                <c:pt idx="3">
                  <c:v>2913</c:v>
                </c:pt>
                <c:pt idx="6">
                  <c:v>2976</c:v>
                </c:pt>
                <c:pt idx="9">
                  <c:v>3302</c:v>
                </c:pt>
                <c:pt idx="12">
                  <c:v>3499</c:v>
                </c:pt>
              </c:numCache>
            </c:numRef>
          </c:val>
          <c:extLst>
            <c:ext xmlns:c16="http://schemas.microsoft.com/office/drawing/2014/chart" uri="{C3380CC4-5D6E-409C-BE32-E72D297353CC}">
              <c16:uniqueId val="{00000007-B1E9-4104-B228-96E73DD5AAC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1586</c:v>
                </c:pt>
                <c:pt idx="2">
                  <c:v>#N/A</c:v>
                </c:pt>
                <c:pt idx="3">
                  <c:v>#N/A</c:v>
                </c:pt>
                <c:pt idx="4">
                  <c:v>1279</c:v>
                </c:pt>
                <c:pt idx="5">
                  <c:v>#N/A</c:v>
                </c:pt>
                <c:pt idx="6">
                  <c:v>#N/A</c:v>
                </c:pt>
                <c:pt idx="7">
                  <c:v>1177</c:v>
                </c:pt>
                <c:pt idx="8">
                  <c:v>#N/A</c:v>
                </c:pt>
                <c:pt idx="9">
                  <c:v>#N/A</c:v>
                </c:pt>
                <c:pt idx="10">
                  <c:v>1267</c:v>
                </c:pt>
                <c:pt idx="11">
                  <c:v>#N/A</c:v>
                </c:pt>
                <c:pt idx="12">
                  <c:v>#N/A</c:v>
                </c:pt>
                <c:pt idx="13">
                  <c:v>1160</c:v>
                </c:pt>
                <c:pt idx="14">
                  <c:v>#N/A</c:v>
                </c:pt>
              </c:numCache>
            </c:numRef>
          </c:val>
          <c:smooth val="0"/>
          <c:extLst>
            <c:ext xmlns:c16="http://schemas.microsoft.com/office/drawing/2014/chart" uri="{C3380CC4-5D6E-409C-BE32-E72D297353CC}">
              <c16:uniqueId val="{00000008-B1E9-4104-B228-96E73DD5AAC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44160</c:v>
                </c:pt>
                <c:pt idx="5">
                  <c:v>46780</c:v>
                </c:pt>
                <c:pt idx="8">
                  <c:v>49636</c:v>
                </c:pt>
                <c:pt idx="11">
                  <c:v>51447</c:v>
                </c:pt>
                <c:pt idx="14">
                  <c:v>51966</c:v>
                </c:pt>
              </c:numCache>
            </c:numRef>
          </c:val>
          <c:extLst>
            <c:ext xmlns:c16="http://schemas.microsoft.com/office/drawing/2014/chart" uri="{C3380CC4-5D6E-409C-BE32-E72D297353CC}">
              <c16:uniqueId val="{00000000-BD70-47D0-9853-B2F39C5EA02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682</c:v>
                </c:pt>
                <c:pt idx="5">
                  <c:v>651</c:v>
                </c:pt>
                <c:pt idx="8">
                  <c:v>578</c:v>
                </c:pt>
                <c:pt idx="11">
                  <c:v>587</c:v>
                </c:pt>
                <c:pt idx="14">
                  <c:v>473</c:v>
                </c:pt>
              </c:numCache>
            </c:numRef>
          </c:val>
          <c:extLst>
            <c:ext xmlns:c16="http://schemas.microsoft.com/office/drawing/2014/chart" uri="{C3380CC4-5D6E-409C-BE32-E72D297353CC}">
              <c16:uniqueId val="{00000001-BD70-47D0-9853-B2F39C5EA02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4126</c:v>
                </c:pt>
                <c:pt idx="5">
                  <c:v>4697</c:v>
                </c:pt>
                <c:pt idx="8">
                  <c:v>4248</c:v>
                </c:pt>
                <c:pt idx="11">
                  <c:v>4510</c:v>
                </c:pt>
                <c:pt idx="14">
                  <c:v>5373</c:v>
                </c:pt>
              </c:numCache>
            </c:numRef>
          </c:val>
          <c:extLst>
            <c:ext xmlns:c16="http://schemas.microsoft.com/office/drawing/2014/chart" uri="{C3380CC4-5D6E-409C-BE32-E72D297353CC}">
              <c16:uniqueId val="{00000002-BD70-47D0-9853-B2F39C5EA02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D70-47D0-9853-B2F39C5EA02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D70-47D0-9853-B2F39C5EA02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D70-47D0-9853-B2F39C5EA02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4975</c:v>
                </c:pt>
                <c:pt idx="3">
                  <c:v>4798</c:v>
                </c:pt>
                <c:pt idx="6">
                  <c:v>4666</c:v>
                </c:pt>
                <c:pt idx="9">
                  <c:v>4850</c:v>
                </c:pt>
                <c:pt idx="12">
                  <c:v>4582</c:v>
                </c:pt>
              </c:numCache>
            </c:numRef>
          </c:val>
          <c:extLst>
            <c:ext xmlns:c16="http://schemas.microsoft.com/office/drawing/2014/chart" uri="{C3380CC4-5D6E-409C-BE32-E72D297353CC}">
              <c16:uniqueId val="{00000006-BD70-47D0-9853-B2F39C5EA02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1458</c:v>
                </c:pt>
                <c:pt idx="3">
                  <c:v>2030</c:v>
                </c:pt>
                <c:pt idx="6">
                  <c:v>2466</c:v>
                </c:pt>
                <c:pt idx="9">
                  <c:v>2448</c:v>
                </c:pt>
                <c:pt idx="12">
                  <c:v>2446</c:v>
                </c:pt>
              </c:numCache>
            </c:numRef>
          </c:val>
          <c:extLst>
            <c:ext xmlns:c16="http://schemas.microsoft.com/office/drawing/2014/chart" uri="{C3380CC4-5D6E-409C-BE32-E72D297353CC}">
              <c16:uniqueId val="{00000007-BD70-47D0-9853-B2F39C5EA02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20086</c:v>
                </c:pt>
                <c:pt idx="3">
                  <c:v>19599</c:v>
                </c:pt>
                <c:pt idx="6">
                  <c:v>19060</c:v>
                </c:pt>
                <c:pt idx="9">
                  <c:v>27064</c:v>
                </c:pt>
                <c:pt idx="12">
                  <c:v>17226</c:v>
                </c:pt>
              </c:numCache>
            </c:numRef>
          </c:val>
          <c:extLst>
            <c:ext xmlns:c16="http://schemas.microsoft.com/office/drawing/2014/chart" uri="{C3380CC4-5D6E-409C-BE32-E72D297353CC}">
              <c16:uniqueId val="{00000008-BD70-47D0-9853-B2F39C5EA02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BD70-47D0-9853-B2F39C5EA02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37386</c:v>
                </c:pt>
                <c:pt idx="3">
                  <c:v>39558</c:v>
                </c:pt>
                <c:pt idx="6">
                  <c:v>44308</c:v>
                </c:pt>
                <c:pt idx="9">
                  <c:v>47246</c:v>
                </c:pt>
                <c:pt idx="12">
                  <c:v>48416</c:v>
                </c:pt>
              </c:numCache>
            </c:numRef>
          </c:val>
          <c:extLst>
            <c:ext xmlns:c16="http://schemas.microsoft.com/office/drawing/2014/chart" uri="{C3380CC4-5D6E-409C-BE32-E72D297353CC}">
              <c16:uniqueId val="{0000000A-BD70-47D0-9853-B2F39C5EA02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14937</c:v>
                </c:pt>
                <c:pt idx="2">
                  <c:v>#N/A</c:v>
                </c:pt>
                <c:pt idx="3">
                  <c:v>#N/A</c:v>
                </c:pt>
                <c:pt idx="4">
                  <c:v>13857</c:v>
                </c:pt>
                <c:pt idx="5">
                  <c:v>#N/A</c:v>
                </c:pt>
                <c:pt idx="6">
                  <c:v>#N/A</c:v>
                </c:pt>
                <c:pt idx="7">
                  <c:v>16038</c:v>
                </c:pt>
                <c:pt idx="8">
                  <c:v>#N/A</c:v>
                </c:pt>
                <c:pt idx="9">
                  <c:v>#N/A</c:v>
                </c:pt>
                <c:pt idx="10">
                  <c:v>25064</c:v>
                </c:pt>
                <c:pt idx="11">
                  <c:v>#N/A</c:v>
                </c:pt>
                <c:pt idx="12">
                  <c:v>#N/A</c:v>
                </c:pt>
                <c:pt idx="13">
                  <c:v>14858</c:v>
                </c:pt>
                <c:pt idx="14">
                  <c:v>#N/A</c:v>
                </c:pt>
              </c:numCache>
            </c:numRef>
          </c:val>
          <c:smooth val="0"/>
          <c:extLst>
            <c:ext xmlns:c16="http://schemas.microsoft.com/office/drawing/2014/chart" uri="{C3380CC4-5D6E-409C-BE32-E72D297353CC}">
              <c16:uniqueId val="{0000000B-BD70-47D0-9853-B2F39C5EA02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3193</c:v>
                </c:pt>
                <c:pt idx="1">
                  <c:v>2643</c:v>
                </c:pt>
                <c:pt idx="2">
                  <c:v>3039</c:v>
                </c:pt>
              </c:numCache>
            </c:numRef>
          </c:val>
          <c:extLst>
            <c:ext xmlns:c16="http://schemas.microsoft.com/office/drawing/2014/chart" uri="{C3380CC4-5D6E-409C-BE32-E72D297353CC}">
              <c16:uniqueId val="{00000000-8590-47EC-8559-DC24AB23E61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36</c:v>
                </c:pt>
                <c:pt idx="1">
                  <c:v>36</c:v>
                </c:pt>
                <c:pt idx="2">
                  <c:v>36</c:v>
                </c:pt>
              </c:numCache>
            </c:numRef>
          </c:val>
          <c:extLst>
            <c:ext xmlns:c16="http://schemas.microsoft.com/office/drawing/2014/chart" uri="{C3380CC4-5D6E-409C-BE32-E72D297353CC}">
              <c16:uniqueId val="{00000001-8590-47EC-8559-DC24AB23E61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3523</c:v>
                </c:pt>
                <c:pt idx="1">
                  <c:v>4154</c:v>
                </c:pt>
                <c:pt idx="2">
                  <c:v>3517</c:v>
                </c:pt>
              </c:numCache>
            </c:numRef>
          </c:val>
          <c:extLst>
            <c:ext xmlns:c16="http://schemas.microsoft.com/office/drawing/2014/chart" uri="{C3380CC4-5D6E-409C-BE32-E72D297353CC}">
              <c16:uniqueId val="{00000002-8590-47EC-8559-DC24AB23E61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{550C14B3-6660-4ADD-B736-8BC54D7DF538}</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BB01-4B1A-8B98-05286CB13B6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{92DB3C7F-F4F2-4F72-97F8-3ED96BA1A310}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B01-4B1A-8B98-05286CB13B6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{C5287984-8478-4F81-9469-84F4BCB5DE9D}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B01-4B1A-8B98-05286CB13B6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{4702D975-A133-404E-A3EA-D7DD00E7274D}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B01-4B1A-8B98-05286CB13B6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{E0BEC785-BA1F-45DA-9367-51182168A1D4}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B01-4B1A-8B98-05286CB13B6C}"/>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{64E9A9E4-8CD5-4000-A524-956D8423D090}</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BB01-4B1A-8B98-05286CB13B6C}"/>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{1F93DE60-91C8-4E31-B33E-113625A6003E}</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BB01-4B1A-8B98-05286CB13B6C}"/>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{32A780BB-89A2-46BF-A448-D0299C71C9BE}</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BB01-4B1A-8B98-05286CB13B6C}"/>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{E0F237CE-AEE4-4D9E-8F10-C24B56016FBD}</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BB01-4B1A-8B98-05286CB13B6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58.5</c:v>
                </c:pt>
                <c:pt idx="24">
                  <c:v>59</c:v>
                </c:pt>
                <c:pt idx="32">
                  <c:v>60.1</c:v>
                </c:pt>
              </c:numCache>
            </c:numRef>
          </c:xVal>
          <c:yVal>
            <c:numRef>
              <c:f>公会計指標分析・財政指標組合せ分析表!$BP$51:$DC$51</c:f>
              <c:numCache>
                <c:formatCode>#,##0.0;"▲ "#,##0.0</c:formatCode>
                <c:ptCount val="40"/>
                <c:pt idx="16">
                  <c:v>85</c:v>
                </c:pt>
                <c:pt idx="24">
                  <c:v>134.69999999999999</c:v>
                </c:pt>
                <c:pt idx="32">
                  <c:v>79.8</c:v>
                </c:pt>
              </c:numCache>
            </c:numRef>
          </c:yVal>
          <c:smooth val="0"/>
          <c:extLst>
            <c:ext xmlns:c16="http://schemas.microsoft.com/office/drawing/2014/chart" uri="{C3380CC4-5D6E-409C-BE32-E72D297353CC}">
              <c16:uniqueId val="{00000009-BB01-4B1A-8B98-05286CB13B6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{A7BE743B-B85D-4EB1-8F93-994926E0A3A4}</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BB01-4B1A-8B98-05286CB13B6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{6179F724-5FF2-4DB0-94E3-A48140BEA48B}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B01-4B1A-8B98-05286CB13B6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{55B57731-41C9-4016-BA25-A0021BD1AF40}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B01-4B1A-8B98-05286CB13B6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{67FA5254-3111-4215-AC58-D8B2C0AAA15A}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B01-4B1A-8B98-05286CB13B6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{CE60CEFE-C19A-47F2-99C2-ED4BDDA95BDF}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B01-4B1A-8B98-05286CB13B6C}"/>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{36F6E847-BBED-4DEF-9836-34D19C11D552}</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BB01-4B1A-8B98-05286CB13B6C}"/>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{32F255B2-DE2A-488C-B693-4CA9E9CF5757}</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BB01-4B1A-8B98-05286CB13B6C}"/>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{C51521A5-C66C-4930-B9AC-6BE47E540D93}</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BB01-4B1A-8B98-05286CB13B6C}"/>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{AF044C3F-91AC-4260-8D6D-478141DF6657}</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BB01-4B1A-8B98-05286CB13B6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57.2</c:v>
                </c:pt>
                <c:pt idx="24">
                  <c:v>58.5</c:v>
                </c:pt>
                <c:pt idx="32">
                  <c:v>59.9</c:v>
                </c:pt>
              </c:numCache>
            </c:numRef>
          </c:xVal>
          <c:yVal>
            <c:numRef>
              <c:f>公会計指標分析・財政指標組合せ分析表!$BP$55:$DC$55</c:f>
              <c:numCache>
                <c:formatCode>#,##0.0;"▲ "#,##0.0</c:formatCode>
                <c:ptCount val="40"/>
                <c:pt idx="16">
                  <c:v>33.1</c:v>
                </c:pt>
                <c:pt idx="24">
                  <c:v>31.3</c:v>
                </c:pt>
                <c:pt idx="32">
                  <c:v>25.3</c:v>
                </c:pt>
              </c:numCache>
            </c:numRef>
          </c:yVal>
          <c:smooth val="0"/>
          <c:extLst>
            <c:ext xmlns:c16="http://schemas.microsoft.com/office/drawing/2014/chart" uri="{C3380CC4-5D6E-409C-BE32-E72D297353CC}">
              <c16:uniqueId val="{00000013-BB01-4B1A-8B98-05286CB13B6C}"/>
            </c:ext>
          </c:extLst>
        </c:ser>
        <c:dLbls>
          <c:showLegendKey val="0"/>
          <c:showVal val="1"/>
          <c:showCatName val="0"/>
          <c:showSerName val="0"/>
          <c:showPercent val="0"/>
          <c:showBubbleSize val="0"/>
        </c:dLbls>
        <c:axId val="46179840"/>
        <c:axId val="46181760"/>
      </c:scatterChart>
      <c:valAx>
        <c:axId val="46179840"/>
        <c:scaling>
          <c:orientation val="minMax"/>
          <c:max val="60.4"/>
          <c:min val="5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60"/>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{FF0C42D3-725A-47FE-AA83-6F8BFFFD4CEF}</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1E67-468F-87A8-76DF25786E6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{27DDEDF8-4D72-48A1-B513-E1657CEB66C3}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E67-468F-87A8-76DF25786E6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{FCB55E80-1005-410C-8F28-244A0DE5628F}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E67-468F-87A8-76DF25786E6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{929F1147-EE5A-4841-9ED1-CBCE95062B48}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E67-468F-87A8-76DF25786E6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{FD58B27C-8470-469C-BE2D-E3D288B54058}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E67-468F-87A8-76DF25786E62}"/>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{694FE266-0FD5-4281-A4BE-039237D79B26}</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1E67-468F-87A8-76DF25786E62}"/>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{5FCF2544-3485-43BD-8A30-98A9A8A74392}</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1E67-468F-87A8-76DF25786E62}"/>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{66E8EC34-B25C-410B-8304-43E11B96F8A0}</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1E67-468F-87A8-76DF25786E62}"/>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{2D493D12-6483-42CE-856D-A44EB95EFFB5}</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1E67-468F-87A8-76DF25786E6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9.6</c:v>
                </c:pt>
                <c:pt idx="8">
                  <c:v>8.1999999999999993</c:v>
                </c:pt>
                <c:pt idx="16">
                  <c:v>7.1</c:v>
                </c:pt>
                <c:pt idx="24">
                  <c:v>6.5</c:v>
                </c:pt>
                <c:pt idx="32">
                  <c:v>6.4</c:v>
                </c:pt>
              </c:numCache>
            </c:numRef>
          </c:xVal>
          <c:yVal>
            <c:numRef>
              <c:f>公会計指標分析・財政指標組合せ分析表!$BP$73:$DC$73</c:f>
              <c:numCache>
                <c:formatCode>#,##0.0;"▲ "#,##0.0</c:formatCode>
                <c:ptCount val="40"/>
                <c:pt idx="0">
                  <c:v>79.2</c:v>
                </c:pt>
                <c:pt idx="8">
                  <c:v>72.599999999999994</c:v>
                </c:pt>
                <c:pt idx="16">
                  <c:v>85</c:v>
                </c:pt>
                <c:pt idx="24">
                  <c:v>134.69999999999999</c:v>
                </c:pt>
                <c:pt idx="32">
                  <c:v>79.8</c:v>
                </c:pt>
              </c:numCache>
            </c:numRef>
          </c:yVal>
          <c:smooth val="0"/>
          <c:extLst>
            <c:ext xmlns:c16="http://schemas.microsoft.com/office/drawing/2014/chart" uri="{C3380CC4-5D6E-409C-BE32-E72D297353CC}">
              <c16:uniqueId val="{00000009-1E67-468F-87A8-76DF25786E6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{CDA556AE-7C11-49F9-BD7A-CD75BDF320C8}</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1E67-468F-87A8-76DF25786E6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{AEB99576-11DB-4E65-B978-179979DC426F}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E67-468F-87A8-76DF25786E6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{4414364E-6452-4E4C-BD47-B49B113A109D}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E67-468F-87A8-76DF25786E6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{5207BCF0-AA28-4947-825D-B001675D4A84}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E67-468F-87A8-76DF25786E6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{792B7C0E-8132-4CA6-B0AE-6ABB80256EEC}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E67-468F-87A8-76DF25786E62}"/>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{EAA1AAAA-1A50-467B-9501-B2F228CB00F3}</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1E67-468F-87A8-76DF25786E62}"/>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{A8DFECA8-C25A-49B1-8292-2BE330FBFEAB}</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1E67-468F-87A8-76DF25786E62}"/>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{F405AFBA-59F3-48BE-A41A-5F737C1CD805}</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1E67-468F-87A8-76DF25786E62}"/>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{663FB1F8-37D6-4B87-A8EB-E269F1E7F6E6}</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1E67-468F-87A8-76DF25786E6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9.4</c:v>
                </c:pt>
                <c:pt idx="8">
                  <c:v>7.8</c:v>
                </c:pt>
                <c:pt idx="16">
                  <c:v>7.5</c:v>
                </c:pt>
                <c:pt idx="24">
                  <c:v>7.2</c:v>
                </c:pt>
                <c:pt idx="32">
                  <c:v>6.9</c:v>
                </c:pt>
              </c:numCache>
            </c:numRef>
          </c:xVal>
          <c:yVal>
            <c:numRef>
              <c:f>公会計指標分析・財政指標組合せ分析表!$BP$77:$DC$77</c:f>
              <c:numCache>
                <c:formatCode>#,##0.0;"▲ "#,##0.0</c:formatCode>
                <c:ptCount val="40"/>
                <c:pt idx="0">
                  <c:v>44.4</c:v>
                </c:pt>
                <c:pt idx="8">
                  <c:v>37.299999999999997</c:v>
                </c:pt>
                <c:pt idx="16">
                  <c:v>33.1</c:v>
                </c:pt>
                <c:pt idx="24">
                  <c:v>31.3</c:v>
                </c:pt>
                <c:pt idx="32">
                  <c:v>25.3</c:v>
                </c:pt>
              </c:numCache>
            </c:numRef>
          </c:yVal>
          <c:smooth val="0"/>
          <c:extLst>
            <c:ext xmlns:c16="http://schemas.microsoft.com/office/drawing/2014/chart" uri="{C3380CC4-5D6E-409C-BE32-E72D297353CC}">
              <c16:uniqueId val="{00000013-1E67-468F-87A8-76DF25786E62}"/>
            </c:ext>
          </c:extLst>
        </c:ser>
        <c:dLbls>
          <c:showLegendKey val="0"/>
          <c:showVal val="1"/>
          <c:showCatName val="0"/>
          <c:showSerName val="0"/>
          <c:showPercent val="0"/>
          <c:showBubbleSize val="0"/>
        </c:dLbls>
        <c:axId val="84219776"/>
        <c:axId val="84234240"/>
      </c:scatterChart>
      <c:valAx>
        <c:axId val="84219776"/>
        <c:scaling>
          <c:orientation val="minMax"/>
          <c:max val="9.9"/>
          <c:min val="6.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60"/>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福井県坂井市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92,004
90,528
209.67
40,555,326
39,144,073
1,070,048
22,125,990
48,416,359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79.8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近年の指数はほぼ横ばいになっているものの、依然として類似団体平均を下回っている。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合併特例事業債などの公債費の増加により基準財政需要額は今後も増え続けると予測されることから、民間的経営手法の導入による事務事業費削減など行財政改革をより一層推進して歳出削減を図るとともに、徴収率向上や企業立地の推進などにより自主財源の確保に努め、財政基盤の強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44</xdr:row>
      <xdr:rowOff>165100</xdr:rowOff>
    </xdr:to>
    <xdr:cxnSp macro="">
      <xdr:nvCxnSpPr>
        <xdr:cNvPr id="64" name="直線コネクタ 63"/>
        <xdr:cNvCxnSpPr/>
      </xdr:nvCxnSpPr>
      <xdr:spPr>
        <a:xfrm flipV="1">
          <a:off x="4953000" y="6180667"/>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7"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8" name="直線コネクタ 67"/>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105833</xdr:rowOff>
    </xdr:from>
    <xdr:to>
      <xdr:col>23</xdr:col>
      <xdr:colOff>133350</xdr:colOff>
      <xdr:row>42</xdr:row>
      <xdr:rowOff>105833</xdr:rowOff>
    </xdr:to>
    <xdr:cxnSp macro="">
      <xdr:nvCxnSpPr>
        <xdr:cNvPr id="69" name="直線コネクタ 68"/>
        <xdr:cNvCxnSpPr/>
      </xdr:nvCxnSpPr>
      <xdr:spPr>
        <a:xfrm>
          <a:off x="4114800" y="73067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135766</xdr:rowOff>
    </xdr:from>
    <xdr:ext cx="762000" cy="259045"/>
    <xdr:sp macro="" textlink="">
      <xdr:nvSpPr>
        <xdr:cNvPr id="70" name="財政力平均値テキスト"/>
        <xdr:cNvSpPr txBox="1"/>
      </xdr:nvSpPr>
      <xdr:spPr>
        <a:xfrm>
          <a:off x="5041900" y="6993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119239</xdr:rowOff>
    </xdr:from>
    <xdr:to>
      <xdr:col>23</xdr:col>
      <xdr:colOff>184150</xdr:colOff>
      <xdr:row>42</xdr:row>
      <xdr:rowOff>49389</xdr:rowOff>
    </xdr:to>
    <xdr:sp macro="" textlink="">
      <xdr:nvSpPr>
        <xdr:cNvPr id="71" name="フローチャート: 判断 70"/>
        <xdr:cNvSpPr/>
      </xdr:nvSpPr>
      <xdr:spPr>
        <a:xfrm>
          <a:off x="49022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92428</xdr:rowOff>
    </xdr:from>
    <xdr:to>
      <xdr:col>19</xdr:col>
      <xdr:colOff>133350</xdr:colOff>
      <xdr:row>42</xdr:row>
      <xdr:rowOff>105833</xdr:rowOff>
    </xdr:to>
    <xdr:cxnSp macro="">
      <xdr:nvCxnSpPr>
        <xdr:cNvPr id="72" name="直線コネクタ 71"/>
        <xdr:cNvCxnSpPr/>
      </xdr:nvCxnSpPr>
      <xdr:spPr>
        <a:xfrm>
          <a:off x="3225800" y="729332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119239</xdr:rowOff>
    </xdr:from>
    <xdr:to>
      <xdr:col>19</xdr:col>
      <xdr:colOff>184150</xdr:colOff>
      <xdr:row>42</xdr:row>
      <xdr:rowOff>49389</xdr:rowOff>
    </xdr:to>
    <xdr:sp macro="" textlink="">
      <xdr:nvSpPr>
        <xdr:cNvPr id="73" name="フローチャート: 判断 72"/>
        <xdr:cNvSpPr/>
      </xdr:nvSpPr>
      <xdr:spPr>
        <a:xfrm>
          <a:off x="4064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59566</xdr:rowOff>
    </xdr:from>
    <xdr:ext cx="736600" cy="259045"/>
    <xdr:sp macro="" textlink="">
      <xdr:nvSpPr>
        <xdr:cNvPr id="74" name="テキスト ボックス 73"/>
        <xdr:cNvSpPr txBox="1"/>
      </xdr:nvSpPr>
      <xdr:spPr>
        <a:xfrm>
          <a:off x="3733800" y="691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79022</xdr:rowOff>
    </xdr:from>
    <xdr:to>
      <xdr:col>15</xdr:col>
      <xdr:colOff>82550</xdr:colOff>
      <xdr:row>42</xdr:row>
      <xdr:rowOff>92428</xdr:rowOff>
    </xdr:to>
    <xdr:cxnSp macro="">
      <xdr:nvCxnSpPr>
        <xdr:cNvPr id="75" name="直線コネクタ 74"/>
        <xdr:cNvCxnSpPr/>
      </xdr:nvCxnSpPr>
      <xdr:spPr>
        <a:xfrm>
          <a:off x="2336800" y="72799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132645</xdr:rowOff>
    </xdr:from>
    <xdr:to>
      <xdr:col>15</xdr:col>
      <xdr:colOff>133350</xdr:colOff>
      <xdr:row>42</xdr:row>
      <xdr:rowOff>62795</xdr:rowOff>
    </xdr:to>
    <xdr:sp macro="" textlink="">
      <xdr:nvSpPr>
        <xdr:cNvPr id="76" name="フローチャート: 判断 75"/>
        <xdr:cNvSpPr/>
      </xdr:nvSpPr>
      <xdr:spPr>
        <a:xfrm>
          <a:off x="3175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72972</xdr:rowOff>
    </xdr:from>
    <xdr:ext cx="762000" cy="259045"/>
    <xdr:sp macro="" textlink="">
      <xdr:nvSpPr>
        <xdr:cNvPr id="77" name="テキスト ボックス 76"/>
        <xdr:cNvSpPr txBox="1"/>
      </xdr:nvSpPr>
      <xdr:spPr>
        <a:xfrm>
          <a:off x="2844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79022</xdr:rowOff>
    </xdr:from>
    <xdr:to>
      <xdr:col>11</xdr:col>
      <xdr:colOff>31750</xdr:colOff>
      <xdr:row>42</xdr:row>
      <xdr:rowOff>79022</xdr:rowOff>
    </xdr:to>
    <xdr:cxnSp macro="">
      <xdr:nvCxnSpPr>
        <xdr:cNvPr id="78" name="直線コネクタ 77"/>
        <xdr:cNvCxnSpPr/>
      </xdr:nvCxnSpPr>
      <xdr:spPr>
        <a:xfrm>
          <a:off x="1447800" y="72799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132645</xdr:rowOff>
    </xdr:from>
    <xdr:to>
      <xdr:col>11</xdr:col>
      <xdr:colOff>82550</xdr:colOff>
      <xdr:row>42</xdr:row>
      <xdr:rowOff>62795</xdr:rowOff>
    </xdr:to>
    <xdr:sp macro="" textlink="">
      <xdr:nvSpPr>
        <xdr:cNvPr id="79" name="フローチャート: 判断 78"/>
        <xdr:cNvSpPr/>
      </xdr:nvSpPr>
      <xdr:spPr>
        <a:xfrm>
          <a:off x="2286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72972</xdr:rowOff>
    </xdr:from>
    <xdr:ext cx="762000" cy="259045"/>
    <xdr:sp macro="" textlink="">
      <xdr:nvSpPr>
        <xdr:cNvPr id="80" name="テキスト ボックス 79"/>
        <xdr:cNvSpPr txBox="1"/>
      </xdr:nvSpPr>
      <xdr:spPr>
        <a:xfrm>
          <a:off x="1955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81" name="フローチャート: 判断 80"/>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82" name="テキスト ボックス 81"/>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88" name="楕円 87"/>
        <xdr:cNvSpPr/>
      </xdr:nvSpPr>
      <xdr:spPr>
        <a:xfrm>
          <a:off x="49022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27110</xdr:rowOff>
    </xdr:from>
    <xdr:ext cx="762000" cy="259045"/>
    <xdr:sp macro="" textlink="">
      <xdr:nvSpPr>
        <xdr:cNvPr id="89" name="財政力該当値テキスト"/>
        <xdr:cNvSpPr txBox="1"/>
      </xdr:nvSpPr>
      <xdr:spPr>
        <a:xfrm>
          <a:off x="5041900" y="722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55033</xdr:rowOff>
    </xdr:from>
    <xdr:to>
      <xdr:col>19</xdr:col>
      <xdr:colOff>184150</xdr:colOff>
      <xdr:row>42</xdr:row>
      <xdr:rowOff>156633</xdr:rowOff>
    </xdr:to>
    <xdr:sp macro="" textlink="">
      <xdr:nvSpPr>
        <xdr:cNvPr id="90" name="楕円 89"/>
        <xdr:cNvSpPr/>
      </xdr:nvSpPr>
      <xdr:spPr>
        <a:xfrm>
          <a:off x="4064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141410</xdr:rowOff>
    </xdr:from>
    <xdr:ext cx="736600" cy="259045"/>
    <xdr:sp macro="" textlink="">
      <xdr:nvSpPr>
        <xdr:cNvPr id="91" name="テキスト ボックス 90"/>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41628</xdr:rowOff>
    </xdr:from>
    <xdr:to>
      <xdr:col>15</xdr:col>
      <xdr:colOff>133350</xdr:colOff>
      <xdr:row>42</xdr:row>
      <xdr:rowOff>143228</xdr:rowOff>
    </xdr:to>
    <xdr:sp macro="" textlink="">
      <xdr:nvSpPr>
        <xdr:cNvPr id="92" name="楕円 91"/>
        <xdr:cNvSpPr/>
      </xdr:nvSpPr>
      <xdr:spPr>
        <a:xfrm>
          <a:off x="3175000" y="72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128005</xdr:rowOff>
    </xdr:from>
    <xdr:ext cx="762000" cy="259045"/>
    <xdr:sp macro="" textlink="">
      <xdr:nvSpPr>
        <xdr:cNvPr id="93" name="テキスト ボックス 92"/>
        <xdr:cNvSpPr txBox="1"/>
      </xdr:nvSpPr>
      <xdr:spPr>
        <a:xfrm>
          <a:off x="2844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28222</xdr:rowOff>
    </xdr:from>
    <xdr:to>
      <xdr:col>11</xdr:col>
      <xdr:colOff>82550</xdr:colOff>
      <xdr:row>42</xdr:row>
      <xdr:rowOff>129822</xdr:rowOff>
    </xdr:to>
    <xdr:sp macro="" textlink="">
      <xdr:nvSpPr>
        <xdr:cNvPr id="94" name="楕円 93"/>
        <xdr:cNvSpPr/>
      </xdr:nvSpPr>
      <xdr:spPr>
        <a:xfrm>
          <a:off x="22860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114599</xdr:rowOff>
    </xdr:from>
    <xdr:ext cx="762000" cy="259045"/>
    <xdr:sp macro="" textlink="">
      <xdr:nvSpPr>
        <xdr:cNvPr id="95" name="テキスト ボックス 94"/>
        <xdr:cNvSpPr txBox="1"/>
      </xdr:nvSpPr>
      <xdr:spPr>
        <a:xfrm>
          <a:off x="1955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28222</xdr:rowOff>
    </xdr:from>
    <xdr:to>
      <xdr:col>7</xdr:col>
      <xdr:colOff>31750</xdr:colOff>
      <xdr:row>42</xdr:row>
      <xdr:rowOff>129822</xdr:rowOff>
    </xdr:to>
    <xdr:sp macro="" textlink="">
      <xdr:nvSpPr>
        <xdr:cNvPr id="96" name="楕円 95"/>
        <xdr:cNvSpPr/>
      </xdr:nvSpPr>
      <xdr:spPr>
        <a:xfrm>
          <a:off x="13970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114599</xdr:rowOff>
    </xdr:from>
    <xdr:ext cx="762000" cy="259045"/>
    <xdr:sp macro="" textlink="">
      <xdr:nvSpPr>
        <xdr:cNvPr id="97" name="テキスト ボックス 96"/>
        <xdr:cNvSpPr txBox="1"/>
      </xdr:nvSpPr>
      <xdr:spPr>
        <a:xfrm>
          <a:off x="1066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景気回復により、市民税や固定資産税が増え、経常一般財源等総額が増加したものの、合併特例事業債などの公債費の増により経常収支比率が前年度と比べて</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ポイント増加した。類似団体平均と比較すると</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ポイント高くなっている。</a:t>
          </a:r>
        </a:p>
        <a:p>
          <a:r>
            <a:rPr kumimoji="1" lang="ja-JP" altLang="en-US" sz="1300">
              <a:latin typeface="ＭＳ Ｐゴシック" panose="020B0600070205080204" pitchFamily="50" charset="-128"/>
              <a:ea typeface="ＭＳ Ｐゴシック" panose="020B0600070205080204" pitchFamily="50" charset="-128"/>
            </a:rPr>
            <a:t>　今後も生産年齢人口は減少の一途をたどる中で個人市民税の伸びは期待できないが、企業誘致による法人市民税や固定資産税などの税収の確保や、補助金の合理化、事業の整理・統廃合による事務事業の見直しなど、行財政改革の推進による経費削減の必要があ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158242</xdr:rowOff>
    </xdr:from>
    <xdr:to>
      <xdr:col>23</xdr:col>
      <xdr:colOff>133350</xdr:colOff>
      <xdr:row>67</xdr:row>
      <xdr:rowOff>133096</xdr:rowOff>
    </xdr:to>
    <xdr:cxnSp macro="">
      <xdr:nvCxnSpPr>
        <xdr:cNvPr id="125" name="直線コネクタ 124"/>
        <xdr:cNvCxnSpPr/>
      </xdr:nvCxnSpPr>
      <xdr:spPr>
        <a:xfrm flipV="1">
          <a:off x="4953000" y="10273792"/>
          <a:ext cx="0" cy="13464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105173</xdr:rowOff>
    </xdr:from>
    <xdr:ext cx="762000" cy="259045"/>
    <xdr:sp macro="" textlink="">
      <xdr:nvSpPr>
        <xdr:cNvPr id="126" name="財政構造の弾力性最小値テキスト"/>
        <xdr:cNvSpPr txBox="1"/>
      </xdr:nvSpPr>
      <xdr:spPr>
        <a:xfrm>
          <a:off x="5041900" y="1159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133096</xdr:rowOff>
    </xdr:from>
    <xdr:to>
      <xdr:col>24</xdr:col>
      <xdr:colOff>12700</xdr:colOff>
      <xdr:row>67</xdr:row>
      <xdr:rowOff>133096</xdr:rowOff>
    </xdr:to>
    <xdr:cxnSp macro="">
      <xdr:nvCxnSpPr>
        <xdr:cNvPr id="127" name="直線コネクタ 126"/>
        <xdr:cNvCxnSpPr/>
      </xdr:nvCxnSpPr>
      <xdr:spPr>
        <a:xfrm>
          <a:off x="4864100" y="11620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73169</xdr:rowOff>
    </xdr:from>
    <xdr:ext cx="762000" cy="259045"/>
    <xdr:sp macro="" textlink="">
      <xdr:nvSpPr>
        <xdr:cNvPr id="128" name="財政構造の弾力性最大値テキスト"/>
        <xdr:cNvSpPr txBox="1"/>
      </xdr:nvSpPr>
      <xdr:spPr>
        <a:xfrm>
          <a:off x="5041900" y="10017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158242</xdr:rowOff>
    </xdr:from>
    <xdr:to>
      <xdr:col>24</xdr:col>
      <xdr:colOff>12700</xdr:colOff>
      <xdr:row>59</xdr:row>
      <xdr:rowOff>158242</xdr:rowOff>
    </xdr:to>
    <xdr:cxnSp macro="">
      <xdr:nvCxnSpPr>
        <xdr:cNvPr id="129" name="直線コネクタ 128"/>
        <xdr:cNvCxnSpPr/>
      </xdr:nvCxnSpPr>
      <xdr:spPr>
        <a:xfrm>
          <a:off x="4864100" y="10273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135890</xdr:rowOff>
    </xdr:from>
    <xdr:to>
      <xdr:col>23</xdr:col>
      <xdr:colOff>133350</xdr:colOff>
      <xdr:row>64</xdr:row>
      <xdr:rowOff>164846</xdr:rowOff>
    </xdr:to>
    <xdr:cxnSp macro="">
      <xdr:nvCxnSpPr>
        <xdr:cNvPr id="130" name="直線コネクタ 129"/>
        <xdr:cNvCxnSpPr/>
      </xdr:nvCxnSpPr>
      <xdr:spPr>
        <a:xfrm>
          <a:off x="4114800" y="11108690"/>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96791</xdr:rowOff>
    </xdr:from>
    <xdr:ext cx="762000" cy="259045"/>
    <xdr:sp macro="" textlink="">
      <xdr:nvSpPr>
        <xdr:cNvPr id="131" name="財政構造の弾力性平均値テキスト"/>
        <xdr:cNvSpPr txBox="1"/>
      </xdr:nvSpPr>
      <xdr:spPr>
        <a:xfrm>
          <a:off x="5041900" y="108981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80264</xdr:rowOff>
    </xdr:from>
    <xdr:to>
      <xdr:col>23</xdr:col>
      <xdr:colOff>184150</xdr:colOff>
      <xdr:row>65</xdr:row>
      <xdr:rowOff>10414</xdr:rowOff>
    </xdr:to>
    <xdr:sp macro="" textlink="">
      <xdr:nvSpPr>
        <xdr:cNvPr id="132" name="フローチャート: 判断 131"/>
        <xdr:cNvSpPr/>
      </xdr:nvSpPr>
      <xdr:spPr>
        <a:xfrm>
          <a:off x="4902200" y="1105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121412</xdr:rowOff>
    </xdr:from>
    <xdr:to>
      <xdr:col>19</xdr:col>
      <xdr:colOff>133350</xdr:colOff>
      <xdr:row>64</xdr:row>
      <xdr:rowOff>135890</xdr:rowOff>
    </xdr:to>
    <xdr:cxnSp macro="">
      <xdr:nvCxnSpPr>
        <xdr:cNvPr id="133" name="直線コネクタ 132"/>
        <xdr:cNvCxnSpPr/>
      </xdr:nvCxnSpPr>
      <xdr:spPr>
        <a:xfrm>
          <a:off x="3225800" y="11094212"/>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89916</xdr:rowOff>
    </xdr:from>
    <xdr:to>
      <xdr:col>19</xdr:col>
      <xdr:colOff>184150</xdr:colOff>
      <xdr:row>65</xdr:row>
      <xdr:rowOff>20066</xdr:rowOff>
    </xdr:to>
    <xdr:sp macro="" textlink="">
      <xdr:nvSpPr>
        <xdr:cNvPr id="134" name="フローチャート: 判断 133"/>
        <xdr:cNvSpPr/>
      </xdr:nvSpPr>
      <xdr:spPr>
        <a:xfrm>
          <a:off x="4064000" y="110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4843</xdr:rowOff>
    </xdr:from>
    <xdr:ext cx="736600" cy="259045"/>
    <xdr:sp macro="" textlink="">
      <xdr:nvSpPr>
        <xdr:cNvPr id="135" name="テキスト ボックス 134"/>
        <xdr:cNvSpPr txBox="1"/>
      </xdr:nvSpPr>
      <xdr:spPr>
        <a:xfrm>
          <a:off x="3733800" y="11149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5588</xdr:rowOff>
    </xdr:from>
    <xdr:to>
      <xdr:col>15</xdr:col>
      <xdr:colOff>82550</xdr:colOff>
      <xdr:row>64</xdr:row>
      <xdr:rowOff>121412</xdr:rowOff>
    </xdr:to>
    <xdr:cxnSp macro="">
      <xdr:nvCxnSpPr>
        <xdr:cNvPr id="136" name="直線コネクタ 135"/>
        <xdr:cNvCxnSpPr/>
      </xdr:nvCxnSpPr>
      <xdr:spPr>
        <a:xfrm>
          <a:off x="2336800" y="10978388"/>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70612</xdr:rowOff>
    </xdr:from>
    <xdr:to>
      <xdr:col>15</xdr:col>
      <xdr:colOff>133350</xdr:colOff>
      <xdr:row>65</xdr:row>
      <xdr:rowOff>762</xdr:rowOff>
    </xdr:to>
    <xdr:sp macro="" textlink="">
      <xdr:nvSpPr>
        <xdr:cNvPr id="137" name="フローチャート: 判断 136"/>
        <xdr:cNvSpPr/>
      </xdr:nvSpPr>
      <xdr:spPr>
        <a:xfrm>
          <a:off x="3175000" y="1104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10939</xdr:rowOff>
    </xdr:from>
    <xdr:ext cx="762000" cy="259045"/>
    <xdr:sp macro="" textlink="">
      <xdr:nvSpPr>
        <xdr:cNvPr id="138" name="テキスト ボックス 137"/>
        <xdr:cNvSpPr txBox="1"/>
      </xdr:nvSpPr>
      <xdr:spPr>
        <a:xfrm>
          <a:off x="2844800" y="1081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5588</xdr:rowOff>
    </xdr:from>
    <xdr:to>
      <xdr:col>11</xdr:col>
      <xdr:colOff>31750</xdr:colOff>
      <xdr:row>64</xdr:row>
      <xdr:rowOff>160020</xdr:rowOff>
    </xdr:to>
    <xdr:cxnSp macro="">
      <xdr:nvCxnSpPr>
        <xdr:cNvPr id="139" name="直線コネクタ 138"/>
        <xdr:cNvCxnSpPr/>
      </xdr:nvCxnSpPr>
      <xdr:spPr>
        <a:xfrm flipV="1">
          <a:off x="1447800" y="10978388"/>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121412</xdr:rowOff>
    </xdr:from>
    <xdr:to>
      <xdr:col>11</xdr:col>
      <xdr:colOff>82550</xdr:colOff>
      <xdr:row>64</xdr:row>
      <xdr:rowOff>51562</xdr:rowOff>
    </xdr:to>
    <xdr:sp macro="" textlink="">
      <xdr:nvSpPr>
        <xdr:cNvPr id="140" name="フローチャート: 判断 139"/>
        <xdr:cNvSpPr/>
      </xdr:nvSpPr>
      <xdr:spPr>
        <a:xfrm>
          <a:off x="2286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61739</xdr:rowOff>
    </xdr:from>
    <xdr:ext cx="762000" cy="259045"/>
    <xdr:sp macro="" textlink="">
      <xdr:nvSpPr>
        <xdr:cNvPr id="141" name="テキスト ボックス 140"/>
        <xdr:cNvSpPr txBox="1"/>
      </xdr:nvSpPr>
      <xdr:spPr>
        <a:xfrm>
          <a:off x="1955800" y="10691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7874</xdr:rowOff>
    </xdr:from>
    <xdr:to>
      <xdr:col>7</xdr:col>
      <xdr:colOff>31750</xdr:colOff>
      <xdr:row>64</xdr:row>
      <xdr:rowOff>109474</xdr:rowOff>
    </xdr:to>
    <xdr:sp macro="" textlink="">
      <xdr:nvSpPr>
        <xdr:cNvPr id="142" name="フローチャート: 判断 141"/>
        <xdr:cNvSpPr/>
      </xdr:nvSpPr>
      <xdr:spPr>
        <a:xfrm>
          <a:off x="1397000" y="1098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119651</xdr:rowOff>
    </xdr:from>
    <xdr:ext cx="762000" cy="259045"/>
    <xdr:sp macro="" textlink="">
      <xdr:nvSpPr>
        <xdr:cNvPr id="143" name="テキスト ボックス 142"/>
        <xdr:cNvSpPr txBox="1"/>
      </xdr:nvSpPr>
      <xdr:spPr>
        <a:xfrm>
          <a:off x="1066800" y="10749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114046</xdr:rowOff>
    </xdr:from>
    <xdr:to>
      <xdr:col>23</xdr:col>
      <xdr:colOff>184150</xdr:colOff>
      <xdr:row>65</xdr:row>
      <xdr:rowOff>44196</xdr:rowOff>
    </xdr:to>
    <xdr:sp macro="" textlink="">
      <xdr:nvSpPr>
        <xdr:cNvPr id="149" name="楕円 148"/>
        <xdr:cNvSpPr/>
      </xdr:nvSpPr>
      <xdr:spPr>
        <a:xfrm>
          <a:off x="4902200" y="1108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86123</xdr:rowOff>
    </xdr:from>
    <xdr:ext cx="762000" cy="259045"/>
    <xdr:sp macro="" textlink="">
      <xdr:nvSpPr>
        <xdr:cNvPr id="150" name="財政構造の弾力性該当値テキスト"/>
        <xdr:cNvSpPr txBox="1"/>
      </xdr:nvSpPr>
      <xdr:spPr>
        <a:xfrm>
          <a:off x="5041900" y="1105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85090</xdr:rowOff>
    </xdr:from>
    <xdr:to>
      <xdr:col>19</xdr:col>
      <xdr:colOff>184150</xdr:colOff>
      <xdr:row>65</xdr:row>
      <xdr:rowOff>15240</xdr:rowOff>
    </xdr:to>
    <xdr:sp macro="" textlink="">
      <xdr:nvSpPr>
        <xdr:cNvPr id="151" name="楕円 150"/>
        <xdr:cNvSpPr/>
      </xdr:nvSpPr>
      <xdr:spPr>
        <a:xfrm>
          <a:off x="4064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25417</xdr:rowOff>
    </xdr:from>
    <xdr:ext cx="736600" cy="259045"/>
    <xdr:sp macro="" textlink="">
      <xdr:nvSpPr>
        <xdr:cNvPr id="152" name="テキスト ボックス 151"/>
        <xdr:cNvSpPr txBox="1"/>
      </xdr:nvSpPr>
      <xdr:spPr>
        <a:xfrm>
          <a:off x="3733800" y="108267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70612</xdr:rowOff>
    </xdr:from>
    <xdr:to>
      <xdr:col>15</xdr:col>
      <xdr:colOff>133350</xdr:colOff>
      <xdr:row>65</xdr:row>
      <xdr:rowOff>762</xdr:rowOff>
    </xdr:to>
    <xdr:sp macro="" textlink="">
      <xdr:nvSpPr>
        <xdr:cNvPr id="153" name="楕円 152"/>
        <xdr:cNvSpPr/>
      </xdr:nvSpPr>
      <xdr:spPr>
        <a:xfrm>
          <a:off x="3175000" y="1104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156989</xdr:rowOff>
    </xdr:from>
    <xdr:ext cx="762000" cy="259045"/>
    <xdr:sp macro="" textlink="">
      <xdr:nvSpPr>
        <xdr:cNvPr id="154" name="テキスト ボックス 153"/>
        <xdr:cNvSpPr txBox="1"/>
      </xdr:nvSpPr>
      <xdr:spPr>
        <a:xfrm>
          <a:off x="2844800" y="1112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126238</xdr:rowOff>
    </xdr:from>
    <xdr:to>
      <xdr:col>11</xdr:col>
      <xdr:colOff>82550</xdr:colOff>
      <xdr:row>64</xdr:row>
      <xdr:rowOff>56388</xdr:rowOff>
    </xdr:to>
    <xdr:sp macro="" textlink="">
      <xdr:nvSpPr>
        <xdr:cNvPr id="155" name="楕円 154"/>
        <xdr:cNvSpPr/>
      </xdr:nvSpPr>
      <xdr:spPr>
        <a:xfrm>
          <a:off x="2286000" y="1092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41165</xdr:rowOff>
    </xdr:from>
    <xdr:ext cx="762000" cy="259045"/>
    <xdr:sp macro="" textlink="">
      <xdr:nvSpPr>
        <xdr:cNvPr id="156" name="テキスト ボックス 155"/>
        <xdr:cNvSpPr txBox="1"/>
      </xdr:nvSpPr>
      <xdr:spPr>
        <a:xfrm>
          <a:off x="1955800" y="1101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109220</xdr:rowOff>
    </xdr:from>
    <xdr:to>
      <xdr:col>7</xdr:col>
      <xdr:colOff>31750</xdr:colOff>
      <xdr:row>65</xdr:row>
      <xdr:rowOff>39370</xdr:rowOff>
    </xdr:to>
    <xdr:sp macro="" textlink="">
      <xdr:nvSpPr>
        <xdr:cNvPr id="157" name="楕円 156"/>
        <xdr:cNvSpPr/>
      </xdr:nvSpPr>
      <xdr:spPr>
        <a:xfrm>
          <a:off x="13970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24147</xdr:rowOff>
    </xdr:from>
    <xdr:ext cx="762000" cy="259045"/>
    <xdr:sp macro="" textlink="">
      <xdr:nvSpPr>
        <xdr:cNvPr id="158" name="テキスト ボックス 157"/>
        <xdr:cNvSpPr txBox="1"/>
      </xdr:nvSpPr>
      <xdr:spPr>
        <a:xfrm>
          <a:off x="1066800" y="1116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[117,260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人口１人当たりの人件費・物件費等の決算額は、前年度比</a:t>
          </a:r>
          <a:r>
            <a:rPr kumimoji="1" lang="en-US" altLang="ja-JP" sz="1300">
              <a:latin typeface="ＭＳ Ｐゴシック" panose="020B0600070205080204" pitchFamily="50" charset="-128"/>
              <a:ea typeface="ＭＳ Ｐゴシック" panose="020B0600070205080204" pitchFamily="50" charset="-128"/>
            </a:rPr>
            <a:t>4,065</a:t>
          </a:r>
          <a:r>
            <a:rPr kumimoji="1" lang="ja-JP" altLang="en-US" sz="1300">
              <a:latin typeface="ＭＳ Ｐゴシック" panose="020B0600070205080204" pitchFamily="50" charset="-128"/>
              <a:ea typeface="ＭＳ Ｐゴシック" panose="020B0600070205080204" pitchFamily="50" charset="-128"/>
            </a:rPr>
            <a:t>円減の</a:t>
          </a:r>
          <a:r>
            <a:rPr kumimoji="1" lang="en-US" altLang="ja-JP" sz="1300">
              <a:latin typeface="ＭＳ Ｐゴシック" panose="020B0600070205080204" pitchFamily="50" charset="-128"/>
              <a:ea typeface="ＭＳ Ｐゴシック" panose="020B0600070205080204" pitchFamily="50" charset="-128"/>
            </a:rPr>
            <a:t>117,260</a:t>
          </a:r>
          <a:r>
            <a:rPr kumimoji="1" lang="ja-JP" altLang="en-US" sz="1300">
              <a:latin typeface="ＭＳ Ｐゴシック" panose="020B0600070205080204" pitchFamily="50" charset="-128"/>
              <a:ea typeface="ＭＳ Ｐゴシック" panose="020B0600070205080204" pitchFamily="50" charset="-128"/>
            </a:rPr>
            <a:t>円となった。類似団体の平均は下回っている。減少した主な要因として、平成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月豪雪に係る除排雪経費の増により維持補修費が激増したためである。また、ごみ処理や消防等の業務を一部事務組合で行っており、一部事務組合の人件費・物件費等に充てている費用（負担金）を合計した場合、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人当たりの金額は大幅に増加することになる。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61447</xdr:rowOff>
    </xdr:from>
    <xdr:to>
      <xdr:col>23</xdr:col>
      <xdr:colOff>133350</xdr:colOff>
      <xdr:row>88</xdr:row>
      <xdr:rowOff>149645</xdr:rowOff>
    </xdr:to>
    <xdr:cxnSp macro="">
      <xdr:nvCxnSpPr>
        <xdr:cNvPr id="186" name="直線コネクタ 185"/>
        <xdr:cNvCxnSpPr/>
      </xdr:nvCxnSpPr>
      <xdr:spPr>
        <a:xfrm flipV="1">
          <a:off x="4953000" y="13777447"/>
          <a:ext cx="0" cy="14597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121722</xdr:rowOff>
    </xdr:from>
    <xdr:ext cx="762000" cy="259045"/>
    <xdr:sp macro="" textlink="">
      <xdr:nvSpPr>
        <xdr:cNvPr id="187" name="人件費・物件費等の状況最小値テキスト"/>
        <xdr:cNvSpPr txBox="1"/>
      </xdr:nvSpPr>
      <xdr:spPr>
        <a:xfrm>
          <a:off x="5041900" y="15209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149645</xdr:rowOff>
    </xdr:from>
    <xdr:to>
      <xdr:col>24</xdr:col>
      <xdr:colOff>12700</xdr:colOff>
      <xdr:row>88</xdr:row>
      <xdr:rowOff>149645</xdr:rowOff>
    </xdr:to>
    <xdr:cxnSp macro="">
      <xdr:nvCxnSpPr>
        <xdr:cNvPr id="188" name="直線コネクタ 187"/>
        <xdr:cNvCxnSpPr/>
      </xdr:nvCxnSpPr>
      <xdr:spPr>
        <a:xfrm>
          <a:off x="4864100" y="15237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147824</xdr:rowOff>
    </xdr:from>
    <xdr:ext cx="762000" cy="259045"/>
    <xdr:sp macro="" textlink="">
      <xdr:nvSpPr>
        <xdr:cNvPr id="189" name="人件費・物件費等の状況最大値テキスト"/>
        <xdr:cNvSpPr txBox="1"/>
      </xdr:nvSpPr>
      <xdr:spPr>
        <a:xfrm>
          <a:off x="5041900" y="13520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61447</xdr:rowOff>
    </xdr:from>
    <xdr:to>
      <xdr:col>24</xdr:col>
      <xdr:colOff>12700</xdr:colOff>
      <xdr:row>80</xdr:row>
      <xdr:rowOff>61447</xdr:rowOff>
    </xdr:to>
    <xdr:cxnSp macro="">
      <xdr:nvCxnSpPr>
        <xdr:cNvPr id="190" name="直線コネクタ 189"/>
        <xdr:cNvCxnSpPr/>
      </xdr:nvCxnSpPr>
      <xdr:spPr>
        <a:xfrm>
          <a:off x="4864100" y="13777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160243</xdr:rowOff>
    </xdr:from>
    <xdr:to>
      <xdr:col>23</xdr:col>
      <xdr:colOff>133350</xdr:colOff>
      <xdr:row>82</xdr:row>
      <xdr:rowOff>28029</xdr:rowOff>
    </xdr:to>
    <xdr:cxnSp macro="">
      <xdr:nvCxnSpPr>
        <xdr:cNvPr id="191" name="直線コネクタ 190"/>
        <xdr:cNvCxnSpPr/>
      </xdr:nvCxnSpPr>
      <xdr:spPr>
        <a:xfrm flipV="1">
          <a:off x="4114800" y="14047693"/>
          <a:ext cx="838200" cy="39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155793</xdr:rowOff>
    </xdr:from>
    <xdr:ext cx="762000" cy="259045"/>
    <xdr:sp macro="" textlink="">
      <xdr:nvSpPr>
        <xdr:cNvPr id="192" name="人件費・物件費等の状況平均値テキスト"/>
        <xdr:cNvSpPr txBox="1"/>
      </xdr:nvSpPr>
      <xdr:spPr>
        <a:xfrm>
          <a:off x="5041900" y="140432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12266</xdr:rowOff>
    </xdr:from>
    <xdr:to>
      <xdr:col>23</xdr:col>
      <xdr:colOff>184150</xdr:colOff>
      <xdr:row>82</xdr:row>
      <xdr:rowOff>113866</xdr:rowOff>
    </xdr:to>
    <xdr:sp macro="" textlink="">
      <xdr:nvSpPr>
        <xdr:cNvPr id="193" name="フローチャート: 判断 192"/>
        <xdr:cNvSpPr/>
      </xdr:nvSpPr>
      <xdr:spPr>
        <a:xfrm>
          <a:off x="4902200" y="1407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112292</xdr:rowOff>
    </xdr:from>
    <xdr:to>
      <xdr:col>19</xdr:col>
      <xdr:colOff>133350</xdr:colOff>
      <xdr:row>82</xdr:row>
      <xdr:rowOff>28029</xdr:rowOff>
    </xdr:to>
    <xdr:cxnSp macro="">
      <xdr:nvCxnSpPr>
        <xdr:cNvPr id="194" name="直線コネクタ 193"/>
        <xdr:cNvCxnSpPr/>
      </xdr:nvCxnSpPr>
      <xdr:spPr>
        <a:xfrm>
          <a:off x="3225800" y="13999742"/>
          <a:ext cx="889000" cy="87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9640</xdr:rowOff>
    </xdr:from>
    <xdr:to>
      <xdr:col>19</xdr:col>
      <xdr:colOff>184150</xdr:colOff>
      <xdr:row>82</xdr:row>
      <xdr:rowOff>111240</xdr:rowOff>
    </xdr:to>
    <xdr:sp macro="" textlink="">
      <xdr:nvSpPr>
        <xdr:cNvPr id="195" name="フローチャート: 判断 194"/>
        <xdr:cNvSpPr/>
      </xdr:nvSpPr>
      <xdr:spPr>
        <a:xfrm>
          <a:off x="4064000" y="140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96017</xdr:rowOff>
    </xdr:from>
    <xdr:ext cx="736600" cy="259045"/>
    <xdr:sp macro="" textlink="">
      <xdr:nvSpPr>
        <xdr:cNvPr id="196" name="テキスト ボックス 195"/>
        <xdr:cNvSpPr txBox="1"/>
      </xdr:nvSpPr>
      <xdr:spPr>
        <a:xfrm>
          <a:off x="3733800" y="1415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112292</xdr:rowOff>
    </xdr:from>
    <xdr:to>
      <xdr:col>15</xdr:col>
      <xdr:colOff>82550</xdr:colOff>
      <xdr:row>81</xdr:row>
      <xdr:rowOff>113644</xdr:rowOff>
    </xdr:to>
    <xdr:cxnSp macro="">
      <xdr:nvCxnSpPr>
        <xdr:cNvPr id="197" name="直線コネクタ 196"/>
        <xdr:cNvCxnSpPr/>
      </xdr:nvCxnSpPr>
      <xdr:spPr>
        <a:xfrm flipV="1">
          <a:off x="2336800" y="13999742"/>
          <a:ext cx="889000" cy="1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50459</xdr:rowOff>
    </xdr:from>
    <xdr:to>
      <xdr:col>15</xdr:col>
      <xdr:colOff>133350</xdr:colOff>
      <xdr:row>82</xdr:row>
      <xdr:rowOff>152059</xdr:rowOff>
    </xdr:to>
    <xdr:sp macro="" textlink="">
      <xdr:nvSpPr>
        <xdr:cNvPr id="198" name="フローチャート: 判断 197"/>
        <xdr:cNvSpPr/>
      </xdr:nvSpPr>
      <xdr:spPr>
        <a:xfrm>
          <a:off x="3175000" y="1410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136836</xdr:rowOff>
    </xdr:from>
    <xdr:ext cx="762000" cy="259045"/>
    <xdr:sp macro="" textlink="">
      <xdr:nvSpPr>
        <xdr:cNvPr id="199" name="テキスト ボックス 198"/>
        <xdr:cNvSpPr txBox="1"/>
      </xdr:nvSpPr>
      <xdr:spPr>
        <a:xfrm>
          <a:off x="2844800" y="14195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94543</xdr:rowOff>
    </xdr:from>
    <xdr:to>
      <xdr:col>11</xdr:col>
      <xdr:colOff>31750</xdr:colOff>
      <xdr:row>81</xdr:row>
      <xdr:rowOff>113644</xdr:rowOff>
    </xdr:to>
    <xdr:cxnSp macro="">
      <xdr:nvCxnSpPr>
        <xdr:cNvPr id="200" name="直線コネクタ 199"/>
        <xdr:cNvCxnSpPr/>
      </xdr:nvCxnSpPr>
      <xdr:spPr>
        <a:xfrm>
          <a:off x="1447800" y="13981993"/>
          <a:ext cx="889000" cy="19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121624</xdr:rowOff>
    </xdr:from>
    <xdr:to>
      <xdr:col>11</xdr:col>
      <xdr:colOff>82550</xdr:colOff>
      <xdr:row>82</xdr:row>
      <xdr:rowOff>51774</xdr:rowOff>
    </xdr:to>
    <xdr:sp macro="" textlink="">
      <xdr:nvSpPr>
        <xdr:cNvPr id="201" name="フローチャート: 判断 200"/>
        <xdr:cNvSpPr/>
      </xdr:nvSpPr>
      <xdr:spPr>
        <a:xfrm>
          <a:off x="2286000" y="140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36551</xdr:rowOff>
    </xdr:from>
    <xdr:ext cx="762000" cy="259045"/>
    <xdr:sp macro="" textlink="">
      <xdr:nvSpPr>
        <xdr:cNvPr id="202" name="テキスト ボックス 201"/>
        <xdr:cNvSpPr txBox="1"/>
      </xdr:nvSpPr>
      <xdr:spPr>
        <a:xfrm>
          <a:off x="1955800" y="14095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43366</xdr:rowOff>
    </xdr:from>
    <xdr:to>
      <xdr:col>7</xdr:col>
      <xdr:colOff>31750</xdr:colOff>
      <xdr:row>81</xdr:row>
      <xdr:rowOff>144966</xdr:rowOff>
    </xdr:to>
    <xdr:sp macro="" textlink="">
      <xdr:nvSpPr>
        <xdr:cNvPr id="203" name="フローチャート: 判断 202"/>
        <xdr:cNvSpPr/>
      </xdr:nvSpPr>
      <xdr:spPr>
        <a:xfrm>
          <a:off x="1397000" y="13930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155143</xdr:rowOff>
    </xdr:from>
    <xdr:ext cx="762000" cy="259045"/>
    <xdr:sp macro="" textlink="">
      <xdr:nvSpPr>
        <xdr:cNvPr id="204" name="テキスト ボックス 203"/>
        <xdr:cNvSpPr txBox="1"/>
      </xdr:nvSpPr>
      <xdr:spPr>
        <a:xfrm>
          <a:off x="1066800" y="13699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109443</xdr:rowOff>
    </xdr:from>
    <xdr:to>
      <xdr:col>23</xdr:col>
      <xdr:colOff>184150</xdr:colOff>
      <xdr:row>82</xdr:row>
      <xdr:rowOff>39593</xdr:rowOff>
    </xdr:to>
    <xdr:sp macro="" textlink="">
      <xdr:nvSpPr>
        <xdr:cNvPr id="210" name="楕円 209"/>
        <xdr:cNvSpPr/>
      </xdr:nvSpPr>
      <xdr:spPr>
        <a:xfrm>
          <a:off x="4902200" y="13996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125970</xdr:rowOff>
    </xdr:from>
    <xdr:ext cx="762000" cy="259045"/>
    <xdr:sp macro="" textlink="">
      <xdr:nvSpPr>
        <xdr:cNvPr id="211" name="人件費・物件費等の状況該当値テキスト"/>
        <xdr:cNvSpPr txBox="1"/>
      </xdr:nvSpPr>
      <xdr:spPr>
        <a:xfrm>
          <a:off x="5041900" y="13841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148679</xdr:rowOff>
    </xdr:from>
    <xdr:to>
      <xdr:col>19</xdr:col>
      <xdr:colOff>184150</xdr:colOff>
      <xdr:row>82</xdr:row>
      <xdr:rowOff>78829</xdr:rowOff>
    </xdr:to>
    <xdr:sp macro="" textlink="">
      <xdr:nvSpPr>
        <xdr:cNvPr id="212" name="楕円 211"/>
        <xdr:cNvSpPr/>
      </xdr:nvSpPr>
      <xdr:spPr>
        <a:xfrm>
          <a:off x="4064000" y="1403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89006</xdr:rowOff>
    </xdr:from>
    <xdr:ext cx="736600" cy="259045"/>
    <xdr:sp macro="" textlink="">
      <xdr:nvSpPr>
        <xdr:cNvPr id="213" name="テキスト ボックス 212"/>
        <xdr:cNvSpPr txBox="1"/>
      </xdr:nvSpPr>
      <xdr:spPr>
        <a:xfrm>
          <a:off x="3733800" y="13805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61492</xdr:rowOff>
    </xdr:from>
    <xdr:to>
      <xdr:col>15</xdr:col>
      <xdr:colOff>133350</xdr:colOff>
      <xdr:row>81</xdr:row>
      <xdr:rowOff>163092</xdr:rowOff>
    </xdr:to>
    <xdr:sp macro="" textlink="">
      <xdr:nvSpPr>
        <xdr:cNvPr id="214" name="楕円 213"/>
        <xdr:cNvSpPr/>
      </xdr:nvSpPr>
      <xdr:spPr>
        <a:xfrm>
          <a:off x="3175000" y="13948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1819</xdr:rowOff>
    </xdr:from>
    <xdr:ext cx="762000" cy="259045"/>
    <xdr:sp macro="" textlink="">
      <xdr:nvSpPr>
        <xdr:cNvPr id="215" name="テキスト ボックス 214"/>
        <xdr:cNvSpPr txBox="1"/>
      </xdr:nvSpPr>
      <xdr:spPr>
        <a:xfrm>
          <a:off x="2844800" y="13717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62844</xdr:rowOff>
    </xdr:from>
    <xdr:to>
      <xdr:col>11</xdr:col>
      <xdr:colOff>82550</xdr:colOff>
      <xdr:row>81</xdr:row>
      <xdr:rowOff>164444</xdr:rowOff>
    </xdr:to>
    <xdr:sp macro="" textlink="">
      <xdr:nvSpPr>
        <xdr:cNvPr id="216" name="楕円 215"/>
        <xdr:cNvSpPr/>
      </xdr:nvSpPr>
      <xdr:spPr>
        <a:xfrm>
          <a:off x="2286000" y="1395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3171</xdr:rowOff>
    </xdr:from>
    <xdr:ext cx="762000" cy="259045"/>
    <xdr:sp macro="" textlink="">
      <xdr:nvSpPr>
        <xdr:cNvPr id="217" name="テキスト ボックス 216"/>
        <xdr:cNvSpPr txBox="1"/>
      </xdr:nvSpPr>
      <xdr:spPr>
        <a:xfrm>
          <a:off x="1955800" y="1371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43743</xdr:rowOff>
    </xdr:from>
    <xdr:to>
      <xdr:col>7</xdr:col>
      <xdr:colOff>31750</xdr:colOff>
      <xdr:row>81</xdr:row>
      <xdr:rowOff>145343</xdr:rowOff>
    </xdr:to>
    <xdr:sp macro="" textlink="">
      <xdr:nvSpPr>
        <xdr:cNvPr id="218" name="楕円 217"/>
        <xdr:cNvSpPr/>
      </xdr:nvSpPr>
      <xdr:spPr>
        <a:xfrm>
          <a:off x="1397000" y="1393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130120</xdr:rowOff>
    </xdr:from>
    <xdr:ext cx="762000" cy="259045"/>
    <xdr:sp macro="" textlink="">
      <xdr:nvSpPr>
        <xdr:cNvPr id="219" name="テキスト ボックス 218"/>
        <xdr:cNvSpPr txBox="1"/>
      </xdr:nvSpPr>
      <xdr:spPr>
        <a:xfrm>
          <a:off x="1066800" y="14017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は類似団体平均を大きく下回っているものの、人事院勧告に基づき適正に給与を引き上げたことにより近年は類似団体平均と同等となっている。今後も引き続き、国や他団体の動向を注視しながら適正な給与水準の維持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164193</xdr:rowOff>
    </xdr:from>
    <xdr:to>
      <xdr:col>81</xdr:col>
      <xdr:colOff>44450</xdr:colOff>
      <xdr:row>89</xdr:row>
      <xdr:rowOff>35379</xdr:rowOff>
    </xdr:to>
    <xdr:cxnSp macro="">
      <xdr:nvCxnSpPr>
        <xdr:cNvPr id="250" name="直線コネクタ 249"/>
        <xdr:cNvCxnSpPr/>
      </xdr:nvCxnSpPr>
      <xdr:spPr>
        <a:xfrm flipV="1">
          <a:off x="17018000" y="13708743"/>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1" name="給与水準   （国との比較）最小値テキスト"/>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2" name="直線コネクタ 251"/>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79120</xdr:rowOff>
    </xdr:from>
    <xdr:ext cx="762000" cy="259045"/>
    <xdr:sp macro="" textlink="">
      <xdr:nvSpPr>
        <xdr:cNvPr id="253" name="給与水準   （国との比較）最大値テキスト"/>
        <xdr:cNvSpPr txBox="1"/>
      </xdr:nvSpPr>
      <xdr:spPr>
        <a:xfrm>
          <a:off x="17106900" y="1345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164193</xdr:rowOff>
    </xdr:from>
    <xdr:to>
      <xdr:col>81</xdr:col>
      <xdr:colOff>133350</xdr:colOff>
      <xdr:row>79</xdr:row>
      <xdr:rowOff>164193</xdr:rowOff>
    </xdr:to>
    <xdr:cxnSp macro="">
      <xdr:nvCxnSpPr>
        <xdr:cNvPr id="254" name="直線コネクタ 253"/>
        <xdr:cNvCxnSpPr/>
      </xdr:nvCxnSpPr>
      <xdr:spPr>
        <a:xfrm>
          <a:off x="16929100" y="1370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48986</xdr:rowOff>
    </xdr:from>
    <xdr:to>
      <xdr:col>81</xdr:col>
      <xdr:colOff>44450</xdr:colOff>
      <xdr:row>85</xdr:row>
      <xdr:rowOff>48986</xdr:rowOff>
    </xdr:to>
    <xdr:cxnSp macro="">
      <xdr:nvCxnSpPr>
        <xdr:cNvPr id="255" name="直線コネクタ 254"/>
        <xdr:cNvCxnSpPr/>
      </xdr:nvCxnSpPr>
      <xdr:spPr>
        <a:xfrm>
          <a:off x="16179800" y="1462223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99984</xdr:rowOff>
    </xdr:from>
    <xdr:ext cx="762000" cy="259045"/>
    <xdr:sp macro="" textlink="">
      <xdr:nvSpPr>
        <xdr:cNvPr id="256" name="給与水準   （国との比較）平均値テキスト"/>
        <xdr:cNvSpPr txBox="1"/>
      </xdr:nvSpPr>
      <xdr:spPr>
        <a:xfrm>
          <a:off x="17106900" y="14330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83457</xdr:rowOff>
    </xdr:from>
    <xdr:to>
      <xdr:col>81</xdr:col>
      <xdr:colOff>95250</xdr:colOff>
      <xdr:row>85</xdr:row>
      <xdr:rowOff>13607</xdr:rowOff>
    </xdr:to>
    <xdr:sp macro="" textlink="">
      <xdr:nvSpPr>
        <xdr:cNvPr id="257" name="フローチャート: 判断 256"/>
        <xdr:cNvSpPr/>
      </xdr:nvSpPr>
      <xdr:spPr>
        <a:xfrm>
          <a:off x="169672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117021</xdr:rowOff>
    </xdr:from>
    <xdr:to>
      <xdr:col>77</xdr:col>
      <xdr:colOff>44450</xdr:colOff>
      <xdr:row>85</xdr:row>
      <xdr:rowOff>48986</xdr:rowOff>
    </xdr:to>
    <xdr:cxnSp macro="">
      <xdr:nvCxnSpPr>
        <xdr:cNvPr id="258" name="直線コネクタ 257"/>
        <xdr:cNvCxnSpPr/>
      </xdr:nvCxnSpPr>
      <xdr:spPr>
        <a:xfrm>
          <a:off x="15290800" y="14518821"/>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83457</xdr:rowOff>
    </xdr:from>
    <xdr:to>
      <xdr:col>77</xdr:col>
      <xdr:colOff>95250</xdr:colOff>
      <xdr:row>85</xdr:row>
      <xdr:rowOff>13607</xdr:rowOff>
    </xdr:to>
    <xdr:sp macro="" textlink="">
      <xdr:nvSpPr>
        <xdr:cNvPr id="259" name="フローチャート: 判断 258"/>
        <xdr:cNvSpPr/>
      </xdr:nvSpPr>
      <xdr:spPr>
        <a:xfrm>
          <a:off x="16129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23784</xdr:rowOff>
    </xdr:from>
    <xdr:ext cx="736600" cy="259045"/>
    <xdr:sp macro="" textlink="">
      <xdr:nvSpPr>
        <xdr:cNvPr id="260" name="テキスト ボックス 259"/>
        <xdr:cNvSpPr txBox="1"/>
      </xdr:nvSpPr>
      <xdr:spPr>
        <a:xfrm>
          <a:off x="15798800" y="1425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116114</xdr:rowOff>
    </xdr:from>
    <xdr:to>
      <xdr:col>72</xdr:col>
      <xdr:colOff>203200</xdr:colOff>
      <xdr:row>84</xdr:row>
      <xdr:rowOff>117021</xdr:rowOff>
    </xdr:to>
    <xdr:cxnSp macro="">
      <xdr:nvCxnSpPr>
        <xdr:cNvPr id="261" name="直線コネクタ 260"/>
        <xdr:cNvCxnSpPr/>
      </xdr:nvCxnSpPr>
      <xdr:spPr>
        <a:xfrm>
          <a:off x="14401800" y="14346464"/>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48986</xdr:rowOff>
    </xdr:from>
    <xdr:to>
      <xdr:col>73</xdr:col>
      <xdr:colOff>44450</xdr:colOff>
      <xdr:row>84</xdr:row>
      <xdr:rowOff>150586</xdr:rowOff>
    </xdr:to>
    <xdr:sp macro="" textlink="">
      <xdr:nvSpPr>
        <xdr:cNvPr id="262" name="フローチャート: 判断 261"/>
        <xdr:cNvSpPr/>
      </xdr:nvSpPr>
      <xdr:spPr>
        <a:xfrm>
          <a:off x="15240000" y="1445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160763</xdr:rowOff>
    </xdr:from>
    <xdr:ext cx="762000" cy="259045"/>
    <xdr:sp macro="" textlink="">
      <xdr:nvSpPr>
        <xdr:cNvPr id="263" name="テキスト ボックス 262"/>
        <xdr:cNvSpPr txBox="1"/>
      </xdr:nvSpPr>
      <xdr:spPr>
        <a:xfrm>
          <a:off x="14909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97064</xdr:rowOff>
    </xdr:from>
    <xdr:to>
      <xdr:col>68</xdr:col>
      <xdr:colOff>152400</xdr:colOff>
      <xdr:row>83</xdr:row>
      <xdr:rowOff>116114</xdr:rowOff>
    </xdr:to>
    <xdr:cxnSp macro="">
      <xdr:nvCxnSpPr>
        <xdr:cNvPr id="264" name="直線コネクタ 263"/>
        <xdr:cNvCxnSpPr/>
      </xdr:nvCxnSpPr>
      <xdr:spPr>
        <a:xfrm>
          <a:off x="13512800" y="13984514"/>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48986</xdr:rowOff>
    </xdr:from>
    <xdr:to>
      <xdr:col>68</xdr:col>
      <xdr:colOff>203200</xdr:colOff>
      <xdr:row>84</xdr:row>
      <xdr:rowOff>150586</xdr:rowOff>
    </xdr:to>
    <xdr:sp macro="" textlink="">
      <xdr:nvSpPr>
        <xdr:cNvPr id="265" name="フローチャート: 判断 264"/>
        <xdr:cNvSpPr/>
      </xdr:nvSpPr>
      <xdr:spPr>
        <a:xfrm>
          <a:off x="14351000" y="1445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135363</xdr:rowOff>
    </xdr:from>
    <xdr:ext cx="762000" cy="259045"/>
    <xdr:sp macro="" textlink="">
      <xdr:nvSpPr>
        <xdr:cNvPr id="266" name="テキスト ボックス 265"/>
        <xdr:cNvSpPr txBox="1"/>
      </xdr:nvSpPr>
      <xdr:spPr>
        <a:xfrm>
          <a:off x="14020800" y="1453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31750</xdr:rowOff>
    </xdr:from>
    <xdr:to>
      <xdr:col>64</xdr:col>
      <xdr:colOff>152400</xdr:colOff>
      <xdr:row>84</xdr:row>
      <xdr:rowOff>133350</xdr:rowOff>
    </xdr:to>
    <xdr:sp macro="" textlink="">
      <xdr:nvSpPr>
        <xdr:cNvPr id="267" name="フローチャート: 判断 266"/>
        <xdr:cNvSpPr/>
      </xdr:nvSpPr>
      <xdr:spPr>
        <a:xfrm>
          <a:off x="13462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118127</xdr:rowOff>
    </xdr:from>
    <xdr:ext cx="762000" cy="259045"/>
    <xdr:sp macro="" textlink="">
      <xdr:nvSpPr>
        <xdr:cNvPr id="268" name="テキスト ボックス 267"/>
        <xdr:cNvSpPr txBox="1"/>
      </xdr:nvSpPr>
      <xdr:spPr>
        <a:xfrm>
          <a:off x="131318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169636</xdr:rowOff>
    </xdr:from>
    <xdr:to>
      <xdr:col>81</xdr:col>
      <xdr:colOff>95250</xdr:colOff>
      <xdr:row>85</xdr:row>
      <xdr:rowOff>99786</xdr:rowOff>
    </xdr:to>
    <xdr:sp macro="" textlink="">
      <xdr:nvSpPr>
        <xdr:cNvPr id="274" name="楕円 273"/>
        <xdr:cNvSpPr/>
      </xdr:nvSpPr>
      <xdr:spPr>
        <a:xfrm>
          <a:off x="16967200" y="1457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141713</xdr:rowOff>
    </xdr:from>
    <xdr:ext cx="762000" cy="259045"/>
    <xdr:sp macro="" textlink="">
      <xdr:nvSpPr>
        <xdr:cNvPr id="275" name="給与水準   （国との比較）該当値テキスト"/>
        <xdr:cNvSpPr txBox="1"/>
      </xdr:nvSpPr>
      <xdr:spPr>
        <a:xfrm>
          <a:off x="17106900" y="14543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169636</xdr:rowOff>
    </xdr:from>
    <xdr:to>
      <xdr:col>77</xdr:col>
      <xdr:colOff>95250</xdr:colOff>
      <xdr:row>85</xdr:row>
      <xdr:rowOff>99786</xdr:rowOff>
    </xdr:to>
    <xdr:sp macro="" textlink="">
      <xdr:nvSpPr>
        <xdr:cNvPr id="276" name="楕円 275"/>
        <xdr:cNvSpPr/>
      </xdr:nvSpPr>
      <xdr:spPr>
        <a:xfrm>
          <a:off x="16129000" y="1457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84563</xdr:rowOff>
    </xdr:from>
    <xdr:ext cx="736600" cy="259045"/>
    <xdr:sp macro="" textlink="">
      <xdr:nvSpPr>
        <xdr:cNvPr id="277" name="テキスト ボックス 276"/>
        <xdr:cNvSpPr txBox="1"/>
      </xdr:nvSpPr>
      <xdr:spPr>
        <a:xfrm>
          <a:off x="15798800" y="14657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66221</xdr:rowOff>
    </xdr:from>
    <xdr:to>
      <xdr:col>73</xdr:col>
      <xdr:colOff>44450</xdr:colOff>
      <xdr:row>84</xdr:row>
      <xdr:rowOff>167821</xdr:rowOff>
    </xdr:to>
    <xdr:sp macro="" textlink="">
      <xdr:nvSpPr>
        <xdr:cNvPr id="278" name="楕円 277"/>
        <xdr:cNvSpPr/>
      </xdr:nvSpPr>
      <xdr:spPr>
        <a:xfrm>
          <a:off x="15240000" y="1446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152598</xdr:rowOff>
    </xdr:from>
    <xdr:ext cx="762000" cy="259045"/>
    <xdr:sp macro="" textlink="">
      <xdr:nvSpPr>
        <xdr:cNvPr id="279" name="テキスト ボックス 278"/>
        <xdr:cNvSpPr txBox="1"/>
      </xdr:nvSpPr>
      <xdr:spPr>
        <a:xfrm>
          <a:off x="14909800" y="14554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65314</xdr:rowOff>
    </xdr:from>
    <xdr:to>
      <xdr:col>68</xdr:col>
      <xdr:colOff>203200</xdr:colOff>
      <xdr:row>83</xdr:row>
      <xdr:rowOff>166914</xdr:rowOff>
    </xdr:to>
    <xdr:sp macro="" textlink="">
      <xdr:nvSpPr>
        <xdr:cNvPr id="280" name="楕円 279"/>
        <xdr:cNvSpPr/>
      </xdr:nvSpPr>
      <xdr:spPr>
        <a:xfrm>
          <a:off x="14351000" y="1429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5641</xdr:rowOff>
    </xdr:from>
    <xdr:ext cx="762000" cy="259045"/>
    <xdr:sp macro="" textlink="">
      <xdr:nvSpPr>
        <xdr:cNvPr id="281" name="テキスト ボックス 280"/>
        <xdr:cNvSpPr txBox="1"/>
      </xdr:nvSpPr>
      <xdr:spPr>
        <a:xfrm>
          <a:off x="14020800" y="14064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46264</xdr:rowOff>
    </xdr:from>
    <xdr:to>
      <xdr:col>64</xdr:col>
      <xdr:colOff>152400</xdr:colOff>
      <xdr:row>81</xdr:row>
      <xdr:rowOff>147864</xdr:rowOff>
    </xdr:to>
    <xdr:sp macro="" textlink="">
      <xdr:nvSpPr>
        <xdr:cNvPr id="282" name="楕円 281"/>
        <xdr:cNvSpPr/>
      </xdr:nvSpPr>
      <xdr:spPr>
        <a:xfrm>
          <a:off x="13462000" y="1393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158041</xdr:rowOff>
    </xdr:from>
    <xdr:ext cx="762000" cy="259045"/>
    <xdr:sp macro="" textlink="">
      <xdr:nvSpPr>
        <xdr:cNvPr id="283" name="テキスト ボックス 282"/>
        <xdr:cNvSpPr txBox="1"/>
      </xdr:nvSpPr>
      <xdr:spPr>
        <a:xfrm>
          <a:off x="13131800" y="1370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人口千人当たりの職員数は前年度比</a:t>
          </a:r>
          <a:r>
            <a:rPr kumimoji="1" lang="en-US" altLang="ja-JP" sz="1300">
              <a:latin typeface="ＭＳ Ｐゴシック" panose="020B0600070205080204" pitchFamily="50" charset="-128"/>
              <a:ea typeface="ＭＳ Ｐゴシック" panose="020B0600070205080204" pitchFamily="50" charset="-128"/>
            </a:rPr>
            <a:t>0.08</a:t>
          </a:r>
          <a:r>
            <a:rPr kumimoji="1" lang="ja-JP" altLang="en-US" sz="1300">
              <a:latin typeface="ＭＳ Ｐゴシック" panose="020B0600070205080204" pitchFamily="50" charset="-128"/>
              <a:ea typeface="ＭＳ Ｐゴシック" panose="020B0600070205080204" pitchFamily="50" charset="-128"/>
            </a:rPr>
            <a:t>人減の</a:t>
          </a:r>
          <a:r>
            <a:rPr kumimoji="1" lang="en-US" altLang="ja-JP" sz="1300">
              <a:latin typeface="ＭＳ Ｐゴシック" panose="020B0600070205080204" pitchFamily="50" charset="-128"/>
              <a:ea typeface="ＭＳ Ｐゴシック" panose="020B0600070205080204" pitchFamily="50" charset="-128"/>
            </a:rPr>
            <a:t>7.49</a:t>
          </a:r>
          <a:r>
            <a:rPr kumimoji="1" lang="ja-JP" altLang="en-US" sz="1300">
              <a:latin typeface="ＭＳ Ｐゴシック" panose="020B0600070205080204" pitchFamily="50" charset="-128"/>
              <a:ea typeface="ＭＳ Ｐゴシック" panose="020B0600070205080204" pitchFamily="50" charset="-128"/>
            </a:rPr>
            <a:t>人となった。市町村合併により人口が膨らむとともに職員数も膨れ上がったため、定員適正化計画を策定し、退職者補充の抑制、民間委託の推進、指定管理者制度の導入により計画的な職員数の削減に取り組んだことにより、近年はほぼ横ばいとなっている。今後も市民サービスの低下を招かないように人員の適正配置や職員資質の向上に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33972</xdr:rowOff>
    </xdr:from>
    <xdr:to>
      <xdr:col>81</xdr:col>
      <xdr:colOff>44450</xdr:colOff>
      <xdr:row>67</xdr:row>
      <xdr:rowOff>27729</xdr:rowOff>
    </xdr:to>
    <xdr:cxnSp macro="">
      <xdr:nvCxnSpPr>
        <xdr:cNvPr id="313" name="直線コネクタ 312"/>
        <xdr:cNvCxnSpPr/>
      </xdr:nvCxnSpPr>
      <xdr:spPr>
        <a:xfrm flipV="1">
          <a:off x="17018000" y="10149522"/>
          <a:ext cx="0" cy="13653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171256</xdr:rowOff>
    </xdr:from>
    <xdr:ext cx="762000" cy="259045"/>
    <xdr:sp macro="" textlink="">
      <xdr:nvSpPr>
        <xdr:cNvPr id="314" name="定員管理の状況最小値テキスト"/>
        <xdr:cNvSpPr txBox="1"/>
      </xdr:nvSpPr>
      <xdr:spPr>
        <a:xfrm>
          <a:off x="17106900" y="11486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27729</xdr:rowOff>
    </xdr:from>
    <xdr:to>
      <xdr:col>81</xdr:col>
      <xdr:colOff>133350</xdr:colOff>
      <xdr:row>67</xdr:row>
      <xdr:rowOff>27729</xdr:rowOff>
    </xdr:to>
    <xdr:cxnSp macro="">
      <xdr:nvCxnSpPr>
        <xdr:cNvPr id="315" name="直線コネクタ 314"/>
        <xdr:cNvCxnSpPr/>
      </xdr:nvCxnSpPr>
      <xdr:spPr>
        <a:xfrm>
          <a:off x="16929100" y="11514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120349</xdr:rowOff>
    </xdr:from>
    <xdr:ext cx="762000" cy="259045"/>
    <xdr:sp macro="" textlink="">
      <xdr:nvSpPr>
        <xdr:cNvPr id="316" name="定員管理の状況最大値テキスト"/>
        <xdr:cNvSpPr txBox="1"/>
      </xdr:nvSpPr>
      <xdr:spPr>
        <a:xfrm>
          <a:off x="17106900" y="9892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33972</xdr:rowOff>
    </xdr:from>
    <xdr:to>
      <xdr:col>81</xdr:col>
      <xdr:colOff>133350</xdr:colOff>
      <xdr:row>59</xdr:row>
      <xdr:rowOff>33972</xdr:rowOff>
    </xdr:to>
    <xdr:cxnSp macro="">
      <xdr:nvCxnSpPr>
        <xdr:cNvPr id="317" name="直線コネクタ 316"/>
        <xdr:cNvCxnSpPr/>
      </xdr:nvCxnSpPr>
      <xdr:spPr>
        <a:xfrm>
          <a:off x="16929100" y="10149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62547</xdr:rowOff>
    </xdr:from>
    <xdr:to>
      <xdr:col>81</xdr:col>
      <xdr:colOff>44450</xdr:colOff>
      <xdr:row>62</xdr:row>
      <xdr:rowOff>78634</xdr:rowOff>
    </xdr:to>
    <xdr:cxnSp macro="">
      <xdr:nvCxnSpPr>
        <xdr:cNvPr id="318" name="直線コネクタ 317"/>
        <xdr:cNvCxnSpPr/>
      </xdr:nvCxnSpPr>
      <xdr:spPr>
        <a:xfrm flipV="1">
          <a:off x="16179800" y="10692447"/>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165540</xdr:rowOff>
    </xdr:from>
    <xdr:ext cx="762000" cy="259045"/>
    <xdr:sp macro="" textlink="">
      <xdr:nvSpPr>
        <xdr:cNvPr id="319" name="定員管理の状況平均値テキスト"/>
        <xdr:cNvSpPr txBox="1"/>
      </xdr:nvSpPr>
      <xdr:spPr>
        <a:xfrm>
          <a:off x="17106900" y="10452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149013</xdr:rowOff>
    </xdr:from>
    <xdr:to>
      <xdr:col>81</xdr:col>
      <xdr:colOff>95250</xdr:colOff>
      <xdr:row>62</xdr:row>
      <xdr:rowOff>79163</xdr:rowOff>
    </xdr:to>
    <xdr:sp macro="" textlink="">
      <xdr:nvSpPr>
        <xdr:cNvPr id="320" name="フローチャート: 判断 319"/>
        <xdr:cNvSpPr/>
      </xdr:nvSpPr>
      <xdr:spPr>
        <a:xfrm>
          <a:off x="169672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50482</xdr:rowOff>
    </xdr:from>
    <xdr:to>
      <xdr:col>77</xdr:col>
      <xdr:colOff>44450</xdr:colOff>
      <xdr:row>62</xdr:row>
      <xdr:rowOff>78634</xdr:rowOff>
    </xdr:to>
    <xdr:cxnSp macro="">
      <xdr:nvCxnSpPr>
        <xdr:cNvPr id="321" name="直線コネクタ 320"/>
        <xdr:cNvCxnSpPr/>
      </xdr:nvCxnSpPr>
      <xdr:spPr>
        <a:xfrm>
          <a:off x="15290800" y="10680382"/>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134938</xdr:rowOff>
    </xdr:from>
    <xdr:to>
      <xdr:col>77</xdr:col>
      <xdr:colOff>95250</xdr:colOff>
      <xdr:row>62</xdr:row>
      <xdr:rowOff>65088</xdr:rowOff>
    </xdr:to>
    <xdr:sp macro="" textlink="">
      <xdr:nvSpPr>
        <xdr:cNvPr id="322" name="フローチャート: 判断 321"/>
        <xdr:cNvSpPr/>
      </xdr:nvSpPr>
      <xdr:spPr>
        <a:xfrm>
          <a:off x="16129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75265</xdr:rowOff>
    </xdr:from>
    <xdr:ext cx="736600" cy="259045"/>
    <xdr:sp macro="" textlink="">
      <xdr:nvSpPr>
        <xdr:cNvPr id="323" name="テキスト ボックス 322"/>
        <xdr:cNvSpPr txBox="1"/>
      </xdr:nvSpPr>
      <xdr:spPr>
        <a:xfrm>
          <a:off x="15798800" y="10362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50482</xdr:rowOff>
    </xdr:from>
    <xdr:to>
      <xdr:col>72</xdr:col>
      <xdr:colOff>203200</xdr:colOff>
      <xdr:row>62</xdr:row>
      <xdr:rowOff>54504</xdr:rowOff>
    </xdr:to>
    <xdr:cxnSp macro="">
      <xdr:nvCxnSpPr>
        <xdr:cNvPr id="324" name="直線コネクタ 323"/>
        <xdr:cNvCxnSpPr/>
      </xdr:nvCxnSpPr>
      <xdr:spPr>
        <a:xfrm flipV="1">
          <a:off x="14401800" y="10680382"/>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128905</xdr:rowOff>
    </xdr:from>
    <xdr:to>
      <xdr:col>73</xdr:col>
      <xdr:colOff>44450</xdr:colOff>
      <xdr:row>62</xdr:row>
      <xdr:rowOff>59055</xdr:rowOff>
    </xdr:to>
    <xdr:sp macro="" textlink="">
      <xdr:nvSpPr>
        <xdr:cNvPr id="325" name="フローチャート: 判断 324"/>
        <xdr:cNvSpPr/>
      </xdr:nvSpPr>
      <xdr:spPr>
        <a:xfrm>
          <a:off x="15240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69232</xdr:rowOff>
    </xdr:from>
    <xdr:ext cx="762000" cy="259045"/>
    <xdr:sp macro="" textlink="">
      <xdr:nvSpPr>
        <xdr:cNvPr id="326" name="テキスト ボックス 325"/>
        <xdr:cNvSpPr txBox="1"/>
      </xdr:nvSpPr>
      <xdr:spPr>
        <a:xfrm>
          <a:off x="14909800" y="1035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54504</xdr:rowOff>
    </xdr:from>
    <xdr:to>
      <xdr:col>68</xdr:col>
      <xdr:colOff>152400</xdr:colOff>
      <xdr:row>62</xdr:row>
      <xdr:rowOff>62547</xdr:rowOff>
    </xdr:to>
    <xdr:cxnSp macro="">
      <xdr:nvCxnSpPr>
        <xdr:cNvPr id="327" name="直線コネクタ 326"/>
        <xdr:cNvCxnSpPr/>
      </xdr:nvCxnSpPr>
      <xdr:spPr>
        <a:xfrm flipV="1">
          <a:off x="13512800" y="1068440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104775</xdr:rowOff>
    </xdr:from>
    <xdr:to>
      <xdr:col>68</xdr:col>
      <xdr:colOff>203200</xdr:colOff>
      <xdr:row>62</xdr:row>
      <xdr:rowOff>34925</xdr:rowOff>
    </xdr:to>
    <xdr:sp macro="" textlink="">
      <xdr:nvSpPr>
        <xdr:cNvPr id="328" name="フローチャート: 判断 327"/>
        <xdr:cNvSpPr/>
      </xdr:nvSpPr>
      <xdr:spPr>
        <a:xfrm>
          <a:off x="14351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45102</xdr:rowOff>
    </xdr:from>
    <xdr:ext cx="762000" cy="259045"/>
    <xdr:sp macro="" textlink="">
      <xdr:nvSpPr>
        <xdr:cNvPr id="329" name="テキスト ボックス 328"/>
        <xdr:cNvSpPr txBox="1"/>
      </xdr:nvSpPr>
      <xdr:spPr>
        <a:xfrm>
          <a:off x="14020800" y="1033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76623</xdr:rowOff>
    </xdr:from>
    <xdr:to>
      <xdr:col>64</xdr:col>
      <xdr:colOff>152400</xdr:colOff>
      <xdr:row>62</xdr:row>
      <xdr:rowOff>6773</xdr:rowOff>
    </xdr:to>
    <xdr:sp macro="" textlink="">
      <xdr:nvSpPr>
        <xdr:cNvPr id="330" name="フローチャート: 判断 329"/>
        <xdr:cNvSpPr/>
      </xdr:nvSpPr>
      <xdr:spPr>
        <a:xfrm>
          <a:off x="13462000" y="1053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16950</xdr:rowOff>
    </xdr:from>
    <xdr:ext cx="762000" cy="259045"/>
    <xdr:sp macro="" textlink="">
      <xdr:nvSpPr>
        <xdr:cNvPr id="331" name="テキスト ボックス 330"/>
        <xdr:cNvSpPr txBox="1"/>
      </xdr:nvSpPr>
      <xdr:spPr>
        <a:xfrm>
          <a:off x="13131800" y="1030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11747</xdr:rowOff>
    </xdr:from>
    <xdr:to>
      <xdr:col>81</xdr:col>
      <xdr:colOff>95250</xdr:colOff>
      <xdr:row>62</xdr:row>
      <xdr:rowOff>113347</xdr:rowOff>
    </xdr:to>
    <xdr:sp macro="" textlink="">
      <xdr:nvSpPr>
        <xdr:cNvPr id="337" name="楕円 336"/>
        <xdr:cNvSpPr/>
      </xdr:nvSpPr>
      <xdr:spPr>
        <a:xfrm>
          <a:off x="16967200" y="1064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155274</xdr:rowOff>
    </xdr:from>
    <xdr:ext cx="762000" cy="259045"/>
    <xdr:sp macro="" textlink="">
      <xdr:nvSpPr>
        <xdr:cNvPr id="338" name="定員管理の状況該当値テキスト"/>
        <xdr:cNvSpPr txBox="1"/>
      </xdr:nvSpPr>
      <xdr:spPr>
        <a:xfrm>
          <a:off x="17106900" y="10613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27834</xdr:rowOff>
    </xdr:from>
    <xdr:to>
      <xdr:col>77</xdr:col>
      <xdr:colOff>95250</xdr:colOff>
      <xdr:row>62</xdr:row>
      <xdr:rowOff>129434</xdr:rowOff>
    </xdr:to>
    <xdr:sp macro="" textlink="">
      <xdr:nvSpPr>
        <xdr:cNvPr id="339" name="楕円 338"/>
        <xdr:cNvSpPr/>
      </xdr:nvSpPr>
      <xdr:spPr>
        <a:xfrm>
          <a:off x="16129000" y="10657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114211</xdr:rowOff>
    </xdr:from>
    <xdr:ext cx="736600" cy="259045"/>
    <xdr:sp macro="" textlink="">
      <xdr:nvSpPr>
        <xdr:cNvPr id="340" name="テキスト ボックス 339"/>
        <xdr:cNvSpPr txBox="1"/>
      </xdr:nvSpPr>
      <xdr:spPr>
        <a:xfrm>
          <a:off x="15798800" y="10744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171132</xdr:rowOff>
    </xdr:from>
    <xdr:to>
      <xdr:col>73</xdr:col>
      <xdr:colOff>44450</xdr:colOff>
      <xdr:row>62</xdr:row>
      <xdr:rowOff>101282</xdr:rowOff>
    </xdr:to>
    <xdr:sp macro="" textlink="">
      <xdr:nvSpPr>
        <xdr:cNvPr id="341" name="楕円 340"/>
        <xdr:cNvSpPr/>
      </xdr:nvSpPr>
      <xdr:spPr>
        <a:xfrm>
          <a:off x="15240000" y="1062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86059</xdr:rowOff>
    </xdr:from>
    <xdr:ext cx="762000" cy="259045"/>
    <xdr:sp macro="" textlink="">
      <xdr:nvSpPr>
        <xdr:cNvPr id="342" name="テキスト ボックス 341"/>
        <xdr:cNvSpPr txBox="1"/>
      </xdr:nvSpPr>
      <xdr:spPr>
        <a:xfrm>
          <a:off x="14909800" y="10715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3704</xdr:rowOff>
    </xdr:from>
    <xdr:to>
      <xdr:col>68</xdr:col>
      <xdr:colOff>203200</xdr:colOff>
      <xdr:row>62</xdr:row>
      <xdr:rowOff>105304</xdr:rowOff>
    </xdr:to>
    <xdr:sp macro="" textlink="">
      <xdr:nvSpPr>
        <xdr:cNvPr id="343" name="楕円 342"/>
        <xdr:cNvSpPr/>
      </xdr:nvSpPr>
      <xdr:spPr>
        <a:xfrm>
          <a:off x="14351000" y="10633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90081</xdr:rowOff>
    </xdr:from>
    <xdr:ext cx="762000" cy="259045"/>
    <xdr:sp macro="" textlink="">
      <xdr:nvSpPr>
        <xdr:cNvPr id="344" name="テキスト ボックス 343"/>
        <xdr:cNvSpPr txBox="1"/>
      </xdr:nvSpPr>
      <xdr:spPr>
        <a:xfrm>
          <a:off x="14020800" y="10719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11747</xdr:rowOff>
    </xdr:from>
    <xdr:to>
      <xdr:col>64</xdr:col>
      <xdr:colOff>152400</xdr:colOff>
      <xdr:row>62</xdr:row>
      <xdr:rowOff>113347</xdr:rowOff>
    </xdr:to>
    <xdr:sp macro="" textlink="">
      <xdr:nvSpPr>
        <xdr:cNvPr id="345" name="楕円 344"/>
        <xdr:cNvSpPr/>
      </xdr:nvSpPr>
      <xdr:spPr>
        <a:xfrm>
          <a:off x="13462000" y="1064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98124</xdr:rowOff>
    </xdr:from>
    <xdr:ext cx="762000" cy="259045"/>
    <xdr:sp macro="" textlink="">
      <xdr:nvSpPr>
        <xdr:cNvPr id="346" name="テキスト ボックス 345"/>
        <xdr:cNvSpPr txBox="1"/>
      </xdr:nvSpPr>
      <xdr:spPr>
        <a:xfrm>
          <a:off x="13131800" y="10728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ポイント減となっており、類似団体の平均値より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ポイント低い状態である。単年度比率においても、</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ポイント減となっている（平成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6.8%</a:t>
          </a:r>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6.2%</a:t>
          </a:r>
          <a:r>
            <a:rPr kumimoji="1" lang="ja-JP" altLang="en-US" sz="1300">
              <a:latin typeface="ＭＳ Ｐゴシック" panose="020B0600070205080204" pitchFamily="50" charset="-128"/>
              <a:ea typeface="ＭＳ Ｐゴシック" panose="020B0600070205080204" pitchFamily="50" charset="-128"/>
            </a:rPr>
            <a:t>）。主な要因としては、合併特例債等の元金償還額は増加したものの、基準財政収入額の増に伴い標準税収入額等の伸びの方が大きかったためである。しかし、平成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借入した大型事業の償還が始まるため、実質公債費比率が上昇することが予想される。今後も普通建設事業の地方債の発行は避けられないため、普通建設事業の必要性を各々精査し、地方債の発行の抑制に努める。</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123372</xdr:rowOff>
    </xdr:from>
    <xdr:to>
      <xdr:col>81</xdr:col>
      <xdr:colOff>44450</xdr:colOff>
      <xdr:row>44</xdr:row>
      <xdr:rowOff>61685</xdr:rowOff>
    </xdr:to>
    <xdr:cxnSp macro="">
      <xdr:nvCxnSpPr>
        <xdr:cNvPr id="376" name="直線コネクタ 375"/>
        <xdr:cNvCxnSpPr/>
      </xdr:nvCxnSpPr>
      <xdr:spPr>
        <a:xfrm flipV="1">
          <a:off x="17018000" y="6295572"/>
          <a:ext cx="0" cy="13099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33762</xdr:rowOff>
    </xdr:from>
    <xdr:ext cx="762000" cy="259045"/>
    <xdr:sp macro="" textlink="">
      <xdr:nvSpPr>
        <xdr:cNvPr id="377" name="公債費負担の状況最小値テキスト"/>
        <xdr:cNvSpPr txBox="1"/>
      </xdr:nvSpPr>
      <xdr:spPr>
        <a:xfrm>
          <a:off x="17106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61685</xdr:rowOff>
    </xdr:from>
    <xdr:to>
      <xdr:col>81</xdr:col>
      <xdr:colOff>133350</xdr:colOff>
      <xdr:row>44</xdr:row>
      <xdr:rowOff>61685</xdr:rowOff>
    </xdr:to>
    <xdr:cxnSp macro="">
      <xdr:nvCxnSpPr>
        <xdr:cNvPr id="378" name="直線コネクタ 377"/>
        <xdr:cNvCxnSpPr/>
      </xdr:nvCxnSpPr>
      <xdr:spPr>
        <a:xfrm>
          <a:off x="16929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38299</xdr:rowOff>
    </xdr:from>
    <xdr:ext cx="762000" cy="259045"/>
    <xdr:sp macro="" textlink="">
      <xdr:nvSpPr>
        <xdr:cNvPr id="379" name="公債費負担の状況最大値テキスト"/>
        <xdr:cNvSpPr txBox="1"/>
      </xdr:nvSpPr>
      <xdr:spPr>
        <a:xfrm>
          <a:off x="17106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123372</xdr:rowOff>
    </xdr:from>
    <xdr:to>
      <xdr:col>81</xdr:col>
      <xdr:colOff>133350</xdr:colOff>
      <xdr:row>36</xdr:row>
      <xdr:rowOff>123372</xdr:rowOff>
    </xdr:to>
    <xdr:cxnSp macro="">
      <xdr:nvCxnSpPr>
        <xdr:cNvPr id="380" name="直線コネクタ 379"/>
        <xdr:cNvCxnSpPr/>
      </xdr:nvCxnSpPr>
      <xdr:spPr>
        <a:xfrm>
          <a:off x="16929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51163</xdr:rowOff>
    </xdr:from>
    <xdr:to>
      <xdr:col>81</xdr:col>
      <xdr:colOff>44450</xdr:colOff>
      <xdr:row>40</xdr:row>
      <xdr:rowOff>58057</xdr:rowOff>
    </xdr:to>
    <xdr:cxnSp macro="">
      <xdr:nvCxnSpPr>
        <xdr:cNvPr id="381" name="直線コネクタ 380"/>
        <xdr:cNvCxnSpPr/>
      </xdr:nvCxnSpPr>
      <xdr:spPr>
        <a:xfrm flipV="1">
          <a:off x="16179800" y="6909163"/>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6911</xdr:rowOff>
    </xdr:from>
    <xdr:ext cx="762000" cy="259045"/>
    <xdr:sp macro="" textlink="">
      <xdr:nvSpPr>
        <xdr:cNvPr id="382" name="公債費負担の状況平均値テキスト"/>
        <xdr:cNvSpPr txBox="1"/>
      </xdr:nvSpPr>
      <xdr:spPr>
        <a:xfrm>
          <a:off x="17106900" y="68649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34834</xdr:rowOff>
    </xdr:from>
    <xdr:to>
      <xdr:col>81</xdr:col>
      <xdr:colOff>95250</xdr:colOff>
      <xdr:row>40</xdr:row>
      <xdr:rowOff>136434</xdr:rowOff>
    </xdr:to>
    <xdr:sp macro="" textlink="">
      <xdr:nvSpPr>
        <xdr:cNvPr id="383" name="フローチャート: 判断 382"/>
        <xdr:cNvSpPr/>
      </xdr:nvSpPr>
      <xdr:spPr>
        <a:xfrm>
          <a:off x="16967200" y="689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58057</xdr:rowOff>
    </xdr:from>
    <xdr:to>
      <xdr:col>77</xdr:col>
      <xdr:colOff>44450</xdr:colOff>
      <xdr:row>40</xdr:row>
      <xdr:rowOff>99423</xdr:rowOff>
    </xdr:to>
    <xdr:cxnSp macro="">
      <xdr:nvCxnSpPr>
        <xdr:cNvPr id="384" name="直線コネクタ 383"/>
        <xdr:cNvCxnSpPr/>
      </xdr:nvCxnSpPr>
      <xdr:spPr>
        <a:xfrm flipV="1">
          <a:off x="15290800" y="6916057"/>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55517</xdr:rowOff>
    </xdr:from>
    <xdr:to>
      <xdr:col>77</xdr:col>
      <xdr:colOff>95250</xdr:colOff>
      <xdr:row>40</xdr:row>
      <xdr:rowOff>157117</xdr:rowOff>
    </xdr:to>
    <xdr:sp macro="" textlink="">
      <xdr:nvSpPr>
        <xdr:cNvPr id="385" name="フローチャート: 判断 384"/>
        <xdr:cNvSpPr/>
      </xdr:nvSpPr>
      <xdr:spPr>
        <a:xfrm>
          <a:off x="16129000" y="69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141894</xdr:rowOff>
    </xdr:from>
    <xdr:ext cx="736600" cy="259045"/>
    <xdr:sp macro="" textlink="">
      <xdr:nvSpPr>
        <xdr:cNvPr id="386" name="テキスト ボックス 385"/>
        <xdr:cNvSpPr txBox="1"/>
      </xdr:nvSpPr>
      <xdr:spPr>
        <a:xfrm>
          <a:off x="15798800" y="69998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99423</xdr:rowOff>
    </xdr:from>
    <xdr:to>
      <xdr:col>72</xdr:col>
      <xdr:colOff>203200</xdr:colOff>
      <xdr:row>41</xdr:row>
      <xdr:rowOff>3810</xdr:rowOff>
    </xdr:to>
    <xdr:cxnSp macro="">
      <xdr:nvCxnSpPr>
        <xdr:cNvPr id="387" name="直線コネクタ 386"/>
        <xdr:cNvCxnSpPr/>
      </xdr:nvCxnSpPr>
      <xdr:spPr>
        <a:xfrm flipV="1">
          <a:off x="14401800" y="6957423"/>
          <a:ext cx="8890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88" name="フローチャート: 判断 387"/>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162577</xdr:rowOff>
    </xdr:from>
    <xdr:ext cx="762000" cy="259045"/>
    <xdr:sp macro="" textlink="">
      <xdr:nvSpPr>
        <xdr:cNvPr id="389" name="テキスト ボックス 388"/>
        <xdr:cNvSpPr txBox="1"/>
      </xdr:nvSpPr>
      <xdr:spPr>
        <a:xfrm>
          <a:off x="1490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3810</xdr:rowOff>
    </xdr:from>
    <xdr:to>
      <xdr:col>68</xdr:col>
      <xdr:colOff>152400</xdr:colOff>
      <xdr:row>41</xdr:row>
      <xdr:rowOff>100330</xdr:rowOff>
    </xdr:to>
    <xdr:cxnSp macro="">
      <xdr:nvCxnSpPr>
        <xdr:cNvPr id="390" name="直線コネクタ 389"/>
        <xdr:cNvCxnSpPr/>
      </xdr:nvCxnSpPr>
      <xdr:spPr>
        <a:xfrm flipV="1">
          <a:off x="13512800" y="703326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96883</xdr:rowOff>
    </xdr:from>
    <xdr:to>
      <xdr:col>68</xdr:col>
      <xdr:colOff>203200</xdr:colOff>
      <xdr:row>41</xdr:row>
      <xdr:rowOff>27033</xdr:rowOff>
    </xdr:to>
    <xdr:sp macro="" textlink="">
      <xdr:nvSpPr>
        <xdr:cNvPr id="391" name="フローチャート: 判断 390"/>
        <xdr:cNvSpPr/>
      </xdr:nvSpPr>
      <xdr:spPr>
        <a:xfrm>
          <a:off x="14351000" y="695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37210</xdr:rowOff>
    </xdr:from>
    <xdr:ext cx="762000" cy="259045"/>
    <xdr:sp macro="" textlink="">
      <xdr:nvSpPr>
        <xdr:cNvPr id="392" name="テキスト ボックス 391"/>
        <xdr:cNvSpPr txBox="1"/>
      </xdr:nvSpPr>
      <xdr:spPr>
        <a:xfrm>
          <a:off x="14020800" y="6723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35741</xdr:rowOff>
    </xdr:from>
    <xdr:to>
      <xdr:col>64</xdr:col>
      <xdr:colOff>152400</xdr:colOff>
      <xdr:row>41</xdr:row>
      <xdr:rowOff>137341</xdr:rowOff>
    </xdr:to>
    <xdr:sp macro="" textlink="">
      <xdr:nvSpPr>
        <xdr:cNvPr id="393" name="フローチャート: 判断 392"/>
        <xdr:cNvSpPr/>
      </xdr:nvSpPr>
      <xdr:spPr>
        <a:xfrm>
          <a:off x="13462000" y="706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147518</xdr:rowOff>
    </xdr:from>
    <xdr:ext cx="762000" cy="259045"/>
    <xdr:sp macro="" textlink="">
      <xdr:nvSpPr>
        <xdr:cNvPr id="394" name="テキスト ボックス 393"/>
        <xdr:cNvSpPr txBox="1"/>
      </xdr:nvSpPr>
      <xdr:spPr>
        <a:xfrm>
          <a:off x="13131800" y="6834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363</xdr:rowOff>
    </xdr:from>
    <xdr:to>
      <xdr:col>81</xdr:col>
      <xdr:colOff>95250</xdr:colOff>
      <xdr:row>40</xdr:row>
      <xdr:rowOff>101963</xdr:rowOff>
    </xdr:to>
    <xdr:sp macro="" textlink="">
      <xdr:nvSpPr>
        <xdr:cNvPr id="400" name="楕円 399"/>
        <xdr:cNvSpPr/>
      </xdr:nvSpPr>
      <xdr:spPr>
        <a:xfrm>
          <a:off x="16967200" y="685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16890</xdr:rowOff>
    </xdr:from>
    <xdr:ext cx="762000" cy="259045"/>
    <xdr:sp macro="" textlink="">
      <xdr:nvSpPr>
        <xdr:cNvPr id="401" name="公債費負担の状況該当値テキスト"/>
        <xdr:cNvSpPr txBox="1"/>
      </xdr:nvSpPr>
      <xdr:spPr>
        <a:xfrm>
          <a:off x="17106900" y="6703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7257</xdr:rowOff>
    </xdr:from>
    <xdr:to>
      <xdr:col>77</xdr:col>
      <xdr:colOff>95250</xdr:colOff>
      <xdr:row>40</xdr:row>
      <xdr:rowOff>108857</xdr:rowOff>
    </xdr:to>
    <xdr:sp macro="" textlink="">
      <xdr:nvSpPr>
        <xdr:cNvPr id="402" name="楕円 401"/>
        <xdr:cNvSpPr/>
      </xdr:nvSpPr>
      <xdr:spPr>
        <a:xfrm>
          <a:off x="16129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119034</xdr:rowOff>
    </xdr:from>
    <xdr:ext cx="736600" cy="259045"/>
    <xdr:sp macro="" textlink="">
      <xdr:nvSpPr>
        <xdr:cNvPr id="403" name="テキスト ボックス 402"/>
        <xdr:cNvSpPr txBox="1"/>
      </xdr:nvSpPr>
      <xdr:spPr>
        <a:xfrm>
          <a:off x="15798800" y="663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48623</xdr:rowOff>
    </xdr:from>
    <xdr:to>
      <xdr:col>73</xdr:col>
      <xdr:colOff>44450</xdr:colOff>
      <xdr:row>40</xdr:row>
      <xdr:rowOff>150223</xdr:rowOff>
    </xdr:to>
    <xdr:sp macro="" textlink="">
      <xdr:nvSpPr>
        <xdr:cNvPr id="404" name="楕円 403"/>
        <xdr:cNvSpPr/>
      </xdr:nvSpPr>
      <xdr:spPr>
        <a:xfrm>
          <a:off x="15240000" y="690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160400</xdr:rowOff>
    </xdr:from>
    <xdr:ext cx="762000" cy="259045"/>
    <xdr:sp macro="" textlink="">
      <xdr:nvSpPr>
        <xdr:cNvPr id="405" name="テキスト ボックス 404"/>
        <xdr:cNvSpPr txBox="1"/>
      </xdr:nvSpPr>
      <xdr:spPr>
        <a:xfrm>
          <a:off x="14909800" y="6675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124460</xdr:rowOff>
    </xdr:from>
    <xdr:to>
      <xdr:col>68</xdr:col>
      <xdr:colOff>203200</xdr:colOff>
      <xdr:row>41</xdr:row>
      <xdr:rowOff>54610</xdr:rowOff>
    </xdr:to>
    <xdr:sp macro="" textlink="">
      <xdr:nvSpPr>
        <xdr:cNvPr id="406" name="楕円 405"/>
        <xdr:cNvSpPr/>
      </xdr:nvSpPr>
      <xdr:spPr>
        <a:xfrm>
          <a:off x="14351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39387</xdr:rowOff>
    </xdr:from>
    <xdr:ext cx="762000" cy="259045"/>
    <xdr:sp macro="" textlink="">
      <xdr:nvSpPr>
        <xdr:cNvPr id="407" name="テキスト ボックス 406"/>
        <xdr:cNvSpPr txBox="1"/>
      </xdr:nvSpPr>
      <xdr:spPr>
        <a:xfrm>
          <a:off x="14020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408" name="楕円 407"/>
        <xdr:cNvSpPr/>
      </xdr:nvSpPr>
      <xdr:spPr>
        <a:xfrm>
          <a:off x="13462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135907</xdr:rowOff>
    </xdr:from>
    <xdr:ext cx="762000" cy="259045"/>
    <xdr:sp macro="" textlink="">
      <xdr:nvSpPr>
        <xdr:cNvPr id="409" name="テキスト ボックス 408"/>
        <xdr:cNvSpPr txBox="1"/>
      </xdr:nvSpPr>
      <xdr:spPr>
        <a:xfrm>
          <a:off x="13131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54.9</a:t>
          </a:r>
          <a:r>
            <a:rPr kumimoji="1" lang="ja-JP" altLang="en-US" sz="1300">
              <a:latin typeface="ＭＳ Ｐゴシック" panose="020B0600070205080204" pitchFamily="50" charset="-128"/>
              <a:ea typeface="ＭＳ Ｐゴシック" panose="020B0600070205080204" pitchFamily="50" charset="-128"/>
            </a:rPr>
            <a:t>ポイント減となったが、類似団体の平均値より</a:t>
          </a:r>
          <a:r>
            <a:rPr kumimoji="1" lang="en-US" altLang="ja-JP" sz="1300">
              <a:latin typeface="ＭＳ Ｐゴシック" panose="020B0600070205080204" pitchFamily="50" charset="-128"/>
              <a:ea typeface="ＭＳ Ｐゴシック" panose="020B0600070205080204" pitchFamily="50" charset="-128"/>
            </a:rPr>
            <a:t>54.5</a:t>
          </a:r>
          <a:r>
            <a:rPr kumimoji="1" lang="ja-JP" altLang="en-US" sz="1300">
              <a:latin typeface="ＭＳ Ｐゴシック" panose="020B0600070205080204" pitchFamily="50" charset="-128"/>
              <a:ea typeface="ＭＳ Ｐゴシック" panose="020B0600070205080204" pitchFamily="50" charset="-128"/>
            </a:rPr>
            <a:t>ポイント高い状態である。前年度比減の主な要因としては、公共下水道事業債の償還に充てるための一般会計からの繰入見込額が減となったためである。しかし、地方債の現在高は、平成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年度末時点で</a:t>
          </a:r>
          <a:r>
            <a:rPr kumimoji="1" lang="en-US" altLang="ja-JP" sz="1300">
              <a:latin typeface="ＭＳ Ｐゴシック" panose="020B0600070205080204" pitchFamily="50" charset="-128"/>
              <a:ea typeface="ＭＳ Ｐゴシック" panose="020B0600070205080204" pitchFamily="50" charset="-128"/>
            </a:rPr>
            <a:t>484</a:t>
          </a:r>
          <a:r>
            <a:rPr kumimoji="1" lang="ja-JP" altLang="en-US" sz="1300">
              <a:latin typeface="ＭＳ Ｐゴシック" panose="020B0600070205080204" pitchFamily="50" charset="-128"/>
              <a:ea typeface="ＭＳ Ｐゴシック" panose="020B0600070205080204" pitchFamily="50" charset="-128"/>
            </a:rPr>
            <a:t>億円となり、合併特例事業債や臨時財政対策債の発行額が年々増加傾向にある。また、今後も地方債現在高が増えていくことが予想されることから、合併特例事業債等の交付税算入率の高い有利な起債の借入や他の財源確保に努め、均衡ある事業の執行により公債費の健全化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129413</xdr:rowOff>
    </xdr:to>
    <xdr:cxnSp macro="">
      <xdr:nvCxnSpPr>
        <xdr:cNvPr id="438" name="直線コネクタ 437"/>
        <xdr:cNvCxnSpPr/>
      </xdr:nvCxnSpPr>
      <xdr:spPr>
        <a:xfrm flipV="1">
          <a:off x="17018000" y="2370667"/>
          <a:ext cx="0" cy="15306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101490</xdr:rowOff>
    </xdr:from>
    <xdr:ext cx="762000" cy="259045"/>
    <xdr:sp macro="" textlink="">
      <xdr:nvSpPr>
        <xdr:cNvPr id="439" name="将来負担の状況最小値テキスト"/>
        <xdr:cNvSpPr txBox="1"/>
      </xdr:nvSpPr>
      <xdr:spPr>
        <a:xfrm>
          <a:off x="17106900" y="387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129413</xdr:rowOff>
    </xdr:from>
    <xdr:to>
      <xdr:col>81</xdr:col>
      <xdr:colOff>133350</xdr:colOff>
      <xdr:row>22</xdr:row>
      <xdr:rowOff>129413</xdr:rowOff>
    </xdr:to>
    <xdr:cxnSp macro="">
      <xdr:nvCxnSpPr>
        <xdr:cNvPr id="440" name="直線コネクタ 439"/>
        <xdr:cNvCxnSpPr/>
      </xdr:nvCxnSpPr>
      <xdr:spPr>
        <a:xfrm>
          <a:off x="16929100" y="3901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97875</xdr:rowOff>
    </xdr:from>
    <xdr:to>
      <xdr:col>81</xdr:col>
      <xdr:colOff>44450</xdr:colOff>
      <xdr:row>20</xdr:row>
      <xdr:rowOff>25104</xdr:rowOff>
    </xdr:to>
    <xdr:cxnSp macro="">
      <xdr:nvCxnSpPr>
        <xdr:cNvPr id="443" name="直線コネクタ 442"/>
        <xdr:cNvCxnSpPr/>
      </xdr:nvCxnSpPr>
      <xdr:spPr>
        <a:xfrm flipV="1">
          <a:off x="16179800" y="3012525"/>
          <a:ext cx="838200" cy="441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139590</xdr:rowOff>
    </xdr:from>
    <xdr:ext cx="762000" cy="259045"/>
    <xdr:sp macro="" textlink="">
      <xdr:nvSpPr>
        <xdr:cNvPr id="444" name="将来負担の状況平均値テキスト"/>
        <xdr:cNvSpPr txBox="1"/>
      </xdr:nvSpPr>
      <xdr:spPr>
        <a:xfrm>
          <a:off x="17106900" y="23684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123063</xdr:rowOff>
    </xdr:from>
    <xdr:to>
      <xdr:col>81</xdr:col>
      <xdr:colOff>95250</xdr:colOff>
      <xdr:row>15</xdr:row>
      <xdr:rowOff>53213</xdr:rowOff>
    </xdr:to>
    <xdr:sp macro="" textlink="">
      <xdr:nvSpPr>
        <xdr:cNvPr id="445" name="フローチャート: 判断 444"/>
        <xdr:cNvSpPr/>
      </xdr:nvSpPr>
      <xdr:spPr>
        <a:xfrm>
          <a:off x="169672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139700</xdr:rowOff>
    </xdr:from>
    <xdr:to>
      <xdr:col>77</xdr:col>
      <xdr:colOff>44450</xdr:colOff>
      <xdr:row>20</xdr:row>
      <xdr:rowOff>25104</xdr:rowOff>
    </xdr:to>
    <xdr:cxnSp macro="">
      <xdr:nvCxnSpPr>
        <xdr:cNvPr id="446" name="直線コネクタ 445"/>
        <xdr:cNvCxnSpPr/>
      </xdr:nvCxnSpPr>
      <xdr:spPr>
        <a:xfrm>
          <a:off x="15290800" y="3054350"/>
          <a:ext cx="889000" cy="399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171323</xdr:rowOff>
    </xdr:from>
    <xdr:to>
      <xdr:col>77</xdr:col>
      <xdr:colOff>95250</xdr:colOff>
      <xdr:row>15</xdr:row>
      <xdr:rowOff>101473</xdr:rowOff>
    </xdr:to>
    <xdr:sp macro="" textlink="">
      <xdr:nvSpPr>
        <xdr:cNvPr id="447" name="フローチャート: 判断 446"/>
        <xdr:cNvSpPr/>
      </xdr:nvSpPr>
      <xdr:spPr>
        <a:xfrm>
          <a:off x="161290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111650</xdr:rowOff>
    </xdr:from>
    <xdr:ext cx="736600" cy="259045"/>
    <xdr:sp macro="" textlink="">
      <xdr:nvSpPr>
        <xdr:cNvPr id="448" name="テキスト ボックス 447"/>
        <xdr:cNvSpPr txBox="1"/>
      </xdr:nvSpPr>
      <xdr:spPr>
        <a:xfrm>
          <a:off x="15798800" y="2340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39963</xdr:rowOff>
    </xdr:from>
    <xdr:to>
      <xdr:col>72</xdr:col>
      <xdr:colOff>203200</xdr:colOff>
      <xdr:row>17</xdr:row>
      <xdr:rowOff>139700</xdr:rowOff>
    </xdr:to>
    <xdr:cxnSp macro="">
      <xdr:nvCxnSpPr>
        <xdr:cNvPr id="449" name="直線コネクタ 448"/>
        <xdr:cNvCxnSpPr/>
      </xdr:nvCxnSpPr>
      <xdr:spPr>
        <a:xfrm>
          <a:off x="14401800" y="2954613"/>
          <a:ext cx="889000" cy="99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14351</xdr:rowOff>
    </xdr:from>
    <xdr:to>
      <xdr:col>73</xdr:col>
      <xdr:colOff>44450</xdr:colOff>
      <xdr:row>15</xdr:row>
      <xdr:rowOff>115951</xdr:rowOff>
    </xdr:to>
    <xdr:sp macro="" textlink="">
      <xdr:nvSpPr>
        <xdr:cNvPr id="450" name="フローチャート: 判断 449"/>
        <xdr:cNvSpPr/>
      </xdr:nvSpPr>
      <xdr:spPr>
        <a:xfrm>
          <a:off x="15240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126128</xdr:rowOff>
    </xdr:from>
    <xdr:ext cx="762000" cy="259045"/>
    <xdr:sp macro="" textlink="">
      <xdr:nvSpPr>
        <xdr:cNvPr id="451" name="テキスト ボックス 450"/>
        <xdr:cNvSpPr txBox="1"/>
      </xdr:nvSpPr>
      <xdr:spPr>
        <a:xfrm>
          <a:off x="14909800" y="2354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39963</xdr:rowOff>
    </xdr:from>
    <xdr:to>
      <xdr:col>68</xdr:col>
      <xdr:colOff>152400</xdr:colOff>
      <xdr:row>17</xdr:row>
      <xdr:rowOff>93049</xdr:rowOff>
    </xdr:to>
    <xdr:cxnSp macro="">
      <xdr:nvCxnSpPr>
        <xdr:cNvPr id="452" name="直線コネクタ 451"/>
        <xdr:cNvCxnSpPr/>
      </xdr:nvCxnSpPr>
      <xdr:spPr>
        <a:xfrm flipV="1">
          <a:off x="13512800" y="2954613"/>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48133</xdr:rowOff>
    </xdr:from>
    <xdr:to>
      <xdr:col>68</xdr:col>
      <xdr:colOff>203200</xdr:colOff>
      <xdr:row>15</xdr:row>
      <xdr:rowOff>149733</xdr:rowOff>
    </xdr:to>
    <xdr:sp macro="" textlink="">
      <xdr:nvSpPr>
        <xdr:cNvPr id="453" name="フローチャート: 判断 452"/>
        <xdr:cNvSpPr/>
      </xdr:nvSpPr>
      <xdr:spPr>
        <a:xfrm>
          <a:off x="14351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159910</xdr:rowOff>
    </xdr:from>
    <xdr:ext cx="762000" cy="259045"/>
    <xdr:sp macro="" textlink="">
      <xdr:nvSpPr>
        <xdr:cNvPr id="454" name="テキスト ボックス 453"/>
        <xdr:cNvSpPr txBox="1"/>
      </xdr:nvSpPr>
      <xdr:spPr>
        <a:xfrm>
          <a:off x="14020800" y="2388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105241</xdr:rowOff>
    </xdr:from>
    <xdr:to>
      <xdr:col>64</xdr:col>
      <xdr:colOff>152400</xdr:colOff>
      <xdr:row>16</xdr:row>
      <xdr:rowOff>35391</xdr:rowOff>
    </xdr:to>
    <xdr:sp macro="" textlink="">
      <xdr:nvSpPr>
        <xdr:cNvPr id="455" name="フローチャート: 判断 454"/>
        <xdr:cNvSpPr/>
      </xdr:nvSpPr>
      <xdr:spPr>
        <a:xfrm>
          <a:off x="13462000" y="267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45568</xdr:rowOff>
    </xdr:from>
    <xdr:ext cx="762000" cy="259045"/>
    <xdr:sp macro="" textlink="">
      <xdr:nvSpPr>
        <xdr:cNvPr id="456" name="テキスト ボックス 455"/>
        <xdr:cNvSpPr txBox="1"/>
      </xdr:nvSpPr>
      <xdr:spPr>
        <a:xfrm>
          <a:off x="13131800" y="244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47075</xdr:rowOff>
    </xdr:from>
    <xdr:to>
      <xdr:col>81</xdr:col>
      <xdr:colOff>95250</xdr:colOff>
      <xdr:row>17</xdr:row>
      <xdr:rowOff>148675</xdr:rowOff>
    </xdr:to>
    <xdr:sp macro="" textlink="">
      <xdr:nvSpPr>
        <xdr:cNvPr id="462" name="楕円 461"/>
        <xdr:cNvSpPr/>
      </xdr:nvSpPr>
      <xdr:spPr>
        <a:xfrm>
          <a:off x="16967200" y="296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19152</xdr:rowOff>
    </xdr:from>
    <xdr:ext cx="762000" cy="259045"/>
    <xdr:sp macro="" textlink="">
      <xdr:nvSpPr>
        <xdr:cNvPr id="463" name="将来負担の状況該当値テキスト"/>
        <xdr:cNvSpPr txBox="1"/>
      </xdr:nvSpPr>
      <xdr:spPr>
        <a:xfrm>
          <a:off x="17106900" y="293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145754</xdr:rowOff>
    </xdr:from>
    <xdr:to>
      <xdr:col>77</xdr:col>
      <xdr:colOff>95250</xdr:colOff>
      <xdr:row>20</xdr:row>
      <xdr:rowOff>75904</xdr:rowOff>
    </xdr:to>
    <xdr:sp macro="" textlink="">
      <xdr:nvSpPr>
        <xdr:cNvPr id="464" name="楕円 463"/>
        <xdr:cNvSpPr/>
      </xdr:nvSpPr>
      <xdr:spPr>
        <a:xfrm>
          <a:off x="16129000" y="340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60681</xdr:rowOff>
    </xdr:from>
    <xdr:ext cx="736600" cy="259045"/>
    <xdr:sp macro="" textlink="">
      <xdr:nvSpPr>
        <xdr:cNvPr id="465" name="テキスト ボックス 464"/>
        <xdr:cNvSpPr txBox="1"/>
      </xdr:nvSpPr>
      <xdr:spPr>
        <a:xfrm>
          <a:off x="15798800" y="3489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88900</xdr:rowOff>
    </xdr:from>
    <xdr:to>
      <xdr:col>73</xdr:col>
      <xdr:colOff>44450</xdr:colOff>
      <xdr:row>18</xdr:row>
      <xdr:rowOff>19050</xdr:rowOff>
    </xdr:to>
    <xdr:sp macro="" textlink="">
      <xdr:nvSpPr>
        <xdr:cNvPr id="466" name="楕円 465"/>
        <xdr:cNvSpPr/>
      </xdr:nvSpPr>
      <xdr:spPr>
        <a:xfrm>
          <a:off x="15240000" y="300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3827</xdr:rowOff>
    </xdr:from>
    <xdr:ext cx="762000" cy="259045"/>
    <xdr:sp macro="" textlink="">
      <xdr:nvSpPr>
        <xdr:cNvPr id="467" name="テキスト ボックス 466"/>
        <xdr:cNvSpPr txBox="1"/>
      </xdr:nvSpPr>
      <xdr:spPr>
        <a:xfrm>
          <a:off x="14909800" y="308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160613</xdr:rowOff>
    </xdr:from>
    <xdr:to>
      <xdr:col>68</xdr:col>
      <xdr:colOff>203200</xdr:colOff>
      <xdr:row>17</xdr:row>
      <xdr:rowOff>90763</xdr:rowOff>
    </xdr:to>
    <xdr:sp macro="" textlink="">
      <xdr:nvSpPr>
        <xdr:cNvPr id="468" name="楕円 467"/>
        <xdr:cNvSpPr/>
      </xdr:nvSpPr>
      <xdr:spPr>
        <a:xfrm>
          <a:off x="14351000" y="2903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75540</xdr:rowOff>
    </xdr:from>
    <xdr:ext cx="762000" cy="259045"/>
    <xdr:sp macro="" textlink="">
      <xdr:nvSpPr>
        <xdr:cNvPr id="469" name="テキスト ボックス 468"/>
        <xdr:cNvSpPr txBox="1"/>
      </xdr:nvSpPr>
      <xdr:spPr>
        <a:xfrm>
          <a:off x="14020800" y="299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42249</xdr:rowOff>
    </xdr:from>
    <xdr:to>
      <xdr:col>64</xdr:col>
      <xdr:colOff>152400</xdr:colOff>
      <xdr:row>17</xdr:row>
      <xdr:rowOff>143849</xdr:rowOff>
    </xdr:to>
    <xdr:sp macro="" textlink="">
      <xdr:nvSpPr>
        <xdr:cNvPr id="470" name="楕円 469"/>
        <xdr:cNvSpPr/>
      </xdr:nvSpPr>
      <xdr:spPr>
        <a:xfrm>
          <a:off x="13462000" y="295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128626</xdr:rowOff>
    </xdr:from>
    <xdr:ext cx="762000" cy="259045"/>
    <xdr:sp macro="" textlink="">
      <xdr:nvSpPr>
        <xdr:cNvPr id="471" name="テキスト ボックス 470"/>
        <xdr:cNvSpPr txBox="1"/>
      </xdr:nvSpPr>
      <xdr:spPr>
        <a:xfrm>
          <a:off x="13131800" y="3043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福井県坂井市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92,004
90,528
209.67
40,555,326
39,144,073
1,070,048
22,125,990
48,416,359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79.8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人件費に係る比率は、前年度と比較して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ポイント増加して</a:t>
          </a:r>
          <a:r>
            <a:rPr kumimoji="1" lang="en-US" altLang="ja-JP" sz="1300">
              <a:latin typeface="ＭＳ Ｐゴシック" panose="020B0600070205080204" pitchFamily="50" charset="-128"/>
              <a:ea typeface="ＭＳ Ｐゴシック" panose="020B0600070205080204" pitchFamily="50" charset="-128"/>
            </a:rPr>
            <a:t>21.0%</a:t>
          </a:r>
          <a:r>
            <a:rPr kumimoji="1" lang="ja-JP" altLang="en-US" sz="1300">
              <a:latin typeface="ＭＳ Ｐゴシック" panose="020B0600070205080204" pitchFamily="50" charset="-128"/>
              <a:ea typeface="ＭＳ Ｐゴシック" panose="020B0600070205080204" pitchFamily="50" charset="-128"/>
            </a:rPr>
            <a:t>となり、類似団体平均より</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下回っている。今後も国に準じた適正な給与体系を維持するとともに、民間委託の推進、指定管理者制度の導入及び効率的な行政組織体制の確立に取り組み、消防業務などの一部事務組合も含めた人件費関係経費全体について抑制し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92710</xdr:rowOff>
    </xdr:from>
    <xdr:to>
      <xdr:col>24</xdr:col>
      <xdr:colOff>25400</xdr:colOff>
      <xdr:row>41</xdr:row>
      <xdr:rowOff>77470</xdr:rowOff>
    </xdr:to>
    <xdr:cxnSp macro="">
      <xdr:nvCxnSpPr>
        <xdr:cNvPr id="61" name="直線コネクタ 60"/>
        <xdr:cNvCxnSpPr/>
      </xdr:nvCxnSpPr>
      <xdr:spPr>
        <a:xfrm flipV="1">
          <a:off x="4826000" y="575056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49547</xdr:rowOff>
    </xdr:from>
    <xdr:ext cx="762000" cy="259045"/>
    <xdr:sp macro="" textlink="">
      <xdr:nvSpPr>
        <xdr:cNvPr id="62" name="人件費最小値テキスト"/>
        <xdr:cNvSpPr txBox="1"/>
      </xdr:nvSpPr>
      <xdr:spPr>
        <a:xfrm>
          <a:off x="4914900" y="707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77470</xdr:rowOff>
    </xdr:from>
    <xdr:to>
      <xdr:col>24</xdr:col>
      <xdr:colOff>114300</xdr:colOff>
      <xdr:row>41</xdr:row>
      <xdr:rowOff>77470</xdr:rowOff>
    </xdr:to>
    <xdr:cxnSp macro="">
      <xdr:nvCxnSpPr>
        <xdr:cNvPr id="63" name="直線コネクタ 62"/>
        <xdr:cNvCxnSpPr/>
      </xdr:nvCxnSpPr>
      <xdr:spPr>
        <a:xfrm>
          <a:off x="4737100" y="710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7637</xdr:rowOff>
    </xdr:from>
    <xdr:ext cx="762000" cy="259045"/>
    <xdr:sp macro="" textlink="">
      <xdr:nvSpPr>
        <xdr:cNvPr id="64"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92710</xdr:rowOff>
    </xdr:from>
    <xdr:to>
      <xdr:col>24</xdr:col>
      <xdr:colOff>114300</xdr:colOff>
      <xdr:row>33</xdr:row>
      <xdr:rowOff>92710</xdr:rowOff>
    </xdr:to>
    <xdr:cxnSp macro="">
      <xdr:nvCxnSpPr>
        <xdr:cNvPr id="65" name="直線コネクタ 64"/>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92710</xdr:rowOff>
    </xdr:from>
    <xdr:to>
      <xdr:col>24</xdr:col>
      <xdr:colOff>25400</xdr:colOff>
      <xdr:row>35</xdr:row>
      <xdr:rowOff>107950</xdr:rowOff>
    </xdr:to>
    <xdr:cxnSp macro="">
      <xdr:nvCxnSpPr>
        <xdr:cNvPr id="66" name="直線コネクタ 65"/>
        <xdr:cNvCxnSpPr/>
      </xdr:nvCxnSpPr>
      <xdr:spPr>
        <a:xfrm>
          <a:off x="3987800" y="60934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158767</xdr:rowOff>
    </xdr:from>
    <xdr:ext cx="762000" cy="259045"/>
    <xdr:sp macro="" textlink="">
      <xdr:nvSpPr>
        <xdr:cNvPr id="67" name="人件費平均値テキスト"/>
        <xdr:cNvSpPr txBox="1"/>
      </xdr:nvSpPr>
      <xdr:spPr>
        <a:xfrm>
          <a:off x="4914900" y="6159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92710</xdr:rowOff>
    </xdr:from>
    <xdr:to>
      <xdr:col>19</xdr:col>
      <xdr:colOff>187325</xdr:colOff>
      <xdr:row>35</xdr:row>
      <xdr:rowOff>123190</xdr:rowOff>
    </xdr:to>
    <xdr:cxnSp macro="">
      <xdr:nvCxnSpPr>
        <xdr:cNvPr id="69" name="直線コネクタ 68"/>
        <xdr:cNvCxnSpPr/>
      </xdr:nvCxnSpPr>
      <xdr:spPr>
        <a:xfrm flipV="1">
          <a:off x="3098800" y="60934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xdr:rowOff>
    </xdr:from>
    <xdr:to>
      <xdr:col>20</xdr:col>
      <xdr:colOff>38100</xdr:colOff>
      <xdr:row>36</xdr:row>
      <xdr:rowOff>116840</xdr:rowOff>
    </xdr:to>
    <xdr:sp macro="" textlink="">
      <xdr:nvSpPr>
        <xdr:cNvPr id="70" name="フローチャート: 判断 69"/>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101617</xdr:rowOff>
    </xdr:from>
    <xdr:ext cx="736600" cy="259045"/>
    <xdr:sp macro="" textlink="">
      <xdr:nvSpPr>
        <xdr:cNvPr id="71" name="テキスト ボックス 70"/>
        <xdr:cNvSpPr txBox="1"/>
      </xdr:nvSpPr>
      <xdr:spPr>
        <a:xfrm>
          <a:off x="3606800" y="627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123190</xdr:rowOff>
    </xdr:from>
    <xdr:to>
      <xdr:col>15</xdr:col>
      <xdr:colOff>98425</xdr:colOff>
      <xdr:row>35</xdr:row>
      <xdr:rowOff>123190</xdr:rowOff>
    </xdr:to>
    <xdr:cxnSp macro="">
      <xdr:nvCxnSpPr>
        <xdr:cNvPr id="72" name="直線コネクタ 71"/>
        <xdr:cNvCxnSpPr/>
      </xdr:nvCxnSpPr>
      <xdr:spPr>
        <a:xfrm>
          <a:off x="2209800" y="61239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38100</xdr:rowOff>
    </xdr:from>
    <xdr:to>
      <xdr:col>15</xdr:col>
      <xdr:colOff>149225</xdr:colOff>
      <xdr:row>36</xdr:row>
      <xdr:rowOff>139700</xdr:rowOff>
    </xdr:to>
    <xdr:sp macro="" textlink="">
      <xdr:nvSpPr>
        <xdr:cNvPr id="73" name="フローチャート: 判断 72"/>
        <xdr:cNvSpPr/>
      </xdr:nvSpPr>
      <xdr:spPr>
        <a:xfrm>
          <a:off x="3048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124477</xdr:rowOff>
    </xdr:from>
    <xdr:ext cx="762000" cy="259045"/>
    <xdr:sp macro="" textlink="">
      <xdr:nvSpPr>
        <xdr:cNvPr id="74" name="テキスト ボックス 73"/>
        <xdr:cNvSpPr txBox="1"/>
      </xdr:nvSpPr>
      <xdr:spPr>
        <a:xfrm>
          <a:off x="2717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123190</xdr:rowOff>
    </xdr:from>
    <xdr:to>
      <xdr:col>11</xdr:col>
      <xdr:colOff>9525</xdr:colOff>
      <xdr:row>36</xdr:row>
      <xdr:rowOff>27940</xdr:rowOff>
    </xdr:to>
    <xdr:cxnSp macro="">
      <xdr:nvCxnSpPr>
        <xdr:cNvPr id="75" name="直線コネクタ 74"/>
        <xdr:cNvCxnSpPr/>
      </xdr:nvCxnSpPr>
      <xdr:spPr>
        <a:xfrm flipV="1">
          <a:off x="1320800" y="61239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macro="" textlink="">
      <xdr:nvSpPr>
        <xdr:cNvPr id="76" name="フローチャート: 判断 75"/>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101617</xdr:rowOff>
    </xdr:from>
    <xdr:ext cx="762000" cy="259045"/>
    <xdr:sp macro="" textlink="">
      <xdr:nvSpPr>
        <xdr:cNvPr id="77" name="テキスト ボックス 76"/>
        <xdr:cNvSpPr txBox="1"/>
      </xdr:nvSpPr>
      <xdr:spPr>
        <a:xfrm>
          <a:off x="1828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78" name="フローチャート: 判断 77"/>
        <xdr:cNvSpPr/>
      </xdr:nvSpPr>
      <xdr:spPr>
        <a:xfrm>
          <a:off x="1270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73677</xdr:rowOff>
    </xdr:from>
    <xdr:ext cx="762000" cy="259045"/>
    <xdr:sp macro="" textlink="">
      <xdr:nvSpPr>
        <xdr:cNvPr id="79" name="テキスト ボックス 78"/>
        <xdr:cNvSpPr txBox="1"/>
      </xdr:nvSpPr>
      <xdr:spPr>
        <a:xfrm>
          <a:off x="939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57150</xdr:rowOff>
    </xdr:from>
    <xdr:to>
      <xdr:col>24</xdr:col>
      <xdr:colOff>76200</xdr:colOff>
      <xdr:row>35</xdr:row>
      <xdr:rowOff>158750</xdr:rowOff>
    </xdr:to>
    <xdr:sp macro="" textlink="">
      <xdr:nvSpPr>
        <xdr:cNvPr id="85" name="楕円 84"/>
        <xdr:cNvSpPr/>
      </xdr:nvSpPr>
      <xdr:spPr>
        <a:xfrm>
          <a:off x="47752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73677</xdr:rowOff>
    </xdr:from>
    <xdr:ext cx="762000" cy="259045"/>
    <xdr:sp macro="" textlink="">
      <xdr:nvSpPr>
        <xdr:cNvPr id="86" name="人件費該当値テキスト"/>
        <xdr:cNvSpPr txBox="1"/>
      </xdr:nvSpPr>
      <xdr:spPr>
        <a:xfrm>
          <a:off x="49149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41910</xdr:rowOff>
    </xdr:from>
    <xdr:to>
      <xdr:col>20</xdr:col>
      <xdr:colOff>38100</xdr:colOff>
      <xdr:row>35</xdr:row>
      <xdr:rowOff>143510</xdr:rowOff>
    </xdr:to>
    <xdr:sp macro="" textlink="">
      <xdr:nvSpPr>
        <xdr:cNvPr id="87" name="楕円 86"/>
        <xdr:cNvSpPr/>
      </xdr:nvSpPr>
      <xdr:spPr>
        <a:xfrm>
          <a:off x="3937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153687</xdr:rowOff>
    </xdr:from>
    <xdr:ext cx="736600" cy="259045"/>
    <xdr:sp macro="" textlink="">
      <xdr:nvSpPr>
        <xdr:cNvPr id="88" name="テキスト ボックス 87"/>
        <xdr:cNvSpPr txBox="1"/>
      </xdr:nvSpPr>
      <xdr:spPr>
        <a:xfrm>
          <a:off x="3606800" y="5811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72390</xdr:rowOff>
    </xdr:from>
    <xdr:to>
      <xdr:col>15</xdr:col>
      <xdr:colOff>149225</xdr:colOff>
      <xdr:row>36</xdr:row>
      <xdr:rowOff>2540</xdr:rowOff>
    </xdr:to>
    <xdr:sp macro="" textlink="">
      <xdr:nvSpPr>
        <xdr:cNvPr id="89" name="楕円 88"/>
        <xdr:cNvSpPr/>
      </xdr:nvSpPr>
      <xdr:spPr>
        <a:xfrm>
          <a:off x="3048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12717</xdr:rowOff>
    </xdr:from>
    <xdr:ext cx="762000" cy="259045"/>
    <xdr:sp macro="" textlink="">
      <xdr:nvSpPr>
        <xdr:cNvPr id="90" name="テキスト ボックス 89"/>
        <xdr:cNvSpPr txBox="1"/>
      </xdr:nvSpPr>
      <xdr:spPr>
        <a:xfrm>
          <a:off x="27178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72390</xdr:rowOff>
    </xdr:from>
    <xdr:to>
      <xdr:col>11</xdr:col>
      <xdr:colOff>60325</xdr:colOff>
      <xdr:row>36</xdr:row>
      <xdr:rowOff>2540</xdr:rowOff>
    </xdr:to>
    <xdr:sp macro="" textlink="">
      <xdr:nvSpPr>
        <xdr:cNvPr id="91" name="楕円 90"/>
        <xdr:cNvSpPr/>
      </xdr:nvSpPr>
      <xdr:spPr>
        <a:xfrm>
          <a:off x="2159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12717</xdr:rowOff>
    </xdr:from>
    <xdr:ext cx="762000" cy="259045"/>
    <xdr:sp macro="" textlink="">
      <xdr:nvSpPr>
        <xdr:cNvPr id="92" name="テキスト ボックス 91"/>
        <xdr:cNvSpPr txBox="1"/>
      </xdr:nvSpPr>
      <xdr:spPr>
        <a:xfrm>
          <a:off x="18288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148590</xdr:rowOff>
    </xdr:from>
    <xdr:to>
      <xdr:col>6</xdr:col>
      <xdr:colOff>171450</xdr:colOff>
      <xdr:row>36</xdr:row>
      <xdr:rowOff>78740</xdr:rowOff>
    </xdr:to>
    <xdr:sp macro="" textlink="">
      <xdr:nvSpPr>
        <xdr:cNvPr id="93" name="楕円 92"/>
        <xdr:cNvSpPr/>
      </xdr:nvSpPr>
      <xdr:spPr>
        <a:xfrm>
          <a:off x="1270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63517</xdr:rowOff>
    </xdr:from>
    <xdr:ext cx="762000" cy="259045"/>
    <xdr:sp macro="" textlink="">
      <xdr:nvSpPr>
        <xdr:cNvPr id="94" name="テキスト ボックス 93"/>
        <xdr:cNvSpPr txBox="1"/>
      </xdr:nvSpPr>
      <xdr:spPr>
        <a:xfrm>
          <a:off x="939800" y="623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物件費に係る比率は、前年度比</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14.2%</a:t>
          </a:r>
          <a:r>
            <a:rPr kumimoji="1" lang="ja-JP" altLang="en-US" sz="1300">
              <a:latin typeface="ＭＳ Ｐゴシック" panose="020B0600070205080204" pitchFamily="50" charset="-128"/>
              <a:ea typeface="ＭＳ Ｐゴシック" panose="020B0600070205080204" pitchFamily="50" charset="-128"/>
            </a:rPr>
            <a:t>となった。類似団体平均より</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　住民ニーズに応えるサービス向上とコスト削減を図るため、公の施設の指定管理者制度の導入や業務の民間委託を活用しているため物件費は増加傾向にあるが、施設の統廃合や使用料等の運用改善を検討し、物件費が著しく上昇しないよう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27940</xdr:rowOff>
    </xdr:from>
    <xdr:to>
      <xdr:col>82</xdr:col>
      <xdr:colOff>107950</xdr:colOff>
      <xdr:row>21</xdr:row>
      <xdr:rowOff>161290</xdr:rowOff>
    </xdr:to>
    <xdr:cxnSp macro="">
      <xdr:nvCxnSpPr>
        <xdr:cNvPr id="122" name="直線コネクタ 121"/>
        <xdr:cNvCxnSpPr/>
      </xdr:nvCxnSpPr>
      <xdr:spPr>
        <a:xfrm flipV="1">
          <a:off x="16510000" y="242824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3"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114317</xdr:rowOff>
    </xdr:from>
    <xdr:ext cx="762000" cy="259045"/>
    <xdr:sp macro="" textlink="">
      <xdr:nvSpPr>
        <xdr:cNvPr id="125" name="物件費最大値テキスト"/>
        <xdr:cNvSpPr txBox="1"/>
      </xdr:nvSpPr>
      <xdr:spPr>
        <a:xfrm>
          <a:off x="16598900" y="2171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27940</xdr:rowOff>
    </xdr:from>
    <xdr:to>
      <xdr:col>82</xdr:col>
      <xdr:colOff>196850</xdr:colOff>
      <xdr:row>14</xdr:row>
      <xdr:rowOff>27940</xdr:rowOff>
    </xdr:to>
    <xdr:cxnSp macro="">
      <xdr:nvCxnSpPr>
        <xdr:cNvPr id="126" name="直線コネクタ 125"/>
        <xdr:cNvCxnSpPr/>
      </xdr:nvCxnSpPr>
      <xdr:spPr>
        <a:xfrm>
          <a:off x="16421100" y="2428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8890</xdr:rowOff>
    </xdr:from>
    <xdr:to>
      <xdr:col>82</xdr:col>
      <xdr:colOff>107950</xdr:colOff>
      <xdr:row>17</xdr:row>
      <xdr:rowOff>62230</xdr:rowOff>
    </xdr:to>
    <xdr:cxnSp macro="">
      <xdr:nvCxnSpPr>
        <xdr:cNvPr id="127" name="直線コネクタ 126"/>
        <xdr:cNvCxnSpPr/>
      </xdr:nvCxnSpPr>
      <xdr:spPr>
        <a:xfrm flipV="1">
          <a:off x="15671800" y="292354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90187</xdr:rowOff>
    </xdr:from>
    <xdr:ext cx="762000" cy="259045"/>
    <xdr:sp macro="" textlink="">
      <xdr:nvSpPr>
        <xdr:cNvPr id="128" name="物件費平均値テキスト"/>
        <xdr:cNvSpPr txBox="1"/>
      </xdr:nvSpPr>
      <xdr:spPr>
        <a:xfrm>
          <a:off x="16598900" y="3004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118110</xdr:rowOff>
    </xdr:from>
    <xdr:to>
      <xdr:col>82</xdr:col>
      <xdr:colOff>158750</xdr:colOff>
      <xdr:row>18</xdr:row>
      <xdr:rowOff>48260</xdr:rowOff>
    </xdr:to>
    <xdr:sp macro="" textlink="">
      <xdr:nvSpPr>
        <xdr:cNvPr id="129" name="フローチャート: 判断 128"/>
        <xdr:cNvSpPr/>
      </xdr:nvSpPr>
      <xdr:spPr>
        <a:xfrm>
          <a:off x="164592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62230</xdr:rowOff>
    </xdr:from>
    <xdr:to>
      <xdr:col>78</xdr:col>
      <xdr:colOff>69850</xdr:colOff>
      <xdr:row>17</xdr:row>
      <xdr:rowOff>107950</xdr:rowOff>
    </xdr:to>
    <xdr:cxnSp macro="">
      <xdr:nvCxnSpPr>
        <xdr:cNvPr id="130" name="直線コネクタ 129"/>
        <xdr:cNvCxnSpPr/>
      </xdr:nvCxnSpPr>
      <xdr:spPr>
        <a:xfrm flipV="1">
          <a:off x="14782800" y="29768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102870</xdr:rowOff>
    </xdr:from>
    <xdr:to>
      <xdr:col>78</xdr:col>
      <xdr:colOff>120650</xdr:colOff>
      <xdr:row>18</xdr:row>
      <xdr:rowOff>33020</xdr:rowOff>
    </xdr:to>
    <xdr:sp macro="" textlink="">
      <xdr:nvSpPr>
        <xdr:cNvPr id="131" name="フローチャート: 判断 130"/>
        <xdr:cNvSpPr/>
      </xdr:nvSpPr>
      <xdr:spPr>
        <a:xfrm>
          <a:off x="15621000" y="3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17797</xdr:rowOff>
    </xdr:from>
    <xdr:ext cx="736600" cy="259045"/>
    <xdr:sp macro="" textlink="">
      <xdr:nvSpPr>
        <xdr:cNvPr id="132" name="テキスト ボックス 131"/>
        <xdr:cNvSpPr txBox="1"/>
      </xdr:nvSpPr>
      <xdr:spPr>
        <a:xfrm>
          <a:off x="15290800" y="310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62230</xdr:rowOff>
    </xdr:from>
    <xdr:to>
      <xdr:col>73</xdr:col>
      <xdr:colOff>180975</xdr:colOff>
      <xdr:row>17</xdr:row>
      <xdr:rowOff>107950</xdr:rowOff>
    </xdr:to>
    <xdr:cxnSp macro="">
      <xdr:nvCxnSpPr>
        <xdr:cNvPr id="133" name="直線コネクタ 132"/>
        <xdr:cNvCxnSpPr/>
      </xdr:nvCxnSpPr>
      <xdr:spPr>
        <a:xfrm>
          <a:off x="13893800" y="29768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87630</xdr:rowOff>
    </xdr:from>
    <xdr:to>
      <xdr:col>74</xdr:col>
      <xdr:colOff>31750</xdr:colOff>
      <xdr:row>18</xdr:row>
      <xdr:rowOff>17780</xdr:rowOff>
    </xdr:to>
    <xdr:sp macro="" textlink="">
      <xdr:nvSpPr>
        <xdr:cNvPr id="134" name="フローチャート: 判断 133"/>
        <xdr:cNvSpPr/>
      </xdr:nvSpPr>
      <xdr:spPr>
        <a:xfrm>
          <a:off x="147320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2557</xdr:rowOff>
    </xdr:from>
    <xdr:ext cx="762000" cy="259045"/>
    <xdr:sp macro="" textlink="">
      <xdr:nvSpPr>
        <xdr:cNvPr id="135" name="テキスト ボックス 134"/>
        <xdr:cNvSpPr txBox="1"/>
      </xdr:nvSpPr>
      <xdr:spPr>
        <a:xfrm>
          <a:off x="144018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62230</xdr:rowOff>
    </xdr:from>
    <xdr:to>
      <xdr:col>69</xdr:col>
      <xdr:colOff>92075</xdr:colOff>
      <xdr:row>17</xdr:row>
      <xdr:rowOff>107950</xdr:rowOff>
    </xdr:to>
    <xdr:cxnSp macro="">
      <xdr:nvCxnSpPr>
        <xdr:cNvPr id="136" name="直線コネクタ 135"/>
        <xdr:cNvCxnSpPr/>
      </xdr:nvCxnSpPr>
      <xdr:spPr>
        <a:xfrm flipV="1">
          <a:off x="13004800" y="29768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49530</xdr:rowOff>
    </xdr:from>
    <xdr:to>
      <xdr:col>69</xdr:col>
      <xdr:colOff>142875</xdr:colOff>
      <xdr:row>17</xdr:row>
      <xdr:rowOff>151130</xdr:rowOff>
    </xdr:to>
    <xdr:sp macro="" textlink="">
      <xdr:nvSpPr>
        <xdr:cNvPr id="137" name="フローチャート: 判断 136"/>
        <xdr:cNvSpPr/>
      </xdr:nvSpPr>
      <xdr:spPr>
        <a:xfrm>
          <a:off x="13843000" y="296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135907</xdr:rowOff>
    </xdr:from>
    <xdr:ext cx="762000" cy="259045"/>
    <xdr:sp macro="" textlink="">
      <xdr:nvSpPr>
        <xdr:cNvPr id="138" name="テキスト ボックス 137"/>
        <xdr:cNvSpPr txBox="1"/>
      </xdr:nvSpPr>
      <xdr:spPr>
        <a:xfrm>
          <a:off x="13512800" y="305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137160</xdr:rowOff>
    </xdr:from>
    <xdr:to>
      <xdr:col>65</xdr:col>
      <xdr:colOff>53975</xdr:colOff>
      <xdr:row>17</xdr:row>
      <xdr:rowOff>67310</xdr:rowOff>
    </xdr:to>
    <xdr:sp macro="" textlink="">
      <xdr:nvSpPr>
        <xdr:cNvPr id="139" name="フローチャート: 判断 138"/>
        <xdr:cNvSpPr/>
      </xdr:nvSpPr>
      <xdr:spPr>
        <a:xfrm>
          <a:off x="129540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77487</xdr:rowOff>
    </xdr:from>
    <xdr:ext cx="762000" cy="259045"/>
    <xdr:sp macro="" textlink="">
      <xdr:nvSpPr>
        <xdr:cNvPr id="140" name="テキスト ボックス 139"/>
        <xdr:cNvSpPr txBox="1"/>
      </xdr:nvSpPr>
      <xdr:spPr>
        <a:xfrm>
          <a:off x="12623800" y="264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129540</xdr:rowOff>
    </xdr:from>
    <xdr:to>
      <xdr:col>82</xdr:col>
      <xdr:colOff>158750</xdr:colOff>
      <xdr:row>17</xdr:row>
      <xdr:rowOff>59690</xdr:rowOff>
    </xdr:to>
    <xdr:sp macro="" textlink="">
      <xdr:nvSpPr>
        <xdr:cNvPr id="146" name="楕円 145"/>
        <xdr:cNvSpPr/>
      </xdr:nvSpPr>
      <xdr:spPr>
        <a:xfrm>
          <a:off x="16459200" y="287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146067</xdr:rowOff>
    </xdr:from>
    <xdr:ext cx="762000" cy="259045"/>
    <xdr:sp macro="" textlink="">
      <xdr:nvSpPr>
        <xdr:cNvPr id="147" name="物件費該当値テキスト"/>
        <xdr:cNvSpPr txBox="1"/>
      </xdr:nvSpPr>
      <xdr:spPr>
        <a:xfrm>
          <a:off x="16598900" y="271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11430</xdr:rowOff>
    </xdr:from>
    <xdr:to>
      <xdr:col>78</xdr:col>
      <xdr:colOff>120650</xdr:colOff>
      <xdr:row>17</xdr:row>
      <xdr:rowOff>113030</xdr:rowOff>
    </xdr:to>
    <xdr:sp macro="" textlink="">
      <xdr:nvSpPr>
        <xdr:cNvPr id="148" name="楕円 147"/>
        <xdr:cNvSpPr/>
      </xdr:nvSpPr>
      <xdr:spPr>
        <a:xfrm>
          <a:off x="15621000" y="292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123207</xdr:rowOff>
    </xdr:from>
    <xdr:ext cx="736600" cy="259045"/>
    <xdr:sp macro="" textlink="">
      <xdr:nvSpPr>
        <xdr:cNvPr id="149" name="テキスト ボックス 148"/>
        <xdr:cNvSpPr txBox="1"/>
      </xdr:nvSpPr>
      <xdr:spPr>
        <a:xfrm>
          <a:off x="15290800" y="2694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57150</xdr:rowOff>
    </xdr:from>
    <xdr:to>
      <xdr:col>74</xdr:col>
      <xdr:colOff>31750</xdr:colOff>
      <xdr:row>17</xdr:row>
      <xdr:rowOff>158750</xdr:rowOff>
    </xdr:to>
    <xdr:sp macro="" textlink="">
      <xdr:nvSpPr>
        <xdr:cNvPr id="150" name="楕円 149"/>
        <xdr:cNvSpPr/>
      </xdr:nvSpPr>
      <xdr:spPr>
        <a:xfrm>
          <a:off x="147320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168927</xdr:rowOff>
    </xdr:from>
    <xdr:ext cx="762000" cy="259045"/>
    <xdr:sp macro="" textlink="">
      <xdr:nvSpPr>
        <xdr:cNvPr id="151" name="テキスト ボックス 150"/>
        <xdr:cNvSpPr txBox="1"/>
      </xdr:nvSpPr>
      <xdr:spPr>
        <a:xfrm>
          <a:off x="14401800" y="274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11430</xdr:rowOff>
    </xdr:from>
    <xdr:to>
      <xdr:col>69</xdr:col>
      <xdr:colOff>142875</xdr:colOff>
      <xdr:row>17</xdr:row>
      <xdr:rowOff>113030</xdr:rowOff>
    </xdr:to>
    <xdr:sp macro="" textlink="">
      <xdr:nvSpPr>
        <xdr:cNvPr id="152" name="楕円 151"/>
        <xdr:cNvSpPr/>
      </xdr:nvSpPr>
      <xdr:spPr>
        <a:xfrm>
          <a:off x="13843000" y="292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123207</xdr:rowOff>
    </xdr:from>
    <xdr:ext cx="762000" cy="259045"/>
    <xdr:sp macro="" textlink="">
      <xdr:nvSpPr>
        <xdr:cNvPr id="153" name="テキスト ボックス 152"/>
        <xdr:cNvSpPr txBox="1"/>
      </xdr:nvSpPr>
      <xdr:spPr>
        <a:xfrm>
          <a:off x="13512800" y="269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57150</xdr:rowOff>
    </xdr:from>
    <xdr:to>
      <xdr:col>65</xdr:col>
      <xdr:colOff>53975</xdr:colOff>
      <xdr:row>17</xdr:row>
      <xdr:rowOff>158750</xdr:rowOff>
    </xdr:to>
    <xdr:sp macro="" textlink="">
      <xdr:nvSpPr>
        <xdr:cNvPr id="154" name="楕円 153"/>
        <xdr:cNvSpPr/>
      </xdr:nvSpPr>
      <xdr:spPr>
        <a:xfrm>
          <a:off x="129540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143527</xdr:rowOff>
    </xdr:from>
    <xdr:ext cx="762000" cy="259045"/>
    <xdr:sp macro="" textlink="">
      <xdr:nvSpPr>
        <xdr:cNvPr id="155" name="テキスト ボックス 154"/>
        <xdr:cNvSpPr txBox="1"/>
      </xdr:nvSpPr>
      <xdr:spPr>
        <a:xfrm>
          <a:off x="126238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扶助費に係る比率は、前年度比</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9.8%</a:t>
          </a:r>
          <a:r>
            <a:rPr kumimoji="1" lang="ja-JP" altLang="en-US" sz="1300">
              <a:latin typeface="ＭＳ Ｐゴシック" panose="020B0600070205080204" pitchFamily="50" charset="-128"/>
              <a:ea typeface="ＭＳ Ｐゴシック" panose="020B0600070205080204" pitchFamily="50" charset="-128"/>
            </a:rPr>
            <a:t>となった。類似団体の平均より</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下回っているが、児童福祉費関係の扶助費は増加傾向にある。今後も高齢化や幼児教育関連施策により扶助費を抑制することは難しいが、行政改革を通じて事務的経費の抑制に努めるとともに、引き続き資格審査を適正に行っていく。</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115570</xdr:rowOff>
    </xdr:from>
    <xdr:to>
      <xdr:col>24</xdr:col>
      <xdr:colOff>25400</xdr:colOff>
      <xdr:row>61</xdr:row>
      <xdr:rowOff>115570</xdr:rowOff>
    </xdr:to>
    <xdr:cxnSp macro="">
      <xdr:nvCxnSpPr>
        <xdr:cNvPr id="181" name="直線コネクタ 180"/>
        <xdr:cNvCxnSpPr/>
      </xdr:nvCxnSpPr>
      <xdr:spPr>
        <a:xfrm flipV="1">
          <a:off x="4826000" y="92024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87647</xdr:rowOff>
    </xdr:from>
    <xdr:ext cx="762000" cy="259045"/>
    <xdr:sp macro="" textlink="">
      <xdr:nvSpPr>
        <xdr:cNvPr id="182" name="扶助費最小値テキスト"/>
        <xdr:cNvSpPr txBox="1"/>
      </xdr:nvSpPr>
      <xdr:spPr>
        <a:xfrm>
          <a:off x="4914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115570</xdr:rowOff>
    </xdr:from>
    <xdr:to>
      <xdr:col>24</xdr:col>
      <xdr:colOff>114300</xdr:colOff>
      <xdr:row>61</xdr:row>
      <xdr:rowOff>115570</xdr:rowOff>
    </xdr:to>
    <xdr:cxnSp macro="">
      <xdr:nvCxnSpPr>
        <xdr:cNvPr id="183" name="直線コネクタ 182"/>
        <xdr:cNvCxnSpPr/>
      </xdr:nvCxnSpPr>
      <xdr:spPr>
        <a:xfrm>
          <a:off x="4737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30497</xdr:rowOff>
    </xdr:from>
    <xdr:ext cx="762000" cy="259045"/>
    <xdr:sp macro="" textlink="">
      <xdr:nvSpPr>
        <xdr:cNvPr id="184" name="扶助費最大値テキスト"/>
        <xdr:cNvSpPr txBox="1"/>
      </xdr:nvSpPr>
      <xdr:spPr>
        <a:xfrm>
          <a:off x="4914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115570</xdr:rowOff>
    </xdr:from>
    <xdr:to>
      <xdr:col>24</xdr:col>
      <xdr:colOff>114300</xdr:colOff>
      <xdr:row>53</xdr:row>
      <xdr:rowOff>115570</xdr:rowOff>
    </xdr:to>
    <xdr:cxnSp macro="">
      <xdr:nvCxnSpPr>
        <xdr:cNvPr id="185" name="直線コネクタ 184"/>
        <xdr:cNvCxnSpPr/>
      </xdr:nvCxnSpPr>
      <xdr:spPr>
        <a:xfrm>
          <a:off x="4737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138430</xdr:rowOff>
    </xdr:from>
    <xdr:to>
      <xdr:col>24</xdr:col>
      <xdr:colOff>25400</xdr:colOff>
      <xdr:row>55</xdr:row>
      <xdr:rowOff>165862</xdr:rowOff>
    </xdr:to>
    <xdr:cxnSp macro="">
      <xdr:nvCxnSpPr>
        <xdr:cNvPr id="186" name="直線コネクタ 185"/>
        <xdr:cNvCxnSpPr/>
      </xdr:nvCxnSpPr>
      <xdr:spPr>
        <a:xfrm>
          <a:off x="3987800" y="956818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7129</xdr:rowOff>
    </xdr:from>
    <xdr:ext cx="762000" cy="259045"/>
    <xdr:sp macro="" textlink="">
      <xdr:nvSpPr>
        <xdr:cNvPr id="187" name="扶助費平均値テキスト"/>
        <xdr:cNvSpPr txBox="1"/>
      </xdr:nvSpPr>
      <xdr:spPr>
        <a:xfrm>
          <a:off x="4914900" y="9608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35052</xdr:rowOff>
    </xdr:from>
    <xdr:to>
      <xdr:col>24</xdr:col>
      <xdr:colOff>76200</xdr:colOff>
      <xdr:row>56</xdr:row>
      <xdr:rowOff>136652</xdr:rowOff>
    </xdr:to>
    <xdr:sp macro="" textlink="">
      <xdr:nvSpPr>
        <xdr:cNvPr id="188" name="フローチャート: 判断 187"/>
        <xdr:cNvSpPr/>
      </xdr:nvSpPr>
      <xdr:spPr>
        <a:xfrm>
          <a:off x="47752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138430</xdr:rowOff>
    </xdr:from>
    <xdr:to>
      <xdr:col>19</xdr:col>
      <xdr:colOff>187325</xdr:colOff>
      <xdr:row>55</xdr:row>
      <xdr:rowOff>147574</xdr:rowOff>
    </xdr:to>
    <xdr:cxnSp macro="">
      <xdr:nvCxnSpPr>
        <xdr:cNvPr id="189" name="直線コネクタ 188"/>
        <xdr:cNvCxnSpPr/>
      </xdr:nvCxnSpPr>
      <xdr:spPr>
        <a:xfrm flipV="1">
          <a:off x="3098800" y="95681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16764</xdr:rowOff>
    </xdr:from>
    <xdr:to>
      <xdr:col>20</xdr:col>
      <xdr:colOff>38100</xdr:colOff>
      <xdr:row>56</xdr:row>
      <xdr:rowOff>118364</xdr:rowOff>
    </xdr:to>
    <xdr:sp macro="" textlink="">
      <xdr:nvSpPr>
        <xdr:cNvPr id="190" name="フローチャート: 判断 189"/>
        <xdr:cNvSpPr/>
      </xdr:nvSpPr>
      <xdr:spPr>
        <a:xfrm>
          <a:off x="3937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103141</xdr:rowOff>
    </xdr:from>
    <xdr:ext cx="736600" cy="259045"/>
    <xdr:sp macro="" textlink="">
      <xdr:nvSpPr>
        <xdr:cNvPr id="191" name="テキスト ボックス 190"/>
        <xdr:cNvSpPr txBox="1"/>
      </xdr:nvSpPr>
      <xdr:spPr>
        <a:xfrm>
          <a:off x="3606800" y="9704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74422</xdr:rowOff>
    </xdr:from>
    <xdr:to>
      <xdr:col>15</xdr:col>
      <xdr:colOff>98425</xdr:colOff>
      <xdr:row>55</xdr:row>
      <xdr:rowOff>147574</xdr:rowOff>
    </xdr:to>
    <xdr:cxnSp macro="">
      <xdr:nvCxnSpPr>
        <xdr:cNvPr id="192" name="直線コネクタ 191"/>
        <xdr:cNvCxnSpPr/>
      </xdr:nvCxnSpPr>
      <xdr:spPr>
        <a:xfrm>
          <a:off x="2209800" y="950417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169926</xdr:rowOff>
    </xdr:from>
    <xdr:to>
      <xdr:col>15</xdr:col>
      <xdr:colOff>149225</xdr:colOff>
      <xdr:row>56</xdr:row>
      <xdr:rowOff>100076</xdr:rowOff>
    </xdr:to>
    <xdr:sp macro="" textlink="">
      <xdr:nvSpPr>
        <xdr:cNvPr id="193" name="フローチャート: 判断 192"/>
        <xdr:cNvSpPr/>
      </xdr:nvSpPr>
      <xdr:spPr>
        <a:xfrm>
          <a:off x="3048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84853</xdr:rowOff>
    </xdr:from>
    <xdr:ext cx="762000" cy="259045"/>
    <xdr:sp macro="" textlink="">
      <xdr:nvSpPr>
        <xdr:cNvPr id="194" name="テキスト ボックス 193"/>
        <xdr:cNvSpPr txBox="1"/>
      </xdr:nvSpPr>
      <xdr:spPr>
        <a:xfrm>
          <a:off x="2717800" y="968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74422</xdr:rowOff>
    </xdr:from>
    <xdr:to>
      <xdr:col>11</xdr:col>
      <xdr:colOff>9525</xdr:colOff>
      <xdr:row>55</xdr:row>
      <xdr:rowOff>101854</xdr:rowOff>
    </xdr:to>
    <xdr:cxnSp macro="">
      <xdr:nvCxnSpPr>
        <xdr:cNvPr id="195" name="直線コネクタ 194"/>
        <xdr:cNvCxnSpPr/>
      </xdr:nvCxnSpPr>
      <xdr:spPr>
        <a:xfrm flipV="1">
          <a:off x="1320800" y="950417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124206</xdr:rowOff>
    </xdr:from>
    <xdr:to>
      <xdr:col>11</xdr:col>
      <xdr:colOff>60325</xdr:colOff>
      <xdr:row>56</xdr:row>
      <xdr:rowOff>54356</xdr:rowOff>
    </xdr:to>
    <xdr:sp macro="" textlink="">
      <xdr:nvSpPr>
        <xdr:cNvPr id="196" name="フローチャート: 判断 195"/>
        <xdr:cNvSpPr/>
      </xdr:nvSpPr>
      <xdr:spPr>
        <a:xfrm>
          <a:off x="2159000" y="955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39133</xdr:rowOff>
    </xdr:from>
    <xdr:ext cx="762000" cy="259045"/>
    <xdr:sp macro="" textlink="">
      <xdr:nvSpPr>
        <xdr:cNvPr id="197" name="テキスト ボックス 196"/>
        <xdr:cNvSpPr txBox="1"/>
      </xdr:nvSpPr>
      <xdr:spPr>
        <a:xfrm>
          <a:off x="1828800" y="9640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78486</xdr:rowOff>
    </xdr:from>
    <xdr:to>
      <xdr:col>6</xdr:col>
      <xdr:colOff>171450</xdr:colOff>
      <xdr:row>56</xdr:row>
      <xdr:rowOff>8636</xdr:rowOff>
    </xdr:to>
    <xdr:sp macro="" textlink="">
      <xdr:nvSpPr>
        <xdr:cNvPr id="198" name="フローチャート: 判断 197"/>
        <xdr:cNvSpPr/>
      </xdr:nvSpPr>
      <xdr:spPr>
        <a:xfrm>
          <a:off x="1270000" y="9508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164863</xdr:rowOff>
    </xdr:from>
    <xdr:ext cx="762000" cy="259045"/>
    <xdr:sp macro="" textlink="">
      <xdr:nvSpPr>
        <xdr:cNvPr id="199" name="テキスト ボックス 198"/>
        <xdr:cNvSpPr txBox="1"/>
      </xdr:nvSpPr>
      <xdr:spPr>
        <a:xfrm>
          <a:off x="939800" y="9594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115062</xdr:rowOff>
    </xdr:from>
    <xdr:to>
      <xdr:col>24</xdr:col>
      <xdr:colOff>76200</xdr:colOff>
      <xdr:row>56</xdr:row>
      <xdr:rowOff>45212</xdr:rowOff>
    </xdr:to>
    <xdr:sp macro="" textlink="">
      <xdr:nvSpPr>
        <xdr:cNvPr id="205" name="楕円 204"/>
        <xdr:cNvSpPr/>
      </xdr:nvSpPr>
      <xdr:spPr>
        <a:xfrm>
          <a:off x="4775200" y="954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131589</xdr:rowOff>
    </xdr:from>
    <xdr:ext cx="762000" cy="259045"/>
    <xdr:sp macro="" textlink="">
      <xdr:nvSpPr>
        <xdr:cNvPr id="206" name="扶助費該当値テキスト"/>
        <xdr:cNvSpPr txBox="1"/>
      </xdr:nvSpPr>
      <xdr:spPr>
        <a:xfrm>
          <a:off x="4914900" y="9389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87630</xdr:rowOff>
    </xdr:from>
    <xdr:to>
      <xdr:col>20</xdr:col>
      <xdr:colOff>38100</xdr:colOff>
      <xdr:row>56</xdr:row>
      <xdr:rowOff>17780</xdr:rowOff>
    </xdr:to>
    <xdr:sp macro="" textlink="">
      <xdr:nvSpPr>
        <xdr:cNvPr id="207" name="楕円 206"/>
        <xdr:cNvSpPr/>
      </xdr:nvSpPr>
      <xdr:spPr>
        <a:xfrm>
          <a:off x="3937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27957</xdr:rowOff>
    </xdr:from>
    <xdr:ext cx="736600" cy="259045"/>
    <xdr:sp macro="" textlink="">
      <xdr:nvSpPr>
        <xdr:cNvPr id="208" name="テキスト ボックス 207"/>
        <xdr:cNvSpPr txBox="1"/>
      </xdr:nvSpPr>
      <xdr:spPr>
        <a:xfrm>
          <a:off x="3606800" y="928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96774</xdr:rowOff>
    </xdr:from>
    <xdr:to>
      <xdr:col>15</xdr:col>
      <xdr:colOff>149225</xdr:colOff>
      <xdr:row>56</xdr:row>
      <xdr:rowOff>26924</xdr:rowOff>
    </xdr:to>
    <xdr:sp macro="" textlink="">
      <xdr:nvSpPr>
        <xdr:cNvPr id="209" name="楕円 208"/>
        <xdr:cNvSpPr/>
      </xdr:nvSpPr>
      <xdr:spPr>
        <a:xfrm>
          <a:off x="3048000" y="952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37101</xdr:rowOff>
    </xdr:from>
    <xdr:ext cx="762000" cy="259045"/>
    <xdr:sp macro="" textlink="">
      <xdr:nvSpPr>
        <xdr:cNvPr id="210" name="テキスト ボックス 209"/>
        <xdr:cNvSpPr txBox="1"/>
      </xdr:nvSpPr>
      <xdr:spPr>
        <a:xfrm>
          <a:off x="2717800" y="9295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23622</xdr:rowOff>
    </xdr:from>
    <xdr:to>
      <xdr:col>11</xdr:col>
      <xdr:colOff>60325</xdr:colOff>
      <xdr:row>55</xdr:row>
      <xdr:rowOff>125222</xdr:rowOff>
    </xdr:to>
    <xdr:sp macro="" textlink="">
      <xdr:nvSpPr>
        <xdr:cNvPr id="211" name="楕円 210"/>
        <xdr:cNvSpPr/>
      </xdr:nvSpPr>
      <xdr:spPr>
        <a:xfrm>
          <a:off x="2159000" y="945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135399</xdr:rowOff>
    </xdr:from>
    <xdr:ext cx="762000" cy="259045"/>
    <xdr:sp macro="" textlink="">
      <xdr:nvSpPr>
        <xdr:cNvPr id="212" name="テキスト ボックス 211"/>
        <xdr:cNvSpPr txBox="1"/>
      </xdr:nvSpPr>
      <xdr:spPr>
        <a:xfrm>
          <a:off x="1828800" y="922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51054</xdr:rowOff>
    </xdr:from>
    <xdr:to>
      <xdr:col>6</xdr:col>
      <xdr:colOff>171450</xdr:colOff>
      <xdr:row>55</xdr:row>
      <xdr:rowOff>152654</xdr:rowOff>
    </xdr:to>
    <xdr:sp macro="" textlink="">
      <xdr:nvSpPr>
        <xdr:cNvPr id="213" name="楕円 212"/>
        <xdr:cNvSpPr/>
      </xdr:nvSpPr>
      <xdr:spPr>
        <a:xfrm>
          <a:off x="1270000" y="948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162831</xdr:rowOff>
    </xdr:from>
    <xdr:ext cx="762000" cy="259045"/>
    <xdr:sp macro="" textlink="">
      <xdr:nvSpPr>
        <xdr:cNvPr id="214" name="テキスト ボックス 213"/>
        <xdr:cNvSpPr txBox="1"/>
      </xdr:nvSpPr>
      <xdr:spPr>
        <a:xfrm>
          <a:off x="939800" y="9249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維持補修費、貸付金、繰出金等に係る比率は、前年度比</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10.8%</a:t>
          </a:r>
          <a:r>
            <a:rPr kumimoji="1" lang="ja-JP" altLang="en-US" sz="1300">
              <a:latin typeface="ＭＳ Ｐゴシック" panose="020B0600070205080204" pitchFamily="50" charset="-128"/>
              <a:ea typeface="ＭＳ Ｐゴシック" panose="020B0600070205080204" pitchFamily="50" charset="-128"/>
            </a:rPr>
            <a:t>となった。類似団体の平均と比べ</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ポイント低くなっている。今後、維持補修費について年々増加していく傾向にあるため、公共施設の管理形態なども含め施設運営などの改善を図る。</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127000</xdr:rowOff>
    </xdr:from>
    <xdr:to>
      <xdr:col>82</xdr:col>
      <xdr:colOff>107950</xdr:colOff>
      <xdr:row>60</xdr:row>
      <xdr:rowOff>111760</xdr:rowOff>
    </xdr:to>
    <xdr:cxnSp macro="">
      <xdr:nvCxnSpPr>
        <xdr:cNvPr id="242" name="直線コネクタ 241"/>
        <xdr:cNvCxnSpPr/>
      </xdr:nvCxnSpPr>
      <xdr:spPr>
        <a:xfrm flipV="1">
          <a:off x="16510000" y="90424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83837</xdr:rowOff>
    </xdr:from>
    <xdr:ext cx="762000" cy="259045"/>
    <xdr:sp macro="" textlink="">
      <xdr:nvSpPr>
        <xdr:cNvPr id="243" name="その他最小値テキスト"/>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111760</xdr:rowOff>
    </xdr:from>
    <xdr:to>
      <xdr:col>82</xdr:col>
      <xdr:colOff>196850</xdr:colOff>
      <xdr:row>60</xdr:row>
      <xdr:rowOff>111760</xdr:rowOff>
    </xdr:to>
    <xdr:cxnSp macro="">
      <xdr:nvCxnSpPr>
        <xdr:cNvPr id="244" name="直線コネクタ 243"/>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41927</xdr:rowOff>
    </xdr:from>
    <xdr:ext cx="762000" cy="259045"/>
    <xdr:sp macro="" textlink="">
      <xdr:nvSpPr>
        <xdr:cNvPr id="245" name="その他最大値テキスト"/>
        <xdr:cNvSpPr txBox="1"/>
      </xdr:nvSpPr>
      <xdr:spPr>
        <a:xfrm>
          <a:off x="16598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127000</xdr:rowOff>
    </xdr:from>
    <xdr:to>
      <xdr:col>82</xdr:col>
      <xdr:colOff>196850</xdr:colOff>
      <xdr:row>52</xdr:row>
      <xdr:rowOff>127000</xdr:rowOff>
    </xdr:to>
    <xdr:cxnSp macro="">
      <xdr:nvCxnSpPr>
        <xdr:cNvPr id="246" name="直線コネクタ 245"/>
        <xdr:cNvCxnSpPr/>
      </xdr:nvCxnSpPr>
      <xdr:spPr>
        <a:xfrm>
          <a:off x="16421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92710</xdr:rowOff>
    </xdr:from>
    <xdr:to>
      <xdr:col>82</xdr:col>
      <xdr:colOff>107950</xdr:colOff>
      <xdr:row>55</xdr:row>
      <xdr:rowOff>138430</xdr:rowOff>
    </xdr:to>
    <xdr:cxnSp macro="">
      <xdr:nvCxnSpPr>
        <xdr:cNvPr id="247" name="直線コネクタ 246"/>
        <xdr:cNvCxnSpPr/>
      </xdr:nvCxnSpPr>
      <xdr:spPr>
        <a:xfrm flipV="1">
          <a:off x="15671800" y="95224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93997</xdr:rowOff>
    </xdr:from>
    <xdr:ext cx="762000" cy="259045"/>
    <xdr:sp macro="" textlink="">
      <xdr:nvSpPr>
        <xdr:cNvPr id="248" name="その他平均値テキスト"/>
        <xdr:cNvSpPr txBox="1"/>
      </xdr:nvSpPr>
      <xdr:spPr>
        <a:xfrm>
          <a:off x="16598900" y="9695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121920</xdr:rowOff>
    </xdr:from>
    <xdr:to>
      <xdr:col>82</xdr:col>
      <xdr:colOff>158750</xdr:colOff>
      <xdr:row>57</xdr:row>
      <xdr:rowOff>52070</xdr:rowOff>
    </xdr:to>
    <xdr:sp macro="" textlink="">
      <xdr:nvSpPr>
        <xdr:cNvPr id="249" name="フローチャート: 判断 248"/>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92710</xdr:rowOff>
    </xdr:from>
    <xdr:to>
      <xdr:col>78</xdr:col>
      <xdr:colOff>69850</xdr:colOff>
      <xdr:row>55</xdr:row>
      <xdr:rowOff>138430</xdr:rowOff>
    </xdr:to>
    <xdr:cxnSp macro="">
      <xdr:nvCxnSpPr>
        <xdr:cNvPr id="250" name="直線コネクタ 249"/>
        <xdr:cNvCxnSpPr/>
      </xdr:nvCxnSpPr>
      <xdr:spPr>
        <a:xfrm>
          <a:off x="14782800" y="95224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144780</xdr:rowOff>
    </xdr:from>
    <xdr:to>
      <xdr:col>78</xdr:col>
      <xdr:colOff>120650</xdr:colOff>
      <xdr:row>57</xdr:row>
      <xdr:rowOff>74930</xdr:rowOff>
    </xdr:to>
    <xdr:sp macro="" textlink="">
      <xdr:nvSpPr>
        <xdr:cNvPr id="251" name="フローチャート: 判断 250"/>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59707</xdr:rowOff>
    </xdr:from>
    <xdr:ext cx="736600" cy="259045"/>
    <xdr:sp macro="" textlink="">
      <xdr:nvSpPr>
        <xdr:cNvPr id="252" name="テキスト ボックス 251"/>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92710</xdr:rowOff>
    </xdr:from>
    <xdr:to>
      <xdr:col>73</xdr:col>
      <xdr:colOff>180975</xdr:colOff>
      <xdr:row>55</xdr:row>
      <xdr:rowOff>100330</xdr:rowOff>
    </xdr:to>
    <xdr:cxnSp macro="">
      <xdr:nvCxnSpPr>
        <xdr:cNvPr id="253" name="直線コネクタ 252"/>
        <xdr:cNvCxnSpPr/>
      </xdr:nvCxnSpPr>
      <xdr:spPr>
        <a:xfrm flipV="1">
          <a:off x="13893800" y="95224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4" name="フローチャート: 判断 253"/>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67327</xdr:rowOff>
    </xdr:from>
    <xdr:ext cx="762000" cy="259045"/>
    <xdr:sp macro="" textlink="">
      <xdr:nvSpPr>
        <xdr:cNvPr id="255" name="テキスト ボックス 254"/>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77470</xdr:rowOff>
    </xdr:from>
    <xdr:to>
      <xdr:col>69</xdr:col>
      <xdr:colOff>92075</xdr:colOff>
      <xdr:row>55</xdr:row>
      <xdr:rowOff>100330</xdr:rowOff>
    </xdr:to>
    <xdr:cxnSp macro="">
      <xdr:nvCxnSpPr>
        <xdr:cNvPr id="256" name="直線コネクタ 255"/>
        <xdr:cNvCxnSpPr/>
      </xdr:nvCxnSpPr>
      <xdr:spPr>
        <a:xfrm>
          <a:off x="13004800" y="95072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99060</xdr:rowOff>
    </xdr:from>
    <xdr:to>
      <xdr:col>69</xdr:col>
      <xdr:colOff>142875</xdr:colOff>
      <xdr:row>57</xdr:row>
      <xdr:rowOff>29210</xdr:rowOff>
    </xdr:to>
    <xdr:sp macro="" textlink="">
      <xdr:nvSpPr>
        <xdr:cNvPr id="257" name="フローチャート: 判断 256"/>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13987</xdr:rowOff>
    </xdr:from>
    <xdr:ext cx="762000" cy="259045"/>
    <xdr:sp macro="" textlink="">
      <xdr:nvSpPr>
        <xdr:cNvPr id="258" name="テキスト ボックス 257"/>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19050</xdr:rowOff>
    </xdr:from>
    <xdr:to>
      <xdr:col>65</xdr:col>
      <xdr:colOff>53975</xdr:colOff>
      <xdr:row>57</xdr:row>
      <xdr:rowOff>120650</xdr:rowOff>
    </xdr:to>
    <xdr:sp macro="" textlink="">
      <xdr:nvSpPr>
        <xdr:cNvPr id="259" name="フローチャート: 判断 258"/>
        <xdr:cNvSpPr/>
      </xdr:nvSpPr>
      <xdr:spPr>
        <a:xfrm>
          <a:off x="12954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105427</xdr:rowOff>
    </xdr:from>
    <xdr:ext cx="762000" cy="259045"/>
    <xdr:sp macro="" textlink="">
      <xdr:nvSpPr>
        <xdr:cNvPr id="260" name="テキスト ボックス 259"/>
        <xdr:cNvSpPr txBox="1"/>
      </xdr:nvSpPr>
      <xdr:spPr>
        <a:xfrm>
          <a:off x="12623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41910</xdr:rowOff>
    </xdr:from>
    <xdr:to>
      <xdr:col>82</xdr:col>
      <xdr:colOff>158750</xdr:colOff>
      <xdr:row>55</xdr:row>
      <xdr:rowOff>143510</xdr:rowOff>
    </xdr:to>
    <xdr:sp macro="" textlink="">
      <xdr:nvSpPr>
        <xdr:cNvPr id="266" name="楕円 265"/>
        <xdr:cNvSpPr/>
      </xdr:nvSpPr>
      <xdr:spPr>
        <a:xfrm>
          <a:off x="164592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58437</xdr:rowOff>
    </xdr:from>
    <xdr:ext cx="762000" cy="259045"/>
    <xdr:sp macro="" textlink="">
      <xdr:nvSpPr>
        <xdr:cNvPr id="267" name="その他該当値テキスト"/>
        <xdr:cNvSpPr txBox="1"/>
      </xdr:nvSpPr>
      <xdr:spPr>
        <a:xfrm>
          <a:off x="165989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87630</xdr:rowOff>
    </xdr:from>
    <xdr:to>
      <xdr:col>78</xdr:col>
      <xdr:colOff>120650</xdr:colOff>
      <xdr:row>56</xdr:row>
      <xdr:rowOff>17780</xdr:rowOff>
    </xdr:to>
    <xdr:sp macro="" textlink="">
      <xdr:nvSpPr>
        <xdr:cNvPr id="268" name="楕円 267"/>
        <xdr:cNvSpPr/>
      </xdr:nvSpPr>
      <xdr:spPr>
        <a:xfrm>
          <a:off x="15621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27957</xdr:rowOff>
    </xdr:from>
    <xdr:ext cx="736600" cy="259045"/>
    <xdr:sp macro="" textlink="">
      <xdr:nvSpPr>
        <xdr:cNvPr id="269" name="テキスト ボックス 268"/>
        <xdr:cNvSpPr txBox="1"/>
      </xdr:nvSpPr>
      <xdr:spPr>
        <a:xfrm>
          <a:off x="15290800" y="928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41910</xdr:rowOff>
    </xdr:from>
    <xdr:to>
      <xdr:col>74</xdr:col>
      <xdr:colOff>31750</xdr:colOff>
      <xdr:row>55</xdr:row>
      <xdr:rowOff>143510</xdr:rowOff>
    </xdr:to>
    <xdr:sp macro="" textlink="">
      <xdr:nvSpPr>
        <xdr:cNvPr id="270" name="楕円 269"/>
        <xdr:cNvSpPr/>
      </xdr:nvSpPr>
      <xdr:spPr>
        <a:xfrm>
          <a:off x="14732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153687</xdr:rowOff>
    </xdr:from>
    <xdr:ext cx="762000" cy="259045"/>
    <xdr:sp macro="" textlink="">
      <xdr:nvSpPr>
        <xdr:cNvPr id="271" name="テキスト ボックス 270"/>
        <xdr:cNvSpPr txBox="1"/>
      </xdr:nvSpPr>
      <xdr:spPr>
        <a:xfrm>
          <a:off x="14401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49530</xdr:rowOff>
    </xdr:from>
    <xdr:to>
      <xdr:col>69</xdr:col>
      <xdr:colOff>142875</xdr:colOff>
      <xdr:row>55</xdr:row>
      <xdr:rowOff>151130</xdr:rowOff>
    </xdr:to>
    <xdr:sp macro="" textlink="">
      <xdr:nvSpPr>
        <xdr:cNvPr id="272" name="楕円 271"/>
        <xdr:cNvSpPr/>
      </xdr:nvSpPr>
      <xdr:spPr>
        <a:xfrm>
          <a:off x="138430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161307</xdr:rowOff>
    </xdr:from>
    <xdr:ext cx="762000" cy="259045"/>
    <xdr:sp macro="" textlink="">
      <xdr:nvSpPr>
        <xdr:cNvPr id="273" name="テキスト ボックス 272"/>
        <xdr:cNvSpPr txBox="1"/>
      </xdr:nvSpPr>
      <xdr:spPr>
        <a:xfrm>
          <a:off x="13512800" y="924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26670</xdr:rowOff>
    </xdr:from>
    <xdr:to>
      <xdr:col>65</xdr:col>
      <xdr:colOff>53975</xdr:colOff>
      <xdr:row>55</xdr:row>
      <xdr:rowOff>128270</xdr:rowOff>
    </xdr:to>
    <xdr:sp macro="" textlink="">
      <xdr:nvSpPr>
        <xdr:cNvPr id="274" name="楕円 273"/>
        <xdr:cNvSpPr/>
      </xdr:nvSpPr>
      <xdr:spPr>
        <a:xfrm>
          <a:off x="129540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138447</xdr:rowOff>
    </xdr:from>
    <xdr:ext cx="762000" cy="259045"/>
    <xdr:sp macro="" textlink="">
      <xdr:nvSpPr>
        <xdr:cNvPr id="275" name="テキスト ボックス 274"/>
        <xdr:cNvSpPr txBox="1"/>
      </xdr:nvSpPr>
      <xdr:spPr>
        <a:xfrm>
          <a:off x="126238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補助費等に係る比率は前年度比</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21.2%</a:t>
          </a:r>
          <a:r>
            <a:rPr kumimoji="1" lang="ja-JP" altLang="en-US" sz="1300">
              <a:latin typeface="ＭＳ Ｐゴシック" panose="020B0600070205080204" pitchFamily="50" charset="-128"/>
              <a:ea typeface="ＭＳ Ｐゴシック" panose="020B0600070205080204" pitchFamily="50" charset="-128"/>
            </a:rPr>
            <a:t>となり、依然として類似団体平均より高くなっている。要因として、消防業務及びゴミ処理業務などを一部事務組合で行っていることや下水道、病院事業などの公営企業に対する負担が大きいことなどが挙げられる。縮減の取り組みとして、補助金交付基準の見直しや廃止を行う必要がある。また公営企業としての独立採算制を前提とした経営健全化の促進も必要である。</a:t>
          </a: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8128</xdr:rowOff>
    </xdr:to>
    <xdr:cxnSp macro="">
      <xdr:nvCxnSpPr>
        <xdr:cNvPr id="300" name="直線コネクタ 299"/>
        <xdr:cNvCxnSpPr/>
      </xdr:nvCxnSpPr>
      <xdr:spPr>
        <a:xfrm flipV="1">
          <a:off x="16510000" y="5823712"/>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151655</xdr:rowOff>
    </xdr:from>
    <xdr:ext cx="762000" cy="259045"/>
    <xdr:sp macro="" textlink="">
      <xdr:nvSpPr>
        <xdr:cNvPr id="301" name="補助費等最小値テキスト"/>
        <xdr:cNvSpPr txBox="1"/>
      </xdr:nvSpPr>
      <xdr:spPr>
        <a:xfrm>
          <a:off x="16598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8128</xdr:rowOff>
    </xdr:from>
    <xdr:to>
      <xdr:col>82</xdr:col>
      <xdr:colOff>196850</xdr:colOff>
      <xdr:row>40</xdr:row>
      <xdr:rowOff>8128</xdr:rowOff>
    </xdr:to>
    <xdr:cxnSp macro="">
      <xdr:nvCxnSpPr>
        <xdr:cNvPr id="302" name="直線コネクタ 301"/>
        <xdr:cNvCxnSpPr/>
      </xdr:nvCxnSpPr>
      <xdr:spPr>
        <a:xfrm>
          <a:off x="16421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3"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04" name="直線コネクタ 303"/>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159004</xdr:rowOff>
    </xdr:from>
    <xdr:to>
      <xdr:col>82</xdr:col>
      <xdr:colOff>107950</xdr:colOff>
      <xdr:row>39</xdr:row>
      <xdr:rowOff>10414</xdr:rowOff>
    </xdr:to>
    <xdr:cxnSp macro="">
      <xdr:nvCxnSpPr>
        <xdr:cNvPr id="305" name="直線コネクタ 304"/>
        <xdr:cNvCxnSpPr/>
      </xdr:nvCxnSpPr>
      <xdr:spPr>
        <a:xfrm>
          <a:off x="15671800" y="667410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56151</xdr:rowOff>
    </xdr:from>
    <xdr:ext cx="762000" cy="259045"/>
    <xdr:sp macro="" textlink="">
      <xdr:nvSpPr>
        <xdr:cNvPr id="306" name="補助費等平均値テキスト"/>
        <xdr:cNvSpPr txBox="1"/>
      </xdr:nvSpPr>
      <xdr:spPr>
        <a:xfrm>
          <a:off x="16598900" y="6056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39624</xdr:rowOff>
    </xdr:from>
    <xdr:to>
      <xdr:col>82</xdr:col>
      <xdr:colOff>158750</xdr:colOff>
      <xdr:row>36</xdr:row>
      <xdr:rowOff>141224</xdr:rowOff>
    </xdr:to>
    <xdr:sp macro="" textlink="">
      <xdr:nvSpPr>
        <xdr:cNvPr id="307" name="フローチャート: 判断 306"/>
        <xdr:cNvSpPr/>
      </xdr:nvSpPr>
      <xdr:spPr>
        <a:xfrm>
          <a:off x="164592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159004</xdr:rowOff>
    </xdr:from>
    <xdr:to>
      <xdr:col>78</xdr:col>
      <xdr:colOff>69850</xdr:colOff>
      <xdr:row>39</xdr:row>
      <xdr:rowOff>1270</xdr:rowOff>
    </xdr:to>
    <xdr:cxnSp macro="">
      <xdr:nvCxnSpPr>
        <xdr:cNvPr id="308" name="直線コネクタ 307"/>
        <xdr:cNvCxnSpPr/>
      </xdr:nvCxnSpPr>
      <xdr:spPr>
        <a:xfrm flipV="1">
          <a:off x="14782800" y="667410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39624</xdr:rowOff>
    </xdr:from>
    <xdr:to>
      <xdr:col>78</xdr:col>
      <xdr:colOff>120650</xdr:colOff>
      <xdr:row>36</xdr:row>
      <xdr:rowOff>141224</xdr:rowOff>
    </xdr:to>
    <xdr:sp macro="" textlink="">
      <xdr:nvSpPr>
        <xdr:cNvPr id="309" name="フローチャート: 判断 308"/>
        <xdr:cNvSpPr/>
      </xdr:nvSpPr>
      <xdr:spPr>
        <a:xfrm>
          <a:off x="15621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151401</xdr:rowOff>
    </xdr:from>
    <xdr:ext cx="736600" cy="259045"/>
    <xdr:sp macro="" textlink="">
      <xdr:nvSpPr>
        <xdr:cNvPr id="310" name="テキスト ボックス 309"/>
        <xdr:cNvSpPr txBox="1"/>
      </xdr:nvSpPr>
      <xdr:spPr>
        <a:xfrm>
          <a:off x="15290800" y="5980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154432</xdr:rowOff>
    </xdr:from>
    <xdr:to>
      <xdr:col>73</xdr:col>
      <xdr:colOff>180975</xdr:colOff>
      <xdr:row>39</xdr:row>
      <xdr:rowOff>1270</xdr:rowOff>
    </xdr:to>
    <xdr:cxnSp macro="">
      <xdr:nvCxnSpPr>
        <xdr:cNvPr id="311" name="直線コネクタ 310"/>
        <xdr:cNvCxnSpPr/>
      </xdr:nvCxnSpPr>
      <xdr:spPr>
        <a:xfrm>
          <a:off x="13893800" y="66695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16764</xdr:rowOff>
    </xdr:from>
    <xdr:to>
      <xdr:col>74</xdr:col>
      <xdr:colOff>31750</xdr:colOff>
      <xdr:row>36</xdr:row>
      <xdr:rowOff>118364</xdr:rowOff>
    </xdr:to>
    <xdr:sp macro="" textlink="">
      <xdr:nvSpPr>
        <xdr:cNvPr id="312" name="フローチャート: 判断 311"/>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128541</xdr:rowOff>
    </xdr:from>
    <xdr:ext cx="762000" cy="259045"/>
    <xdr:sp macro="" textlink="">
      <xdr:nvSpPr>
        <xdr:cNvPr id="313" name="テキスト ボックス 312"/>
        <xdr:cNvSpPr txBox="1"/>
      </xdr:nvSpPr>
      <xdr:spPr>
        <a:xfrm>
          <a:off x="14401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145288</xdr:rowOff>
    </xdr:from>
    <xdr:to>
      <xdr:col>69</xdr:col>
      <xdr:colOff>92075</xdr:colOff>
      <xdr:row>38</xdr:row>
      <xdr:rowOff>154432</xdr:rowOff>
    </xdr:to>
    <xdr:cxnSp macro="">
      <xdr:nvCxnSpPr>
        <xdr:cNvPr id="314" name="直線コネクタ 313"/>
        <xdr:cNvCxnSpPr/>
      </xdr:nvCxnSpPr>
      <xdr:spPr>
        <a:xfrm>
          <a:off x="13004800" y="666038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xdr:rowOff>
    </xdr:from>
    <xdr:to>
      <xdr:col>69</xdr:col>
      <xdr:colOff>142875</xdr:colOff>
      <xdr:row>36</xdr:row>
      <xdr:rowOff>104648</xdr:rowOff>
    </xdr:to>
    <xdr:sp macro="" textlink="">
      <xdr:nvSpPr>
        <xdr:cNvPr id="315" name="フローチャート: 判断 314"/>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114825</xdr:rowOff>
    </xdr:from>
    <xdr:ext cx="762000" cy="259045"/>
    <xdr:sp macro="" textlink="">
      <xdr:nvSpPr>
        <xdr:cNvPr id="316" name="テキスト ボックス 315"/>
        <xdr:cNvSpPr txBox="1"/>
      </xdr:nvSpPr>
      <xdr:spPr>
        <a:xfrm>
          <a:off x="13512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17" name="フローチャート: 判断 316"/>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151401</xdr:rowOff>
    </xdr:from>
    <xdr:ext cx="762000" cy="259045"/>
    <xdr:sp macro="" textlink="">
      <xdr:nvSpPr>
        <xdr:cNvPr id="318" name="テキスト ボックス 317"/>
        <xdr:cNvSpPr txBox="1"/>
      </xdr:nvSpPr>
      <xdr:spPr>
        <a:xfrm>
          <a:off x="12623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131064</xdr:rowOff>
    </xdr:from>
    <xdr:to>
      <xdr:col>82</xdr:col>
      <xdr:colOff>158750</xdr:colOff>
      <xdr:row>39</xdr:row>
      <xdr:rowOff>61214</xdr:rowOff>
    </xdr:to>
    <xdr:sp macro="" textlink="">
      <xdr:nvSpPr>
        <xdr:cNvPr id="324" name="楕円 323"/>
        <xdr:cNvSpPr/>
      </xdr:nvSpPr>
      <xdr:spPr>
        <a:xfrm>
          <a:off x="16459200" y="664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103141</xdr:rowOff>
    </xdr:from>
    <xdr:ext cx="762000" cy="259045"/>
    <xdr:sp macro="" textlink="">
      <xdr:nvSpPr>
        <xdr:cNvPr id="325" name="補助費等該当値テキスト"/>
        <xdr:cNvSpPr txBox="1"/>
      </xdr:nvSpPr>
      <xdr:spPr>
        <a:xfrm>
          <a:off x="16598900" y="661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108204</xdr:rowOff>
    </xdr:from>
    <xdr:to>
      <xdr:col>78</xdr:col>
      <xdr:colOff>120650</xdr:colOff>
      <xdr:row>39</xdr:row>
      <xdr:rowOff>38354</xdr:rowOff>
    </xdr:to>
    <xdr:sp macro="" textlink="">
      <xdr:nvSpPr>
        <xdr:cNvPr id="326" name="楕円 325"/>
        <xdr:cNvSpPr/>
      </xdr:nvSpPr>
      <xdr:spPr>
        <a:xfrm>
          <a:off x="15621000" y="662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23131</xdr:rowOff>
    </xdr:from>
    <xdr:ext cx="736600" cy="259045"/>
    <xdr:sp macro="" textlink="">
      <xdr:nvSpPr>
        <xdr:cNvPr id="327" name="テキスト ボックス 326"/>
        <xdr:cNvSpPr txBox="1"/>
      </xdr:nvSpPr>
      <xdr:spPr>
        <a:xfrm>
          <a:off x="15290800" y="6709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121920</xdr:rowOff>
    </xdr:from>
    <xdr:to>
      <xdr:col>74</xdr:col>
      <xdr:colOff>31750</xdr:colOff>
      <xdr:row>39</xdr:row>
      <xdr:rowOff>52070</xdr:rowOff>
    </xdr:to>
    <xdr:sp macro="" textlink="">
      <xdr:nvSpPr>
        <xdr:cNvPr id="328" name="楕円 327"/>
        <xdr:cNvSpPr/>
      </xdr:nvSpPr>
      <xdr:spPr>
        <a:xfrm>
          <a:off x="14732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36847</xdr:rowOff>
    </xdr:from>
    <xdr:ext cx="762000" cy="259045"/>
    <xdr:sp macro="" textlink="">
      <xdr:nvSpPr>
        <xdr:cNvPr id="329" name="テキスト ボックス 328"/>
        <xdr:cNvSpPr txBox="1"/>
      </xdr:nvSpPr>
      <xdr:spPr>
        <a:xfrm>
          <a:off x="14401800" y="672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103632</xdr:rowOff>
    </xdr:from>
    <xdr:to>
      <xdr:col>69</xdr:col>
      <xdr:colOff>142875</xdr:colOff>
      <xdr:row>39</xdr:row>
      <xdr:rowOff>33782</xdr:rowOff>
    </xdr:to>
    <xdr:sp macro="" textlink="">
      <xdr:nvSpPr>
        <xdr:cNvPr id="330" name="楕円 329"/>
        <xdr:cNvSpPr/>
      </xdr:nvSpPr>
      <xdr:spPr>
        <a:xfrm>
          <a:off x="13843000" y="661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18559</xdr:rowOff>
    </xdr:from>
    <xdr:ext cx="762000" cy="259045"/>
    <xdr:sp macro="" textlink="">
      <xdr:nvSpPr>
        <xdr:cNvPr id="331" name="テキスト ボックス 330"/>
        <xdr:cNvSpPr txBox="1"/>
      </xdr:nvSpPr>
      <xdr:spPr>
        <a:xfrm>
          <a:off x="13512800" y="6705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94488</xdr:rowOff>
    </xdr:from>
    <xdr:to>
      <xdr:col>65</xdr:col>
      <xdr:colOff>53975</xdr:colOff>
      <xdr:row>39</xdr:row>
      <xdr:rowOff>24638</xdr:rowOff>
    </xdr:to>
    <xdr:sp macro="" textlink="">
      <xdr:nvSpPr>
        <xdr:cNvPr id="332" name="楕円 331"/>
        <xdr:cNvSpPr/>
      </xdr:nvSpPr>
      <xdr:spPr>
        <a:xfrm>
          <a:off x="12954000" y="660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9415</xdr:rowOff>
    </xdr:from>
    <xdr:ext cx="762000" cy="259045"/>
    <xdr:sp macro="" textlink="">
      <xdr:nvSpPr>
        <xdr:cNvPr id="333" name="テキスト ボックス 332"/>
        <xdr:cNvSpPr txBox="1"/>
      </xdr:nvSpPr>
      <xdr:spPr>
        <a:xfrm>
          <a:off x="12623800" y="6695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公債費に係る比率は、中学校耐震改修事業や嶺北消防署移転改修事業などの大型事業の償還開始による元利償還金増加の影響もあり、前年度比</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15.1%</a:t>
          </a:r>
          <a:r>
            <a:rPr kumimoji="1" lang="ja-JP" altLang="en-US" sz="1300">
              <a:latin typeface="ＭＳ Ｐゴシック" panose="020B0600070205080204" pitchFamily="50" charset="-128"/>
              <a:ea typeface="ＭＳ Ｐゴシック" panose="020B0600070205080204" pitchFamily="50" charset="-128"/>
            </a:rPr>
            <a:t>となった。類似団体の平均と比べると</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ポイント下回っているものの、その差は年々縮小傾向にある。今後も大型整備事業の償還開始により比率の上昇が見込まれるため、中長期的な財政計画のもと、慎重な地方債の発行に努める必要がある。</a:t>
          </a: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108712</xdr:rowOff>
    </xdr:from>
    <xdr:to>
      <xdr:col>24</xdr:col>
      <xdr:colOff>25400</xdr:colOff>
      <xdr:row>80</xdr:row>
      <xdr:rowOff>99568</xdr:rowOff>
    </xdr:to>
    <xdr:cxnSp macro="">
      <xdr:nvCxnSpPr>
        <xdr:cNvPr id="358" name="直線コネクタ 357"/>
        <xdr:cNvCxnSpPr/>
      </xdr:nvCxnSpPr>
      <xdr:spPr>
        <a:xfrm flipV="1">
          <a:off x="4826000" y="12796012"/>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71645</xdr:rowOff>
    </xdr:from>
    <xdr:ext cx="762000" cy="259045"/>
    <xdr:sp macro="" textlink="">
      <xdr:nvSpPr>
        <xdr:cNvPr id="359" name="公債費最小値テキスト"/>
        <xdr:cNvSpPr txBox="1"/>
      </xdr:nvSpPr>
      <xdr:spPr>
        <a:xfrm>
          <a:off x="4914900" y="1378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99568</xdr:rowOff>
    </xdr:from>
    <xdr:to>
      <xdr:col>24</xdr:col>
      <xdr:colOff>114300</xdr:colOff>
      <xdr:row>80</xdr:row>
      <xdr:rowOff>99568</xdr:rowOff>
    </xdr:to>
    <xdr:cxnSp macro="">
      <xdr:nvCxnSpPr>
        <xdr:cNvPr id="360" name="直線コネクタ 359"/>
        <xdr:cNvCxnSpPr/>
      </xdr:nvCxnSpPr>
      <xdr:spPr>
        <a:xfrm>
          <a:off x="4737100" y="1381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23639</xdr:rowOff>
    </xdr:from>
    <xdr:ext cx="762000" cy="259045"/>
    <xdr:sp macro="" textlink="">
      <xdr:nvSpPr>
        <xdr:cNvPr id="361" name="公債費最大値テキスト"/>
        <xdr:cNvSpPr txBox="1"/>
      </xdr:nvSpPr>
      <xdr:spPr>
        <a:xfrm>
          <a:off x="4914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108712</xdr:rowOff>
    </xdr:from>
    <xdr:to>
      <xdr:col>24</xdr:col>
      <xdr:colOff>114300</xdr:colOff>
      <xdr:row>74</xdr:row>
      <xdr:rowOff>108712</xdr:rowOff>
    </xdr:to>
    <xdr:cxnSp macro="">
      <xdr:nvCxnSpPr>
        <xdr:cNvPr id="362" name="直線コネクタ 361"/>
        <xdr:cNvCxnSpPr/>
      </xdr:nvCxnSpPr>
      <xdr:spPr>
        <a:xfrm>
          <a:off x="4737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33274</xdr:rowOff>
    </xdr:from>
    <xdr:to>
      <xdr:col>24</xdr:col>
      <xdr:colOff>25400</xdr:colOff>
      <xdr:row>77</xdr:row>
      <xdr:rowOff>74422</xdr:rowOff>
    </xdr:to>
    <xdr:cxnSp macro="">
      <xdr:nvCxnSpPr>
        <xdr:cNvPr id="363" name="直線コネクタ 362"/>
        <xdr:cNvCxnSpPr/>
      </xdr:nvCxnSpPr>
      <xdr:spPr>
        <a:xfrm>
          <a:off x="3987800" y="1323492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27703</xdr:rowOff>
    </xdr:from>
    <xdr:ext cx="762000" cy="259045"/>
    <xdr:sp macro="" textlink="">
      <xdr:nvSpPr>
        <xdr:cNvPr id="364" name="公債費平均値テキスト"/>
        <xdr:cNvSpPr txBox="1"/>
      </xdr:nvSpPr>
      <xdr:spPr>
        <a:xfrm>
          <a:off x="4914900" y="13229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55626</xdr:rowOff>
    </xdr:from>
    <xdr:to>
      <xdr:col>24</xdr:col>
      <xdr:colOff>76200</xdr:colOff>
      <xdr:row>77</xdr:row>
      <xdr:rowOff>157226</xdr:rowOff>
    </xdr:to>
    <xdr:sp macro="" textlink="">
      <xdr:nvSpPr>
        <xdr:cNvPr id="365" name="フローチャート: 判断 364"/>
        <xdr:cNvSpPr/>
      </xdr:nvSpPr>
      <xdr:spPr>
        <a:xfrm>
          <a:off x="47752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154432</xdr:rowOff>
    </xdr:from>
    <xdr:to>
      <xdr:col>19</xdr:col>
      <xdr:colOff>187325</xdr:colOff>
      <xdr:row>77</xdr:row>
      <xdr:rowOff>33274</xdr:rowOff>
    </xdr:to>
    <xdr:cxnSp macro="">
      <xdr:nvCxnSpPr>
        <xdr:cNvPr id="366" name="直線コネクタ 365"/>
        <xdr:cNvCxnSpPr/>
      </xdr:nvCxnSpPr>
      <xdr:spPr>
        <a:xfrm>
          <a:off x="3098800" y="1318463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69342</xdr:rowOff>
    </xdr:from>
    <xdr:to>
      <xdr:col>20</xdr:col>
      <xdr:colOff>38100</xdr:colOff>
      <xdr:row>77</xdr:row>
      <xdr:rowOff>170942</xdr:rowOff>
    </xdr:to>
    <xdr:sp macro="" textlink="">
      <xdr:nvSpPr>
        <xdr:cNvPr id="367" name="フローチャート: 判断 366"/>
        <xdr:cNvSpPr/>
      </xdr:nvSpPr>
      <xdr:spPr>
        <a:xfrm>
          <a:off x="3937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155719</xdr:rowOff>
    </xdr:from>
    <xdr:ext cx="736600" cy="259045"/>
    <xdr:sp macro="" textlink="">
      <xdr:nvSpPr>
        <xdr:cNvPr id="368" name="テキスト ボックス 367"/>
        <xdr:cNvSpPr txBox="1"/>
      </xdr:nvSpPr>
      <xdr:spPr>
        <a:xfrm>
          <a:off x="3606800" y="13357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122428</xdr:rowOff>
    </xdr:from>
    <xdr:to>
      <xdr:col>15</xdr:col>
      <xdr:colOff>98425</xdr:colOff>
      <xdr:row>76</xdr:row>
      <xdr:rowOff>154432</xdr:rowOff>
    </xdr:to>
    <xdr:cxnSp macro="">
      <xdr:nvCxnSpPr>
        <xdr:cNvPr id="369" name="直線コネクタ 368"/>
        <xdr:cNvCxnSpPr/>
      </xdr:nvCxnSpPr>
      <xdr:spPr>
        <a:xfrm>
          <a:off x="2209800" y="1315262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73913</xdr:rowOff>
    </xdr:from>
    <xdr:to>
      <xdr:col>15</xdr:col>
      <xdr:colOff>149225</xdr:colOff>
      <xdr:row>78</xdr:row>
      <xdr:rowOff>4063</xdr:rowOff>
    </xdr:to>
    <xdr:sp macro="" textlink="">
      <xdr:nvSpPr>
        <xdr:cNvPr id="370" name="フローチャート: 判断 369"/>
        <xdr:cNvSpPr/>
      </xdr:nvSpPr>
      <xdr:spPr>
        <a:xfrm>
          <a:off x="3048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160290</xdr:rowOff>
    </xdr:from>
    <xdr:ext cx="762000" cy="259045"/>
    <xdr:sp macro="" textlink="">
      <xdr:nvSpPr>
        <xdr:cNvPr id="371" name="テキスト ボックス 370"/>
        <xdr:cNvSpPr txBox="1"/>
      </xdr:nvSpPr>
      <xdr:spPr>
        <a:xfrm>
          <a:off x="2717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122428</xdr:rowOff>
    </xdr:from>
    <xdr:to>
      <xdr:col>11</xdr:col>
      <xdr:colOff>9525</xdr:colOff>
      <xdr:row>77</xdr:row>
      <xdr:rowOff>33274</xdr:rowOff>
    </xdr:to>
    <xdr:cxnSp macro="">
      <xdr:nvCxnSpPr>
        <xdr:cNvPr id="372" name="直線コネクタ 371"/>
        <xdr:cNvCxnSpPr/>
      </xdr:nvCxnSpPr>
      <xdr:spPr>
        <a:xfrm flipV="1">
          <a:off x="1320800" y="1315262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64770</xdr:rowOff>
    </xdr:from>
    <xdr:to>
      <xdr:col>11</xdr:col>
      <xdr:colOff>60325</xdr:colOff>
      <xdr:row>77</xdr:row>
      <xdr:rowOff>166370</xdr:rowOff>
    </xdr:to>
    <xdr:sp macro="" textlink="">
      <xdr:nvSpPr>
        <xdr:cNvPr id="373" name="フローチャート: 判断 372"/>
        <xdr:cNvSpPr/>
      </xdr:nvSpPr>
      <xdr:spPr>
        <a:xfrm>
          <a:off x="2159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151147</xdr:rowOff>
    </xdr:from>
    <xdr:ext cx="762000" cy="259045"/>
    <xdr:sp macro="" textlink="">
      <xdr:nvSpPr>
        <xdr:cNvPr id="374" name="テキスト ボックス 373"/>
        <xdr:cNvSpPr txBox="1"/>
      </xdr:nvSpPr>
      <xdr:spPr>
        <a:xfrm>
          <a:off x="1828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133350</xdr:rowOff>
    </xdr:from>
    <xdr:to>
      <xdr:col>6</xdr:col>
      <xdr:colOff>171450</xdr:colOff>
      <xdr:row>78</xdr:row>
      <xdr:rowOff>63500</xdr:rowOff>
    </xdr:to>
    <xdr:sp macro="" textlink="">
      <xdr:nvSpPr>
        <xdr:cNvPr id="375" name="フローチャート: 判断 374"/>
        <xdr:cNvSpPr/>
      </xdr:nvSpPr>
      <xdr:spPr>
        <a:xfrm>
          <a:off x="1270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48277</xdr:rowOff>
    </xdr:from>
    <xdr:ext cx="762000" cy="259045"/>
    <xdr:sp macro="" textlink="">
      <xdr:nvSpPr>
        <xdr:cNvPr id="376" name="テキスト ボックス 375"/>
        <xdr:cNvSpPr txBox="1"/>
      </xdr:nvSpPr>
      <xdr:spPr>
        <a:xfrm>
          <a:off x="939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82" name="楕円 381"/>
        <xdr:cNvSpPr/>
      </xdr:nvSpPr>
      <xdr:spPr>
        <a:xfrm>
          <a:off x="47752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40149</xdr:rowOff>
    </xdr:from>
    <xdr:ext cx="762000" cy="259045"/>
    <xdr:sp macro="" textlink="">
      <xdr:nvSpPr>
        <xdr:cNvPr id="383" name="公債費該当値テキスト"/>
        <xdr:cNvSpPr txBox="1"/>
      </xdr:nvSpPr>
      <xdr:spPr>
        <a:xfrm>
          <a:off x="4914900" y="1307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153924</xdr:rowOff>
    </xdr:from>
    <xdr:to>
      <xdr:col>20</xdr:col>
      <xdr:colOff>38100</xdr:colOff>
      <xdr:row>77</xdr:row>
      <xdr:rowOff>84074</xdr:rowOff>
    </xdr:to>
    <xdr:sp macro="" textlink="">
      <xdr:nvSpPr>
        <xdr:cNvPr id="384" name="楕円 383"/>
        <xdr:cNvSpPr/>
      </xdr:nvSpPr>
      <xdr:spPr>
        <a:xfrm>
          <a:off x="3937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94251</xdr:rowOff>
    </xdr:from>
    <xdr:ext cx="736600" cy="259045"/>
    <xdr:sp macro="" textlink="">
      <xdr:nvSpPr>
        <xdr:cNvPr id="385" name="テキスト ボックス 384"/>
        <xdr:cNvSpPr txBox="1"/>
      </xdr:nvSpPr>
      <xdr:spPr>
        <a:xfrm>
          <a:off x="3606800" y="12953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103632</xdr:rowOff>
    </xdr:from>
    <xdr:to>
      <xdr:col>15</xdr:col>
      <xdr:colOff>149225</xdr:colOff>
      <xdr:row>77</xdr:row>
      <xdr:rowOff>33782</xdr:rowOff>
    </xdr:to>
    <xdr:sp macro="" textlink="">
      <xdr:nvSpPr>
        <xdr:cNvPr id="386" name="楕円 385"/>
        <xdr:cNvSpPr/>
      </xdr:nvSpPr>
      <xdr:spPr>
        <a:xfrm>
          <a:off x="3048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43959</xdr:rowOff>
    </xdr:from>
    <xdr:ext cx="762000" cy="259045"/>
    <xdr:sp macro="" textlink="">
      <xdr:nvSpPr>
        <xdr:cNvPr id="387" name="テキスト ボックス 386"/>
        <xdr:cNvSpPr txBox="1"/>
      </xdr:nvSpPr>
      <xdr:spPr>
        <a:xfrm>
          <a:off x="2717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71628</xdr:rowOff>
    </xdr:from>
    <xdr:to>
      <xdr:col>11</xdr:col>
      <xdr:colOff>60325</xdr:colOff>
      <xdr:row>77</xdr:row>
      <xdr:rowOff>1778</xdr:rowOff>
    </xdr:to>
    <xdr:sp macro="" textlink="">
      <xdr:nvSpPr>
        <xdr:cNvPr id="388" name="楕円 387"/>
        <xdr:cNvSpPr/>
      </xdr:nvSpPr>
      <xdr:spPr>
        <a:xfrm>
          <a:off x="2159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11955</xdr:rowOff>
    </xdr:from>
    <xdr:ext cx="762000" cy="259045"/>
    <xdr:sp macro="" textlink="">
      <xdr:nvSpPr>
        <xdr:cNvPr id="389" name="テキスト ボックス 388"/>
        <xdr:cNvSpPr txBox="1"/>
      </xdr:nvSpPr>
      <xdr:spPr>
        <a:xfrm>
          <a:off x="1828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153924</xdr:rowOff>
    </xdr:from>
    <xdr:to>
      <xdr:col>6</xdr:col>
      <xdr:colOff>171450</xdr:colOff>
      <xdr:row>77</xdr:row>
      <xdr:rowOff>84074</xdr:rowOff>
    </xdr:to>
    <xdr:sp macro="" textlink="">
      <xdr:nvSpPr>
        <xdr:cNvPr id="390" name="楕円 389"/>
        <xdr:cNvSpPr/>
      </xdr:nvSpPr>
      <xdr:spPr>
        <a:xfrm>
          <a:off x="1270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94251</xdr:rowOff>
    </xdr:from>
    <xdr:ext cx="762000" cy="259045"/>
    <xdr:sp macro="" textlink="">
      <xdr:nvSpPr>
        <xdr:cNvPr id="391" name="テキスト ボックス 390"/>
        <xdr:cNvSpPr txBox="1"/>
      </xdr:nvSpPr>
      <xdr:spPr>
        <a:xfrm>
          <a:off x="939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公債費以外の経費に係る比率は前年度比</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77.0</a:t>
          </a:r>
          <a:r>
            <a:rPr kumimoji="1" lang="ja-JP" altLang="en-US" sz="1300">
              <a:latin typeface="ＭＳ Ｐゴシック" panose="020B0600070205080204" pitchFamily="50" charset="-128"/>
              <a:ea typeface="ＭＳ Ｐゴシック" panose="020B0600070205080204" pitchFamily="50" charset="-128"/>
            </a:rPr>
            <a:t>％となった。人件費、扶助費、物件費は類似団体平均に近いが、補助費等が平均を大きく上回っている。今後も定員適正化をはじめとする行財政改革を推進し、健全で持続可能な財政基盤の確立に努める。</a:t>
          </a: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33274</xdr:rowOff>
    </xdr:from>
    <xdr:to>
      <xdr:col>82</xdr:col>
      <xdr:colOff>107950</xdr:colOff>
      <xdr:row>81</xdr:row>
      <xdr:rowOff>133858</xdr:rowOff>
    </xdr:to>
    <xdr:cxnSp macro="">
      <xdr:nvCxnSpPr>
        <xdr:cNvPr id="417" name="直線コネクタ 416"/>
        <xdr:cNvCxnSpPr/>
      </xdr:nvCxnSpPr>
      <xdr:spPr>
        <a:xfrm flipV="1">
          <a:off x="16510000" y="12892024"/>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105935</xdr:rowOff>
    </xdr:from>
    <xdr:ext cx="762000" cy="259045"/>
    <xdr:sp macro="" textlink="">
      <xdr:nvSpPr>
        <xdr:cNvPr id="418" name="公債費以外最小値テキスト"/>
        <xdr:cNvSpPr txBox="1"/>
      </xdr:nvSpPr>
      <xdr:spPr>
        <a:xfrm>
          <a:off x="16598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133858</xdr:rowOff>
    </xdr:from>
    <xdr:to>
      <xdr:col>82</xdr:col>
      <xdr:colOff>196850</xdr:colOff>
      <xdr:row>81</xdr:row>
      <xdr:rowOff>133858</xdr:rowOff>
    </xdr:to>
    <xdr:cxnSp macro="">
      <xdr:nvCxnSpPr>
        <xdr:cNvPr id="419" name="直線コネクタ 418"/>
        <xdr:cNvCxnSpPr/>
      </xdr:nvCxnSpPr>
      <xdr:spPr>
        <a:xfrm>
          <a:off x="16421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119651</xdr:rowOff>
    </xdr:from>
    <xdr:ext cx="762000" cy="259045"/>
    <xdr:sp macro="" textlink="">
      <xdr:nvSpPr>
        <xdr:cNvPr id="420" name="公債費以外最大値テキスト"/>
        <xdr:cNvSpPr txBox="1"/>
      </xdr:nvSpPr>
      <xdr:spPr>
        <a:xfrm>
          <a:off x="16598900" y="1263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33274</xdr:rowOff>
    </xdr:from>
    <xdr:to>
      <xdr:col>82</xdr:col>
      <xdr:colOff>196850</xdr:colOff>
      <xdr:row>75</xdr:row>
      <xdr:rowOff>33274</xdr:rowOff>
    </xdr:to>
    <xdr:cxnSp macro="">
      <xdr:nvCxnSpPr>
        <xdr:cNvPr id="421" name="直線コネクタ 420"/>
        <xdr:cNvCxnSpPr/>
      </xdr:nvCxnSpPr>
      <xdr:spPr>
        <a:xfrm>
          <a:off x="16421100" y="12892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161289</xdr:rowOff>
    </xdr:from>
    <xdr:to>
      <xdr:col>82</xdr:col>
      <xdr:colOff>107950</xdr:colOff>
      <xdr:row>78</xdr:row>
      <xdr:rowOff>3556</xdr:rowOff>
    </xdr:to>
    <xdr:cxnSp macro="">
      <xdr:nvCxnSpPr>
        <xdr:cNvPr id="422" name="直線コネクタ 421"/>
        <xdr:cNvCxnSpPr/>
      </xdr:nvCxnSpPr>
      <xdr:spPr>
        <a:xfrm flipV="1">
          <a:off x="15671800" y="13362939"/>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63009</xdr:rowOff>
    </xdr:from>
    <xdr:ext cx="762000" cy="259045"/>
    <xdr:sp macro="" textlink="">
      <xdr:nvSpPr>
        <xdr:cNvPr id="423" name="公債費以外平均値テキスト"/>
        <xdr:cNvSpPr txBox="1"/>
      </xdr:nvSpPr>
      <xdr:spPr>
        <a:xfrm>
          <a:off x="16598900" y="1309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46482</xdr:rowOff>
    </xdr:from>
    <xdr:to>
      <xdr:col>82</xdr:col>
      <xdr:colOff>158750</xdr:colOff>
      <xdr:row>77</xdr:row>
      <xdr:rowOff>148082</xdr:rowOff>
    </xdr:to>
    <xdr:sp macro="" textlink="">
      <xdr:nvSpPr>
        <xdr:cNvPr id="424" name="フローチャート: 判断 423"/>
        <xdr:cNvSpPr/>
      </xdr:nvSpPr>
      <xdr:spPr>
        <a:xfrm>
          <a:off x="16459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3556</xdr:rowOff>
    </xdr:from>
    <xdr:to>
      <xdr:col>78</xdr:col>
      <xdr:colOff>69850</xdr:colOff>
      <xdr:row>78</xdr:row>
      <xdr:rowOff>40132</xdr:rowOff>
    </xdr:to>
    <xdr:cxnSp macro="">
      <xdr:nvCxnSpPr>
        <xdr:cNvPr id="425" name="直線コネクタ 424"/>
        <xdr:cNvCxnSpPr/>
      </xdr:nvCxnSpPr>
      <xdr:spPr>
        <a:xfrm flipV="1">
          <a:off x="14782800" y="1337665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41911</xdr:rowOff>
    </xdr:from>
    <xdr:to>
      <xdr:col>78</xdr:col>
      <xdr:colOff>120650</xdr:colOff>
      <xdr:row>77</xdr:row>
      <xdr:rowOff>143511</xdr:rowOff>
    </xdr:to>
    <xdr:sp macro="" textlink="">
      <xdr:nvSpPr>
        <xdr:cNvPr id="426" name="フローチャート: 判断 425"/>
        <xdr:cNvSpPr/>
      </xdr:nvSpPr>
      <xdr:spPr>
        <a:xfrm>
          <a:off x="15621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153688</xdr:rowOff>
    </xdr:from>
    <xdr:ext cx="736600" cy="259045"/>
    <xdr:sp macro="" textlink="">
      <xdr:nvSpPr>
        <xdr:cNvPr id="427" name="テキスト ボックス 426"/>
        <xdr:cNvSpPr txBox="1"/>
      </xdr:nvSpPr>
      <xdr:spPr>
        <a:xfrm>
          <a:off x="15290800" y="13012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133858</xdr:rowOff>
    </xdr:from>
    <xdr:to>
      <xdr:col>73</xdr:col>
      <xdr:colOff>180975</xdr:colOff>
      <xdr:row>78</xdr:row>
      <xdr:rowOff>40132</xdr:rowOff>
    </xdr:to>
    <xdr:cxnSp macro="">
      <xdr:nvCxnSpPr>
        <xdr:cNvPr id="428" name="直線コネクタ 427"/>
        <xdr:cNvCxnSpPr/>
      </xdr:nvCxnSpPr>
      <xdr:spPr>
        <a:xfrm>
          <a:off x="13893800" y="1333550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19050</xdr:rowOff>
    </xdr:from>
    <xdr:to>
      <xdr:col>74</xdr:col>
      <xdr:colOff>31750</xdr:colOff>
      <xdr:row>77</xdr:row>
      <xdr:rowOff>120650</xdr:rowOff>
    </xdr:to>
    <xdr:sp macro="" textlink="">
      <xdr:nvSpPr>
        <xdr:cNvPr id="429" name="フローチャート: 判断 428"/>
        <xdr:cNvSpPr/>
      </xdr:nvSpPr>
      <xdr:spPr>
        <a:xfrm>
          <a:off x="14732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130827</xdr:rowOff>
    </xdr:from>
    <xdr:ext cx="762000" cy="259045"/>
    <xdr:sp macro="" textlink="">
      <xdr:nvSpPr>
        <xdr:cNvPr id="430" name="テキスト ボックス 429"/>
        <xdr:cNvSpPr txBox="1"/>
      </xdr:nvSpPr>
      <xdr:spPr>
        <a:xfrm>
          <a:off x="14401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133858</xdr:rowOff>
    </xdr:from>
    <xdr:to>
      <xdr:col>69</xdr:col>
      <xdr:colOff>92075</xdr:colOff>
      <xdr:row>78</xdr:row>
      <xdr:rowOff>26415</xdr:rowOff>
    </xdr:to>
    <xdr:cxnSp macro="">
      <xdr:nvCxnSpPr>
        <xdr:cNvPr id="431" name="直線コネクタ 430"/>
        <xdr:cNvCxnSpPr/>
      </xdr:nvCxnSpPr>
      <xdr:spPr>
        <a:xfrm flipV="1">
          <a:off x="13004800" y="13335508"/>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85344</xdr:rowOff>
    </xdr:from>
    <xdr:to>
      <xdr:col>69</xdr:col>
      <xdr:colOff>142875</xdr:colOff>
      <xdr:row>77</xdr:row>
      <xdr:rowOff>15494</xdr:rowOff>
    </xdr:to>
    <xdr:sp macro="" textlink="">
      <xdr:nvSpPr>
        <xdr:cNvPr id="432" name="フローチャート: 判断 431"/>
        <xdr:cNvSpPr/>
      </xdr:nvSpPr>
      <xdr:spPr>
        <a:xfrm>
          <a:off x="13843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25671</xdr:rowOff>
    </xdr:from>
    <xdr:ext cx="762000" cy="259045"/>
    <xdr:sp macro="" textlink="">
      <xdr:nvSpPr>
        <xdr:cNvPr id="433" name="テキスト ボックス 432"/>
        <xdr:cNvSpPr txBox="1"/>
      </xdr:nvSpPr>
      <xdr:spPr>
        <a:xfrm>
          <a:off x="13512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71628</xdr:rowOff>
    </xdr:from>
    <xdr:to>
      <xdr:col>65</xdr:col>
      <xdr:colOff>53975</xdr:colOff>
      <xdr:row>77</xdr:row>
      <xdr:rowOff>1778</xdr:rowOff>
    </xdr:to>
    <xdr:sp macro="" textlink="">
      <xdr:nvSpPr>
        <xdr:cNvPr id="434" name="フローチャート: 判断 433"/>
        <xdr:cNvSpPr/>
      </xdr:nvSpPr>
      <xdr:spPr>
        <a:xfrm>
          <a:off x="129540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11955</xdr:rowOff>
    </xdr:from>
    <xdr:ext cx="762000" cy="259045"/>
    <xdr:sp macro="" textlink="">
      <xdr:nvSpPr>
        <xdr:cNvPr id="435" name="テキスト ボックス 434"/>
        <xdr:cNvSpPr txBox="1"/>
      </xdr:nvSpPr>
      <xdr:spPr>
        <a:xfrm>
          <a:off x="12623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110489</xdr:rowOff>
    </xdr:from>
    <xdr:to>
      <xdr:col>82</xdr:col>
      <xdr:colOff>158750</xdr:colOff>
      <xdr:row>78</xdr:row>
      <xdr:rowOff>40639</xdr:rowOff>
    </xdr:to>
    <xdr:sp macro="" textlink="">
      <xdr:nvSpPr>
        <xdr:cNvPr id="441" name="楕円 440"/>
        <xdr:cNvSpPr/>
      </xdr:nvSpPr>
      <xdr:spPr>
        <a:xfrm>
          <a:off x="164592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82566</xdr:rowOff>
    </xdr:from>
    <xdr:ext cx="762000" cy="259045"/>
    <xdr:sp macro="" textlink="">
      <xdr:nvSpPr>
        <xdr:cNvPr id="442" name="公債費以外該当値テキスト"/>
        <xdr:cNvSpPr txBox="1"/>
      </xdr:nvSpPr>
      <xdr:spPr>
        <a:xfrm>
          <a:off x="165989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124206</xdr:rowOff>
    </xdr:from>
    <xdr:to>
      <xdr:col>78</xdr:col>
      <xdr:colOff>120650</xdr:colOff>
      <xdr:row>78</xdr:row>
      <xdr:rowOff>54356</xdr:rowOff>
    </xdr:to>
    <xdr:sp macro="" textlink="">
      <xdr:nvSpPr>
        <xdr:cNvPr id="443" name="楕円 442"/>
        <xdr:cNvSpPr/>
      </xdr:nvSpPr>
      <xdr:spPr>
        <a:xfrm>
          <a:off x="15621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39133</xdr:rowOff>
    </xdr:from>
    <xdr:ext cx="736600" cy="259045"/>
    <xdr:sp macro="" textlink="">
      <xdr:nvSpPr>
        <xdr:cNvPr id="444" name="テキスト ボックス 443"/>
        <xdr:cNvSpPr txBox="1"/>
      </xdr:nvSpPr>
      <xdr:spPr>
        <a:xfrm>
          <a:off x="15290800" y="13412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160782</xdr:rowOff>
    </xdr:from>
    <xdr:to>
      <xdr:col>74</xdr:col>
      <xdr:colOff>31750</xdr:colOff>
      <xdr:row>78</xdr:row>
      <xdr:rowOff>90932</xdr:rowOff>
    </xdr:to>
    <xdr:sp macro="" textlink="">
      <xdr:nvSpPr>
        <xdr:cNvPr id="445" name="楕円 444"/>
        <xdr:cNvSpPr/>
      </xdr:nvSpPr>
      <xdr:spPr>
        <a:xfrm>
          <a:off x="14732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75709</xdr:rowOff>
    </xdr:from>
    <xdr:ext cx="762000" cy="259045"/>
    <xdr:sp macro="" textlink="">
      <xdr:nvSpPr>
        <xdr:cNvPr id="446" name="テキスト ボックス 445"/>
        <xdr:cNvSpPr txBox="1"/>
      </xdr:nvSpPr>
      <xdr:spPr>
        <a:xfrm>
          <a:off x="14401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83058</xdr:rowOff>
    </xdr:from>
    <xdr:to>
      <xdr:col>69</xdr:col>
      <xdr:colOff>142875</xdr:colOff>
      <xdr:row>78</xdr:row>
      <xdr:rowOff>13208</xdr:rowOff>
    </xdr:to>
    <xdr:sp macro="" textlink="">
      <xdr:nvSpPr>
        <xdr:cNvPr id="447" name="楕円 446"/>
        <xdr:cNvSpPr/>
      </xdr:nvSpPr>
      <xdr:spPr>
        <a:xfrm>
          <a:off x="13843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169435</xdr:rowOff>
    </xdr:from>
    <xdr:ext cx="762000" cy="259045"/>
    <xdr:sp macro="" textlink="">
      <xdr:nvSpPr>
        <xdr:cNvPr id="448" name="テキスト ボックス 447"/>
        <xdr:cNvSpPr txBox="1"/>
      </xdr:nvSpPr>
      <xdr:spPr>
        <a:xfrm>
          <a:off x="13512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147065</xdr:rowOff>
    </xdr:from>
    <xdr:to>
      <xdr:col>65</xdr:col>
      <xdr:colOff>53975</xdr:colOff>
      <xdr:row>78</xdr:row>
      <xdr:rowOff>77215</xdr:rowOff>
    </xdr:to>
    <xdr:sp macro="" textlink="">
      <xdr:nvSpPr>
        <xdr:cNvPr id="449" name="楕円 448"/>
        <xdr:cNvSpPr/>
      </xdr:nvSpPr>
      <xdr:spPr>
        <a:xfrm>
          <a:off x="12954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61992</xdr:rowOff>
    </xdr:from>
    <xdr:ext cx="762000" cy="259045"/>
    <xdr:sp macro="" textlink="">
      <xdr:nvSpPr>
        <xdr:cNvPr id="450" name="テキスト ボックス 449"/>
        <xdr:cNvSpPr txBox="1"/>
      </xdr:nvSpPr>
      <xdr:spPr>
        <a:xfrm>
          <a:off x="12623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福井県坂井市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44094</xdr:rowOff>
    </xdr:from>
    <xdr:to>
      <xdr:col>29</xdr:col>
      <xdr:colOff>127000</xdr:colOff>
      <xdr:row>20</xdr:row>
      <xdr:rowOff>17446</xdr:rowOff>
    </xdr:to>
    <xdr:cxnSp macro="">
      <xdr:nvCxnSpPr>
        <xdr:cNvPr id="47" name="直線コネクタ 46"/>
        <xdr:cNvCxnSpPr/>
      </xdr:nvCxnSpPr>
      <xdr:spPr bwMode="auto">
        <a:xfrm flipV="1">
          <a:off x="5651500" y="2149119"/>
          <a:ext cx="0" cy="13449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160973</xdr:rowOff>
    </xdr:from>
    <xdr:ext cx="762000" cy="259045"/>
    <xdr:sp macro="" textlink="">
      <xdr:nvSpPr>
        <xdr:cNvPr id="48" name="人口1人当たり決算額の推移最小値テキスト130"/>
        <xdr:cNvSpPr txBox="1"/>
      </xdr:nvSpPr>
      <xdr:spPr>
        <a:xfrm>
          <a:off x="5740400" y="3466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17446</xdr:rowOff>
    </xdr:from>
    <xdr:to>
      <xdr:col>30</xdr:col>
      <xdr:colOff>25400</xdr:colOff>
      <xdr:row>20</xdr:row>
      <xdr:rowOff>17446</xdr:rowOff>
    </xdr:to>
    <xdr:cxnSp macro="">
      <xdr:nvCxnSpPr>
        <xdr:cNvPr id="49" name="直線コネクタ 48"/>
        <xdr:cNvCxnSpPr/>
      </xdr:nvCxnSpPr>
      <xdr:spPr bwMode="auto">
        <a:xfrm>
          <a:off x="5562600" y="34940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130471</xdr:rowOff>
    </xdr:from>
    <xdr:ext cx="762000" cy="259045"/>
    <xdr:sp macro="" textlink="">
      <xdr:nvSpPr>
        <xdr:cNvPr id="50" name="人口1人当たり決算額の推移最大値テキスト130"/>
        <xdr:cNvSpPr txBox="1"/>
      </xdr:nvSpPr>
      <xdr:spPr>
        <a:xfrm>
          <a:off x="5740400" y="1892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44094</xdr:rowOff>
    </xdr:from>
    <xdr:to>
      <xdr:col>30</xdr:col>
      <xdr:colOff>25400</xdr:colOff>
      <xdr:row>12</xdr:row>
      <xdr:rowOff>44094</xdr:rowOff>
    </xdr:to>
    <xdr:cxnSp macro="">
      <xdr:nvCxnSpPr>
        <xdr:cNvPr id="51" name="直線コネクタ 50"/>
        <xdr:cNvCxnSpPr/>
      </xdr:nvCxnSpPr>
      <xdr:spPr bwMode="auto">
        <a:xfrm>
          <a:off x="5562600" y="21491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16956</xdr:rowOff>
    </xdr:from>
    <xdr:to>
      <xdr:col>29</xdr:col>
      <xdr:colOff>127000</xdr:colOff>
      <xdr:row>17</xdr:row>
      <xdr:rowOff>39914</xdr:rowOff>
    </xdr:to>
    <xdr:cxnSp macro="">
      <xdr:nvCxnSpPr>
        <xdr:cNvPr id="52" name="直線コネクタ 51"/>
        <xdr:cNvCxnSpPr/>
      </xdr:nvCxnSpPr>
      <xdr:spPr bwMode="auto">
        <a:xfrm flipV="1">
          <a:off x="5003800" y="2979231"/>
          <a:ext cx="647700" cy="229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4021</xdr:rowOff>
    </xdr:from>
    <xdr:ext cx="762000" cy="259045"/>
    <xdr:sp macro="" textlink="">
      <xdr:nvSpPr>
        <xdr:cNvPr id="53" name="人口1人当たり決算額の推移平均値テキスト130"/>
        <xdr:cNvSpPr txBox="1"/>
      </xdr:nvSpPr>
      <xdr:spPr>
        <a:xfrm>
          <a:off x="5740400" y="29662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31944</xdr:rowOff>
    </xdr:from>
    <xdr:to>
      <xdr:col>29</xdr:col>
      <xdr:colOff>177800</xdr:colOff>
      <xdr:row>17</xdr:row>
      <xdr:rowOff>133544</xdr:rowOff>
    </xdr:to>
    <xdr:sp macro="" textlink="">
      <xdr:nvSpPr>
        <xdr:cNvPr id="54" name="フローチャート: 判断 53"/>
        <xdr:cNvSpPr/>
      </xdr:nvSpPr>
      <xdr:spPr bwMode="auto">
        <a:xfrm>
          <a:off x="56007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39914</xdr:rowOff>
    </xdr:from>
    <xdr:to>
      <xdr:col>26</xdr:col>
      <xdr:colOff>50800</xdr:colOff>
      <xdr:row>17</xdr:row>
      <xdr:rowOff>59133</xdr:rowOff>
    </xdr:to>
    <xdr:cxnSp macro="">
      <xdr:nvCxnSpPr>
        <xdr:cNvPr id="55" name="直線コネクタ 54"/>
        <xdr:cNvCxnSpPr/>
      </xdr:nvCxnSpPr>
      <xdr:spPr bwMode="auto">
        <a:xfrm flipV="1">
          <a:off x="4305300" y="3002189"/>
          <a:ext cx="698500" cy="192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49563</xdr:rowOff>
    </xdr:from>
    <xdr:to>
      <xdr:col>26</xdr:col>
      <xdr:colOff>101600</xdr:colOff>
      <xdr:row>17</xdr:row>
      <xdr:rowOff>151163</xdr:rowOff>
    </xdr:to>
    <xdr:sp macro="" textlink="">
      <xdr:nvSpPr>
        <xdr:cNvPr id="56" name="フローチャート: 判断 55"/>
        <xdr:cNvSpPr/>
      </xdr:nvSpPr>
      <xdr:spPr bwMode="auto">
        <a:xfrm>
          <a:off x="49530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135940</xdr:rowOff>
    </xdr:from>
    <xdr:ext cx="736600" cy="259045"/>
    <xdr:sp macro="" textlink="">
      <xdr:nvSpPr>
        <xdr:cNvPr id="57" name="テキスト ボックス 56"/>
        <xdr:cNvSpPr txBox="1"/>
      </xdr:nvSpPr>
      <xdr:spPr>
        <a:xfrm>
          <a:off x="4622800" y="3098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52798</xdr:rowOff>
    </xdr:from>
    <xdr:to>
      <xdr:col>22</xdr:col>
      <xdr:colOff>114300</xdr:colOff>
      <xdr:row>17</xdr:row>
      <xdr:rowOff>59133</xdr:rowOff>
    </xdr:to>
    <xdr:cxnSp macro="">
      <xdr:nvCxnSpPr>
        <xdr:cNvPr id="58" name="直線コネクタ 57"/>
        <xdr:cNvCxnSpPr/>
      </xdr:nvCxnSpPr>
      <xdr:spPr bwMode="auto">
        <a:xfrm>
          <a:off x="3606800" y="3015073"/>
          <a:ext cx="698500" cy="63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63981</xdr:rowOff>
    </xdr:from>
    <xdr:to>
      <xdr:col>22</xdr:col>
      <xdr:colOff>165100</xdr:colOff>
      <xdr:row>17</xdr:row>
      <xdr:rowOff>165581</xdr:rowOff>
    </xdr:to>
    <xdr:sp macro="" textlink="">
      <xdr:nvSpPr>
        <xdr:cNvPr id="59" name="フローチャート: 判断 58"/>
        <xdr:cNvSpPr/>
      </xdr:nvSpPr>
      <xdr:spPr bwMode="auto">
        <a:xfrm>
          <a:off x="42545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150358</xdr:rowOff>
    </xdr:from>
    <xdr:ext cx="762000" cy="259045"/>
    <xdr:sp macro="" textlink="">
      <xdr:nvSpPr>
        <xdr:cNvPr id="60" name="テキスト ボックス 59"/>
        <xdr:cNvSpPr txBox="1"/>
      </xdr:nvSpPr>
      <xdr:spPr>
        <a:xfrm>
          <a:off x="3924300" y="3112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52798</xdr:rowOff>
    </xdr:from>
    <xdr:to>
      <xdr:col>18</xdr:col>
      <xdr:colOff>177800</xdr:colOff>
      <xdr:row>17</xdr:row>
      <xdr:rowOff>66807</xdr:rowOff>
    </xdr:to>
    <xdr:cxnSp macro="">
      <xdr:nvCxnSpPr>
        <xdr:cNvPr id="61" name="直線コネクタ 60"/>
        <xdr:cNvCxnSpPr/>
      </xdr:nvCxnSpPr>
      <xdr:spPr bwMode="auto">
        <a:xfrm flipV="1">
          <a:off x="2908300" y="3015073"/>
          <a:ext cx="698500" cy="140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73876</xdr:rowOff>
    </xdr:from>
    <xdr:to>
      <xdr:col>19</xdr:col>
      <xdr:colOff>38100</xdr:colOff>
      <xdr:row>18</xdr:row>
      <xdr:rowOff>4026</xdr:rowOff>
    </xdr:to>
    <xdr:sp macro="" textlink="">
      <xdr:nvSpPr>
        <xdr:cNvPr id="62" name="フローチャート: 判断 61"/>
        <xdr:cNvSpPr/>
      </xdr:nvSpPr>
      <xdr:spPr bwMode="auto">
        <a:xfrm>
          <a:off x="3556000" y="3036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160253</xdr:rowOff>
    </xdr:from>
    <xdr:ext cx="762000" cy="259045"/>
    <xdr:sp macro="" textlink="">
      <xdr:nvSpPr>
        <xdr:cNvPr id="63" name="テキスト ボックス 62"/>
        <xdr:cNvSpPr txBox="1"/>
      </xdr:nvSpPr>
      <xdr:spPr>
        <a:xfrm>
          <a:off x="3225800" y="3122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83755</xdr:rowOff>
    </xdr:from>
    <xdr:to>
      <xdr:col>15</xdr:col>
      <xdr:colOff>101600</xdr:colOff>
      <xdr:row>18</xdr:row>
      <xdr:rowOff>13905</xdr:rowOff>
    </xdr:to>
    <xdr:sp macro="" textlink="">
      <xdr:nvSpPr>
        <xdr:cNvPr id="64" name="フローチャート: 判断 63"/>
        <xdr:cNvSpPr/>
      </xdr:nvSpPr>
      <xdr:spPr bwMode="auto">
        <a:xfrm>
          <a:off x="2857500" y="3046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170132</xdr:rowOff>
    </xdr:from>
    <xdr:ext cx="762000" cy="259045"/>
    <xdr:sp macro="" textlink="">
      <xdr:nvSpPr>
        <xdr:cNvPr id="65" name="テキスト ボックス 64"/>
        <xdr:cNvSpPr txBox="1"/>
      </xdr:nvSpPr>
      <xdr:spPr>
        <a:xfrm>
          <a:off x="2527300" y="3132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137606</xdr:rowOff>
    </xdr:from>
    <xdr:to>
      <xdr:col>29</xdr:col>
      <xdr:colOff>177800</xdr:colOff>
      <xdr:row>17</xdr:row>
      <xdr:rowOff>67756</xdr:rowOff>
    </xdr:to>
    <xdr:sp macro="" textlink="">
      <xdr:nvSpPr>
        <xdr:cNvPr id="71" name="楕円 70"/>
        <xdr:cNvSpPr/>
      </xdr:nvSpPr>
      <xdr:spPr bwMode="auto">
        <a:xfrm>
          <a:off x="5600700" y="29284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154133</xdr:rowOff>
    </xdr:from>
    <xdr:ext cx="762000" cy="259045"/>
    <xdr:sp macro="" textlink="">
      <xdr:nvSpPr>
        <xdr:cNvPr id="72" name="人口1人当たり決算額の推移該当値テキスト130"/>
        <xdr:cNvSpPr txBox="1"/>
      </xdr:nvSpPr>
      <xdr:spPr>
        <a:xfrm>
          <a:off x="5740400" y="2773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160564</xdr:rowOff>
    </xdr:from>
    <xdr:to>
      <xdr:col>26</xdr:col>
      <xdr:colOff>101600</xdr:colOff>
      <xdr:row>17</xdr:row>
      <xdr:rowOff>90714</xdr:rowOff>
    </xdr:to>
    <xdr:sp macro="" textlink="">
      <xdr:nvSpPr>
        <xdr:cNvPr id="73" name="楕円 72"/>
        <xdr:cNvSpPr/>
      </xdr:nvSpPr>
      <xdr:spPr bwMode="auto">
        <a:xfrm>
          <a:off x="4953000" y="29513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100891</xdr:rowOff>
    </xdr:from>
    <xdr:ext cx="736600" cy="259045"/>
    <xdr:sp macro="" textlink="">
      <xdr:nvSpPr>
        <xdr:cNvPr id="74" name="テキスト ボックス 73"/>
        <xdr:cNvSpPr txBox="1"/>
      </xdr:nvSpPr>
      <xdr:spPr>
        <a:xfrm>
          <a:off x="4622800" y="2720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8333</xdr:rowOff>
    </xdr:from>
    <xdr:to>
      <xdr:col>22</xdr:col>
      <xdr:colOff>165100</xdr:colOff>
      <xdr:row>17</xdr:row>
      <xdr:rowOff>109933</xdr:rowOff>
    </xdr:to>
    <xdr:sp macro="" textlink="">
      <xdr:nvSpPr>
        <xdr:cNvPr id="75" name="楕円 74"/>
        <xdr:cNvSpPr/>
      </xdr:nvSpPr>
      <xdr:spPr bwMode="auto">
        <a:xfrm>
          <a:off x="4254500" y="29706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120110</xdr:rowOff>
    </xdr:from>
    <xdr:ext cx="762000" cy="259045"/>
    <xdr:sp macro="" textlink="">
      <xdr:nvSpPr>
        <xdr:cNvPr id="76" name="テキスト ボックス 75"/>
        <xdr:cNvSpPr txBox="1"/>
      </xdr:nvSpPr>
      <xdr:spPr>
        <a:xfrm>
          <a:off x="3924300" y="273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1998</xdr:rowOff>
    </xdr:from>
    <xdr:to>
      <xdr:col>19</xdr:col>
      <xdr:colOff>38100</xdr:colOff>
      <xdr:row>17</xdr:row>
      <xdr:rowOff>103598</xdr:rowOff>
    </xdr:to>
    <xdr:sp macro="" textlink="">
      <xdr:nvSpPr>
        <xdr:cNvPr id="77" name="楕円 76"/>
        <xdr:cNvSpPr/>
      </xdr:nvSpPr>
      <xdr:spPr bwMode="auto">
        <a:xfrm>
          <a:off x="3556000" y="29642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113775</xdr:rowOff>
    </xdr:from>
    <xdr:ext cx="762000" cy="259045"/>
    <xdr:sp macro="" textlink="">
      <xdr:nvSpPr>
        <xdr:cNvPr id="78" name="テキスト ボックス 77"/>
        <xdr:cNvSpPr txBox="1"/>
      </xdr:nvSpPr>
      <xdr:spPr>
        <a:xfrm>
          <a:off x="3225800" y="273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16007</xdr:rowOff>
    </xdr:from>
    <xdr:to>
      <xdr:col>15</xdr:col>
      <xdr:colOff>101600</xdr:colOff>
      <xdr:row>17</xdr:row>
      <xdr:rowOff>117607</xdr:rowOff>
    </xdr:to>
    <xdr:sp macro="" textlink="">
      <xdr:nvSpPr>
        <xdr:cNvPr id="79" name="楕円 78"/>
        <xdr:cNvSpPr/>
      </xdr:nvSpPr>
      <xdr:spPr bwMode="auto">
        <a:xfrm>
          <a:off x="2857500" y="29782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127784</xdr:rowOff>
    </xdr:from>
    <xdr:ext cx="762000" cy="259045"/>
    <xdr:sp macro="" textlink="">
      <xdr:nvSpPr>
        <xdr:cNvPr id="80" name="テキスト ボックス 79"/>
        <xdr:cNvSpPr txBox="1"/>
      </xdr:nvSpPr>
      <xdr:spPr>
        <a:xfrm>
          <a:off x="2527300" y="2747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178109</xdr:rowOff>
    </xdr:from>
    <xdr:to>
      <xdr:col>29</xdr:col>
      <xdr:colOff>127000</xdr:colOff>
      <xdr:row>37</xdr:row>
      <xdr:rowOff>316085</xdr:rowOff>
    </xdr:to>
    <xdr:cxnSp macro="">
      <xdr:nvCxnSpPr>
        <xdr:cNvPr id="110" name="直線コネクタ 109"/>
        <xdr:cNvCxnSpPr/>
      </xdr:nvCxnSpPr>
      <xdr:spPr bwMode="auto">
        <a:xfrm flipV="1">
          <a:off x="5651500" y="6102659"/>
          <a:ext cx="0" cy="133812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288162</xdr:rowOff>
    </xdr:from>
    <xdr:ext cx="762000" cy="259045"/>
    <xdr:sp macro="" textlink="">
      <xdr:nvSpPr>
        <xdr:cNvPr id="111" name="人口1人当たり決算額の推移最小値テキスト445"/>
        <xdr:cNvSpPr txBox="1"/>
      </xdr:nvSpPr>
      <xdr:spPr>
        <a:xfrm>
          <a:off x="5740400" y="741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316085</xdr:rowOff>
    </xdr:from>
    <xdr:to>
      <xdr:col>30</xdr:col>
      <xdr:colOff>25400</xdr:colOff>
      <xdr:row>37</xdr:row>
      <xdr:rowOff>316085</xdr:rowOff>
    </xdr:to>
    <xdr:cxnSp macro="">
      <xdr:nvCxnSpPr>
        <xdr:cNvPr id="112" name="直線コネクタ 111"/>
        <xdr:cNvCxnSpPr/>
      </xdr:nvCxnSpPr>
      <xdr:spPr bwMode="auto">
        <a:xfrm>
          <a:off x="5562600" y="74407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93036</xdr:rowOff>
    </xdr:from>
    <xdr:ext cx="762000" cy="259045"/>
    <xdr:sp macro="" textlink="">
      <xdr:nvSpPr>
        <xdr:cNvPr id="113" name="人口1人当たり決算額の推移最大値テキスト445"/>
        <xdr:cNvSpPr txBox="1"/>
      </xdr:nvSpPr>
      <xdr:spPr>
        <a:xfrm>
          <a:off x="5740400" y="5846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178109</xdr:rowOff>
    </xdr:from>
    <xdr:to>
      <xdr:col>30</xdr:col>
      <xdr:colOff>25400</xdr:colOff>
      <xdr:row>33</xdr:row>
      <xdr:rowOff>178109</xdr:rowOff>
    </xdr:to>
    <xdr:cxnSp macro="">
      <xdr:nvCxnSpPr>
        <xdr:cNvPr id="114" name="直線コネクタ 113"/>
        <xdr:cNvCxnSpPr/>
      </xdr:nvCxnSpPr>
      <xdr:spPr bwMode="auto">
        <a:xfrm>
          <a:off x="5562600" y="61026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227061</xdr:rowOff>
    </xdr:from>
    <xdr:to>
      <xdr:col>29</xdr:col>
      <xdr:colOff>127000</xdr:colOff>
      <xdr:row>35</xdr:row>
      <xdr:rowOff>262461</xdr:rowOff>
    </xdr:to>
    <xdr:cxnSp macro="">
      <xdr:nvCxnSpPr>
        <xdr:cNvPr id="115" name="直線コネクタ 114"/>
        <xdr:cNvCxnSpPr/>
      </xdr:nvCxnSpPr>
      <xdr:spPr bwMode="auto">
        <a:xfrm>
          <a:off x="5003800" y="6837411"/>
          <a:ext cx="647700" cy="354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27282</xdr:rowOff>
    </xdr:from>
    <xdr:ext cx="762000" cy="259045"/>
    <xdr:sp macro="" textlink="">
      <xdr:nvSpPr>
        <xdr:cNvPr id="116" name="人口1人当たり決算額の推移平均値テキスト445"/>
        <xdr:cNvSpPr txBox="1"/>
      </xdr:nvSpPr>
      <xdr:spPr>
        <a:xfrm>
          <a:off x="5740400" y="66376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182205</xdr:rowOff>
    </xdr:from>
    <xdr:to>
      <xdr:col>29</xdr:col>
      <xdr:colOff>177800</xdr:colOff>
      <xdr:row>35</xdr:row>
      <xdr:rowOff>283805</xdr:rowOff>
    </xdr:to>
    <xdr:sp macro="" textlink="">
      <xdr:nvSpPr>
        <xdr:cNvPr id="117" name="フローチャート: 判断 116"/>
        <xdr:cNvSpPr/>
      </xdr:nvSpPr>
      <xdr:spPr bwMode="auto">
        <a:xfrm>
          <a:off x="5600700" y="67925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227061</xdr:rowOff>
    </xdr:from>
    <xdr:to>
      <xdr:col>26</xdr:col>
      <xdr:colOff>50800</xdr:colOff>
      <xdr:row>35</xdr:row>
      <xdr:rowOff>260013</xdr:rowOff>
    </xdr:to>
    <xdr:cxnSp macro="">
      <xdr:nvCxnSpPr>
        <xdr:cNvPr id="118" name="直線コネクタ 117"/>
        <xdr:cNvCxnSpPr/>
      </xdr:nvCxnSpPr>
      <xdr:spPr bwMode="auto">
        <a:xfrm flipV="1">
          <a:off x="4305300" y="6837411"/>
          <a:ext cx="698500" cy="329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156112</xdr:rowOff>
    </xdr:from>
    <xdr:to>
      <xdr:col>26</xdr:col>
      <xdr:colOff>101600</xdr:colOff>
      <xdr:row>35</xdr:row>
      <xdr:rowOff>257712</xdr:rowOff>
    </xdr:to>
    <xdr:sp macro="" textlink="">
      <xdr:nvSpPr>
        <xdr:cNvPr id="119" name="フローチャート: 判断 118"/>
        <xdr:cNvSpPr/>
      </xdr:nvSpPr>
      <xdr:spPr bwMode="auto">
        <a:xfrm>
          <a:off x="49530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267889</xdr:rowOff>
    </xdr:from>
    <xdr:ext cx="736600" cy="259045"/>
    <xdr:sp macro="" textlink="">
      <xdr:nvSpPr>
        <xdr:cNvPr id="120" name="テキスト ボックス 119"/>
        <xdr:cNvSpPr txBox="1"/>
      </xdr:nvSpPr>
      <xdr:spPr>
        <a:xfrm>
          <a:off x="4622800" y="6535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225200</xdr:rowOff>
    </xdr:from>
    <xdr:to>
      <xdr:col>22</xdr:col>
      <xdr:colOff>114300</xdr:colOff>
      <xdr:row>35</xdr:row>
      <xdr:rowOff>260013</xdr:rowOff>
    </xdr:to>
    <xdr:cxnSp macro="">
      <xdr:nvCxnSpPr>
        <xdr:cNvPr id="121" name="直線コネクタ 120"/>
        <xdr:cNvCxnSpPr/>
      </xdr:nvCxnSpPr>
      <xdr:spPr bwMode="auto">
        <a:xfrm>
          <a:off x="3606800" y="6835550"/>
          <a:ext cx="698500" cy="348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144519</xdr:rowOff>
    </xdr:from>
    <xdr:to>
      <xdr:col>22</xdr:col>
      <xdr:colOff>165100</xdr:colOff>
      <xdr:row>35</xdr:row>
      <xdr:rowOff>246119</xdr:rowOff>
    </xdr:to>
    <xdr:sp macro="" textlink="">
      <xdr:nvSpPr>
        <xdr:cNvPr id="122" name="フローチャート: 判断 121"/>
        <xdr:cNvSpPr/>
      </xdr:nvSpPr>
      <xdr:spPr bwMode="auto">
        <a:xfrm>
          <a:off x="42545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256296</xdr:rowOff>
    </xdr:from>
    <xdr:ext cx="762000" cy="259045"/>
    <xdr:sp macro="" textlink="">
      <xdr:nvSpPr>
        <xdr:cNvPr id="123" name="テキスト ボックス 122"/>
        <xdr:cNvSpPr txBox="1"/>
      </xdr:nvSpPr>
      <xdr:spPr>
        <a:xfrm>
          <a:off x="3924300" y="6523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120076</xdr:rowOff>
    </xdr:from>
    <xdr:to>
      <xdr:col>18</xdr:col>
      <xdr:colOff>177800</xdr:colOff>
      <xdr:row>35</xdr:row>
      <xdr:rowOff>225200</xdr:rowOff>
    </xdr:to>
    <xdr:cxnSp macro="">
      <xdr:nvCxnSpPr>
        <xdr:cNvPr id="124" name="直線コネクタ 123"/>
        <xdr:cNvCxnSpPr/>
      </xdr:nvCxnSpPr>
      <xdr:spPr bwMode="auto">
        <a:xfrm>
          <a:off x="2908300" y="6730426"/>
          <a:ext cx="698500" cy="1051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134917</xdr:rowOff>
    </xdr:from>
    <xdr:to>
      <xdr:col>19</xdr:col>
      <xdr:colOff>38100</xdr:colOff>
      <xdr:row>35</xdr:row>
      <xdr:rowOff>236517</xdr:rowOff>
    </xdr:to>
    <xdr:sp macro="" textlink="">
      <xdr:nvSpPr>
        <xdr:cNvPr id="125" name="フローチャート: 判断 124"/>
        <xdr:cNvSpPr/>
      </xdr:nvSpPr>
      <xdr:spPr bwMode="auto">
        <a:xfrm>
          <a:off x="35560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246694</xdr:rowOff>
    </xdr:from>
    <xdr:ext cx="762000" cy="259045"/>
    <xdr:sp macro="" textlink="">
      <xdr:nvSpPr>
        <xdr:cNvPr id="126" name="テキスト ボックス 125"/>
        <xdr:cNvSpPr txBox="1"/>
      </xdr:nvSpPr>
      <xdr:spPr>
        <a:xfrm>
          <a:off x="3225800" y="65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87467</xdr:rowOff>
    </xdr:from>
    <xdr:to>
      <xdr:col>15</xdr:col>
      <xdr:colOff>101600</xdr:colOff>
      <xdr:row>35</xdr:row>
      <xdr:rowOff>189067</xdr:rowOff>
    </xdr:to>
    <xdr:sp macro="" textlink="">
      <xdr:nvSpPr>
        <xdr:cNvPr id="127" name="フローチャート: 判断 126"/>
        <xdr:cNvSpPr/>
      </xdr:nvSpPr>
      <xdr:spPr bwMode="auto">
        <a:xfrm>
          <a:off x="2857500" y="66978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173844</xdr:rowOff>
    </xdr:from>
    <xdr:ext cx="762000" cy="259045"/>
    <xdr:sp macro="" textlink="">
      <xdr:nvSpPr>
        <xdr:cNvPr id="128" name="テキスト ボックス 127"/>
        <xdr:cNvSpPr txBox="1"/>
      </xdr:nvSpPr>
      <xdr:spPr>
        <a:xfrm>
          <a:off x="2527300" y="6784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211661</xdr:rowOff>
    </xdr:from>
    <xdr:to>
      <xdr:col>29</xdr:col>
      <xdr:colOff>177800</xdr:colOff>
      <xdr:row>35</xdr:row>
      <xdr:rowOff>313261</xdr:rowOff>
    </xdr:to>
    <xdr:sp macro="" textlink="">
      <xdr:nvSpPr>
        <xdr:cNvPr id="134" name="楕円 133"/>
        <xdr:cNvSpPr/>
      </xdr:nvSpPr>
      <xdr:spPr bwMode="auto">
        <a:xfrm>
          <a:off x="5600700" y="68220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183738</xdr:rowOff>
    </xdr:from>
    <xdr:ext cx="762000" cy="259045"/>
    <xdr:sp macro="" textlink="">
      <xdr:nvSpPr>
        <xdr:cNvPr id="135" name="人口1人当たり決算額の推移該当値テキスト445"/>
        <xdr:cNvSpPr txBox="1"/>
      </xdr:nvSpPr>
      <xdr:spPr>
        <a:xfrm>
          <a:off x="5740400" y="6794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176261</xdr:rowOff>
    </xdr:from>
    <xdr:to>
      <xdr:col>26</xdr:col>
      <xdr:colOff>101600</xdr:colOff>
      <xdr:row>35</xdr:row>
      <xdr:rowOff>277861</xdr:rowOff>
    </xdr:to>
    <xdr:sp macro="" textlink="">
      <xdr:nvSpPr>
        <xdr:cNvPr id="136" name="楕円 135"/>
        <xdr:cNvSpPr/>
      </xdr:nvSpPr>
      <xdr:spPr bwMode="auto">
        <a:xfrm>
          <a:off x="4953000" y="67866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262638</xdr:rowOff>
    </xdr:from>
    <xdr:ext cx="736600" cy="259045"/>
    <xdr:sp macro="" textlink="">
      <xdr:nvSpPr>
        <xdr:cNvPr id="137" name="テキスト ボックス 136"/>
        <xdr:cNvSpPr txBox="1"/>
      </xdr:nvSpPr>
      <xdr:spPr>
        <a:xfrm>
          <a:off x="4622800" y="6872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209213</xdr:rowOff>
    </xdr:from>
    <xdr:to>
      <xdr:col>22</xdr:col>
      <xdr:colOff>165100</xdr:colOff>
      <xdr:row>35</xdr:row>
      <xdr:rowOff>310813</xdr:rowOff>
    </xdr:to>
    <xdr:sp macro="" textlink="">
      <xdr:nvSpPr>
        <xdr:cNvPr id="138" name="楕円 137"/>
        <xdr:cNvSpPr/>
      </xdr:nvSpPr>
      <xdr:spPr bwMode="auto">
        <a:xfrm>
          <a:off x="4254500" y="68195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295590</xdr:rowOff>
    </xdr:from>
    <xdr:ext cx="762000" cy="259045"/>
    <xdr:sp macro="" textlink="">
      <xdr:nvSpPr>
        <xdr:cNvPr id="139" name="テキスト ボックス 138"/>
        <xdr:cNvSpPr txBox="1"/>
      </xdr:nvSpPr>
      <xdr:spPr>
        <a:xfrm>
          <a:off x="3924300" y="6905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174400</xdr:rowOff>
    </xdr:from>
    <xdr:to>
      <xdr:col>19</xdr:col>
      <xdr:colOff>38100</xdr:colOff>
      <xdr:row>35</xdr:row>
      <xdr:rowOff>276000</xdr:rowOff>
    </xdr:to>
    <xdr:sp macro="" textlink="">
      <xdr:nvSpPr>
        <xdr:cNvPr id="140" name="楕円 139"/>
        <xdr:cNvSpPr/>
      </xdr:nvSpPr>
      <xdr:spPr bwMode="auto">
        <a:xfrm>
          <a:off x="3556000" y="67847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260777</xdr:rowOff>
    </xdr:from>
    <xdr:ext cx="762000" cy="259045"/>
    <xdr:sp macro="" textlink="">
      <xdr:nvSpPr>
        <xdr:cNvPr id="141" name="テキスト ボックス 140"/>
        <xdr:cNvSpPr txBox="1"/>
      </xdr:nvSpPr>
      <xdr:spPr>
        <a:xfrm>
          <a:off x="3225800" y="687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69276</xdr:rowOff>
    </xdr:from>
    <xdr:to>
      <xdr:col>15</xdr:col>
      <xdr:colOff>101600</xdr:colOff>
      <xdr:row>35</xdr:row>
      <xdr:rowOff>170876</xdr:rowOff>
    </xdr:to>
    <xdr:sp macro="" textlink="">
      <xdr:nvSpPr>
        <xdr:cNvPr id="142" name="楕円 141"/>
        <xdr:cNvSpPr/>
      </xdr:nvSpPr>
      <xdr:spPr bwMode="auto">
        <a:xfrm>
          <a:off x="2857500" y="66796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181053</xdr:rowOff>
    </xdr:from>
    <xdr:ext cx="762000" cy="259045"/>
    <xdr:sp macro="" textlink="">
      <xdr:nvSpPr>
        <xdr:cNvPr id="143" name="テキスト ボックス 142"/>
        <xdr:cNvSpPr txBox="1"/>
      </xdr:nvSpPr>
      <xdr:spPr>
        <a:xfrm>
          <a:off x="2527300" y="6448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福井県坂井市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92,004
90,528
209.67
40,555,326
39,144,073
1,070,048
22,125,990
48,416,359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79.8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104816</xdr:rowOff>
    </xdr:from>
    <xdr:to>
      <xdr:col>24</xdr:col>
      <xdr:colOff>62865</xdr:colOff>
      <xdr:row>38</xdr:row>
      <xdr:rowOff>170676</xdr:rowOff>
    </xdr:to>
    <xdr:cxnSp macro="">
      <xdr:nvCxnSpPr>
        <xdr:cNvPr id="54" name="直線コネクタ 53"/>
        <xdr:cNvCxnSpPr/>
      </xdr:nvCxnSpPr>
      <xdr:spPr>
        <a:xfrm flipV="1">
          <a:off x="4633595" y="5248316"/>
          <a:ext cx="1270" cy="1437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3053</xdr:rowOff>
    </xdr:from>
    <xdr:ext cx="534377" cy="259045"/>
    <xdr:sp macro="" textlink="">
      <xdr:nvSpPr>
        <xdr:cNvPr id="55" name="人件費最小値テキスト"/>
        <xdr:cNvSpPr txBox="1"/>
      </xdr:nvSpPr>
      <xdr:spPr>
        <a:xfrm>
          <a:off x="4686300" y="6689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170676</xdr:rowOff>
    </xdr:from>
    <xdr:to>
      <xdr:col>24</xdr:col>
      <xdr:colOff>152400</xdr:colOff>
      <xdr:row>38</xdr:row>
      <xdr:rowOff>170676</xdr:rowOff>
    </xdr:to>
    <xdr:cxnSp macro="">
      <xdr:nvCxnSpPr>
        <xdr:cNvPr id="56" name="直線コネクタ 55"/>
        <xdr:cNvCxnSpPr/>
      </xdr:nvCxnSpPr>
      <xdr:spPr>
        <a:xfrm>
          <a:off x="4546600" y="6685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51493</xdr:rowOff>
    </xdr:from>
    <xdr:ext cx="599010" cy="259045"/>
    <xdr:sp macro="" textlink="">
      <xdr:nvSpPr>
        <xdr:cNvPr id="57" name="人件費最大値テキスト"/>
        <xdr:cNvSpPr txBox="1"/>
      </xdr:nvSpPr>
      <xdr:spPr>
        <a:xfrm>
          <a:off x="4686300" y="5023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104816</xdr:rowOff>
    </xdr:from>
    <xdr:to>
      <xdr:col>24</xdr:col>
      <xdr:colOff>152400</xdr:colOff>
      <xdr:row>30</xdr:row>
      <xdr:rowOff>104816</xdr:rowOff>
    </xdr:to>
    <xdr:cxnSp macro="">
      <xdr:nvCxnSpPr>
        <xdr:cNvPr id="58" name="直線コネクタ 57"/>
        <xdr:cNvCxnSpPr/>
      </xdr:nvCxnSpPr>
      <xdr:spPr>
        <a:xfrm>
          <a:off x="4546600" y="52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78252</xdr:rowOff>
    </xdr:from>
    <xdr:to>
      <xdr:col>24</xdr:col>
      <xdr:colOff>63500</xdr:colOff>
      <xdr:row>36</xdr:row>
      <xdr:rowOff>107765</xdr:rowOff>
    </xdr:to>
    <xdr:cxnSp macro="">
      <xdr:nvCxnSpPr>
        <xdr:cNvPr id="59" name="直線コネクタ 58"/>
        <xdr:cNvCxnSpPr/>
      </xdr:nvCxnSpPr>
      <xdr:spPr>
        <a:xfrm flipV="1">
          <a:off x="3797300" y="6250452"/>
          <a:ext cx="838200" cy="29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108417</xdr:rowOff>
    </xdr:from>
    <xdr:ext cx="534377" cy="259045"/>
    <xdr:sp macro="" textlink="">
      <xdr:nvSpPr>
        <xdr:cNvPr id="60" name="人件費平均値テキスト"/>
        <xdr:cNvSpPr txBox="1"/>
      </xdr:nvSpPr>
      <xdr:spPr>
        <a:xfrm>
          <a:off x="4686300" y="5937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85540</xdr:rowOff>
    </xdr:from>
    <xdr:to>
      <xdr:col>24</xdr:col>
      <xdr:colOff>114300</xdr:colOff>
      <xdr:row>36</xdr:row>
      <xdr:rowOff>15690</xdr:rowOff>
    </xdr:to>
    <xdr:sp macro="" textlink="">
      <xdr:nvSpPr>
        <xdr:cNvPr id="61" name="フローチャート: 判断 60"/>
        <xdr:cNvSpPr/>
      </xdr:nvSpPr>
      <xdr:spPr>
        <a:xfrm>
          <a:off x="4584700" y="608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107765</xdr:rowOff>
    </xdr:from>
    <xdr:to>
      <xdr:col>19</xdr:col>
      <xdr:colOff>177800</xdr:colOff>
      <xdr:row>36</xdr:row>
      <xdr:rowOff>121641</xdr:rowOff>
    </xdr:to>
    <xdr:cxnSp macro="">
      <xdr:nvCxnSpPr>
        <xdr:cNvPr id="62" name="直線コネクタ 61"/>
        <xdr:cNvCxnSpPr/>
      </xdr:nvCxnSpPr>
      <xdr:spPr>
        <a:xfrm flipV="1">
          <a:off x="2908300" y="6279965"/>
          <a:ext cx="889000" cy="13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103850</xdr:rowOff>
    </xdr:from>
    <xdr:to>
      <xdr:col>20</xdr:col>
      <xdr:colOff>38100</xdr:colOff>
      <xdr:row>36</xdr:row>
      <xdr:rowOff>34000</xdr:rowOff>
    </xdr:to>
    <xdr:sp macro="" textlink="">
      <xdr:nvSpPr>
        <xdr:cNvPr id="63" name="フローチャート: 判断 62"/>
        <xdr:cNvSpPr/>
      </xdr:nvSpPr>
      <xdr:spPr>
        <a:xfrm>
          <a:off x="37465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50527</xdr:rowOff>
    </xdr:from>
    <xdr:ext cx="534377" cy="259045"/>
    <xdr:sp macro="" textlink="">
      <xdr:nvSpPr>
        <xdr:cNvPr id="64" name="テキスト ボックス 63"/>
        <xdr:cNvSpPr txBox="1"/>
      </xdr:nvSpPr>
      <xdr:spPr>
        <a:xfrm>
          <a:off x="3530111" y="5879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54912</xdr:rowOff>
    </xdr:from>
    <xdr:to>
      <xdr:col>15</xdr:col>
      <xdr:colOff>50800</xdr:colOff>
      <xdr:row>36</xdr:row>
      <xdr:rowOff>121641</xdr:rowOff>
    </xdr:to>
    <xdr:cxnSp macro="">
      <xdr:nvCxnSpPr>
        <xdr:cNvPr id="65" name="直線コネクタ 64"/>
        <xdr:cNvCxnSpPr/>
      </xdr:nvCxnSpPr>
      <xdr:spPr>
        <a:xfrm>
          <a:off x="2019300" y="6227112"/>
          <a:ext cx="889000" cy="66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99164</xdr:rowOff>
    </xdr:from>
    <xdr:to>
      <xdr:col>15</xdr:col>
      <xdr:colOff>101600</xdr:colOff>
      <xdr:row>36</xdr:row>
      <xdr:rowOff>29314</xdr:rowOff>
    </xdr:to>
    <xdr:sp macro="" textlink="">
      <xdr:nvSpPr>
        <xdr:cNvPr id="66" name="フローチャート: 判断 65"/>
        <xdr:cNvSpPr/>
      </xdr:nvSpPr>
      <xdr:spPr>
        <a:xfrm>
          <a:off x="28575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45841</xdr:rowOff>
    </xdr:from>
    <xdr:ext cx="534377" cy="259045"/>
    <xdr:sp macro="" textlink="">
      <xdr:nvSpPr>
        <xdr:cNvPr id="67" name="テキスト ボックス 66"/>
        <xdr:cNvSpPr txBox="1"/>
      </xdr:nvSpPr>
      <xdr:spPr>
        <a:xfrm>
          <a:off x="2641111" y="587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54912</xdr:rowOff>
    </xdr:from>
    <xdr:to>
      <xdr:col>10</xdr:col>
      <xdr:colOff>114300</xdr:colOff>
      <xdr:row>36</xdr:row>
      <xdr:rowOff>74961</xdr:rowOff>
    </xdr:to>
    <xdr:cxnSp macro="">
      <xdr:nvCxnSpPr>
        <xdr:cNvPr id="68" name="直線コネクタ 67"/>
        <xdr:cNvCxnSpPr/>
      </xdr:nvCxnSpPr>
      <xdr:spPr>
        <a:xfrm flipV="1">
          <a:off x="1130300" y="6227112"/>
          <a:ext cx="889000" cy="20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90820</xdr:rowOff>
    </xdr:from>
    <xdr:to>
      <xdr:col>10</xdr:col>
      <xdr:colOff>165100</xdr:colOff>
      <xdr:row>36</xdr:row>
      <xdr:rowOff>20970</xdr:rowOff>
    </xdr:to>
    <xdr:sp macro="" textlink="">
      <xdr:nvSpPr>
        <xdr:cNvPr id="69" name="フローチャート: 判断 68"/>
        <xdr:cNvSpPr/>
      </xdr:nvSpPr>
      <xdr:spPr>
        <a:xfrm>
          <a:off x="1968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37497</xdr:rowOff>
    </xdr:from>
    <xdr:ext cx="534377" cy="259045"/>
    <xdr:sp macro="" textlink="">
      <xdr:nvSpPr>
        <xdr:cNvPr id="70" name="テキスト ボックス 69"/>
        <xdr:cNvSpPr txBox="1"/>
      </xdr:nvSpPr>
      <xdr:spPr>
        <a:xfrm>
          <a:off x="1752111" y="586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141021</xdr:rowOff>
    </xdr:from>
    <xdr:to>
      <xdr:col>6</xdr:col>
      <xdr:colOff>38100</xdr:colOff>
      <xdr:row>36</xdr:row>
      <xdr:rowOff>71171</xdr:rowOff>
    </xdr:to>
    <xdr:sp macro="" textlink="">
      <xdr:nvSpPr>
        <xdr:cNvPr id="71" name="フローチャート: 判断 70"/>
        <xdr:cNvSpPr/>
      </xdr:nvSpPr>
      <xdr:spPr>
        <a:xfrm>
          <a:off x="1079500" y="6141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87698</xdr:rowOff>
    </xdr:from>
    <xdr:ext cx="534377" cy="259045"/>
    <xdr:sp macro="" textlink="">
      <xdr:nvSpPr>
        <xdr:cNvPr id="72" name="テキスト ボックス 71"/>
        <xdr:cNvSpPr txBox="1"/>
      </xdr:nvSpPr>
      <xdr:spPr>
        <a:xfrm>
          <a:off x="863111" y="5916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27452</xdr:rowOff>
    </xdr:from>
    <xdr:to>
      <xdr:col>24</xdr:col>
      <xdr:colOff>114300</xdr:colOff>
      <xdr:row>36</xdr:row>
      <xdr:rowOff>129052</xdr:rowOff>
    </xdr:to>
    <xdr:sp macro="" textlink="">
      <xdr:nvSpPr>
        <xdr:cNvPr id="78" name="楕円 77"/>
        <xdr:cNvSpPr/>
      </xdr:nvSpPr>
      <xdr:spPr>
        <a:xfrm>
          <a:off x="4584700" y="619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5879</xdr:rowOff>
    </xdr:from>
    <xdr:ext cx="534377" cy="259045"/>
    <xdr:sp macro="" textlink="">
      <xdr:nvSpPr>
        <xdr:cNvPr id="79" name="人件費該当値テキスト"/>
        <xdr:cNvSpPr txBox="1"/>
      </xdr:nvSpPr>
      <xdr:spPr>
        <a:xfrm>
          <a:off x="4686300" y="6178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56965</xdr:rowOff>
    </xdr:from>
    <xdr:to>
      <xdr:col>20</xdr:col>
      <xdr:colOff>38100</xdr:colOff>
      <xdr:row>36</xdr:row>
      <xdr:rowOff>158565</xdr:rowOff>
    </xdr:to>
    <xdr:sp macro="" textlink="">
      <xdr:nvSpPr>
        <xdr:cNvPr id="80" name="楕円 79"/>
        <xdr:cNvSpPr/>
      </xdr:nvSpPr>
      <xdr:spPr>
        <a:xfrm>
          <a:off x="3746500" y="6229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149692</xdr:rowOff>
    </xdr:from>
    <xdr:ext cx="534377" cy="259045"/>
    <xdr:sp macro="" textlink="">
      <xdr:nvSpPr>
        <xdr:cNvPr id="81" name="テキスト ボックス 80"/>
        <xdr:cNvSpPr txBox="1"/>
      </xdr:nvSpPr>
      <xdr:spPr>
        <a:xfrm>
          <a:off x="3530111" y="6321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70841</xdr:rowOff>
    </xdr:from>
    <xdr:to>
      <xdr:col>15</xdr:col>
      <xdr:colOff>101600</xdr:colOff>
      <xdr:row>37</xdr:row>
      <xdr:rowOff>991</xdr:rowOff>
    </xdr:to>
    <xdr:sp macro="" textlink="">
      <xdr:nvSpPr>
        <xdr:cNvPr id="82" name="楕円 81"/>
        <xdr:cNvSpPr/>
      </xdr:nvSpPr>
      <xdr:spPr>
        <a:xfrm>
          <a:off x="2857500" y="6243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163568</xdr:rowOff>
    </xdr:from>
    <xdr:ext cx="534377" cy="259045"/>
    <xdr:sp macro="" textlink="">
      <xdr:nvSpPr>
        <xdr:cNvPr id="83" name="テキスト ボックス 82"/>
        <xdr:cNvSpPr txBox="1"/>
      </xdr:nvSpPr>
      <xdr:spPr>
        <a:xfrm>
          <a:off x="2641111" y="633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4112</xdr:rowOff>
    </xdr:from>
    <xdr:to>
      <xdr:col>10</xdr:col>
      <xdr:colOff>165100</xdr:colOff>
      <xdr:row>36</xdr:row>
      <xdr:rowOff>105712</xdr:rowOff>
    </xdr:to>
    <xdr:sp macro="" textlink="">
      <xdr:nvSpPr>
        <xdr:cNvPr id="84" name="楕円 83"/>
        <xdr:cNvSpPr/>
      </xdr:nvSpPr>
      <xdr:spPr>
        <a:xfrm>
          <a:off x="1968500" y="6176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96839</xdr:rowOff>
    </xdr:from>
    <xdr:ext cx="534377" cy="259045"/>
    <xdr:sp macro="" textlink="">
      <xdr:nvSpPr>
        <xdr:cNvPr id="85" name="テキスト ボックス 84"/>
        <xdr:cNvSpPr txBox="1"/>
      </xdr:nvSpPr>
      <xdr:spPr>
        <a:xfrm>
          <a:off x="1752111" y="6269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24161</xdr:rowOff>
    </xdr:from>
    <xdr:to>
      <xdr:col>6</xdr:col>
      <xdr:colOff>38100</xdr:colOff>
      <xdr:row>36</xdr:row>
      <xdr:rowOff>125761</xdr:rowOff>
    </xdr:to>
    <xdr:sp macro="" textlink="">
      <xdr:nvSpPr>
        <xdr:cNvPr id="86" name="楕円 85"/>
        <xdr:cNvSpPr/>
      </xdr:nvSpPr>
      <xdr:spPr>
        <a:xfrm>
          <a:off x="1079500" y="619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116888</xdr:rowOff>
    </xdr:from>
    <xdr:ext cx="534377" cy="259045"/>
    <xdr:sp macro="" textlink="">
      <xdr:nvSpPr>
        <xdr:cNvPr id="87" name="テキスト ボックス 86"/>
        <xdr:cNvSpPr txBox="1"/>
      </xdr:nvSpPr>
      <xdr:spPr>
        <a:xfrm>
          <a:off x="863111" y="6289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131610</xdr:rowOff>
    </xdr:from>
    <xdr:to>
      <xdr:col>24</xdr:col>
      <xdr:colOff>62865</xdr:colOff>
      <xdr:row>58</xdr:row>
      <xdr:rowOff>143790</xdr:rowOff>
    </xdr:to>
    <xdr:cxnSp macro="">
      <xdr:nvCxnSpPr>
        <xdr:cNvPr id="112" name="直線コネクタ 111"/>
        <xdr:cNvCxnSpPr/>
      </xdr:nvCxnSpPr>
      <xdr:spPr>
        <a:xfrm flipV="1">
          <a:off x="4633595" y="8532660"/>
          <a:ext cx="1270" cy="1555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147617</xdr:rowOff>
    </xdr:from>
    <xdr:ext cx="534377" cy="259045"/>
    <xdr:sp macro="" textlink="">
      <xdr:nvSpPr>
        <xdr:cNvPr id="113" name="物件費最小値テキスト"/>
        <xdr:cNvSpPr txBox="1"/>
      </xdr:nvSpPr>
      <xdr:spPr>
        <a:xfrm>
          <a:off x="4686300" y="10091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143790</xdr:rowOff>
    </xdr:from>
    <xdr:to>
      <xdr:col>24</xdr:col>
      <xdr:colOff>152400</xdr:colOff>
      <xdr:row>58</xdr:row>
      <xdr:rowOff>143790</xdr:rowOff>
    </xdr:to>
    <xdr:cxnSp macro="">
      <xdr:nvCxnSpPr>
        <xdr:cNvPr id="114" name="直線コネクタ 113"/>
        <xdr:cNvCxnSpPr/>
      </xdr:nvCxnSpPr>
      <xdr:spPr>
        <a:xfrm>
          <a:off x="4546600" y="10087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78287</xdr:rowOff>
    </xdr:from>
    <xdr:ext cx="599010" cy="259045"/>
    <xdr:sp macro="" textlink="">
      <xdr:nvSpPr>
        <xdr:cNvPr id="115" name="物件費最大値テキスト"/>
        <xdr:cNvSpPr txBox="1"/>
      </xdr:nvSpPr>
      <xdr:spPr>
        <a:xfrm>
          <a:off x="4686300" y="8307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131610</xdr:rowOff>
    </xdr:from>
    <xdr:to>
      <xdr:col>24</xdr:col>
      <xdr:colOff>152400</xdr:colOff>
      <xdr:row>49</xdr:row>
      <xdr:rowOff>131610</xdr:rowOff>
    </xdr:to>
    <xdr:cxnSp macro="">
      <xdr:nvCxnSpPr>
        <xdr:cNvPr id="116" name="直線コネクタ 115"/>
        <xdr:cNvCxnSpPr/>
      </xdr:nvCxnSpPr>
      <xdr:spPr>
        <a:xfrm>
          <a:off x="4546600" y="8532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156642</xdr:rowOff>
    </xdr:from>
    <xdr:to>
      <xdr:col>24</xdr:col>
      <xdr:colOff>63500</xdr:colOff>
      <xdr:row>57</xdr:row>
      <xdr:rowOff>2540</xdr:rowOff>
    </xdr:to>
    <xdr:cxnSp macro="">
      <xdr:nvCxnSpPr>
        <xdr:cNvPr id="117" name="直線コネクタ 116"/>
        <xdr:cNvCxnSpPr/>
      </xdr:nvCxnSpPr>
      <xdr:spPr>
        <a:xfrm flipV="1">
          <a:off x="3797300" y="9757842"/>
          <a:ext cx="838200" cy="1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128249</xdr:rowOff>
    </xdr:from>
    <xdr:ext cx="534377" cy="259045"/>
    <xdr:sp macro="" textlink="">
      <xdr:nvSpPr>
        <xdr:cNvPr id="118" name="物件費平均値テキスト"/>
        <xdr:cNvSpPr txBox="1"/>
      </xdr:nvSpPr>
      <xdr:spPr>
        <a:xfrm>
          <a:off x="4686300" y="9557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105372</xdr:rowOff>
    </xdr:from>
    <xdr:to>
      <xdr:col>24</xdr:col>
      <xdr:colOff>114300</xdr:colOff>
      <xdr:row>57</xdr:row>
      <xdr:rowOff>35522</xdr:rowOff>
    </xdr:to>
    <xdr:sp macro="" textlink="">
      <xdr:nvSpPr>
        <xdr:cNvPr id="119" name="フローチャート: 判断 118"/>
        <xdr:cNvSpPr/>
      </xdr:nvSpPr>
      <xdr:spPr>
        <a:xfrm>
          <a:off x="4584700" y="970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2540</xdr:rowOff>
    </xdr:from>
    <xdr:to>
      <xdr:col>19</xdr:col>
      <xdr:colOff>177800</xdr:colOff>
      <xdr:row>57</xdr:row>
      <xdr:rowOff>16015</xdr:rowOff>
    </xdr:to>
    <xdr:cxnSp macro="">
      <xdr:nvCxnSpPr>
        <xdr:cNvPr id="120" name="直線コネクタ 119"/>
        <xdr:cNvCxnSpPr/>
      </xdr:nvCxnSpPr>
      <xdr:spPr>
        <a:xfrm flipV="1">
          <a:off x="2908300" y="9775190"/>
          <a:ext cx="889000" cy="13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107874</xdr:rowOff>
    </xdr:from>
    <xdr:to>
      <xdr:col>20</xdr:col>
      <xdr:colOff>38100</xdr:colOff>
      <xdr:row>57</xdr:row>
      <xdr:rowOff>38024</xdr:rowOff>
    </xdr:to>
    <xdr:sp macro="" textlink="">
      <xdr:nvSpPr>
        <xdr:cNvPr id="121" name="フローチャート: 判断 120"/>
        <xdr:cNvSpPr/>
      </xdr:nvSpPr>
      <xdr:spPr>
        <a:xfrm>
          <a:off x="3746500" y="97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54551</xdr:rowOff>
    </xdr:from>
    <xdr:ext cx="534377" cy="259045"/>
    <xdr:sp macro="" textlink="">
      <xdr:nvSpPr>
        <xdr:cNvPr id="122" name="テキスト ボックス 121"/>
        <xdr:cNvSpPr txBox="1"/>
      </xdr:nvSpPr>
      <xdr:spPr>
        <a:xfrm>
          <a:off x="3530111" y="948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16015</xdr:rowOff>
    </xdr:from>
    <xdr:to>
      <xdr:col>15</xdr:col>
      <xdr:colOff>50800</xdr:colOff>
      <xdr:row>57</xdr:row>
      <xdr:rowOff>45542</xdr:rowOff>
    </xdr:to>
    <xdr:cxnSp macro="">
      <xdr:nvCxnSpPr>
        <xdr:cNvPr id="123" name="直線コネクタ 122"/>
        <xdr:cNvCxnSpPr/>
      </xdr:nvCxnSpPr>
      <xdr:spPr>
        <a:xfrm flipV="1">
          <a:off x="2019300" y="9788665"/>
          <a:ext cx="889000" cy="29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34646</xdr:rowOff>
    </xdr:from>
    <xdr:to>
      <xdr:col>15</xdr:col>
      <xdr:colOff>101600</xdr:colOff>
      <xdr:row>56</xdr:row>
      <xdr:rowOff>136246</xdr:rowOff>
    </xdr:to>
    <xdr:sp macro="" textlink="">
      <xdr:nvSpPr>
        <xdr:cNvPr id="124" name="フローチャート: 判断 123"/>
        <xdr:cNvSpPr/>
      </xdr:nvSpPr>
      <xdr:spPr>
        <a:xfrm>
          <a:off x="2857500" y="9635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152773</xdr:rowOff>
    </xdr:from>
    <xdr:ext cx="534377" cy="259045"/>
    <xdr:sp macro="" textlink="">
      <xdr:nvSpPr>
        <xdr:cNvPr id="125" name="テキスト ボックス 124"/>
        <xdr:cNvSpPr txBox="1"/>
      </xdr:nvSpPr>
      <xdr:spPr>
        <a:xfrm>
          <a:off x="2641111" y="941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45542</xdr:rowOff>
    </xdr:from>
    <xdr:to>
      <xdr:col>10</xdr:col>
      <xdr:colOff>114300</xdr:colOff>
      <xdr:row>57</xdr:row>
      <xdr:rowOff>64757</xdr:rowOff>
    </xdr:to>
    <xdr:cxnSp macro="">
      <xdr:nvCxnSpPr>
        <xdr:cNvPr id="126" name="直線コネクタ 125"/>
        <xdr:cNvCxnSpPr/>
      </xdr:nvCxnSpPr>
      <xdr:spPr>
        <a:xfrm flipV="1">
          <a:off x="1130300" y="9818192"/>
          <a:ext cx="889000" cy="19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165443</xdr:rowOff>
    </xdr:from>
    <xdr:to>
      <xdr:col>10</xdr:col>
      <xdr:colOff>165100</xdr:colOff>
      <xdr:row>57</xdr:row>
      <xdr:rowOff>95593</xdr:rowOff>
    </xdr:to>
    <xdr:sp macro="" textlink="">
      <xdr:nvSpPr>
        <xdr:cNvPr id="127" name="フローチャート: 判断 126"/>
        <xdr:cNvSpPr/>
      </xdr:nvSpPr>
      <xdr:spPr>
        <a:xfrm>
          <a:off x="1968500" y="976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112120</xdr:rowOff>
    </xdr:from>
    <xdr:ext cx="534377" cy="259045"/>
    <xdr:sp macro="" textlink="">
      <xdr:nvSpPr>
        <xdr:cNvPr id="128" name="テキスト ボックス 127"/>
        <xdr:cNvSpPr txBox="1"/>
      </xdr:nvSpPr>
      <xdr:spPr>
        <a:xfrm>
          <a:off x="1752111" y="954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64618</xdr:rowOff>
    </xdr:from>
    <xdr:to>
      <xdr:col>6</xdr:col>
      <xdr:colOff>38100</xdr:colOff>
      <xdr:row>57</xdr:row>
      <xdr:rowOff>166218</xdr:rowOff>
    </xdr:to>
    <xdr:sp macro="" textlink="">
      <xdr:nvSpPr>
        <xdr:cNvPr id="129" name="フローチャート: 判断 128"/>
        <xdr:cNvSpPr/>
      </xdr:nvSpPr>
      <xdr:spPr>
        <a:xfrm>
          <a:off x="1079500" y="983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157345</xdr:rowOff>
    </xdr:from>
    <xdr:ext cx="534377" cy="259045"/>
    <xdr:sp macro="" textlink="">
      <xdr:nvSpPr>
        <xdr:cNvPr id="130" name="テキスト ボックス 129"/>
        <xdr:cNvSpPr txBox="1"/>
      </xdr:nvSpPr>
      <xdr:spPr>
        <a:xfrm>
          <a:off x="863111" y="9929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105842</xdr:rowOff>
    </xdr:from>
    <xdr:to>
      <xdr:col>24</xdr:col>
      <xdr:colOff>114300</xdr:colOff>
      <xdr:row>57</xdr:row>
      <xdr:rowOff>35992</xdr:rowOff>
    </xdr:to>
    <xdr:sp macro="" textlink="">
      <xdr:nvSpPr>
        <xdr:cNvPr id="136" name="楕円 135"/>
        <xdr:cNvSpPr/>
      </xdr:nvSpPr>
      <xdr:spPr>
        <a:xfrm>
          <a:off x="4584700" y="970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84269</xdr:rowOff>
    </xdr:from>
    <xdr:ext cx="534377" cy="259045"/>
    <xdr:sp macro="" textlink="">
      <xdr:nvSpPr>
        <xdr:cNvPr id="137" name="物件費該当値テキスト"/>
        <xdr:cNvSpPr txBox="1"/>
      </xdr:nvSpPr>
      <xdr:spPr>
        <a:xfrm>
          <a:off x="4686300" y="9685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123190</xdr:rowOff>
    </xdr:from>
    <xdr:to>
      <xdr:col>20</xdr:col>
      <xdr:colOff>38100</xdr:colOff>
      <xdr:row>57</xdr:row>
      <xdr:rowOff>53340</xdr:rowOff>
    </xdr:to>
    <xdr:sp macro="" textlink="">
      <xdr:nvSpPr>
        <xdr:cNvPr id="138" name="楕円 137"/>
        <xdr:cNvSpPr/>
      </xdr:nvSpPr>
      <xdr:spPr>
        <a:xfrm>
          <a:off x="3746500" y="972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44467</xdr:rowOff>
    </xdr:from>
    <xdr:ext cx="534377" cy="259045"/>
    <xdr:sp macro="" textlink="">
      <xdr:nvSpPr>
        <xdr:cNvPr id="139" name="テキスト ボックス 138"/>
        <xdr:cNvSpPr txBox="1"/>
      </xdr:nvSpPr>
      <xdr:spPr>
        <a:xfrm>
          <a:off x="3530111" y="9817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136665</xdr:rowOff>
    </xdr:from>
    <xdr:to>
      <xdr:col>15</xdr:col>
      <xdr:colOff>101600</xdr:colOff>
      <xdr:row>57</xdr:row>
      <xdr:rowOff>66815</xdr:rowOff>
    </xdr:to>
    <xdr:sp macro="" textlink="">
      <xdr:nvSpPr>
        <xdr:cNvPr id="140" name="楕円 139"/>
        <xdr:cNvSpPr/>
      </xdr:nvSpPr>
      <xdr:spPr>
        <a:xfrm>
          <a:off x="2857500" y="9737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57942</xdr:rowOff>
    </xdr:from>
    <xdr:ext cx="534377" cy="259045"/>
    <xdr:sp macro="" textlink="">
      <xdr:nvSpPr>
        <xdr:cNvPr id="141" name="テキスト ボックス 140"/>
        <xdr:cNvSpPr txBox="1"/>
      </xdr:nvSpPr>
      <xdr:spPr>
        <a:xfrm>
          <a:off x="2641111" y="983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166192</xdr:rowOff>
    </xdr:from>
    <xdr:to>
      <xdr:col>10</xdr:col>
      <xdr:colOff>165100</xdr:colOff>
      <xdr:row>57</xdr:row>
      <xdr:rowOff>96342</xdr:rowOff>
    </xdr:to>
    <xdr:sp macro="" textlink="">
      <xdr:nvSpPr>
        <xdr:cNvPr id="142" name="楕円 141"/>
        <xdr:cNvSpPr/>
      </xdr:nvSpPr>
      <xdr:spPr>
        <a:xfrm>
          <a:off x="1968500" y="9767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87469</xdr:rowOff>
    </xdr:from>
    <xdr:ext cx="534377" cy="259045"/>
    <xdr:sp macro="" textlink="">
      <xdr:nvSpPr>
        <xdr:cNvPr id="143" name="テキスト ボックス 142"/>
        <xdr:cNvSpPr txBox="1"/>
      </xdr:nvSpPr>
      <xdr:spPr>
        <a:xfrm>
          <a:off x="1752111" y="9860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13957</xdr:rowOff>
    </xdr:from>
    <xdr:to>
      <xdr:col>6</xdr:col>
      <xdr:colOff>38100</xdr:colOff>
      <xdr:row>57</xdr:row>
      <xdr:rowOff>115557</xdr:rowOff>
    </xdr:to>
    <xdr:sp macro="" textlink="">
      <xdr:nvSpPr>
        <xdr:cNvPr id="144" name="楕円 143"/>
        <xdr:cNvSpPr/>
      </xdr:nvSpPr>
      <xdr:spPr>
        <a:xfrm>
          <a:off x="1079500" y="9786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132084</xdr:rowOff>
    </xdr:from>
    <xdr:ext cx="534377" cy="259045"/>
    <xdr:sp macro="" textlink="">
      <xdr:nvSpPr>
        <xdr:cNvPr id="145" name="テキスト ボックス 144"/>
        <xdr:cNvSpPr txBox="1"/>
      </xdr:nvSpPr>
      <xdr:spPr>
        <a:xfrm>
          <a:off x="863111" y="9561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59" name="テキスト ボックス 158"/>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3" name="テキスト ボックス 162"/>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5" name="テキスト ボックス 164"/>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90322</xdr:rowOff>
    </xdr:from>
    <xdr:to>
      <xdr:col>24</xdr:col>
      <xdr:colOff>62865</xdr:colOff>
      <xdr:row>79</xdr:row>
      <xdr:rowOff>2311</xdr:rowOff>
    </xdr:to>
    <xdr:cxnSp macro="">
      <xdr:nvCxnSpPr>
        <xdr:cNvPr id="169" name="直線コネクタ 168"/>
        <xdr:cNvCxnSpPr/>
      </xdr:nvCxnSpPr>
      <xdr:spPr>
        <a:xfrm flipV="1">
          <a:off x="4633595" y="12263272"/>
          <a:ext cx="1270" cy="1283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6138</xdr:rowOff>
    </xdr:from>
    <xdr:ext cx="378565" cy="259045"/>
    <xdr:sp macro="" textlink="">
      <xdr:nvSpPr>
        <xdr:cNvPr id="170" name="維持補修費最小値テキスト"/>
        <xdr:cNvSpPr txBox="1"/>
      </xdr:nvSpPr>
      <xdr:spPr>
        <a:xfrm>
          <a:off x="4686300" y="135506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2311</xdr:rowOff>
    </xdr:from>
    <xdr:to>
      <xdr:col>24</xdr:col>
      <xdr:colOff>152400</xdr:colOff>
      <xdr:row>79</xdr:row>
      <xdr:rowOff>2311</xdr:rowOff>
    </xdr:to>
    <xdr:cxnSp macro="">
      <xdr:nvCxnSpPr>
        <xdr:cNvPr id="171" name="直線コネクタ 170"/>
        <xdr:cNvCxnSpPr/>
      </xdr:nvCxnSpPr>
      <xdr:spPr>
        <a:xfrm>
          <a:off x="4546600" y="13546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36999</xdr:rowOff>
    </xdr:from>
    <xdr:ext cx="534377" cy="259045"/>
    <xdr:sp macro="" textlink="">
      <xdr:nvSpPr>
        <xdr:cNvPr id="172" name="維持補修費最大値テキスト"/>
        <xdr:cNvSpPr txBox="1"/>
      </xdr:nvSpPr>
      <xdr:spPr>
        <a:xfrm>
          <a:off x="4686300" y="12038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90322</xdr:rowOff>
    </xdr:from>
    <xdr:to>
      <xdr:col>24</xdr:col>
      <xdr:colOff>152400</xdr:colOff>
      <xdr:row>71</xdr:row>
      <xdr:rowOff>90322</xdr:rowOff>
    </xdr:to>
    <xdr:cxnSp macro="">
      <xdr:nvCxnSpPr>
        <xdr:cNvPr id="173" name="直線コネクタ 172"/>
        <xdr:cNvCxnSpPr/>
      </xdr:nvCxnSpPr>
      <xdr:spPr>
        <a:xfrm>
          <a:off x="4546600" y="12263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20828</xdr:rowOff>
    </xdr:from>
    <xdr:to>
      <xdr:col>24</xdr:col>
      <xdr:colOff>63500</xdr:colOff>
      <xdr:row>78</xdr:row>
      <xdr:rowOff>14732</xdr:rowOff>
    </xdr:to>
    <xdr:cxnSp macro="">
      <xdr:nvCxnSpPr>
        <xdr:cNvPr id="174" name="直線コネクタ 173"/>
        <xdr:cNvCxnSpPr/>
      </xdr:nvCxnSpPr>
      <xdr:spPr>
        <a:xfrm>
          <a:off x="3797300" y="12879578"/>
          <a:ext cx="838200" cy="508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48759</xdr:rowOff>
    </xdr:from>
    <xdr:ext cx="469744" cy="259045"/>
    <xdr:sp macro="" textlink="">
      <xdr:nvSpPr>
        <xdr:cNvPr id="175" name="維持補修費平均値テキスト"/>
        <xdr:cNvSpPr txBox="1"/>
      </xdr:nvSpPr>
      <xdr:spPr>
        <a:xfrm>
          <a:off x="4686300" y="130789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25882</xdr:rowOff>
    </xdr:from>
    <xdr:to>
      <xdr:col>24</xdr:col>
      <xdr:colOff>114300</xdr:colOff>
      <xdr:row>77</xdr:row>
      <xdr:rowOff>127482</xdr:rowOff>
    </xdr:to>
    <xdr:sp macro="" textlink="">
      <xdr:nvSpPr>
        <xdr:cNvPr id="176" name="フローチャート: 判断 175"/>
        <xdr:cNvSpPr/>
      </xdr:nvSpPr>
      <xdr:spPr>
        <a:xfrm>
          <a:off x="4584700" y="1322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20828</xdr:rowOff>
    </xdr:from>
    <xdr:to>
      <xdr:col>19</xdr:col>
      <xdr:colOff>177800</xdr:colOff>
      <xdr:row>78</xdr:row>
      <xdr:rowOff>57786</xdr:rowOff>
    </xdr:to>
    <xdr:cxnSp macro="">
      <xdr:nvCxnSpPr>
        <xdr:cNvPr id="177" name="直線コネクタ 176"/>
        <xdr:cNvCxnSpPr/>
      </xdr:nvCxnSpPr>
      <xdr:spPr>
        <a:xfrm flipV="1">
          <a:off x="2908300" y="12879578"/>
          <a:ext cx="889000" cy="551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131648</xdr:rowOff>
    </xdr:from>
    <xdr:to>
      <xdr:col>20</xdr:col>
      <xdr:colOff>38100</xdr:colOff>
      <xdr:row>77</xdr:row>
      <xdr:rowOff>61798</xdr:rowOff>
    </xdr:to>
    <xdr:sp macro="" textlink="">
      <xdr:nvSpPr>
        <xdr:cNvPr id="178" name="フローチャート: 判断 177"/>
        <xdr:cNvSpPr/>
      </xdr:nvSpPr>
      <xdr:spPr>
        <a:xfrm>
          <a:off x="3746500" y="131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52925</xdr:rowOff>
    </xdr:from>
    <xdr:ext cx="469744" cy="259045"/>
    <xdr:sp macro="" textlink="">
      <xdr:nvSpPr>
        <xdr:cNvPr id="179" name="テキスト ボックス 178"/>
        <xdr:cNvSpPr txBox="1"/>
      </xdr:nvSpPr>
      <xdr:spPr>
        <a:xfrm>
          <a:off x="3562428" y="13254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14199</xdr:rowOff>
    </xdr:from>
    <xdr:to>
      <xdr:col>15</xdr:col>
      <xdr:colOff>50800</xdr:colOff>
      <xdr:row>78</xdr:row>
      <xdr:rowOff>57786</xdr:rowOff>
    </xdr:to>
    <xdr:cxnSp macro="">
      <xdr:nvCxnSpPr>
        <xdr:cNvPr id="180" name="直線コネクタ 179"/>
        <xdr:cNvCxnSpPr/>
      </xdr:nvCxnSpPr>
      <xdr:spPr>
        <a:xfrm>
          <a:off x="2019300" y="13387299"/>
          <a:ext cx="889000" cy="43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32665</xdr:rowOff>
    </xdr:from>
    <xdr:to>
      <xdr:col>15</xdr:col>
      <xdr:colOff>101600</xdr:colOff>
      <xdr:row>77</xdr:row>
      <xdr:rowOff>134265</xdr:rowOff>
    </xdr:to>
    <xdr:sp macro="" textlink="">
      <xdr:nvSpPr>
        <xdr:cNvPr id="181" name="フローチャート: 判断 180"/>
        <xdr:cNvSpPr/>
      </xdr:nvSpPr>
      <xdr:spPr>
        <a:xfrm>
          <a:off x="2857500" y="1323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150792</xdr:rowOff>
    </xdr:from>
    <xdr:ext cx="469744" cy="259045"/>
    <xdr:sp macro="" textlink="">
      <xdr:nvSpPr>
        <xdr:cNvPr id="182" name="テキスト ボックス 181"/>
        <xdr:cNvSpPr txBox="1"/>
      </xdr:nvSpPr>
      <xdr:spPr>
        <a:xfrm>
          <a:off x="2673428" y="1300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2006</xdr:rowOff>
    </xdr:from>
    <xdr:to>
      <xdr:col>10</xdr:col>
      <xdr:colOff>114300</xdr:colOff>
      <xdr:row>78</xdr:row>
      <xdr:rowOff>14199</xdr:rowOff>
    </xdr:to>
    <xdr:cxnSp macro="">
      <xdr:nvCxnSpPr>
        <xdr:cNvPr id="183" name="直線コネクタ 182"/>
        <xdr:cNvCxnSpPr/>
      </xdr:nvCxnSpPr>
      <xdr:spPr>
        <a:xfrm>
          <a:off x="1130300" y="13375106"/>
          <a:ext cx="889000" cy="12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45086</xdr:rowOff>
    </xdr:from>
    <xdr:to>
      <xdr:col>10</xdr:col>
      <xdr:colOff>165100</xdr:colOff>
      <xdr:row>77</xdr:row>
      <xdr:rowOff>146686</xdr:rowOff>
    </xdr:to>
    <xdr:sp macro="" textlink="">
      <xdr:nvSpPr>
        <xdr:cNvPr id="184" name="フローチャート: 判断 183"/>
        <xdr:cNvSpPr/>
      </xdr:nvSpPr>
      <xdr:spPr>
        <a:xfrm>
          <a:off x="1968500" y="13246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163213</xdr:rowOff>
    </xdr:from>
    <xdr:ext cx="469744" cy="259045"/>
    <xdr:sp macro="" textlink="">
      <xdr:nvSpPr>
        <xdr:cNvPr id="185" name="テキスト ボックス 184"/>
        <xdr:cNvSpPr txBox="1"/>
      </xdr:nvSpPr>
      <xdr:spPr>
        <a:xfrm>
          <a:off x="1784428" y="13021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60782</xdr:rowOff>
    </xdr:from>
    <xdr:to>
      <xdr:col>6</xdr:col>
      <xdr:colOff>38100</xdr:colOff>
      <xdr:row>77</xdr:row>
      <xdr:rowOff>162382</xdr:rowOff>
    </xdr:to>
    <xdr:sp macro="" textlink="">
      <xdr:nvSpPr>
        <xdr:cNvPr id="186" name="フローチャート: 判断 185"/>
        <xdr:cNvSpPr/>
      </xdr:nvSpPr>
      <xdr:spPr>
        <a:xfrm>
          <a:off x="1079500" y="132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7459</xdr:rowOff>
    </xdr:from>
    <xdr:ext cx="469744" cy="259045"/>
    <xdr:sp macro="" textlink="">
      <xdr:nvSpPr>
        <xdr:cNvPr id="187" name="テキスト ボックス 186"/>
        <xdr:cNvSpPr txBox="1"/>
      </xdr:nvSpPr>
      <xdr:spPr>
        <a:xfrm>
          <a:off x="895428" y="13037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135382</xdr:rowOff>
    </xdr:from>
    <xdr:to>
      <xdr:col>24</xdr:col>
      <xdr:colOff>114300</xdr:colOff>
      <xdr:row>78</xdr:row>
      <xdr:rowOff>65532</xdr:rowOff>
    </xdr:to>
    <xdr:sp macro="" textlink="">
      <xdr:nvSpPr>
        <xdr:cNvPr id="193" name="楕円 192"/>
        <xdr:cNvSpPr/>
      </xdr:nvSpPr>
      <xdr:spPr>
        <a:xfrm>
          <a:off x="4584700" y="13337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113809</xdr:rowOff>
    </xdr:from>
    <xdr:ext cx="469744" cy="259045"/>
    <xdr:sp macro="" textlink="">
      <xdr:nvSpPr>
        <xdr:cNvPr id="194" name="維持補修費該当値テキスト"/>
        <xdr:cNvSpPr txBox="1"/>
      </xdr:nvSpPr>
      <xdr:spPr>
        <a:xfrm>
          <a:off x="4686300" y="13315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141478</xdr:rowOff>
    </xdr:from>
    <xdr:to>
      <xdr:col>20</xdr:col>
      <xdr:colOff>38100</xdr:colOff>
      <xdr:row>75</xdr:row>
      <xdr:rowOff>71628</xdr:rowOff>
    </xdr:to>
    <xdr:sp macro="" textlink="">
      <xdr:nvSpPr>
        <xdr:cNvPr id="195" name="楕円 194"/>
        <xdr:cNvSpPr/>
      </xdr:nvSpPr>
      <xdr:spPr>
        <a:xfrm>
          <a:off x="3746500" y="1282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88155</xdr:rowOff>
    </xdr:from>
    <xdr:ext cx="469744" cy="259045"/>
    <xdr:sp macro="" textlink="">
      <xdr:nvSpPr>
        <xdr:cNvPr id="196" name="テキスト ボックス 195"/>
        <xdr:cNvSpPr txBox="1"/>
      </xdr:nvSpPr>
      <xdr:spPr>
        <a:xfrm>
          <a:off x="3562428" y="12604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6986</xdr:rowOff>
    </xdr:from>
    <xdr:to>
      <xdr:col>15</xdr:col>
      <xdr:colOff>101600</xdr:colOff>
      <xdr:row>78</xdr:row>
      <xdr:rowOff>108586</xdr:rowOff>
    </xdr:to>
    <xdr:sp macro="" textlink="">
      <xdr:nvSpPr>
        <xdr:cNvPr id="197" name="楕円 196"/>
        <xdr:cNvSpPr/>
      </xdr:nvSpPr>
      <xdr:spPr>
        <a:xfrm>
          <a:off x="2857500" y="1338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99713</xdr:rowOff>
    </xdr:from>
    <xdr:ext cx="469744" cy="259045"/>
    <xdr:sp macro="" textlink="">
      <xdr:nvSpPr>
        <xdr:cNvPr id="198" name="テキスト ボックス 197"/>
        <xdr:cNvSpPr txBox="1"/>
      </xdr:nvSpPr>
      <xdr:spPr>
        <a:xfrm>
          <a:off x="2673428" y="13472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134849</xdr:rowOff>
    </xdr:from>
    <xdr:to>
      <xdr:col>10</xdr:col>
      <xdr:colOff>165100</xdr:colOff>
      <xdr:row>78</xdr:row>
      <xdr:rowOff>64999</xdr:rowOff>
    </xdr:to>
    <xdr:sp macro="" textlink="">
      <xdr:nvSpPr>
        <xdr:cNvPr id="199" name="楕円 198"/>
        <xdr:cNvSpPr/>
      </xdr:nvSpPr>
      <xdr:spPr>
        <a:xfrm>
          <a:off x="1968500" y="13336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56126</xdr:rowOff>
    </xdr:from>
    <xdr:ext cx="469744" cy="259045"/>
    <xdr:sp macro="" textlink="">
      <xdr:nvSpPr>
        <xdr:cNvPr id="200" name="テキスト ボックス 199"/>
        <xdr:cNvSpPr txBox="1"/>
      </xdr:nvSpPr>
      <xdr:spPr>
        <a:xfrm>
          <a:off x="1784428" y="13429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122656</xdr:rowOff>
    </xdr:from>
    <xdr:to>
      <xdr:col>6</xdr:col>
      <xdr:colOff>38100</xdr:colOff>
      <xdr:row>78</xdr:row>
      <xdr:rowOff>52806</xdr:rowOff>
    </xdr:to>
    <xdr:sp macro="" textlink="">
      <xdr:nvSpPr>
        <xdr:cNvPr id="201" name="楕円 200"/>
        <xdr:cNvSpPr/>
      </xdr:nvSpPr>
      <xdr:spPr>
        <a:xfrm>
          <a:off x="1079500" y="1332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43933</xdr:rowOff>
    </xdr:from>
    <xdr:ext cx="469744" cy="259045"/>
    <xdr:sp macro="" textlink="">
      <xdr:nvSpPr>
        <xdr:cNvPr id="202" name="テキスト ボックス 201"/>
        <xdr:cNvSpPr txBox="1"/>
      </xdr:nvSpPr>
      <xdr:spPr>
        <a:xfrm>
          <a:off x="895428" y="13417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130530</xdr:rowOff>
    </xdr:from>
    <xdr:to>
      <xdr:col>24</xdr:col>
      <xdr:colOff>62865</xdr:colOff>
      <xdr:row>97</xdr:row>
      <xdr:rowOff>128232</xdr:rowOff>
    </xdr:to>
    <xdr:cxnSp macro="">
      <xdr:nvCxnSpPr>
        <xdr:cNvPr id="227" name="直線コネクタ 226"/>
        <xdr:cNvCxnSpPr/>
      </xdr:nvCxnSpPr>
      <xdr:spPr>
        <a:xfrm flipV="1">
          <a:off x="4633595" y="15389580"/>
          <a:ext cx="1270" cy="1369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132059</xdr:rowOff>
    </xdr:from>
    <xdr:ext cx="534377" cy="259045"/>
    <xdr:sp macro="" textlink="">
      <xdr:nvSpPr>
        <xdr:cNvPr id="228" name="扶助費最小値テキスト"/>
        <xdr:cNvSpPr txBox="1"/>
      </xdr:nvSpPr>
      <xdr:spPr>
        <a:xfrm>
          <a:off x="4686300" y="1676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128232</xdr:rowOff>
    </xdr:from>
    <xdr:to>
      <xdr:col>24</xdr:col>
      <xdr:colOff>152400</xdr:colOff>
      <xdr:row>97</xdr:row>
      <xdr:rowOff>128232</xdr:rowOff>
    </xdr:to>
    <xdr:cxnSp macro="">
      <xdr:nvCxnSpPr>
        <xdr:cNvPr id="229" name="直線コネクタ 228"/>
        <xdr:cNvCxnSpPr/>
      </xdr:nvCxnSpPr>
      <xdr:spPr>
        <a:xfrm>
          <a:off x="4546600" y="16758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77207</xdr:rowOff>
    </xdr:from>
    <xdr:ext cx="599010" cy="259045"/>
    <xdr:sp macro="" textlink="">
      <xdr:nvSpPr>
        <xdr:cNvPr id="230" name="扶助費最大値テキスト"/>
        <xdr:cNvSpPr txBox="1"/>
      </xdr:nvSpPr>
      <xdr:spPr>
        <a:xfrm>
          <a:off x="4686300" y="15164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130530</xdr:rowOff>
    </xdr:from>
    <xdr:to>
      <xdr:col>24</xdr:col>
      <xdr:colOff>152400</xdr:colOff>
      <xdr:row>89</xdr:row>
      <xdr:rowOff>130530</xdr:rowOff>
    </xdr:to>
    <xdr:cxnSp macro="">
      <xdr:nvCxnSpPr>
        <xdr:cNvPr id="231" name="直線コネクタ 230"/>
        <xdr:cNvCxnSpPr/>
      </xdr:nvCxnSpPr>
      <xdr:spPr>
        <a:xfrm>
          <a:off x="4546600" y="1538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85458</xdr:rowOff>
    </xdr:from>
    <xdr:to>
      <xdr:col>24</xdr:col>
      <xdr:colOff>63500</xdr:colOff>
      <xdr:row>95</xdr:row>
      <xdr:rowOff>109702</xdr:rowOff>
    </xdr:to>
    <xdr:cxnSp macro="">
      <xdr:nvCxnSpPr>
        <xdr:cNvPr id="232" name="直線コネクタ 231"/>
        <xdr:cNvCxnSpPr/>
      </xdr:nvCxnSpPr>
      <xdr:spPr>
        <a:xfrm>
          <a:off x="3797300" y="16373208"/>
          <a:ext cx="838200" cy="24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65752</xdr:rowOff>
    </xdr:from>
    <xdr:ext cx="534377" cy="259045"/>
    <xdr:sp macro="" textlink="">
      <xdr:nvSpPr>
        <xdr:cNvPr id="233" name="扶助費平均値テキスト"/>
        <xdr:cNvSpPr txBox="1"/>
      </xdr:nvSpPr>
      <xdr:spPr>
        <a:xfrm>
          <a:off x="4686300" y="161820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42875</xdr:rowOff>
    </xdr:from>
    <xdr:to>
      <xdr:col>24</xdr:col>
      <xdr:colOff>114300</xdr:colOff>
      <xdr:row>95</xdr:row>
      <xdr:rowOff>144475</xdr:rowOff>
    </xdr:to>
    <xdr:sp macro="" textlink="">
      <xdr:nvSpPr>
        <xdr:cNvPr id="234" name="フローチャート: 判断 233"/>
        <xdr:cNvSpPr/>
      </xdr:nvSpPr>
      <xdr:spPr>
        <a:xfrm>
          <a:off x="4584700" y="1633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85458</xdr:rowOff>
    </xdr:from>
    <xdr:to>
      <xdr:col>19</xdr:col>
      <xdr:colOff>177800</xdr:colOff>
      <xdr:row>95</xdr:row>
      <xdr:rowOff>105232</xdr:rowOff>
    </xdr:to>
    <xdr:cxnSp macro="">
      <xdr:nvCxnSpPr>
        <xdr:cNvPr id="235" name="直線コネクタ 234"/>
        <xdr:cNvCxnSpPr/>
      </xdr:nvCxnSpPr>
      <xdr:spPr>
        <a:xfrm flipV="1">
          <a:off x="2908300" y="16373208"/>
          <a:ext cx="889000" cy="19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46152</xdr:rowOff>
    </xdr:from>
    <xdr:to>
      <xdr:col>20</xdr:col>
      <xdr:colOff>38100</xdr:colOff>
      <xdr:row>95</xdr:row>
      <xdr:rowOff>147752</xdr:rowOff>
    </xdr:to>
    <xdr:sp macro="" textlink="">
      <xdr:nvSpPr>
        <xdr:cNvPr id="236" name="フローチャート: 判断 235"/>
        <xdr:cNvSpPr/>
      </xdr:nvSpPr>
      <xdr:spPr>
        <a:xfrm>
          <a:off x="3746500" y="1633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138879</xdr:rowOff>
    </xdr:from>
    <xdr:ext cx="534377" cy="259045"/>
    <xdr:sp macro="" textlink="">
      <xdr:nvSpPr>
        <xdr:cNvPr id="237" name="テキスト ボックス 236"/>
        <xdr:cNvSpPr txBox="1"/>
      </xdr:nvSpPr>
      <xdr:spPr>
        <a:xfrm>
          <a:off x="3530111" y="16426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105232</xdr:rowOff>
    </xdr:from>
    <xdr:to>
      <xdr:col>15</xdr:col>
      <xdr:colOff>50800</xdr:colOff>
      <xdr:row>96</xdr:row>
      <xdr:rowOff>5435</xdr:rowOff>
    </xdr:to>
    <xdr:cxnSp macro="">
      <xdr:nvCxnSpPr>
        <xdr:cNvPr id="238" name="直線コネクタ 237"/>
        <xdr:cNvCxnSpPr/>
      </xdr:nvCxnSpPr>
      <xdr:spPr>
        <a:xfrm flipV="1">
          <a:off x="2019300" y="16392982"/>
          <a:ext cx="889000" cy="71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54851</xdr:rowOff>
    </xdr:from>
    <xdr:to>
      <xdr:col>15</xdr:col>
      <xdr:colOff>101600</xdr:colOff>
      <xdr:row>95</xdr:row>
      <xdr:rowOff>156451</xdr:rowOff>
    </xdr:to>
    <xdr:sp macro="" textlink="">
      <xdr:nvSpPr>
        <xdr:cNvPr id="239" name="フローチャート: 判断 238"/>
        <xdr:cNvSpPr/>
      </xdr:nvSpPr>
      <xdr:spPr>
        <a:xfrm>
          <a:off x="2857500" y="163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147578</xdr:rowOff>
    </xdr:from>
    <xdr:ext cx="534377" cy="259045"/>
    <xdr:sp macro="" textlink="">
      <xdr:nvSpPr>
        <xdr:cNvPr id="240" name="テキスト ボックス 239"/>
        <xdr:cNvSpPr txBox="1"/>
      </xdr:nvSpPr>
      <xdr:spPr>
        <a:xfrm>
          <a:off x="2641111" y="1643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5435</xdr:rowOff>
    </xdr:from>
    <xdr:to>
      <xdr:col>10</xdr:col>
      <xdr:colOff>114300</xdr:colOff>
      <xdr:row>96</xdr:row>
      <xdr:rowOff>26657</xdr:rowOff>
    </xdr:to>
    <xdr:cxnSp macro="">
      <xdr:nvCxnSpPr>
        <xdr:cNvPr id="241" name="直線コネクタ 240"/>
        <xdr:cNvCxnSpPr/>
      </xdr:nvCxnSpPr>
      <xdr:spPr>
        <a:xfrm flipV="1">
          <a:off x="1130300" y="16464635"/>
          <a:ext cx="889000" cy="21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117500</xdr:rowOff>
    </xdr:from>
    <xdr:to>
      <xdr:col>10</xdr:col>
      <xdr:colOff>165100</xdr:colOff>
      <xdr:row>96</xdr:row>
      <xdr:rowOff>47650</xdr:rowOff>
    </xdr:to>
    <xdr:sp macro="" textlink="">
      <xdr:nvSpPr>
        <xdr:cNvPr id="242" name="フローチャート: 判断 241"/>
        <xdr:cNvSpPr/>
      </xdr:nvSpPr>
      <xdr:spPr>
        <a:xfrm>
          <a:off x="1968500" y="1640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64177</xdr:rowOff>
    </xdr:from>
    <xdr:ext cx="534377" cy="259045"/>
    <xdr:sp macro="" textlink="">
      <xdr:nvSpPr>
        <xdr:cNvPr id="243" name="テキスト ボックス 242"/>
        <xdr:cNvSpPr txBox="1"/>
      </xdr:nvSpPr>
      <xdr:spPr>
        <a:xfrm>
          <a:off x="1752111" y="1618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145238</xdr:rowOff>
    </xdr:from>
    <xdr:to>
      <xdr:col>6</xdr:col>
      <xdr:colOff>38100</xdr:colOff>
      <xdr:row>96</xdr:row>
      <xdr:rowOff>75388</xdr:rowOff>
    </xdr:to>
    <xdr:sp macro="" textlink="">
      <xdr:nvSpPr>
        <xdr:cNvPr id="244" name="フローチャート: 判断 243"/>
        <xdr:cNvSpPr/>
      </xdr:nvSpPr>
      <xdr:spPr>
        <a:xfrm>
          <a:off x="1079500" y="16432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91915</xdr:rowOff>
    </xdr:from>
    <xdr:ext cx="534377" cy="259045"/>
    <xdr:sp macro="" textlink="">
      <xdr:nvSpPr>
        <xdr:cNvPr id="245" name="テキスト ボックス 244"/>
        <xdr:cNvSpPr txBox="1"/>
      </xdr:nvSpPr>
      <xdr:spPr>
        <a:xfrm>
          <a:off x="863111" y="16208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58902</xdr:rowOff>
    </xdr:from>
    <xdr:to>
      <xdr:col>24</xdr:col>
      <xdr:colOff>114300</xdr:colOff>
      <xdr:row>95</xdr:row>
      <xdr:rowOff>160502</xdr:rowOff>
    </xdr:to>
    <xdr:sp macro="" textlink="">
      <xdr:nvSpPr>
        <xdr:cNvPr id="251" name="楕円 250"/>
        <xdr:cNvSpPr/>
      </xdr:nvSpPr>
      <xdr:spPr>
        <a:xfrm>
          <a:off x="4584700" y="1634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37329</xdr:rowOff>
    </xdr:from>
    <xdr:ext cx="534377" cy="259045"/>
    <xdr:sp macro="" textlink="">
      <xdr:nvSpPr>
        <xdr:cNvPr id="252" name="扶助費該当値テキスト"/>
        <xdr:cNvSpPr txBox="1"/>
      </xdr:nvSpPr>
      <xdr:spPr>
        <a:xfrm>
          <a:off x="4686300" y="16325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34658</xdr:rowOff>
    </xdr:from>
    <xdr:to>
      <xdr:col>20</xdr:col>
      <xdr:colOff>38100</xdr:colOff>
      <xdr:row>95</xdr:row>
      <xdr:rowOff>136258</xdr:rowOff>
    </xdr:to>
    <xdr:sp macro="" textlink="">
      <xdr:nvSpPr>
        <xdr:cNvPr id="253" name="楕円 252"/>
        <xdr:cNvSpPr/>
      </xdr:nvSpPr>
      <xdr:spPr>
        <a:xfrm>
          <a:off x="3746500" y="1632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152785</xdr:rowOff>
    </xdr:from>
    <xdr:ext cx="534377" cy="259045"/>
    <xdr:sp macro="" textlink="">
      <xdr:nvSpPr>
        <xdr:cNvPr id="254" name="テキスト ボックス 253"/>
        <xdr:cNvSpPr txBox="1"/>
      </xdr:nvSpPr>
      <xdr:spPr>
        <a:xfrm>
          <a:off x="3530111" y="1609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54432</xdr:rowOff>
    </xdr:from>
    <xdr:to>
      <xdr:col>15</xdr:col>
      <xdr:colOff>101600</xdr:colOff>
      <xdr:row>95</xdr:row>
      <xdr:rowOff>156032</xdr:rowOff>
    </xdr:to>
    <xdr:sp macro="" textlink="">
      <xdr:nvSpPr>
        <xdr:cNvPr id="255" name="楕円 254"/>
        <xdr:cNvSpPr/>
      </xdr:nvSpPr>
      <xdr:spPr>
        <a:xfrm>
          <a:off x="2857500" y="1634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1109</xdr:rowOff>
    </xdr:from>
    <xdr:ext cx="534377" cy="259045"/>
    <xdr:sp macro="" textlink="">
      <xdr:nvSpPr>
        <xdr:cNvPr id="256" name="テキスト ボックス 255"/>
        <xdr:cNvSpPr txBox="1"/>
      </xdr:nvSpPr>
      <xdr:spPr>
        <a:xfrm>
          <a:off x="2641111" y="1611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126085</xdr:rowOff>
    </xdr:from>
    <xdr:to>
      <xdr:col>10</xdr:col>
      <xdr:colOff>165100</xdr:colOff>
      <xdr:row>96</xdr:row>
      <xdr:rowOff>56235</xdr:rowOff>
    </xdr:to>
    <xdr:sp macro="" textlink="">
      <xdr:nvSpPr>
        <xdr:cNvPr id="257" name="楕円 256"/>
        <xdr:cNvSpPr/>
      </xdr:nvSpPr>
      <xdr:spPr>
        <a:xfrm>
          <a:off x="1968500" y="1641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47362</xdr:rowOff>
    </xdr:from>
    <xdr:ext cx="534377" cy="259045"/>
    <xdr:sp macro="" textlink="">
      <xdr:nvSpPr>
        <xdr:cNvPr id="258" name="テキスト ボックス 257"/>
        <xdr:cNvSpPr txBox="1"/>
      </xdr:nvSpPr>
      <xdr:spPr>
        <a:xfrm>
          <a:off x="1752111" y="1650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147307</xdr:rowOff>
    </xdr:from>
    <xdr:to>
      <xdr:col>6</xdr:col>
      <xdr:colOff>38100</xdr:colOff>
      <xdr:row>96</xdr:row>
      <xdr:rowOff>77457</xdr:rowOff>
    </xdr:to>
    <xdr:sp macro="" textlink="">
      <xdr:nvSpPr>
        <xdr:cNvPr id="259" name="楕円 258"/>
        <xdr:cNvSpPr/>
      </xdr:nvSpPr>
      <xdr:spPr>
        <a:xfrm>
          <a:off x="1079500" y="1643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68584</xdr:rowOff>
    </xdr:from>
    <xdr:ext cx="534377" cy="259045"/>
    <xdr:sp macro="" textlink="">
      <xdr:nvSpPr>
        <xdr:cNvPr id="260" name="テキスト ボックス 259"/>
        <xdr:cNvSpPr txBox="1"/>
      </xdr:nvSpPr>
      <xdr:spPr>
        <a:xfrm>
          <a:off x="863111" y="16527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142236</xdr:rowOff>
    </xdr:from>
    <xdr:to>
      <xdr:col>54</xdr:col>
      <xdr:colOff>189865</xdr:colOff>
      <xdr:row>38</xdr:row>
      <xdr:rowOff>141856</xdr:rowOff>
    </xdr:to>
    <xdr:cxnSp macro="">
      <xdr:nvCxnSpPr>
        <xdr:cNvPr id="286" name="直線コネクタ 285"/>
        <xdr:cNvCxnSpPr/>
      </xdr:nvCxnSpPr>
      <xdr:spPr>
        <a:xfrm flipV="1">
          <a:off x="10475595" y="5285736"/>
          <a:ext cx="1270" cy="1371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145683</xdr:rowOff>
    </xdr:from>
    <xdr:ext cx="534377" cy="259045"/>
    <xdr:sp macro="" textlink="">
      <xdr:nvSpPr>
        <xdr:cNvPr id="287" name="補助費等最小値テキスト"/>
        <xdr:cNvSpPr txBox="1"/>
      </xdr:nvSpPr>
      <xdr:spPr>
        <a:xfrm>
          <a:off x="10528300" y="6660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141856</xdr:rowOff>
    </xdr:from>
    <xdr:to>
      <xdr:col>55</xdr:col>
      <xdr:colOff>88900</xdr:colOff>
      <xdr:row>38</xdr:row>
      <xdr:rowOff>141856</xdr:rowOff>
    </xdr:to>
    <xdr:cxnSp macro="">
      <xdr:nvCxnSpPr>
        <xdr:cNvPr id="288" name="直線コネクタ 287"/>
        <xdr:cNvCxnSpPr/>
      </xdr:nvCxnSpPr>
      <xdr:spPr>
        <a:xfrm>
          <a:off x="10388600" y="6656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88913</xdr:rowOff>
    </xdr:from>
    <xdr:ext cx="599010" cy="259045"/>
    <xdr:sp macro="" textlink="">
      <xdr:nvSpPr>
        <xdr:cNvPr id="289" name="補助費等最大値テキスト"/>
        <xdr:cNvSpPr txBox="1"/>
      </xdr:nvSpPr>
      <xdr:spPr>
        <a:xfrm>
          <a:off x="10528300" y="5060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142236</xdr:rowOff>
    </xdr:from>
    <xdr:to>
      <xdr:col>55</xdr:col>
      <xdr:colOff>88900</xdr:colOff>
      <xdr:row>30</xdr:row>
      <xdr:rowOff>142236</xdr:rowOff>
    </xdr:to>
    <xdr:cxnSp macro="">
      <xdr:nvCxnSpPr>
        <xdr:cNvPr id="290" name="直線コネクタ 289"/>
        <xdr:cNvCxnSpPr/>
      </xdr:nvCxnSpPr>
      <xdr:spPr>
        <a:xfrm>
          <a:off x="10388600" y="5285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18335</xdr:rowOff>
    </xdr:from>
    <xdr:to>
      <xdr:col>55</xdr:col>
      <xdr:colOff>0</xdr:colOff>
      <xdr:row>35</xdr:row>
      <xdr:rowOff>18673</xdr:rowOff>
    </xdr:to>
    <xdr:cxnSp macro="">
      <xdr:nvCxnSpPr>
        <xdr:cNvPr id="291" name="直線コネクタ 290"/>
        <xdr:cNvCxnSpPr/>
      </xdr:nvCxnSpPr>
      <xdr:spPr>
        <a:xfrm flipV="1">
          <a:off x="9639300" y="6019085"/>
          <a:ext cx="838200" cy="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48342</xdr:rowOff>
    </xdr:from>
    <xdr:ext cx="534377" cy="259045"/>
    <xdr:sp macro="" textlink="">
      <xdr:nvSpPr>
        <xdr:cNvPr id="292" name="補助費等平均値テキスト"/>
        <xdr:cNvSpPr txBox="1"/>
      </xdr:nvSpPr>
      <xdr:spPr>
        <a:xfrm>
          <a:off x="10528300" y="6220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69915</xdr:rowOff>
    </xdr:from>
    <xdr:to>
      <xdr:col>55</xdr:col>
      <xdr:colOff>50800</xdr:colOff>
      <xdr:row>37</xdr:row>
      <xdr:rowOff>65</xdr:rowOff>
    </xdr:to>
    <xdr:sp macro="" textlink="">
      <xdr:nvSpPr>
        <xdr:cNvPr id="293" name="フローチャート: 判断 292"/>
        <xdr:cNvSpPr/>
      </xdr:nvSpPr>
      <xdr:spPr>
        <a:xfrm>
          <a:off x="10426700" y="624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44493</xdr:rowOff>
    </xdr:from>
    <xdr:to>
      <xdr:col>50</xdr:col>
      <xdr:colOff>114300</xdr:colOff>
      <xdr:row>35</xdr:row>
      <xdr:rowOff>18673</xdr:rowOff>
    </xdr:to>
    <xdr:cxnSp macro="">
      <xdr:nvCxnSpPr>
        <xdr:cNvPr id="294" name="直線コネクタ 293"/>
        <xdr:cNvCxnSpPr/>
      </xdr:nvCxnSpPr>
      <xdr:spPr>
        <a:xfrm>
          <a:off x="8750300" y="5702343"/>
          <a:ext cx="889000" cy="317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84600</xdr:rowOff>
    </xdr:from>
    <xdr:to>
      <xdr:col>50</xdr:col>
      <xdr:colOff>165100</xdr:colOff>
      <xdr:row>37</xdr:row>
      <xdr:rowOff>14750</xdr:rowOff>
    </xdr:to>
    <xdr:sp macro="" textlink="">
      <xdr:nvSpPr>
        <xdr:cNvPr id="295" name="フローチャート: 判断 294"/>
        <xdr:cNvSpPr/>
      </xdr:nvSpPr>
      <xdr:spPr>
        <a:xfrm>
          <a:off x="9588500" y="625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5877</xdr:rowOff>
    </xdr:from>
    <xdr:ext cx="534377" cy="259045"/>
    <xdr:sp macro="" textlink="">
      <xdr:nvSpPr>
        <xdr:cNvPr id="296" name="テキスト ボックス 295"/>
        <xdr:cNvSpPr txBox="1"/>
      </xdr:nvSpPr>
      <xdr:spPr>
        <a:xfrm>
          <a:off x="9372111" y="634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44493</xdr:rowOff>
    </xdr:from>
    <xdr:to>
      <xdr:col>45</xdr:col>
      <xdr:colOff>177800</xdr:colOff>
      <xdr:row>35</xdr:row>
      <xdr:rowOff>29145</xdr:rowOff>
    </xdr:to>
    <xdr:cxnSp macro="">
      <xdr:nvCxnSpPr>
        <xdr:cNvPr id="297" name="直線コネクタ 296"/>
        <xdr:cNvCxnSpPr/>
      </xdr:nvCxnSpPr>
      <xdr:spPr>
        <a:xfrm flipV="1">
          <a:off x="7861300" y="5702343"/>
          <a:ext cx="889000" cy="327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87213</xdr:rowOff>
    </xdr:from>
    <xdr:to>
      <xdr:col>46</xdr:col>
      <xdr:colOff>38100</xdr:colOff>
      <xdr:row>37</xdr:row>
      <xdr:rowOff>17363</xdr:rowOff>
    </xdr:to>
    <xdr:sp macro="" textlink="">
      <xdr:nvSpPr>
        <xdr:cNvPr id="298" name="フローチャート: 判断 297"/>
        <xdr:cNvSpPr/>
      </xdr:nvSpPr>
      <xdr:spPr>
        <a:xfrm>
          <a:off x="8699500" y="62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8490</xdr:rowOff>
    </xdr:from>
    <xdr:ext cx="534377" cy="259045"/>
    <xdr:sp macro="" textlink="">
      <xdr:nvSpPr>
        <xdr:cNvPr id="299" name="テキスト ボックス 298"/>
        <xdr:cNvSpPr txBox="1"/>
      </xdr:nvSpPr>
      <xdr:spPr>
        <a:xfrm>
          <a:off x="8483111" y="635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6198</xdr:rowOff>
    </xdr:from>
    <xdr:to>
      <xdr:col>41</xdr:col>
      <xdr:colOff>50800</xdr:colOff>
      <xdr:row>35</xdr:row>
      <xdr:rowOff>29145</xdr:rowOff>
    </xdr:to>
    <xdr:cxnSp macro="">
      <xdr:nvCxnSpPr>
        <xdr:cNvPr id="300" name="直線コネクタ 299"/>
        <xdr:cNvCxnSpPr/>
      </xdr:nvCxnSpPr>
      <xdr:spPr>
        <a:xfrm>
          <a:off x="6972300" y="6006948"/>
          <a:ext cx="889000" cy="22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85014</xdr:rowOff>
    </xdr:from>
    <xdr:to>
      <xdr:col>41</xdr:col>
      <xdr:colOff>101600</xdr:colOff>
      <xdr:row>37</xdr:row>
      <xdr:rowOff>15164</xdr:rowOff>
    </xdr:to>
    <xdr:sp macro="" textlink="">
      <xdr:nvSpPr>
        <xdr:cNvPr id="301" name="フローチャート: 判断 300"/>
        <xdr:cNvSpPr/>
      </xdr:nvSpPr>
      <xdr:spPr>
        <a:xfrm>
          <a:off x="7810500" y="625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6291</xdr:rowOff>
    </xdr:from>
    <xdr:ext cx="534377" cy="259045"/>
    <xdr:sp macro="" textlink="">
      <xdr:nvSpPr>
        <xdr:cNvPr id="302" name="テキスト ボックス 301"/>
        <xdr:cNvSpPr txBox="1"/>
      </xdr:nvSpPr>
      <xdr:spPr>
        <a:xfrm>
          <a:off x="7594111" y="634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91338</xdr:rowOff>
    </xdr:from>
    <xdr:to>
      <xdr:col>36</xdr:col>
      <xdr:colOff>165100</xdr:colOff>
      <xdr:row>37</xdr:row>
      <xdr:rowOff>21488</xdr:rowOff>
    </xdr:to>
    <xdr:sp macro="" textlink="">
      <xdr:nvSpPr>
        <xdr:cNvPr id="303" name="フローチャート: 判断 302"/>
        <xdr:cNvSpPr/>
      </xdr:nvSpPr>
      <xdr:spPr>
        <a:xfrm>
          <a:off x="6921500" y="6263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12615</xdr:rowOff>
    </xdr:from>
    <xdr:ext cx="534377" cy="259045"/>
    <xdr:sp macro="" textlink="">
      <xdr:nvSpPr>
        <xdr:cNvPr id="304" name="テキスト ボックス 303"/>
        <xdr:cNvSpPr txBox="1"/>
      </xdr:nvSpPr>
      <xdr:spPr>
        <a:xfrm>
          <a:off x="6705111" y="6356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138985</xdr:rowOff>
    </xdr:from>
    <xdr:to>
      <xdr:col>55</xdr:col>
      <xdr:colOff>50800</xdr:colOff>
      <xdr:row>35</xdr:row>
      <xdr:rowOff>69135</xdr:rowOff>
    </xdr:to>
    <xdr:sp macro="" textlink="">
      <xdr:nvSpPr>
        <xdr:cNvPr id="310" name="楕円 309"/>
        <xdr:cNvSpPr/>
      </xdr:nvSpPr>
      <xdr:spPr>
        <a:xfrm>
          <a:off x="10426700" y="596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161862</xdr:rowOff>
    </xdr:from>
    <xdr:ext cx="534377" cy="259045"/>
    <xdr:sp macro="" textlink="">
      <xdr:nvSpPr>
        <xdr:cNvPr id="311" name="補助費等該当値テキスト"/>
        <xdr:cNvSpPr txBox="1"/>
      </xdr:nvSpPr>
      <xdr:spPr>
        <a:xfrm>
          <a:off x="10528300" y="581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139323</xdr:rowOff>
    </xdr:from>
    <xdr:to>
      <xdr:col>50</xdr:col>
      <xdr:colOff>165100</xdr:colOff>
      <xdr:row>35</xdr:row>
      <xdr:rowOff>69473</xdr:rowOff>
    </xdr:to>
    <xdr:sp macro="" textlink="">
      <xdr:nvSpPr>
        <xdr:cNvPr id="312" name="楕円 311"/>
        <xdr:cNvSpPr/>
      </xdr:nvSpPr>
      <xdr:spPr>
        <a:xfrm>
          <a:off x="9588500" y="5968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86000</xdr:rowOff>
    </xdr:from>
    <xdr:ext cx="534377" cy="259045"/>
    <xdr:sp macro="" textlink="">
      <xdr:nvSpPr>
        <xdr:cNvPr id="313" name="テキスト ボックス 312"/>
        <xdr:cNvSpPr txBox="1"/>
      </xdr:nvSpPr>
      <xdr:spPr>
        <a:xfrm>
          <a:off x="9372111" y="5743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165143</xdr:rowOff>
    </xdr:from>
    <xdr:to>
      <xdr:col>46</xdr:col>
      <xdr:colOff>38100</xdr:colOff>
      <xdr:row>33</xdr:row>
      <xdr:rowOff>95293</xdr:rowOff>
    </xdr:to>
    <xdr:sp macro="" textlink="">
      <xdr:nvSpPr>
        <xdr:cNvPr id="314" name="楕円 313"/>
        <xdr:cNvSpPr/>
      </xdr:nvSpPr>
      <xdr:spPr>
        <a:xfrm>
          <a:off x="8699500" y="5651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31</xdr:row>
      <xdr:rowOff>111820</xdr:rowOff>
    </xdr:from>
    <xdr:ext cx="534377" cy="259045"/>
    <xdr:sp macro="" textlink="">
      <xdr:nvSpPr>
        <xdr:cNvPr id="315" name="テキスト ボックス 314"/>
        <xdr:cNvSpPr txBox="1"/>
      </xdr:nvSpPr>
      <xdr:spPr>
        <a:xfrm>
          <a:off x="8483111" y="5426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149795</xdr:rowOff>
    </xdr:from>
    <xdr:to>
      <xdr:col>41</xdr:col>
      <xdr:colOff>101600</xdr:colOff>
      <xdr:row>35</xdr:row>
      <xdr:rowOff>79945</xdr:rowOff>
    </xdr:to>
    <xdr:sp macro="" textlink="">
      <xdr:nvSpPr>
        <xdr:cNvPr id="316" name="楕円 315"/>
        <xdr:cNvSpPr/>
      </xdr:nvSpPr>
      <xdr:spPr>
        <a:xfrm>
          <a:off x="7810500" y="597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96472</xdr:rowOff>
    </xdr:from>
    <xdr:ext cx="534377" cy="259045"/>
    <xdr:sp macro="" textlink="">
      <xdr:nvSpPr>
        <xdr:cNvPr id="317" name="テキスト ボックス 316"/>
        <xdr:cNvSpPr txBox="1"/>
      </xdr:nvSpPr>
      <xdr:spPr>
        <a:xfrm>
          <a:off x="7594111" y="5754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126848</xdr:rowOff>
    </xdr:from>
    <xdr:to>
      <xdr:col>36</xdr:col>
      <xdr:colOff>165100</xdr:colOff>
      <xdr:row>35</xdr:row>
      <xdr:rowOff>56998</xdr:rowOff>
    </xdr:to>
    <xdr:sp macro="" textlink="">
      <xdr:nvSpPr>
        <xdr:cNvPr id="318" name="楕円 317"/>
        <xdr:cNvSpPr/>
      </xdr:nvSpPr>
      <xdr:spPr>
        <a:xfrm>
          <a:off x="6921500" y="595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73525</xdr:rowOff>
    </xdr:from>
    <xdr:ext cx="534377" cy="259045"/>
    <xdr:sp macro="" textlink="">
      <xdr:nvSpPr>
        <xdr:cNvPr id="319" name="テキスト ボックス 318"/>
        <xdr:cNvSpPr txBox="1"/>
      </xdr:nvSpPr>
      <xdr:spPr>
        <a:xfrm>
          <a:off x="6705111" y="5731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156569</xdr:rowOff>
    </xdr:from>
    <xdr:to>
      <xdr:col>54</xdr:col>
      <xdr:colOff>189865</xdr:colOff>
      <xdr:row>58</xdr:row>
      <xdr:rowOff>104916</xdr:rowOff>
    </xdr:to>
    <xdr:cxnSp macro="">
      <xdr:nvCxnSpPr>
        <xdr:cNvPr id="341" name="直線コネクタ 340"/>
        <xdr:cNvCxnSpPr/>
      </xdr:nvCxnSpPr>
      <xdr:spPr>
        <a:xfrm flipV="1">
          <a:off x="10475595" y="8900519"/>
          <a:ext cx="1270" cy="1148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108743</xdr:rowOff>
    </xdr:from>
    <xdr:ext cx="534377" cy="259045"/>
    <xdr:sp macro="" textlink="">
      <xdr:nvSpPr>
        <xdr:cNvPr id="342" name="普通建設事業費最小値テキスト"/>
        <xdr:cNvSpPr txBox="1"/>
      </xdr:nvSpPr>
      <xdr:spPr>
        <a:xfrm>
          <a:off x="10528300" y="1005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104916</xdr:rowOff>
    </xdr:from>
    <xdr:to>
      <xdr:col>55</xdr:col>
      <xdr:colOff>88900</xdr:colOff>
      <xdr:row>58</xdr:row>
      <xdr:rowOff>104916</xdr:rowOff>
    </xdr:to>
    <xdr:cxnSp macro="">
      <xdr:nvCxnSpPr>
        <xdr:cNvPr id="343" name="直線コネクタ 342"/>
        <xdr:cNvCxnSpPr/>
      </xdr:nvCxnSpPr>
      <xdr:spPr>
        <a:xfrm>
          <a:off x="10388600" y="10049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103246</xdr:rowOff>
    </xdr:from>
    <xdr:ext cx="599010" cy="259045"/>
    <xdr:sp macro="" textlink="">
      <xdr:nvSpPr>
        <xdr:cNvPr id="344" name="普通建設事業費最大値テキスト"/>
        <xdr:cNvSpPr txBox="1"/>
      </xdr:nvSpPr>
      <xdr:spPr>
        <a:xfrm>
          <a:off x="10528300" y="8675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156569</xdr:rowOff>
    </xdr:from>
    <xdr:to>
      <xdr:col>55</xdr:col>
      <xdr:colOff>88900</xdr:colOff>
      <xdr:row>51</xdr:row>
      <xdr:rowOff>156569</xdr:rowOff>
    </xdr:to>
    <xdr:cxnSp macro="">
      <xdr:nvCxnSpPr>
        <xdr:cNvPr id="345" name="直線コネクタ 344"/>
        <xdr:cNvCxnSpPr/>
      </xdr:nvCxnSpPr>
      <xdr:spPr>
        <a:xfrm>
          <a:off x="10388600" y="8900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152678</xdr:rowOff>
    </xdr:from>
    <xdr:to>
      <xdr:col>55</xdr:col>
      <xdr:colOff>0</xdr:colOff>
      <xdr:row>57</xdr:row>
      <xdr:rowOff>167884</xdr:rowOff>
    </xdr:to>
    <xdr:cxnSp macro="">
      <xdr:nvCxnSpPr>
        <xdr:cNvPr id="346" name="直線コネクタ 345"/>
        <xdr:cNvCxnSpPr/>
      </xdr:nvCxnSpPr>
      <xdr:spPr>
        <a:xfrm>
          <a:off x="9639300" y="9925328"/>
          <a:ext cx="838200" cy="15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113769</xdr:rowOff>
    </xdr:from>
    <xdr:ext cx="534377" cy="259045"/>
    <xdr:sp macro="" textlink="">
      <xdr:nvSpPr>
        <xdr:cNvPr id="347" name="普通建設事業費平均値テキスト"/>
        <xdr:cNvSpPr txBox="1"/>
      </xdr:nvSpPr>
      <xdr:spPr>
        <a:xfrm>
          <a:off x="10528300" y="9886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135342</xdr:rowOff>
    </xdr:from>
    <xdr:to>
      <xdr:col>55</xdr:col>
      <xdr:colOff>50800</xdr:colOff>
      <xdr:row>58</xdr:row>
      <xdr:rowOff>65492</xdr:rowOff>
    </xdr:to>
    <xdr:sp macro="" textlink="">
      <xdr:nvSpPr>
        <xdr:cNvPr id="348" name="フローチャート: 判断 347"/>
        <xdr:cNvSpPr/>
      </xdr:nvSpPr>
      <xdr:spPr>
        <a:xfrm>
          <a:off x="10426700" y="990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149299</xdr:rowOff>
    </xdr:from>
    <xdr:to>
      <xdr:col>50</xdr:col>
      <xdr:colOff>114300</xdr:colOff>
      <xdr:row>57</xdr:row>
      <xdr:rowOff>152678</xdr:rowOff>
    </xdr:to>
    <xdr:cxnSp macro="">
      <xdr:nvCxnSpPr>
        <xdr:cNvPr id="349" name="直線コネクタ 348"/>
        <xdr:cNvCxnSpPr/>
      </xdr:nvCxnSpPr>
      <xdr:spPr>
        <a:xfrm>
          <a:off x="8750300" y="9921949"/>
          <a:ext cx="889000" cy="3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136654</xdr:rowOff>
    </xdr:from>
    <xdr:to>
      <xdr:col>50</xdr:col>
      <xdr:colOff>165100</xdr:colOff>
      <xdr:row>58</xdr:row>
      <xdr:rowOff>66804</xdr:rowOff>
    </xdr:to>
    <xdr:sp macro="" textlink="">
      <xdr:nvSpPr>
        <xdr:cNvPr id="350" name="フローチャート: 判断 349"/>
        <xdr:cNvSpPr/>
      </xdr:nvSpPr>
      <xdr:spPr>
        <a:xfrm>
          <a:off x="9588500" y="99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57931</xdr:rowOff>
    </xdr:from>
    <xdr:ext cx="534377" cy="259045"/>
    <xdr:sp macro="" textlink="">
      <xdr:nvSpPr>
        <xdr:cNvPr id="351" name="テキスト ボックス 350"/>
        <xdr:cNvSpPr txBox="1"/>
      </xdr:nvSpPr>
      <xdr:spPr>
        <a:xfrm>
          <a:off x="9372111" y="1000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149299</xdr:rowOff>
    </xdr:from>
    <xdr:to>
      <xdr:col>45</xdr:col>
      <xdr:colOff>177800</xdr:colOff>
      <xdr:row>57</xdr:row>
      <xdr:rowOff>165939</xdr:rowOff>
    </xdr:to>
    <xdr:cxnSp macro="">
      <xdr:nvCxnSpPr>
        <xdr:cNvPr id="352" name="直線コネクタ 351"/>
        <xdr:cNvCxnSpPr/>
      </xdr:nvCxnSpPr>
      <xdr:spPr>
        <a:xfrm flipV="1">
          <a:off x="7861300" y="9921949"/>
          <a:ext cx="889000" cy="16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129373</xdr:rowOff>
    </xdr:from>
    <xdr:to>
      <xdr:col>46</xdr:col>
      <xdr:colOff>38100</xdr:colOff>
      <xdr:row>58</xdr:row>
      <xdr:rowOff>59523</xdr:rowOff>
    </xdr:to>
    <xdr:sp macro="" textlink="">
      <xdr:nvSpPr>
        <xdr:cNvPr id="353" name="フローチャート: 判断 352"/>
        <xdr:cNvSpPr/>
      </xdr:nvSpPr>
      <xdr:spPr>
        <a:xfrm>
          <a:off x="8699500" y="990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50650</xdr:rowOff>
    </xdr:from>
    <xdr:ext cx="534377" cy="259045"/>
    <xdr:sp macro="" textlink="">
      <xdr:nvSpPr>
        <xdr:cNvPr id="354" name="テキスト ボックス 353"/>
        <xdr:cNvSpPr txBox="1"/>
      </xdr:nvSpPr>
      <xdr:spPr>
        <a:xfrm>
          <a:off x="8483111" y="999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165939</xdr:rowOff>
    </xdr:from>
    <xdr:to>
      <xdr:col>41</xdr:col>
      <xdr:colOff>50800</xdr:colOff>
      <xdr:row>58</xdr:row>
      <xdr:rowOff>53</xdr:rowOff>
    </xdr:to>
    <xdr:cxnSp macro="">
      <xdr:nvCxnSpPr>
        <xdr:cNvPr id="355" name="直線コネクタ 354"/>
        <xdr:cNvCxnSpPr/>
      </xdr:nvCxnSpPr>
      <xdr:spPr>
        <a:xfrm flipV="1">
          <a:off x="6972300" y="9938589"/>
          <a:ext cx="889000" cy="5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136387</xdr:rowOff>
    </xdr:from>
    <xdr:to>
      <xdr:col>41</xdr:col>
      <xdr:colOff>101600</xdr:colOff>
      <xdr:row>58</xdr:row>
      <xdr:rowOff>66537</xdr:rowOff>
    </xdr:to>
    <xdr:sp macro="" textlink="">
      <xdr:nvSpPr>
        <xdr:cNvPr id="356" name="フローチャート: 判断 355"/>
        <xdr:cNvSpPr/>
      </xdr:nvSpPr>
      <xdr:spPr>
        <a:xfrm>
          <a:off x="7810500" y="9909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57664</xdr:rowOff>
    </xdr:from>
    <xdr:ext cx="534377" cy="259045"/>
    <xdr:sp macro="" textlink="">
      <xdr:nvSpPr>
        <xdr:cNvPr id="357" name="テキスト ボックス 356"/>
        <xdr:cNvSpPr txBox="1"/>
      </xdr:nvSpPr>
      <xdr:spPr>
        <a:xfrm>
          <a:off x="7594111" y="1000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127890</xdr:rowOff>
    </xdr:from>
    <xdr:to>
      <xdr:col>36</xdr:col>
      <xdr:colOff>165100</xdr:colOff>
      <xdr:row>58</xdr:row>
      <xdr:rowOff>58040</xdr:rowOff>
    </xdr:to>
    <xdr:sp macro="" textlink="">
      <xdr:nvSpPr>
        <xdr:cNvPr id="358" name="フローチャート: 判断 357"/>
        <xdr:cNvSpPr/>
      </xdr:nvSpPr>
      <xdr:spPr>
        <a:xfrm>
          <a:off x="6921500" y="990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49167</xdr:rowOff>
    </xdr:from>
    <xdr:ext cx="534377" cy="259045"/>
    <xdr:sp macro="" textlink="">
      <xdr:nvSpPr>
        <xdr:cNvPr id="359" name="テキスト ボックス 358"/>
        <xdr:cNvSpPr txBox="1"/>
      </xdr:nvSpPr>
      <xdr:spPr>
        <a:xfrm>
          <a:off x="6705111" y="9993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117084</xdr:rowOff>
    </xdr:from>
    <xdr:to>
      <xdr:col>55</xdr:col>
      <xdr:colOff>50800</xdr:colOff>
      <xdr:row>58</xdr:row>
      <xdr:rowOff>47234</xdr:rowOff>
    </xdr:to>
    <xdr:sp macro="" textlink="">
      <xdr:nvSpPr>
        <xdr:cNvPr id="365" name="楕円 364"/>
        <xdr:cNvSpPr/>
      </xdr:nvSpPr>
      <xdr:spPr>
        <a:xfrm>
          <a:off x="10426700" y="9889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76461</xdr:rowOff>
    </xdr:from>
    <xdr:ext cx="534377" cy="259045"/>
    <xdr:sp macro="" textlink="">
      <xdr:nvSpPr>
        <xdr:cNvPr id="366" name="普通建設事業費該当値テキスト"/>
        <xdr:cNvSpPr txBox="1"/>
      </xdr:nvSpPr>
      <xdr:spPr>
        <a:xfrm>
          <a:off x="10528300" y="9677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101878</xdr:rowOff>
    </xdr:from>
    <xdr:to>
      <xdr:col>50</xdr:col>
      <xdr:colOff>165100</xdr:colOff>
      <xdr:row>58</xdr:row>
      <xdr:rowOff>32028</xdr:rowOff>
    </xdr:to>
    <xdr:sp macro="" textlink="">
      <xdr:nvSpPr>
        <xdr:cNvPr id="367" name="楕円 366"/>
        <xdr:cNvSpPr/>
      </xdr:nvSpPr>
      <xdr:spPr>
        <a:xfrm>
          <a:off x="9588500" y="987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48555</xdr:rowOff>
    </xdr:from>
    <xdr:ext cx="534377" cy="259045"/>
    <xdr:sp macro="" textlink="">
      <xdr:nvSpPr>
        <xdr:cNvPr id="368" name="テキスト ボックス 367"/>
        <xdr:cNvSpPr txBox="1"/>
      </xdr:nvSpPr>
      <xdr:spPr>
        <a:xfrm>
          <a:off x="9372111" y="9649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98499</xdr:rowOff>
    </xdr:from>
    <xdr:to>
      <xdr:col>46</xdr:col>
      <xdr:colOff>38100</xdr:colOff>
      <xdr:row>58</xdr:row>
      <xdr:rowOff>28649</xdr:rowOff>
    </xdr:to>
    <xdr:sp macro="" textlink="">
      <xdr:nvSpPr>
        <xdr:cNvPr id="369" name="楕円 368"/>
        <xdr:cNvSpPr/>
      </xdr:nvSpPr>
      <xdr:spPr>
        <a:xfrm>
          <a:off x="8699500" y="987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45176</xdr:rowOff>
    </xdr:from>
    <xdr:ext cx="534377" cy="259045"/>
    <xdr:sp macro="" textlink="">
      <xdr:nvSpPr>
        <xdr:cNvPr id="370" name="テキスト ボックス 369"/>
        <xdr:cNvSpPr txBox="1"/>
      </xdr:nvSpPr>
      <xdr:spPr>
        <a:xfrm>
          <a:off x="8483111" y="9646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115139</xdr:rowOff>
    </xdr:from>
    <xdr:to>
      <xdr:col>41</xdr:col>
      <xdr:colOff>101600</xdr:colOff>
      <xdr:row>58</xdr:row>
      <xdr:rowOff>45289</xdr:rowOff>
    </xdr:to>
    <xdr:sp macro="" textlink="">
      <xdr:nvSpPr>
        <xdr:cNvPr id="371" name="楕円 370"/>
        <xdr:cNvSpPr/>
      </xdr:nvSpPr>
      <xdr:spPr>
        <a:xfrm>
          <a:off x="7810500" y="9887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61816</xdr:rowOff>
    </xdr:from>
    <xdr:ext cx="534377" cy="259045"/>
    <xdr:sp macro="" textlink="">
      <xdr:nvSpPr>
        <xdr:cNvPr id="372" name="テキスト ボックス 371"/>
        <xdr:cNvSpPr txBox="1"/>
      </xdr:nvSpPr>
      <xdr:spPr>
        <a:xfrm>
          <a:off x="7594111" y="966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120703</xdr:rowOff>
    </xdr:from>
    <xdr:to>
      <xdr:col>36</xdr:col>
      <xdr:colOff>165100</xdr:colOff>
      <xdr:row>58</xdr:row>
      <xdr:rowOff>50853</xdr:rowOff>
    </xdr:to>
    <xdr:sp macro="" textlink="">
      <xdr:nvSpPr>
        <xdr:cNvPr id="373" name="楕円 372"/>
        <xdr:cNvSpPr/>
      </xdr:nvSpPr>
      <xdr:spPr>
        <a:xfrm>
          <a:off x="6921500" y="9893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67380</xdr:rowOff>
    </xdr:from>
    <xdr:ext cx="534377" cy="259045"/>
    <xdr:sp macro="" textlink="">
      <xdr:nvSpPr>
        <xdr:cNvPr id="374" name="テキスト ボックス 373"/>
        <xdr:cNvSpPr txBox="1"/>
      </xdr:nvSpPr>
      <xdr:spPr>
        <a:xfrm>
          <a:off x="6705111" y="966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8" name="テキスト ボックス 387"/>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0" name="テキスト ボックス 389"/>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2" name="テキスト ボックス 391"/>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166195</xdr:rowOff>
    </xdr:from>
    <xdr:to>
      <xdr:col>54</xdr:col>
      <xdr:colOff>189865</xdr:colOff>
      <xdr:row>79</xdr:row>
      <xdr:rowOff>98879</xdr:rowOff>
    </xdr:to>
    <xdr:cxnSp macro="">
      <xdr:nvCxnSpPr>
        <xdr:cNvPr id="400" name="直線コネクタ 399"/>
        <xdr:cNvCxnSpPr/>
      </xdr:nvCxnSpPr>
      <xdr:spPr>
        <a:xfrm flipV="1">
          <a:off x="10475595" y="12167695"/>
          <a:ext cx="1270" cy="1475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107273</xdr:rowOff>
    </xdr:from>
    <xdr:ext cx="249299" cy="259045"/>
    <xdr:sp macro="" textlink="">
      <xdr:nvSpPr>
        <xdr:cNvPr id="401" name="普通建設事業費 （ うち新規整備　）最小値テキスト"/>
        <xdr:cNvSpPr txBox="1"/>
      </xdr:nvSpPr>
      <xdr:spPr>
        <a:xfrm>
          <a:off x="10528300" y="136518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112872</xdr:rowOff>
    </xdr:from>
    <xdr:ext cx="599010" cy="259045"/>
    <xdr:sp macro="" textlink="">
      <xdr:nvSpPr>
        <xdr:cNvPr id="403" name="普通建設事業費 （ うち新規整備　）最大値テキスト"/>
        <xdr:cNvSpPr txBox="1"/>
      </xdr:nvSpPr>
      <xdr:spPr>
        <a:xfrm>
          <a:off x="10528300" y="11942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166195</xdr:rowOff>
    </xdr:from>
    <xdr:to>
      <xdr:col>55</xdr:col>
      <xdr:colOff>88900</xdr:colOff>
      <xdr:row>70</xdr:row>
      <xdr:rowOff>166195</xdr:rowOff>
    </xdr:to>
    <xdr:cxnSp macro="">
      <xdr:nvCxnSpPr>
        <xdr:cNvPr id="404" name="直線コネクタ 403"/>
        <xdr:cNvCxnSpPr/>
      </xdr:nvCxnSpPr>
      <xdr:spPr>
        <a:xfrm>
          <a:off x="10388600" y="1216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46493</xdr:rowOff>
    </xdr:from>
    <xdr:to>
      <xdr:col>55</xdr:col>
      <xdr:colOff>0</xdr:colOff>
      <xdr:row>79</xdr:row>
      <xdr:rowOff>98879</xdr:rowOff>
    </xdr:to>
    <xdr:cxnSp macro="">
      <xdr:nvCxnSpPr>
        <xdr:cNvPr id="405" name="直線コネクタ 404"/>
        <xdr:cNvCxnSpPr/>
      </xdr:nvCxnSpPr>
      <xdr:spPr>
        <a:xfrm>
          <a:off x="9639300" y="13591043"/>
          <a:ext cx="838200" cy="5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24723</xdr:rowOff>
    </xdr:from>
    <xdr:ext cx="534377" cy="259045"/>
    <xdr:sp macro="" textlink="">
      <xdr:nvSpPr>
        <xdr:cNvPr id="406" name="普通建設事業費 （ うち新規整備　）平均値テキスト"/>
        <xdr:cNvSpPr txBox="1"/>
      </xdr:nvSpPr>
      <xdr:spPr>
        <a:xfrm>
          <a:off x="10528300" y="133978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1846</xdr:rowOff>
    </xdr:from>
    <xdr:to>
      <xdr:col>55</xdr:col>
      <xdr:colOff>50800</xdr:colOff>
      <xdr:row>79</xdr:row>
      <xdr:rowOff>103446</xdr:rowOff>
    </xdr:to>
    <xdr:sp macro="" textlink="">
      <xdr:nvSpPr>
        <xdr:cNvPr id="407" name="フローチャート: 判断 406"/>
        <xdr:cNvSpPr/>
      </xdr:nvSpPr>
      <xdr:spPr>
        <a:xfrm>
          <a:off x="10426700" y="1354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46493</xdr:rowOff>
    </xdr:from>
    <xdr:to>
      <xdr:col>50</xdr:col>
      <xdr:colOff>114300</xdr:colOff>
      <xdr:row>79</xdr:row>
      <xdr:rowOff>83060</xdr:rowOff>
    </xdr:to>
    <xdr:cxnSp macro="">
      <xdr:nvCxnSpPr>
        <xdr:cNvPr id="408" name="直線コネクタ 407"/>
        <xdr:cNvCxnSpPr/>
      </xdr:nvCxnSpPr>
      <xdr:spPr>
        <a:xfrm flipV="1">
          <a:off x="8750300" y="13591043"/>
          <a:ext cx="889000" cy="36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166960</xdr:rowOff>
    </xdr:from>
    <xdr:to>
      <xdr:col>50</xdr:col>
      <xdr:colOff>165100</xdr:colOff>
      <xdr:row>79</xdr:row>
      <xdr:rowOff>97110</xdr:rowOff>
    </xdr:to>
    <xdr:sp macro="" textlink="">
      <xdr:nvSpPr>
        <xdr:cNvPr id="409" name="フローチャート: 判断 408"/>
        <xdr:cNvSpPr/>
      </xdr:nvSpPr>
      <xdr:spPr>
        <a:xfrm>
          <a:off x="9588500" y="1354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113637</xdr:rowOff>
    </xdr:from>
    <xdr:ext cx="534377" cy="259045"/>
    <xdr:sp macro="" textlink="">
      <xdr:nvSpPr>
        <xdr:cNvPr id="410" name="テキスト ボックス 409"/>
        <xdr:cNvSpPr txBox="1"/>
      </xdr:nvSpPr>
      <xdr:spPr>
        <a:xfrm>
          <a:off x="9372111" y="1331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72279</xdr:rowOff>
    </xdr:from>
    <xdr:to>
      <xdr:col>45</xdr:col>
      <xdr:colOff>177800</xdr:colOff>
      <xdr:row>79</xdr:row>
      <xdr:rowOff>83060</xdr:rowOff>
    </xdr:to>
    <xdr:cxnSp macro="">
      <xdr:nvCxnSpPr>
        <xdr:cNvPr id="411" name="直線コネクタ 410"/>
        <xdr:cNvCxnSpPr/>
      </xdr:nvCxnSpPr>
      <xdr:spPr>
        <a:xfrm>
          <a:off x="7861300" y="13616829"/>
          <a:ext cx="889000" cy="10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155485</xdr:rowOff>
    </xdr:from>
    <xdr:to>
      <xdr:col>46</xdr:col>
      <xdr:colOff>38100</xdr:colOff>
      <xdr:row>79</xdr:row>
      <xdr:rowOff>85635</xdr:rowOff>
    </xdr:to>
    <xdr:sp macro="" textlink="">
      <xdr:nvSpPr>
        <xdr:cNvPr id="412" name="フローチャート: 判断 411"/>
        <xdr:cNvSpPr/>
      </xdr:nvSpPr>
      <xdr:spPr>
        <a:xfrm>
          <a:off x="8699500" y="1352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102162</xdr:rowOff>
    </xdr:from>
    <xdr:ext cx="534377" cy="259045"/>
    <xdr:sp macro="" textlink="">
      <xdr:nvSpPr>
        <xdr:cNvPr id="413" name="テキスト ボックス 412"/>
        <xdr:cNvSpPr txBox="1"/>
      </xdr:nvSpPr>
      <xdr:spPr>
        <a:xfrm>
          <a:off x="8483111" y="13303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64641</xdr:rowOff>
    </xdr:from>
    <xdr:to>
      <xdr:col>41</xdr:col>
      <xdr:colOff>50800</xdr:colOff>
      <xdr:row>79</xdr:row>
      <xdr:rowOff>72279</xdr:rowOff>
    </xdr:to>
    <xdr:cxnSp macro="">
      <xdr:nvCxnSpPr>
        <xdr:cNvPr id="414" name="直線コネクタ 413"/>
        <xdr:cNvCxnSpPr/>
      </xdr:nvCxnSpPr>
      <xdr:spPr>
        <a:xfrm>
          <a:off x="6972300" y="13609191"/>
          <a:ext cx="889000" cy="7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150769</xdr:rowOff>
    </xdr:from>
    <xdr:to>
      <xdr:col>41</xdr:col>
      <xdr:colOff>101600</xdr:colOff>
      <xdr:row>79</xdr:row>
      <xdr:rowOff>80919</xdr:rowOff>
    </xdr:to>
    <xdr:sp macro="" textlink="">
      <xdr:nvSpPr>
        <xdr:cNvPr id="415" name="フローチャート: 判断 414"/>
        <xdr:cNvSpPr/>
      </xdr:nvSpPr>
      <xdr:spPr>
        <a:xfrm>
          <a:off x="7810500" y="13523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97446</xdr:rowOff>
    </xdr:from>
    <xdr:ext cx="534377" cy="259045"/>
    <xdr:sp macro="" textlink="">
      <xdr:nvSpPr>
        <xdr:cNvPr id="416" name="テキスト ボックス 415"/>
        <xdr:cNvSpPr txBox="1"/>
      </xdr:nvSpPr>
      <xdr:spPr>
        <a:xfrm>
          <a:off x="7594111" y="13299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151693</xdr:rowOff>
    </xdr:from>
    <xdr:to>
      <xdr:col>36</xdr:col>
      <xdr:colOff>165100</xdr:colOff>
      <xdr:row>79</xdr:row>
      <xdr:rowOff>81843</xdr:rowOff>
    </xdr:to>
    <xdr:sp macro="" textlink="">
      <xdr:nvSpPr>
        <xdr:cNvPr id="417" name="フローチャート: 判断 416"/>
        <xdr:cNvSpPr/>
      </xdr:nvSpPr>
      <xdr:spPr>
        <a:xfrm>
          <a:off x="6921500" y="13524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98370</xdr:rowOff>
    </xdr:from>
    <xdr:ext cx="534377" cy="259045"/>
    <xdr:sp macro="" textlink="">
      <xdr:nvSpPr>
        <xdr:cNvPr id="418" name="テキスト ボックス 417"/>
        <xdr:cNvSpPr txBox="1"/>
      </xdr:nvSpPr>
      <xdr:spPr>
        <a:xfrm>
          <a:off x="6705111" y="13300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48079</xdr:rowOff>
    </xdr:from>
    <xdr:to>
      <xdr:col>55</xdr:col>
      <xdr:colOff>50800</xdr:colOff>
      <xdr:row>79</xdr:row>
      <xdr:rowOff>149679</xdr:rowOff>
    </xdr:to>
    <xdr:sp macro="" textlink="">
      <xdr:nvSpPr>
        <xdr:cNvPr id="424" name="楕円 423"/>
        <xdr:cNvSpPr/>
      </xdr:nvSpPr>
      <xdr:spPr>
        <a:xfrm>
          <a:off x="10426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151723</xdr:rowOff>
    </xdr:from>
    <xdr:ext cx="249299" cy="259045"/>
    <xdr:sp macro="" textlink="">
      <xdr:nvSpPr>
        <xdr:cNvPr id="425" name="普通建設事業費 （ うち新規整備　）該当値テキスト"/>
        <xdr:cNvSpPr txBox="1"/>
      </xdr:nvSpPr>
      <xdr:spPr>
        <a:xfrm>
          <a:off x="10528300" y="135248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167143</xdr:rowOff>
    </xdr:from>
    <xdr:to>
      <xdr:col>50</xdr:col>
      <xdr:colOff>165100</xdr:colOff>
      <xdr:row>79</xdr:row>
      <xdr:rowOff>97293</xdr:rowOff>
    </xdr:to>
    <xdr:sp macro="" textlink="">
      <xdr:nvSpPr>
        <xdr:cNvPr id="426" name="楕円 425"/>
        <xdr:cNvSpPr/>
      </xdr:nvSpPr>
      <xdr:spPr>
        <a:xfrm>
          <a:off x="9588500" y="13540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88420</xdr:rowOff>
    </xdr:from>
    <xdr:ext cx="534377" cy="259045"/>
    <xdr:sp macro="" textlink="">
      <xdr:nvSpPr>
        <xdr:cNvPr id="427" name="テキスト ボックス 426"/>
        <xdr:cNvSpPr txBox="1"/>
      </xdr:nvSpPr>
      <xdr:spPr>
        <a:xfrm>
          <a:off x="9372111" y="13632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32260</xdr:rowOff>
    </xdr:from>
    <xdr:to>
      <xdr:col>46</xdr:col>
      <xdr:colOff>38100</xdr:colOff>
      <xdr:row>79</xdr:row>
      <xdr:rowOff>133860</xdr:rowOff>
    </xdr:to>
    <xdr:sp macro="" textlink="">
      <xdr:nvSpPr>
        <xdr:cNvPr id="428" name="楕円 427"/>
        <xdr:cNvSpPr/>
      </xdr:nvSpPr>
      <xdr:spPr>
        <a:xfrm>
          <a:off x="8699500" y="1357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124987</xdr:rowOff>
    </xdr:from>
    <xdr:ext cx="469744" cy="259045"/>
    <xdr:sp macro="" textlink="">
      <xdr:nvSpPr>
        <xdr:cNvPr id="429" name="テキスト ボックス 428"/>
        <xdr:cNvSpPr txBox="1"/>
      </xdr:nvSpPr>
      <xdr:spPr>
        <a:xfrm>
          <a:off x="8515428" y="1366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21479</xdr:rowOff>
    </xdr:from>
    <xdr:to>
      <xdr:col>41</xdr:col>
      <xdr:colOff>101600</xdr:colOff>
      <xdr:row>79</xdr:row>
      <xdr:rowOff>123079</xdr:rowOff>
    </xdr:to>
    <xdr:sp macro="" textlink="">
      <xdr:nvSpPr>
        <xdr:cNvPr id="430" name="楕円 429"/>
        <xdr:cNvSpPr/>
      </xdr:nvSpPr>
      <xdr:spPr>
        <a:xfrm>
          <a:off x="7810500" y="13566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114206</xdr:rowOff>
    </xdr:from>
    <xdr:ext cx="469744" cy="259045"/>
    <xdr:sp macro="" textlink="">
      <xdr:nvSpPr>
        <xdr:cNvPr id="431" name="テキスト ボックス 430"/>
        <xdr:cNvSpPr txBox="1"/>
      </xdr:nvSpPr>
      <xdr:spPr>
        <a:xfrm>
          <a:off x="7626428" y="13658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13841</xdr:rowOff>
    </xdr:from>
    <xdr:to>
      <xdr:col>36</xdr:col>
      <xdr:colOff>165100</xdr:colOff>
      <xdr:row>79</xdr:row>
      <xdr:rowOff>115441</xdr:rowOff>
    </xdr:to>
    <xdr:sp macro="" textlink="">
      <xdr:nvSpPr>
        <xdr:cNvPr id="432" name="楕円 431"/>
        <xdr:cNvSpPr/>
      </xdr:nvSpPr>
      <xdr:spPr>
        <a:xfrm>
          <a:off x="6921500" y="1355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106568</xdr:rowOff>
    </xdr:from>
    <xdr:ext cx="534377" cy="259045"/>
    <xdr:sp macro="" textlink="">
      <xdr:nvSpPr>
        <xdr:cNvPr id="433" name="テキスト ボックス 432"/>
        <xdr:cNvSpPr txBox="1"/>
      </xdr:nvSpPr>
      <xdr:spPr>
        <a:xfrm>
          <a:off x="6705111" y="13651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3" name="テキスト ボックス 452"/>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13774</xdr:rowOff>
    </xdr:from>
    <xdr:to>
      <xdr:col>54</xdr:col>
      <xdr:colOff>189865</xdr:colOff>
      <xdr:row>98</xdr:row>
      <xdr:rowOff>156387</xdr:rowOff>
    </xdr:to>
    <xdr:cxnSp macro="">
      <xdr:nvCxnSpPr>
        <xdr:cNvPr id="459" name="直線コネクタ 458"/>
        <xdr:cNvCxnSpPr/>
      </xdr:nvCxnSpPr>
      <xdr:spPr>
        <a:xfrm flipV="1">
          <a:off x="10475595" y="15444274"/>
          <a:ext cx="1270" cy="1514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160214</xdr:rowOff>
    </xdr:from>
    <xdr:ext cx="469744" cy="259045"/>
    <xdr:sp macro="" textlink="">
      <xdr:nvSpPr>
        <xdr:cNvPr id="460" name="普通建設事業費 （ うち更新整備　）最小値テキスト"/>
        <xdr:cNvSpPr txBox="1"/>
      </xdr:nvSpPr>
      <xdr:spPr>
        <a:xfrm>
          <a:off x="10528300" y="16962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156387</xdr:rowOff>
    </xdr:from>
    <xdr:to>
      <xdr:col>55</xdr:col>
      <xdr:colOff>88900</xdr:colOff>
      <xdr:row>98</xdr:row>
      <xdr:rowOff>156387</xdr:rowOff>
    </xdr:to>
    <xdr:cxnSp macro="">
      <xdr:nvCxnSpPr>
        <xdr:cNvPr id="461" name="直線コネクタ 460"/>
        <xdr:cNvCxnSpPr/>
      </xdr:nvCxnSpPr>
      <xdr:spPr>
        <a:xfrm>
          <a:off x="10388600" y="16958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131901</xdr:rowOff>
    </xdr:from>
    <xdr:ext cx="534377" cy="259045"/>
    <xdr:sp macro="" textlink="">
      <xdr:nvSpPr>
        <xdr:cNvPr id="462" name="普通建設事業費 （ うち更新整備　）最大値テキスト"/>
        <xdr:cNvSpPr txBox="1"/>
      </xdr:nvSpPr>
      <xdr:spPr>
        <a:xfrm>
          <a:off x="10528300" y="1521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13774</xdr:rowOff>
    </xdr:from>
    <xdr:to>
      <xdr:col>55</xdr:col>
      <xdr:colOff>88900</xdr:colOff>
      <xdr:row>90</xdr:row>
      <xdr:rowOff>13774</xdr:rowOff>
    </xdr:to>
    <xdr:cxnSp macro="">
      <xdr:nvCxnSpPr>
        <xdr:cNvPr id="463" name="直線コネクタ 462"/>
        <xdr:cNvCxnSpPr/>
      </xdr:nvCxnSpPr>
      <xdr:spPr>
        <a:xfrm>
          <a:off x="10388600" y="15444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58172</xdr:rowOff>
    </xdr:from>
    <xdr:to>
      <xdr:col>55</xdr:col>
      <xdr:colOff>0</xdr:colOff>
      <xdr:row>95</xdr:row>
      <xdr:rowOff>93408</xdr:rowOff>
    </xdr:to>
    <xdr:cxnSp macro="">
      <xdr:nvCxnSpPr>
        <xdr:cNvPr id="464" name="直線コネクタ 463"/>
        <xdr:cNvCxnSpPr/>
      </xdr:nvCxnSpPr>
      <xdr:spPr>
        <a:xfrm flipV="1">
          <a:off x="9639300" y="16345922"/>
          <a:ext cx="838200" cy="35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46803</xdr:rowOff>
    </xdr:from>
    <xdr:ext cx="534377" cy="259045"/>
    <xdr:sp macro="" textlink="">
      <xdr:nvSpPr>
        <xdr:cNvPr id="465" name="普通建設事業費 （ うち更新整備　）平均値テキスト"/>
        <xdr:cNvSpPr txBox="1"/>
      </xdr:nvSpPr>
      <xdr:spPr>
        <a:xfrm>
          <a:off x="10528300" y="16506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68376</xdr:rowOff>
    </xdr:from>
    <xdr:to>
      <xdr:col>55</xdr:col>
      <xdr:colOff>50800</xdr:colOff>
      <xdr:row>96</xdr:row>
      <xdr:rowOff>169976</xdr:rowOff>
    </xdr:to>
    <xdr:sp macro="" textlink="">
      <xdr:nvSpPr>
        <xdr:cNvPr id="466" name="フローチャート: 判断 465"/>
        <xdr:cNvSpPr/>
      </xdr:nvSpPr>
      <xdr:spPr>
        <a:xfrm>
          <a:off x="10426700" y="1652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20109</xdr:rowOff>
    </xdr:from>
    <xdr:to>
      <xdr:col>50</xdr:col>
      <xdr:colOff>114300</xdr:colOff>
      <xdr:row>95</xdr:row>
      <xdr:rowOff>93408</xdr:rowOff>
    </xdr:to>
    <xdr:cxnSp macro="">
      <xdr:nvCxnSpPr>
        <xdr:cNvPr id="467" name="直線コネクタ 466"/>
        <xdr:cNvCxnSpPr/>
      </xdr:nvCxnSpPr>
      <xdr:spPr>
        <a:xfrm>
          <a:off x="8750300" y="16136409"/>
          <a:ext cx="889000" cy="244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112151</xdr:rowOff>
    </xdr:from>
    <xdr:to>
      <xdr:col>50</xdr:col>
      <xdr:colOff>165100</xdr:colOff>
      <xdr:row>97</xdr:row>
      <xdr:rowOff>42301</xdr:rowOff>
    </xdr:to>
    <xdr:sp macro="" textlink="">
      <xdr:nvSpPr>
        <xdr:cNvPr id="468" name="フローチャート: 判断 467"/>
        <xdr:cNvSpPr/>
      </xdr:nvSpPr>
      <xdr:spPr>
        <a:xfrm>
          <a:off x="9588500" y="1657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33428</xdr:rowOff>
    </xdr:from>
    <xdr:ext cx="534377" cy="259045"/>
    <xdr:sp macro="" textlink="">
      <xdr:nvSpPr>
        <xdr:cNvPr id="469" name="テキスト ボックス 468"/>
        <xdr:cNvSpPr txBox="1"/>
      </xdr:nvSpPr>
      <xdr:spPr>
        <a:xfrm>
          <a:off x="9372111" y="1666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20109</xdr:rowOff>
    </xdr:from>
    <xdr:to>
      <xdr:col>45</xdr:col>
      <xdr:colOff>177800</xdr:colOff>
      <xdr:row>95</xdr:row>
      <xdr:rowOff>61356</xdr:rowOff>
    </xdr:to>
    <xdr:cxnSp macro="">
      <xdr:nvCxnSpPr>
        <xdr:cNvPr id="470" name="直線コネクタ 469"/>
        <xdr:cNvCxnSpPr/>
      </xdr:nvCxnSpPr>
      <xdr:spPr>
        <a:xfrm flipV="1">
          <a:off x="7861300" y="16136409"/>
          <a:ext cx="889000" cy="212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96673</xdr:rowOff>
    </xdr:from>
    <xdr:to>
      <xdr:col>46</xdr:col>
      <xdr:colOff>38100</xdr:colOff>
      <xdr:row>97</xdr:row>
      <xdr:rowOff>26823</xdr:rowOff>
    </xdr:to>
    <xdr:sp macro="" textlink="">
      <xdr:nvSpPr>
        <xdr:cNvPr id="471" name="フローチャート: 判断 470"/>
        <xdr:cNvSpPr/>
      </xdr:nvSpPr>
      <xdr:spPr>
        <a:xfrm>
          <a:off x="8699500" y="16555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17950</xdr:rowOff>
    </xdr:from>
    <xdr:ext cx="534377" cy="259045"/>
    <xdr:sp macro="" textlink="">
      <xdr:nvSpPr>
        <xdr:cNvPr id="472" name="テキスト ボックス 471"/>
        <xdr:cNvSpPr txBox="1"/>
      </xdr:nvSpPr>
      <xdr:spPr>
        <a:xfrm>
          <a:off x="8483111" y="1664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61356</xdr:rowOff>
    </xdr:from>
    <xdr:to>
      <xdr:col>41</xdr:col>
      <xdr:colOff>50800</xdr:colOff>
      <xdr:row>95</xdr:row>
      <xdr:rowOff>144909</xdr:rowOff>
    </xdr:to>
    <xdr:cxnSp macro="">
      <xdr:nvCxnSpPr>
        <xdr:cNvPr id="473" name="直線コネクタ 472"/>
        <xdr:cNvCxnSpPr/>
      </xdr:nvCxnSpPr>
      <xdr:spPr>
        <a:xfrm flipV="1">
          <a:off x="6972300" y="16349106"/>
          <a:ext cx="889000" cy="83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171376</xdr:rowOff>
    </xdr:from>
    <xdr:to>
      <xdr:col>41</xdr:col>
      <xdr:colOff>101600</xdr:colOff>
      <xdr:row>97</xdr:row>
      <xdr:rowOff>101526</xdr:rowOff>
    </xdr:to>
    <xdr:sp macro="" textlink="">
      <xdr:nvSpPr>
        <xdr:cNvPr id="474" name="フローチャート: 判断 473"/>
        <xdr:cNvSpPr/>
      </xdr:nvSpPr>
      <xdr:spPr>
        <a:xfrm>
          <a:off x="7810500" y="166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92653</xdr:rowOff>
    </xdr:from>
    <xdr:ext cx="534377" cy="259045"/>
    <xdr:sp macro="" textlink="">
      <xdr:nvSpPr>
        <xdr:cNvPr id="475" name="テキスト ボックス 474"/>
        <xdr:cNvSpPr txBox="1"/>
      </xdr:nvSpPr>
      <xdr:spPr>
        <a:xfrm>
          <a:off x="7594111" y="16723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91497</xdr:rowOff>
    </xdr:from>
    <xdr:to>
      <xdr:col>36</xdr:col>
      <xdr:colOff>165100</xdr:colOff>
      <xdr:row>97</xdr:row>
      <xdr:rowOff>21647</xdr:rowOff>
    </xdr:to>
    <xdr:sp macro="" textlink="">
      <xdr:nvSpPr>
        <xdr:cNvPr id="476" name="フローチャート: 判断 475"/>
        <xdr:cNvSpPr/>
      </xdr:nvSpPr>
      <xdr:spPr>
        <a:xfrm>
          <a:off x="6921500" y="16550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12774</xdr:rowOff>
    </xdr:from>
    <xdr:ext cx="534377" cy="259045"/>
    <xdr:sp macro="" textlink="">
      <xdr:nvSpPr>
        <xdr:cNvPr id="477" name="テキスト ボックス 476"/>
        <xdr:cNvSpPr txBox="1"/>
      </xdr:nvSpPr>
      <xdr:spPr>
        <a:xfrm>
          <a:off x="6705111" y="1664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7372</xdr:rowOff>
    </xdr:from>
    <xdr:to>
      <xdr:col>55</xdr:col>
      <xdr:colOff>50800</xdr:colOff>
      <xdr:row>95</xdr:row>
      <xdr:rowOff>108972</xdr:rowOff>
    </xdr:to>
    <xdr:sp macro="" textlink="">
      <xdr:nvSpPr>
        <xdr:cNvPr id="483" name="楕円 482"/>
        <xdr:cNvSpPr/>
      </xdr:nvSpPr>
      <xdr:spPr>
        <a:xfrm>
          <a:off x="10426700" y="1629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30249</xdr:rowOff>
    </xdr:from>
    <xdr:ext cx="534377" cy="259045"/>
    <xdr:sp macro="" textlink="">
      <xdr:nvSpPr>
        <xdr:cNvPr id="484" name="普通建設事業費 （ うち更新整備　）該当値テキスト"/>
        <xdr:cNvSpPr txBox="1"/>
      </xdr:nvSpPr>
      <xdr:spPr>
        <a:xfrm>
          <a:off x="10528300" y="16146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42608</xdr:rowOff>
    </xdr:from>
    <xdr:to>
      <xdr:col>50</xdr:col>
      <xdr:colOff>165100</xdr:colOff>
      <xdr:row>95</xdr:row>
      <xdr:rowOff>144208</xdr:rowOff>
    </xdr:to>
    <xdr:sp macro="" textlink="">
      <xdr:nvSpPr>
        <xdr:cNvPr id="485" name="楕円 484"/>
        <xdr:cNvSpPr/>
      </xdr:nvSpPr>
      <xdr:spPr>
        <a:xfrm>
          <a:off x="9588500" y="16330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160735</xdr:rowOff>
    </xdr:from>
    <xdr:ext cx="534377" cy="259045"/>
    <xdr:sp macro="" textlink="">
      <xdr:nvSpPr>
        <xdr:cNvPr id="486" name="テキスト ボックス 485"/>
        <xdr:cNvSpPr txBox="1"/>
      </xdr:nvSpPr>
      <xdr:spPr>
        <a:xfrm>
          <a:off x="9372111" y="16105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140759</xdr:rowOff>
    </xdr:from>
    <xdr:to>
      <xdr:col>46</xdr:col>
      <xdr:colOff>38100</xdr:colOff>
      <xdr:row>94</xdr:row>
      <xdr:rowOff>70909</xdr:rowOff>
    </xdr:to>
    <xdr:sp macro="" textlink="">
      <xdr:nvSpPr>
        <xdr:cNvPr id="487" name="楕円 486"/>
        <xdr:cNvSpPr/>
      </xdr:nvSpPr>
      <xdr:spPr>
        <a:xfrm>
          <a:off x="8699500" y="1608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87436</xdr:rowOff>
    </xdr:from>
    <xdr:ext cx="534377" cy="259045"/>
    <xdr:sp macro="" textlink="">
      <xdr:nvSpPr>
        <xdr:cNvPr id="488" name="テキスト ボックス 487"/>
        <xdr:cNvSpPr txBox="1"/>
      </xdr:nvSpPr>
      <xdr:spPr>
        <a:xfrm>
          <a:off x="8483111" y="15860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10556</xdr:rowOff>
    </xdr:from>
    <xdr:to>
      <xdr:col>41</xdr:col>
      <xdr:colOff>101600</xdr:colOff>
      <xdr:row>95</xdr:row>
      <xdr:rowOff>112156</xdr:rowOff>
    </xdr:to>
    <xdr:sp macro="" textlink="">
      <xdr:nvSpPr>
        <xdr:cNvPr id="489" name="楕円 488"/>
        <xdr:cNvSpPr/>
      </xdr:nvSpPr>
      <xdr:spPr>
        <a:xfrm>
          <a:off x="7810500" y="16298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128683</xdr:rowOff>
    </xdr:from>
    <xdr:ext cx="534377" cy="259045"/>
    <xdr:sp macro="" textlink="">
      <xdr:nvSpPr>
        <xdr:cNvPr id="490" name="テキスト ボックス 489"/>
        <xdr:cNvSpPr txBox="1"/>
      </xdr:nvSpPr>
      <xdr:spPr>
        <a:xfrm>
          <a:off x="7594111" y="16073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94109</xdr:rowOff>
    </xdr:from>
    <xdr:to>
      <xdr:col>36</xdr:col>
      <xdr:colOff>165100</xdr:colOff>
      <xdr:row>96</xdr:row>
      <xdr:rowOff>24259</xdr:rowOff>
    </xdr:to>
    <xdr:sp macro="" textlink="">
      <xdr:nvSpPr>
        <xdr:cNvPr id="491" name="楕円 490"/>
        <xdr:cNvSpPr/>
      </xdr:nvSpPr>
      <xdr:spPr>
        <a:xfrm>
          <a:off x="6921500" y="16381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40786</xdr:rowOff>
    </xdr:from>
    <xdr:ext cx="534377" cy="259045"/>
    <xdr:sp macro="" textlink="">
      <xdr:nvSpPr>
        <xdr:cNvPr id="492" name="テキスト ボックス 491"/>
        <xdr:cNvSpPr txBox="1"/>
      </xdr:nvSpPr>
      <xdr:spPr>
        <a:xfrm>
          <a:off x="6705111" y="16157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46000</xdr:rowOff>
    </xdr:from>
    <xdr:to>
      <xdr:col>85</xdr:col>
      <xdr:colOff>126364</xdr:colOff>
      <xdr:row>39</xdr:row>
      <xdr:rowOff>44450</xdr:rowOff>
    </xdr:to>
    <xdr:cxnSp macro="">
      <xdr:nvCxnSpPr>
        <xdr:cNvPr id="516" name="直線コネクタ 515"/>
        <xdr:cNvCxnSpPr/>
      </xdr:nvCxnSpPr>
      <xdr:spPr>
        <a:xfrm flipV="1">
          <a:off x="16317595" y="5189500"/>
          <a:ext cx="1269" cy="1541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71442</xdr:rowOff>
    </xdr:from>
    <xdr:ext cx="249299" cy="259045"/>
    <xdr:sp macro="" textlink="">
      <xdr:nvSpPr>
        <xdr:cNvPr id="517" name="災害復旧事業費最小値テキスト"/>
        <xdr:cNvSpPr txBox="1"/>
      </xdr:nvSpPr>
      <xdr:spPr>
        <a:xfrm>
          <a:off x="16370300" y="67579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164127</xdr:rowOff>
    </xdr:from>
    <xdr:ext cx="599010" cy="259045"/>
    <xdr:sp macro="" textlink="">
      <xdr:nvSpPr>
        <xdr:cNvPr id="519" name="災害復旧事業費最大値テキスト"/>
        <xdr:cNvSpPr txBox="1"/>
      </xdr:nvSpPr>
      <xdr:spPr>
        <a:xfrm>
          <a:off x="16370300" y="4964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46000</xdr:rowOff>
    </xdr:from>
    <xdr:to>
      <xdr:col>86</xdr:col>
      <xdr:colOff>25400</xdr:colOff>
      <xdr:row>30</xdr:row>
      <xdr:rowOff>46000</xdr:rowOff>
    </xdr:to>
    <xdr:cxnSp macro="">
      <xdr:nvCxnSpPr>
        <xdr:cNvPr id="520" name="直線コネクタ 519"/>
        <xdr:cNvCxnSpPr/>
      </xdr:nvCxnSpPr>
      <xdr:spPr>
        <a:xfrm>
          <a:off x="16230600" y="518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41402</xdr:rowOff>
    </xdr:from>
    <xdr:to>
      <xdr:col>85</xdr:col>
      <xdr:colOff>127000</xdr:colOff>
      <xdr:row>39</xdr:row>
      <xdr:rowOff>44450</xdr:rowOff>
    </xdr:to>
    <xdr:cxnSp macro="">
      <xdr:nvCxnSpPr>
        <xdr:cNvPr id="521" name="直線コネクタ 520"/>
        <xdr:cNvCxnSpPr/>
      </xdr:nvCxnSpPr>
      <xdr:spPr>
        <a:xfrm flipV="1">
          <a:off x="15481300" y="6727952"/>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160341</xdr:rowOff>
    </xdr:from>
    <xdr:ext cx="469744" cy="259045"/>
    <xdr:sp macro="" textlink="">
      <xdr:nvSpPr>
        <xdr:cNvPr id="522" name="災害復旧事業費平均値テキスト"/>
        <xdr:cNvSpPr txBox="1"/>
      </xdr:nvSpPr>
      <xdr:spPr>
        <a:xfrm>
          <a:off x="16370300" y="6503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137464</xdr:rowOff>
    </xdr:from>
    <xdr:to>
      <xdr:col>85</xdr:col>
      <xdr:colOff>177800</xdr:colOff>
      <xdr:row>39</xdr:row>
      <xdr:rowOff>67614</xdr:rowOff>
    </xdr:to>
    <xdr:sp macro="" textlink="">
      <xdr:nvSpPr>
        <xdr:cNvPr id="523" name="フローチャート: 判断 522"/>
        <xdr:cNvSpPr/>
      </xdr:nvSpPr>
      <xdr:spPr>
        <a:xfrm>
          <a:off x="16268700" y="665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4" name="直線コネクタ 523"/>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148489</xdr:rowOff>
    </xdr:from>
    <xdr:to>
      <xdr:col>81</xdr:col>
      <xdr:colOff>101600</xdr:colOff>
      <xdr:row>39</xdr:row>
      <xdr:rowOff>78639</xdr:rowOff>
    </xdr:to>
    <xdr:sp macro="" textlink="">
      <xdr:nvSpPr>
        <xdr:cNvPr id="525" name="フローチャート: 判断 524"/>
        <xdr:cNvSpPr/>
      </xdr:nvSpPr>
      <xdr:spPr>
        <a:xfrm>
          <a:off x="154305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95165</xdr:rowOff>
    </xdr:from>
    <xdr:ext cx="469744" cy="259045"/>
    <xdr:sp macro="" textlink="">
      <xdr:nvSpPr>
        <xdr:cNvPr id="526" name="テキスト ボックス 525"/>
        <xdr:cNvSpPr txBox="1"/>
      </xdr:nvSpPr>
      <xdr:spPr>
        <a:xfrm>
          <a:off x="15246428" y="643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7" name="直線コネクタ 526"/>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135725</xdr:rowOff>
    </xdr:from>
    <xdr:to>
      <xdr:col>76</xdr:col>
      <xdr:colOff>165100</xdr:colOff>
      <xdr:row>39</xdr:row>
      <xdr:rowOff>65875</xdr:rowOff>
    </xdr:to>
    <xdr:sp macro="" textlink="">
      <xdr:nvSpPr>
        <xdr:cNvPr id="528" name="フローチャート: 判断 527"/>
        <xdr:cNvSpPr/>
      </xdr:nvSpPr>
      <xdr:spPr>
        <a:xfrm>
          <a:off x="145415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82402</xdr:rowOff>
    </xdr:from>
    <xdr:ext cx="469744" cy="259045"/>
    <xdr:sp macro="" textlink="">
      <xdr:nvSpPr>
        <xdr:cNvPr id="529" name="テキスト ボックス 528"/>
        <xdr:cNvSpPr txBox="1"/>
      </xdr:nvSpPr>
      <xdr:spPr>
        <a:xfrm>
          <a:off x="14357428" y="642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0" name="直線コネクタ 529"/>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146774</xdr:rowOff>
    </xdr:from>
    <xdr:to>
      <xdr:col>72</xdr:col>
      <xdr:colOff>38100</xdr:colOff>
      <xdr:row>39</xdr:row>
      <xdr:rowOff>76924</xdr:rowOff>
    </xdr:to>
    <xdr:sp macro="" textlink="">
      <xdr:nvSpPr>
        <xdr:cNvPr id="531" name="フローチャート: 判断 530"/>
        <xdr:cNvSpPr/>
      </xdr:nvSpPr>
      <xdr:spPr>
        <a:xfrm>
          <a:off x="13652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93451</xdr:rowOff>
    </xdr:from>
    <xdr:ext cx="469744" cy="259045"/>
    <xdr:sp macro="" textlink="">
      <xdr:nvSpPr>
        <xdr:cNvPr id="532" name="テキスト ボックス 531"/>
        <xdr:cNvSpPr txBox="1"/>
      </xdr:nvSpPr>
      <xdr:spPr>
        <a:xfrm>
          <a:off x="13468428" y="643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162446</xdr:rowOff>
    </xdr:from>
    <xdr:to>
      <xdr:col>67</xdr:col>
      <xdr:colOff>101600</xdr:colOff>
      <xdr:row>39</xdr:row>
      <xdr:rowOff>92596</xdr:rowOff>
    </xdr:to>
    <xdr:sp macro="" textlink="">
      <xdr:nvSpPr>
        <xdr:cNvPr id="533" name="フローチャート: 判断 532"/>
        <xdr:cNvSpPr/>
      </xdr:nvSpPr>
      <xdr:spPr>
        <a:xfrm>
          <a:off x="12763500" y="667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109123</xdr:rowOff>
    </xdr:from>
    <xdr:ext cx="378565" cy="259045"/>
    <xdr:sp macro="" textlink="">
      <xdr:nvSpPr>
        <xdr:cNvPr id="534" name="テキスト ボックス 533"/>
        <xdr:cNvSpPr txBox="1"/>
      </xdr:nvSpPr>
      <xdr:spPr>
        <a:xfrm>
          <a:off x="12625017" y="6452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162052</xdr:rowOff>
    </xdr:from>
    <xdr:to>
      <xdr:col>85</xdr:col>
      <xdr:colOff>177800</xdr:colOff>
      <xdr:row>39</xdr:row>
      <xdr:rowOff>92202</xdr:rowOff>
    </xdr:to>
    <xdr:sp macro="" textlink="">
      <xdr:nvSpPr>
        <xdr:cNvPr id="540" name="楕円 539"/>
        <xdr:cNvSpPr/>
      </xdr:nvSpPr>
      <xdr:spPr>
        <a:xfrm>
          <a:off x="16268700" y="667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115892</xdr:rowOff>
    </xdr:from>
    <xdr:ext cx="378565" cy="259045"/>
    <xdr:sp macro="" textlink="">
      <xdr:nvSpPr>
        <xdr:cNvPr id="541" name="災害復旧事業費該当値テキスト"/>
        <xdr:cNvSpPr txBox="1"/>
      </xdr:nvSpPr>
      <xdr:spPr>
        <a:xfrm>
          <a:off x="16370300" y="6630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2" name="楕円 541"/>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3" name="テキスト ボックス 542"/>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4" name="楕円 543"/>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5" name="テキスト ボックス 544"/>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6" name="楕円 545"/>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7" name="テキスト ボックス 546"/>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8" name="楕円 547"/>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9" name="テキスト ボックス 548"/>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9" name="直線コネクタ 60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0" name="テキスト ボックス 60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1" name="直線コネクタ 61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2" name="テキスト ボックス 61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3" name="直線コネクタ 61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4" name="テキスト ボックス 61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5" name="直線コネクタ 61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6" name="テキスト ボックス 61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7" name="直線コネクタ 61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8" name="テキスト ボックス 61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9" name="直線コネクタ 61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0" name="テキスト ボックス 619"/>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16305</xdr:rowOff>
    </xdr:from>
    <xdr:to>
      <xdr:col>85</xdr:col>
      <xdr:colOff>126364</xdr:colOff>
      <xdr:row>78</xdr:row>
      <xdr:rowOff>98912</xdr:rowOff>
    </xdr:to>
    <xdr:cxnSp macro="">
      <xdr:nvCxnSpPr>
        <xdr:cNvPr id="624" name="直線コネクタ 623"/>
        <xdr:cNvCxnSpPr/>
      </xdr:nvCxnSpPr>
      <xdr:spPr>
        <a:xfrm flipV="1">
          <a:off x="16317595" y="12017805"/>
          <a:ext cx="1269" cy="1454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102739</xdr:rowOff>
    </xdr:from>
    <xdr:ext cx="534377" cy="259045"/>
    <xdr:sp macro="" textlink="">
      <xdr:nvSpPr>
        <xdr:cNvPr id="625" name="公債費最小値テキスト"/>
        <xdr:cNvSpPr txBox="1"/>
      </xdr:nvSpPr>
      <xdr:spPr>
        <a:xfrm>
          <a:off x="16370300" y="1347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98912</xdr:rowOff>
    </xdr:from>
    <xdr:to>
      <xdr:col>86</xdr:col>
      <xdr:colOff>25400</xdr:colOff>
      <xdr:row>78</xdr:row>
      <xdr:rowOff>98912</xdr:rowOff>
    </xdr:to>
    <xdr:cxnSp macro="">
      <xdr:nvCxnSpPr>
        <xdr:cNvPr id="626" name="直線コネクタ 625"/>
        <xdr:cNvCxnSpPr/>
      </xdr:nvCxnSpPr>
      <xdr:spPr>
        <a:xfrm>
          <a:off x="16230600" y="13472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134432</xdr:rowOff>
    </xdr:from>
    <xdr:ext cx="534377" cy="259045"/>
    <xdr:sp macro="" textlink="">
      <xdr:nvSpPr>
        <xdr:cNvPr id="627" name="公債費最大値テキスト"/>
        <xdr:cNvSpPr txBox="1"/>
      </xdr:nvSpPr>
      <xdr:spPr>
        <a:xfrm>
          <a:off x="16370300" y="11793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16305</xdr:rowOff>
    </xdr:from>
    <xdr:to>
      <xdr:col>86</xdr:col>
      <xdr:colOff>25400</xdr:colOff>
      <xdr:row>70</xdr:row>
      <xdr:rowOff>16305</xdr:rowOff>
    </xdr:to>
    <xdr:cxnSp macro="">
      <xdr:nvCxnSpPr>
        <xdr:cNvPr id="628" name="直線コネクタ 627"/>
        <xdr:cNvCxnSpPr/>
      </xdr:nvCxnSpPr>
      <xdr:spPr>
        <a:xfrm>
          <a:off x="16230600" y="12017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160617</xdr:rowOff>
    </xdr:from>
    <xdr:to>
      <xdr:col>85</xdr:col>
      <xdr:colOff>127000</xdr:colOff>
      <xdr:row>76</xdr:row>
      <xdr:rowOff>30397</xdr:rowOff>
    </xdr:to>
    <xdr:cxnSp macro="">
      <xdr:nvCxnSpPr>
        <xdr:cNvPr id="629" name="直線コネクタ 628"/>
        <xdr:cNvCxnSpPr/>
      </xdr:nvCxnSpPr>
      <xdr:spPr>
        <a:xfrm flipV="1">
          <a:off x="15481300" y="13019367"/>
          <a:ext cx="838200" cy="41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88150</xdr:rowOff>
    </xdr:from>
    <xdr:ext cx="534377" cy="259045"/>
    <xdr:sp macro="" textlink="">
      <xdr:nvSpPr>
        <xdr:cNvPr id="630" name="公債費平均値テキスト"/>
        <xdr:cNvSpPr txBox="1"/>
      </xdr:nvSpPr>
      <xdr:spPr>
        <a:xfrm>
          <a:off x="16370300" y="12775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65273</xdr:rowOff>
    </xdr:from>
    <xdr:to>
      <xdr:col>85</xdr:col>
      <xdr:colOff>177800</xdr:colOff>
      <xdr:row>75</xdr:row>
      <xdr:rowOff>166874</xdr:rowOff>
    </xdr:to>
    <xdr:sp macro="" textlink="">
      <xdr:nvSpPr>
        <xdr:cNvPr id="631" name="フローチャート: 判断 630"/>
        <xdr:cNvSpPr/>
      </xdr:nvSpPr>
      <xdr:spPr>
        <a:xfrm>
          <a:off x="162687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30397</xdr:rowOff>
    </xdr:from>
    <xdr:to>
      <xdr:col>81</xdr:col>
      <xdr:colOff>50800</xdr:colOff>
      <xdr:row>76</xdr:row>
      <xdr:rowOff>86861</xdr:rowOff>
    </xdr:to>
    <xdr:cxnSp macro="">
      <xdr:nvCxnSpPr>
        <xdr:cNvPr id="632" name="直線コネクタ 631"/>
        <xdr:cNvCxnSpPr/>
      </xdr:nvCxnSpPr>
      <xdr:spPr>
        <a:xfrm flipV="1">
          <a:off x="14592300" y="13060597"/>
          <a:ext cx="889000" cy="56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67885</xdr:rowOff>
    </xdr:from>
    <xdr:to>
      <xdr:col>81</xdr:col>
      <xdr:colOff>101600</xdr:colOff>
      <xdr:row>75</xdr:row>
      <xdr:rowOff>169484</xdr:rowOff>
    </xdr:to>
    <xdr:sp macro="" textlink="">
      <xdr:nvSpPr>
        <xdr:cNvPr id="633" name="フローチャート: 判断 632"/>
        <xdr:cNvSpPr/>
      </xdr:nvSpPr>
      <xdr:spPr>
        <a:xfrm>
          <a:off x="15430500" y="1292663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14562</xdr:rowOff>
    </xdr:from>
    <xdr:ext cx="534377" cy="259045"/>
    <xdr:sp macro="" textlink="">
      <xdr:nvSpPr>
        <xdr:cNvPr id="634" name="テキスト ボックス 633"/>
        <xdr:cNvSpPr txBox="1"/>
      </xdr:nvSpPr>
      <xdr:spPr>
        <a:xfrm>
          <a:off x="15214111" y="1270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86861</xdr:rowOff>
    </xdr:from>
    <xdr:to>
      <xdr:col>76</xdr:col>
      <xdr:colOff>114300</xdr:colOff>
      <xdr:row>76</xdr:row>
      <xdr:rowOff>101964</xdr:rowOff>
    </xdr:to>
    <xdr:cxnSp macro="">
      <xdr:nvCxnSpPr>
        <xdr:cNvPr id="635" name="直線コネクタ 634"/>
        <xdr:cNvCxnSpPr/>
      </xdr:nvCxnSpPr>
      <xdr:spPr>
        <a:xfrm flipV="1">
          <a:off x="13703300" y="13117061"/>
          <a:ext cx="889000" cy="15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68065</xdr:rowOff>
    </xdr:from>
    <xdr:to>
      <xdr:col>76</xdr:col>
      <xdr:colOff>165100</xdr:colOff>
      <xdr:row>75</xdr:row>
      <xdr:rowOff>169664</xdr:rowOff>
    </xdr:to>
    <xdr:sp macro="" textlink="">
      <xdr:nvSpPr>
        <xdr:cNvPr id="636" name="フローチャート: 判断 635"/>
        <xdr:cNvSpPr/>
      </xdr:nvSpPr>
      <xdr:spPr>
        <a:xfrm>
          <a:off x="14541500" y="12926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14742</xdr:rowOff>
    </xdr:from>
    <xdr:ext cx="534377" cy="259045"/>
    <xdr:sp macro="" textlink="">
      <xdr:nvSpPr>
        <xdr:cNvPr id="637" name="テキスト ボックス 636"/>
        <xdr:cNvSpPr txBox="1"/>
      </xdr:nvSpPr>
      <xdr:spPr>
        <a:xfrm>
          <a:off x="14325111" y="1270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47901</xdr:rowOff>
    </xdr:from>
    <xdr:to>
      <xdr:col>71</xdr:col>
      <xdr:colOff>177800</xdr:colOff>
      <xdr:row>76</xdr:row>
      <xdr:rowOff>101964</xdr:rowOff>
    </xdr:to>
    <xdr:cxnSp macro="">
      <xdr:nvCxnSpPr>
        <xdr:cNvPr id="638" name="直線コネクタ 637"/>
        <xdr:cNvCxnSpPr/>
      </xdr:nvCxnSpPr>
      <xdr:spPr>
        <a:xfrm>
          <a:off x="12814300" y="13078101"/>
          <a:ext cx="889000" cy="54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62268</xdr:rowOff>
    </xdr:from>
    <xdr:to>
      <xdr:col>72</xdr:col>
      <xdr:colOff>38100</xdr:colOff>
      <xdr:row>75</xdr:row>
      <xdr:rowOff>163869</xdr:rowOff>
    </xdr:to>
    <xdr:sp macro="" textlink="">
      <xdr:nvSpPr>
        <xdr:cNvPr id="639" name="フローチャート: 判断 638"/>
        <xdr:cNvSpPr/>
      </xdr:nvSpPr>
      <xdr:spPr>
        <a:xfrm>
          <a:off x="136525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8945</xdr:rowOff>
    </xdr:from>
    <xdr:ext cx="534377" cy="259045"/>
    <xdr:sp macro="" textlink="">
      <xdr:nvSpPr>
        <xdr:cNvPr id="640" name="テキスト ボックス 639"/>
        <xdr:cNvSpPr txBox="1"/>
      </xdr:nvSpPr>
      <xdr:spPr>
        <a:xfrm>
          <a:off x="13436111" y="1269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32926</xdr:rowOff>
    </xdr:from>
    <xdr:to>
      <xdr:col>67</xdr:col>
      <xdr:colOff>101600</xdr:colOff>
      <xdr:row>75</xdr:row>
      <xdr:rowOff>134526</xdr:rowOff>
    </xdr:to>
    <xdr:sp macro="" textlink="">
      <xdr:nvSpPr>
        <xdr:cNvPr id="641" name="フローチャート: 判断 640"/>
        <xdr:cNvSpPr/>
      </xdr:nvSpPr>
      <xdr:spPr>
        <a:xfrm>
          <a:off x="12763500" y="1289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151053</xdr:rowOff>
    </xdr:from>
    <xdr:ext cx="534377" cy="259045"/>
    <xdr:sp macro="" textlink="">
      <xdr:nvSpPr>
        <xdr:cNvPr id="642" name="テキスト ボックス 641"/>
        <xdr:cNvSpPr txBox="1"/>
      </xdr:nvSpPr>
      <xdr:spPr>
        <a:xfrm>
          <a:off x="12547111" y="1266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109817</xdr:rowOff>
    </xdr:from>
    <xdr:to>
      <xdr:col>85</xdr:col>
      <xdr:colOff>177800</xdr:colOff>
      <xdr:row>76</xdr:row>
      <xdr:rowOff>39967</xdr:rowOff>
    </xdr:to>
    <xdr:sp macro="" textlink="">
      <xdr:nvSpPr>
        <xdr:cNvPr id="648" name="楕円 647"/>
        <xdr:cNvSpPr/>
      </xdr:nvSpPr>
      <xdr:spPr>
        <a:xfrm>
          <a:off x="16268700" y="12968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88244</xdr:rowOff>
    </xdr:from>
    <xdr:ext cx="534377" cy="259045"/>
    <xdr:sp macro="" textlink="">
      <xdr:nvSpPr>
        <xdr:cNvPr id="649" name="公債費該当値テキスト"/>
        <xdr:cNvSpPr txBox="1"/>
      </xdr:nvSpPr>
      <xdr:spPr>
        <a:xfrm>
          <a:off x="16370300" y="1294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151047</xdr:rowOff>
    </xdr:from>
    <xdr:to>
      <xdr:col>81</xdr:col>
      <xdr:colOff>101600</xdr:colOff>
      <xdr:row>76</xdr:row>
      <xdr:rowOff>81197</xdr:rowOff>
    </xdr:to>
    <xdr:sp macro="" textlink="">
      <xdr:nvSpPr>
        <xdr:cNvPr id="650" name="楕円 649"/>
        <xdr:cNvSpPr/>
      </xdr:nvSpPr>
      <xdr:spPr>
        <a:xfrm>
          <a:off x="15430500" y="13009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72324</xdr:rowOff>
    </xdr:from>
    <xdr:ext cx="534377" cy="259045"/>
    <xdr:sp macro="" textlink="">
      <xdr:nvSpPr>
        <xdr:cNvPr id="651" name="テキスト ボックス 650"/>
        <xdr:cNvSpPr txBox="1"/>
      </xdr:nvSpPr>
      <xdr:spPr>
        <a:xfrm>
          <a:off x="15214111" y="13102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36061</xdr:rowOff>
    </xdr:from>
    <xdr:to>
      <xdr:col>76</xdr:col>
      <xdr:colOff>165100</xdr:colOff>
      <xdr:row>76</xdr:row>
      <xdr:rowOff>137661</xdr:rowOff>
    </xdr:to>
    <xdr:sp macro="" textlink="">
      <xdr:nvSpPr>
        <xdr:cNvPr id="652" name="楕円 651"/>
        <xdr:cNvSpPr/>
      </xdr:nvSpPr>
      <xdr:spPr>
        <a:xfrm>
          <a:off x="14541500" y="1306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128788</xdr:rowOff>
    </xdr:from>
    <xdr:ext cx="534377" cy="259045"/>
    <xdr:sp macro="" textlink="">
      <xdr:nvSpPr>
        <xdr:cNvPr id="653" name="テキスト ボックス 652"/>
        <xdr:cNvSpPr txBox="1"/>
      </xdr:nvSpPr>
      <xdr:spPr>
        <a:xfrm>
          <a:off x="14325111" y="13158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51164</xdr:rowOff>
    </xdr:from>
    <xdr:to>
      <xdr:col>72</xdr:col>
      <xdr:colOff>38100</xdr:colOff>
      <xdr:row>76</xdr:row>
      <xdr:rowOff>152764</xdr:rowOff>
    </xdr:to>
    <xdr:sp macro="" textlink="">
      <xdr:nvSpPr>
        <xdr:cNvPr id="654" name="楕円 653"/>
        <xdr:cNvSpPr/>
      </xdr:nvSpPr>
      <xdr:spPr>
        <a:xfrm>
          <a:off x="13652500" y="1308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143891</xdr:rowOff>
    </xdr:from>
    <xdr:ext cx="534377" cy="259045"/>
    <xdr:sp macro="" textlink="">
      <xdr:nvSpPr>
        <xdr:cNvPr id="655" name="テキスト ボックス 654"/>
        <xdr:cNvSpPr txBox="1"/>
      </xdr:nvSpPr>
      <xdr:spPr>
        <a:xfrm>
          <a:off x="13436111" y="13174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168551</xdr:rowOff>
    </xdr:from>
    <xdr:to>
      <xdr:col>67</xdr:col>
      <xdr:colOff>101600</xdr:colOff>
      <xdr:row>76</xdr:row>
      <xdr:rowOff>98701</xdr:rowOff>
    </xdr:to>
    <xdr:sp macro="" textlink="">
      <xdr:nvSpPr>
        <xdr:cNvPr id="656" name="楕円 655"/>
        <xdr:cNvSpPr/>
      </xdr:nvSpPr>
      <xdr:spPr>
        <a:xfrm>
          <a:off x="12763500" y="13027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89828</xdr:rowOff>
    </xdr:from>
    <xdr:ext cx="534377" cy="259045"/>
    <xdr:sp macro="" textlink="">
      <xdr:nvSpPr>
        <xdr:cNvPr id="657" name="テキスト ボックス 656"/>
        <xdr:cNvSpPr txBox="1"/>
      </xdr:nvSpPr>
      <xdr:spPr>
        <a:xfrm>
          <a:off x="12547111" y="13120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8" name="直線コネクタ 66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9" name="テキスト ボックス 66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0" name="直線コネクタ 66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1" name="テキスト ボックス 67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2" name="直線コネクタ 67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3" name="テキスト ボックス 67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4" name="直線コネクタ 67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5" name="テキスト ボックス 67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6" name="直線コネクタ 67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7" name="テキスト ボックス 67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8" name="直線コネクタ 67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9" name="テキスト ボックス 67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93839</xdr:rowOff>
    </xdr:from>
    <xdr:to>
      <xdr:col>85</xdr:col>
      <xdr:colOff>126364</xdr:colOff>
      <xdr:row>99</xdr:row>
      <xdr:rowOff>98758</xdr:rowOff>
    </xdr:to>
    <xdr:cxnSp macro="">
      <xdr:nvCxnSpPr>
        <xdr:cNvPr id="683" name="直線コネクタ 682"/>
        <xdr:cNvCxnSpPr/>
      </xdr:nvCxnSpPr>
      <xdr:spPr>
        <a:xfrm flipV="1">
          <a:off x="16317595" y="15524339"/>
          <a:ext cx="1269" cy="1547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102585</xdr:rowOff>
    </xdr:from>
    <xdr:ext cx="313932" cy="259045"/>
    <xdr:sp macro="" textlink="">
      <xdr:nvSpPr>
        <xdr:cNvPr id="684" name="積立金最小値テキスト"/>
        <xdr:cNvSpPr txBox="1"/>
      </xdr:nvSpPr>
      <xdr:spPr>
        <a:xfrm>
          <a:off x="16370300" y="170761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98758</xdr:rowOff>
    </xdr:from>
    <xdr:to>
      <xdr:col>86</xdr:col>
      <xdr:colOff>25400</xdr:colOff>
      <xdr:row>99</xdr:row>
      <xdr:rowOff>98758</xdr:rowOff>
    </xdr:to>
    <xdr:cxnSp macro="">
      <xdr:nvCxnSpPr>
        <xdr:cNvPr id="685" name="直線コネクタ 684"/>
        <xdr:cNvCxnSpPr/>
      </xdr:nvCxnSpPr>
      <xdr:spPr>
        <a:xfrm>
          <a:off x="16230600" y="17072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40516</xdr:rowOff>
    </xdr:from>
    <xdr:ext cx="599010" cy="259045"/>
    <xdr:sp macro="" textlink="">
      <xdr:nvSpPr>
        <xdr:cNvPr id="686" name="積立金最大値テキスト"/>
        <xdr:cNvSpPr txBox="1"/>
      </xdr:nvSpPr>
      <xdr:spPr>
        <a:xfrm>
          <a:off x="16370300" y="15299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93839</xdr:rowOff>
    </xdr:from>
    <xdr:to>
      <xdr:col>86</xdr:col>
      <xdr:colOff>25400</xdr:colOff>
      <xdr:row>90</xdr:row>
      <xdr:rowOff>93839</xdr:rowOff>
    </xdr:to>
    <xdr:cxnSp macro="">
      <xdr:nvCxnSpPr>
        <xdr:cNvPr id="687" name="直線コネクタ 686"/>
        <xdr:cNvCxnSpPr/>
      </xdr:nvCxnSpPr>
      <xdr:spPr>
        <a:xfrm>
          <a:off x="16230600" y="15524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97986</xdr:rowOff>
    </xdr:from>
    <xdr:to>
      <xdr:col>85</xdr:col>
      <xdr:colOff>127000</xdr:colOff>
      <xdr:row>98</xdr:row>
      <xdr:rowOff>156812</xdr:rowOff>
    </xdr:to>
    <xdr:cxnSp macro="">
      <xdr:nvCxnSpPr>
        <xdr:cNvPr id="688" name="直線コネクタ 687"/>
        <xdr:cNvCxnSpPr/>
      </xdr:nvCxnSpPr>
      <xdr:spPr>
        <a:xfrm flipV="1">
          <a:off x="15481300" y="16900086"/>
          <a:ext cx="838200" cy="58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32047</xdr:rowOff>
    </xdr:from>
    <xdr:ext cx="534377" cy="259045"/>
    <xdr:sp macro="" textlink="">
      <xdr:nvSpPr>
        <xdr:cNvPr id="689" name="積立金平均値テキスト"/>
        <xdr:cNvSpPr txBox="1"/>
      </xdr:nvSpPr>
      <xdr:spPr>
        <a:xfrm>
          <a:off x="16370300" y="16834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53620</xdr:rowOff>
    </xdr:from>
    <xdr:to>
      <xdr:col>85</xdr:col>
      <xdr:colOff>177800</xdr:colOff>
      <xdr:row>98</xdr:row>
      <xdr:rowOff>155220</xdr:rowOff>
    </xdr:to>
    <xdr:sp macro="" textlink="">
      <xdr:nvSpPr>
        <xdr:cNvPr id="690" name="フローチャート: 判断 689"/>
        <xdr:cNvSpPr/>
      </xdr:nvSpPr>
      <xdr:spPr>
        <a:xfrm>
          <a:off x="16268700" y="1685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156812</xdr:rowOff>
    </xdr:from>
    <xdr:to>
      <xdr:col>81</xdr:col>
      <xdr:colOff>50800</xdr:colOff>
      <xdr:row>99</xdr:row>
      <xdr:rowOff>93556</xdr:rowOff>
    </xdr:to>
    <xdr:cxnSp macro="">
      <xdr:nvCxnSpPr>
        <xdr:cNvPr id="691" name="直線コネクタ 690"/>
        <xdr:cNvCxnSpPr/>
      </xdr:nvCxnSpPr>
      <xdr:spPr>
        <a:xfrm flipV="1">
          <a:off x="14592300" y="16958912"/>
          <a:ext cx="889000" cy="10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88137</xdr:rowOff>
    </xdr:from>
    <xdr:to>
      <xdr:col>81</xdr:col>
      <xdr:colOff>101600</xdr:colOff>
      <xdr:row>99</xdr:row>
      <xdr:rowOff>18287</xdr:rowOff>
    </xdr:to>
    <xdr:sp macro="" textlink="">
      <xdr:nvSpPr>
        <xdr:cNvPr id="692" name="フローチャート: 判断 691"/>
        <xdr:cNvSpPr/>
      </xdr:nvSpPr>
      <xdr:spPr>
        <a:xfrm>
          <a:off x="15430500" y="1689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34814</xdr:rowOff>
    </xdr:from>
    <xdr:ext cx="534377" cy="259045"/>
    <xdr:sp macro="" textlink="">
      <xdr:nvSpPr>
        <xdr:cNvPr id="693" name="テキスト ボックス 692"/>
        <xdr:cNvSpPr txBox="1"/>
      </xdr:nvSpPr>
      <xdr:spPr>
        <a:xfrm>
          <a:off x="15214111" y="1666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30702</xdr:rowOff>
    </xdr:from>
    <xdr:to>
      <xdr:col>76</xdr:col>
      <xdr:colOff>114300</xdr:colOff>
      <xdr:row>99</xdr:row>
      <xdr:rowOff>93556</xdr:rowOff>
    </xdr:to>
    <xdr:cxnSp macro="">
      <xdr:nvCxnSpPr>
        <xdr:cNvPr id="694" name="直線コネクタ 693"/>
        <xdr:cNvCxnSpPr/>
      </xdr:nvCxnSpPr>
      <xdr:spPr>
        <a:xfrm>
          <a:off x="13703300" y="17004252"/>
          <a:ext cx="889000" cy="62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58844</xdr:rowOff>
    </xdr:from>
    <xdr:to>
      <xdr:col>76</xdr:col>
      <xdr:colOff>165100</xdr:colOff>
      <xdr:row>98</xdr:row>
      <xdr:rowOff>160444</xdr:rowOff>
    </xdr:to>
    <xdr:sp macro="" textlink="">
      <xdr:nvSpPr>
        <xdr:cNvPr id="695" name="フローチャート: 判断 694"/>
        <xdr:cNvSpPr/>
      </xdr:nvSpPr>
      <xdr:spPr>
        <a:xfrm>
          <a:off x="14541500" y="1686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5521</xdr:rowOff>
    </xdr:from>
    <xdr:ext cx="534377" cy="259045"/>
    <xdr:sp macro="" textlink="">
      <xdr:nvSpPr>
        <xdr:cNvPr id="696" name="テキスト ボックス 695"/>
        <xdr:cNvSpPr txBox="1"/>
      </xdr:nvSpPr>
      <xdr:spPr>
        <a:xfrm>
          <a:off x="14325111" y="16636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30702</xdr:rowOff>
    </xdr:from>
    <xdr:to>
      <xdr:col>71</xdr:col>
      <xdr:colOff>177800</xdr:colOff>
      <xdr:row>99</xdr:row>
      <xdr:rowOff>62499</xdr:rowOff>
    </xdr:to>
    <xdr:cxnSp macro="">
      <xdr:nvCxnSpPr>
        <xdr:cNvPr id="697" name="直線コネクタ 696"/>
        <xdr:cNvCxnSpPr/>
      </xdr:nvCxnSpPr>
      <xdr:spPr>
        <a:xfrm flipV="1">
          <a:off x="12814300" y="17004252"/>
          <a:ext cx="889000" cy="31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76882</xdr:rowOff>
    </xdr:from>
    <xdr:to>
      <xdr:col>72</xdr:col>
      <xdr:colOff>38100</xdr:colOff>
      <xdr:row>99</xdr:row>
      <xdr:rowOff>7032</xdr:rowOff>
    </xdr:to>
    <xdr:sp macro="" textlink="">
      <xdr:nvSpPr>
        <xdr:cNvPr id="698" name="フローチャート: 判断 697"/>
        <xdr:cNvSpPr/>
      </xdr:nvSpPr>
      <xdr:spPr>
        <a:xfrm>
          <a:off x="13652500" y="1687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23559</xdr:rowOff>
    </xdr:from>
    <xdr:ext cx="534377" cy="259045"/>
    <xdr:sp macro="" textlink="">
      <xdr:nvSpPr>
        <xdr:cNvPr id="699" name="テキスト ボックス 698"/>
        <xdr:cNvSpPr txBox="1"/>
      </xdr:nvSpPr>
      <xdr:spPr>
        <a:xfrm>
          <a:off x="13436111" y="16654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109550</xdr:rowOff>
    </xdr:from>
    <xdr:to>
      <xdr:col>67</xdr:col>
      <xdr:colOff>101600</xdr:colOff>
      <xdr:row>99</xdr:row>
      <xdr:rowOff>39700</xdr:rowOff>
    </xdr:to>
    <xdr:sp macro="" textlink="">
      <xdr:nvSpPr>
        <xdr:cNvPr id="700" name="フローチャート: 判断 699"/>
        <xdr:cNvSpPr/>
      </xdr:nvSpPr>
      <xdr:spPr>
        <a:xfrm>
          <a:off x="12763500" y="1691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56227</xdr:rowOff>
    </xdr:from>
    <xdr:ext cx="534377" cy="259045"/>
    <xdr:sp macro="" textlink="">
      <xdr:nvSpPr>
        <xdr:cNvPr id="701" name="テキスト ボックス 700"/>
        <xdr:cNvSpPr txBox="1"/>
      </xdr:nvSpPr>
      <xdr:spPr>
        <a:xfrm>
          <a:off x="12547111" y="16686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47186</xdr:rowOff>
    </xdr:from>
    <xdr:to>
      <xdr:col>85</xdr:col>
      <xdr:colOff>177800</xdr:colOff>
      <xdr:row>98</xdr:row>
      <xdr:rowOff>148786</xdr:rowOff>
    </xdr:to>
    <xdr:sp macro="" textlink="">
      <xdr:nvSpPr>
        <xdr:cNvPr id="707" name="楕円 706"/>
        <xdr:cNvSpPr/>
      </xdr:nvSpPr>
      <xdr:spPr>
        <a:xfrm>
          <a:off x="16268700" y="1684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70063</xdr:rowOff>
    </xdr:from>
    <xdr:ext cx="534377" cy="259045"/>
    <xdr:sp macro="" textlink="">
      <xdr:nvSpPr>
        <xdr:cNvPr id="708" name="積立金該当値テキスト"/>
        <xdr:cNvSpPr txBox="1"/>
      </xdr:nvSpPr>
      <xdr:spPr>
        <a:xfrm>
          <a:off x="16370300" y="16700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106012</xdr:rowOff>
    </xdr:from>
    <xdr:to>
      <xdr:col>81</xdr:col>
      <xdr:colOff>101600</xdr:colOff>
      <xdr:row>99</xdr:row>
      <xdr:rowOff>36162</xdr:rowOff>
    </xdr:to>
    <xdr:sp macro="" textlink="">
      <xdr:nvSpPr>
        <xdr:cNvPr id="709" name="楕円 708"/>
        <xdr:cNvSpPr/>
      </xdr:nvSpPr>
      <xdr:spPr>
        <a:xfrm>
          <a:off x="15430500" y="16908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27289</xdr:rowOff>
    </xdr:from>
    <xdr:ext cx="534377" cy="259045"/>
    <xdr:sp macro="" textlink="">
      <xdr:nvSpPr>
        <xdr:cNvPr id="710" name="テキスト ボックス 709"/>
        <xdr:cNvSpPr txBox="1"/>
      </xdr:nvSpPr>
      <xdr:spPr>
        <a:xfrm>
          <a:off x="15214111" y="17000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42756</xdr:rowOff>
    </xdr:from>
    <xdr:to>
      <xdr:col>76</xdr:col>
      <xdr:colOff>165100</xdr:colOff>
      <xdr:row>99</xdr:row>
      <xdr:rowOff>144356</xdr:rowOff>
    </xdr:to>
    <xdr:sp macro="" textlink="">
      <xdr:nvSpPr>
        <xdr:cNvPr id="711" name="楕円 710"/>
        <xdr:cNvSpPr/>
      </xdr:nvSpPr>
      <xdr:spPr>
        <a:xfrm>
          <a:off x="14541500" y="17016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135483</xdr:rowOff>
    </xdr:from>
    <xdr:ext cx="378565" cy="259045"/>
    <xdr:sp macro="" textlink="">
      <xdr:nvSpPr>
        <xdr:cNvPr id="712" name="テキスト ボックス 711"/>
        <xdr:cNvSpPr txBox="1"/>
      </xdr:nvSpPr>
      <xdr:spPr>
        <a:xfrm>
          <a:off x="14403017" y="171090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151352</xdr:rowOff>
    </xdr:from>
    <xdr:to>
      <xdr:col>72</xdr:col>
      <xdr:colOff>38100</xdr:colOff>
      <xdr:row>99</xdr:row>
      <xdr:rowOff>81502</xdr:rowOff>
    </xdr:to>
    <xdr:sp macro="" textlink="">
      <xdr:nvSpPr>
        <xdr:cNvPr id="713" name="楕円 712"/>
        <xdr:cNvSpPr/>
      </xdr:nvSpPr>
      <xdr:spPr>
        <a:xfrm>
          <a:off x="13652500" y="16953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72629</xdr:rowOff>
    </xdr:from>
    <xdr:ext cx="469744" cy="259045"/>
    <xdr:sp macro="" textlink="">
      <xdr:nvSpPr>
        <xdr:cNvPr id="714" name="テキスト ボックス 713"/>
        <xdr:cNvSpPr txBox="1"/>
      </xdr:nvSpPr>
      <xdr:spPr>
        <a:xfrm>
          <a:off x="13468428" y="17046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11699</xdr:rowOff>
    </xdr:from>
    <xdr:to>
      <xdr:col>67</xdr:col>
      <xdr:colOff>101600</xdr:colOff>
      <xdr:row>99</xdr:row>
      <xdr:rowOff>113299</xdr:rowOff>
    </xdr:to>
    <xdr:sp macro="" textlink="">
      <xdr:nvSpPr>
        <xdr:cNvPr id="715" name="楕円 714"/>
        <xdr:cNvSpPr/>
      </xdr:nvSpPr>
      <xdr:spPr>
        <a:xfrm>
          <a:off x="12763500" y="16985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104426</xdr:rowOff>
    </xdr:from>
    <xdr:ext cx="469744" cy="259045"/>
    <xdr:sp macro="" textlink="">
      <xdr:nvSpPr>
        <xdr:cNvPr id="716" name="テキスト ボックス 715"/>
        <xdr:cNvSpPr txBox="1"/>
      </xdr:nvSpPr>
      <xdr:spPr>
        <a:xfrm>
          <a:off x="12579428" y="17077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0" name="テキスト ボックス 729"/>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2" name="テキスト ボックス 731"/>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4" name="テキスト ボックス 733"/>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84013</xdr:rowOff>
    </xdr:from>
    <xdr:to>
      <xdr:col>116</xdr:col>
      <xdr:colOff>62864</xdr:colOff>
      <xdr:row>38</xdr:row>
      <xdr:rowOff>139700</xdr:rowOff>
    </xdr:to>
    <xdr:cxnSp macro="">
      <xdr:nvCxnSpPr>
        <xdr:cNvPr id="738" name="直線コネクタ 737"/>
        <xdr:cNvCxnSpPr/>
      </xdr:nvCxnSpPr>
      <xdr:spPr>
        <a:xfrm flipV="1">
          <a:off x="22159595" y="5227513"/>
          <a:ext cx="1269" cy="1427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9"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30690</xdr:rowOff>
    </xdr:from>
    <xdr:ext cx="534377" cy="259045"/>
    <xdr:sp macro="" textlink="">
      <xdr:nvSpPr>
        <xdr:cNvPr id="741" name="投資及び出資金最大値テキスト"/>
        <xdr:cNvSpPr txBox="1"/>
      </xdr:nvSpPr>
      <xdr:spPr>
        <a:xfrm>
          <a:off x="22212300" y="5002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84013</xdr:rowOff>
    </xdr:from>
    <xdr:to>
      <xdr:col>116</xdr:col>
      <xdr:colOff>152400</xdr:colOff>
      <xdr:row>30</xdr:row>
      <xdr:rowOff>84013</xdr:rowOff>
    </xdr:to>
    <xdr:cxnSp macro="">
      <xdr:nvCxnSpPr>
        <xdr:cNvPr id="742" name="直線コネクタ 741"/>
        <xdr:cNvCxnSpPr/>
      </xdr:nvCxnSpPr>
      <xdr:spPr>
        <a:xfrm>
          <a:off x="22072600" y="5227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52558</xdr:rowOff>
    </xdr:from>
    <xdr:to>
      <xdr:col>116</xdr:col>
      <xdr:colOff>63500</xdr:colOff>
      <xdr:row>38</xdr:row>
      <xdr:rowOff>57633</xdr:rowOff>
    </xdr:to>
    <xdr:cxnSp macro="">
      <xdr:nvCxnSpPr>
        <xdr:cNvPr id="743" name="直線コネクタ 742"/>
        <xdr:cNvCxnSpPr/>
      </xdr:nvCxnSpPr>
      <xdr:spPr>
        <a:xfrm flipV="1">
          <a:off x="21323300" y="6567658"/>
          <a:ext cx="838200" cy="5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167418</xdr:rowOff>
    </xdr:from>
    <xdr:ext cx="469744" cy="259045"/>
    <xdr:sp macro="" textlink="">
      <xdr:nvSpPr>
        <xdr:cNvPr id="744" name="投資及び出資金平均値テキスト"/>
        <xdr:cNvSpPr txBox="1"/>
      </xdr:nvSpPr>
      <xdr:spPr>
        <a:xfrm>
          <a:off x="22212300" y="63396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144541</xdr:rowOff>
    </xdr:from>
    <xdr:to>
      <xdr:col>116</xdr:col>
      <xdr:colOff>114300</xdr:colOff>
      <xdr:row>38</xdr:row>
      <xdr:rowOff>74692</xdr:rowOff>
    </xdr:to>
    <xdr:sp macro="" textlink="">
      <xdr:nvSpPr>
        <xdr:cNvPr id="745" name="フローチャート: 判断 744"/>
        <xdr:cNvSpPr/>
      </xdr:nvSpPr>
      <xdr:spPr>
        <a:xfrm>
          <a:off x="22110700" y="648819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57633</xdr:rowOff>
    </xdr:from>
    <xdr:to>
      <xdr:col>111</xdr:col>
      <xdr:colOff>177800</xdr:colOff>
      <xdr:row>38</xdr:row>
      <xdr:rowOff>59141</xdr:rowOff>
    </xdr:to>
    <xdr:cxnSp macro="">
      <xdr:nvCxnSpPr>
        <xdr:cNvPr id="746" name="直線コネクタ 745"/>
        <xdr:cNvCxnSpPr/>
      </xdr:nvCxnSpPr>
      <xdr:spPr>
        <a:xfrm flipV="1">
          <a:off x="20434300" y="6572733"/>
          <a:ext cx="889000" cy="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156291</xdr:rowOff>
    </xdr:from>
    <xdr:to>
      <xdr:col>112</xdr:col>
      <xdr:colOff>38100</xdr:colOff>
      <xdr:row>38</xdr:row>
      <xdr:rowOff>86441</xdr:rowOff>
    </xdr:to>
    <xdr:sp macro="" textlink="">
      <xdr:nvSpPr>
        <xdr:cNvPr id="747" name="フローチャート: 判断 746"/>
        <xdr:cNvSpPr/>
      </xdr:nvSpPr>
      <xdr:spPr>
        <a:xfrm>
          <a:off x="21272500" y="649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102968</xdr:rowOff>
    </xdr:from>
    <xdr:ext cx="469744" cy="259045"/>
    <xdr:sp macro="" textlink="">
      <xdr:nvSpPr>
        <xdr:cNvPr id="748" name="テキスト ボックス 747"/>
        <xdr:cNvSpPr txBox="1"/>
      </xdr:nvSpPr>
      <xdr:spPr>
        <a:xfrm>
          <a:off x="21088428" y="6275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59141</xdr:rowOff>
    </xdr:from>
    <xdr:to>
      <xdr:col>107</xdr:col>
      <xdr:colOff>50800</xdr:colOff>
      <xdr:row>38</xdr:row>
      <xdr:rowOff>127676</xdr:rowOff>
    </xdr:to>
    <xdr:cxnSp macro="">
      <xdr:nvCxnSpPr>
        <xdr:cNvPr id="749" name="直線コネクタ 748"/>
        <xdr:cNvCxnSpPr/>
      </xdr:nvCxnSpPr>
      <xdr:spPr>
        <a:xfrm flipV="1">
          <a:off x="19545300" y="6574241"/>
          <a:ext cx="889000" cy="68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163926</xdr:rowOff>
    </xdr:from>
    <xdr:to>
      <xdr:col>107</xdr:col>
      <xdr:colOff>101600</xdr:colOff>
      <xdr:row>38</xdr:row>
      <xdr:rowOff>94076</xdr:rowOff>
    </xdr:to>
    <xdr:sp macro="" textlink="">
      <xdr:nvSpPr>
        <xdr:cNvPr id="750" name="フローチャート: 判断 749"/>
        <xdr:cNvSpPr/>
      </xdr:nvSpPr>
      <xdr:spPr>
        <a:xfrm>
          <a:off x="20383500" y="650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110603</xdr:rowOff>
    </xdr:from>
    <xdr:ext cx="469744" cy="259045"/>
    <xdr:sp macro="" textlink="">
      <xdr:nvSpPr>
        <xdr:cNvPr id="751" name="テキスト ボックス 750"/>
        <xdr:cNvSpPr txBox="1"/>
      </xdr:nvSpPr>
      <xdr:spPr>
        <a:xfrm>
          <a:off x="20199428" y="6282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127676</xdr:rowOff>
    </xdr:from>
    <xdr:to>
      <xdr:col>102</xdr:col>
      <xdr:colOff>114300</xdr:colOff>
      <xdr:row>38</xdr:row>
      <xdr:rowOff>128956</xdr:rowOff>
    </xdr:to>
    <xdr:cxnSp macro="">
      <xdr:nvCxnSpPr>
        <xdr:cNvPr id="752" name="直線コネクタ 751"/>
        <xdr:cNvCxnSpPr/>
      </xdr:nvCxnSpPr>
      <xdr:spPr>
        <a:xfrm flipV="1">
          <a:off x="18656300" y="6642776"/>
          <a:ext cx="889000" cy="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2215</xdr:rowOff>
    </xdr:from>
    <xdr:to>
      <xdr:col>102</xdr:col>
      <xdr:colOff>165100</xdr:colOff>
      <xdr:row>38</xdr:row>
      <xdr:rowOff>103815</xdr:rowOff>
    </xdr:to>
    <xdr:sp macro="" textlink="">
      <xdr:nvSpPr>
        <xdr:cNvPr id="753" name="フローチャート: 判断 752"/>
        <xdr:cNvSpPr/>
      </xdr:nvSpPr>
      <xdr:spPr>
        <a:xfrm>
          <a:off x="19494500" y="651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120342</xdr:rowOff>
    </xdr:from>
    <xdr:ext cx="469744" cy="259045"/>
    <xdr:sp macro="" textlink="">
      <xdr:nvSpPr>
        <xdr:cNvPr id="754" name="テキスト ボックス 753"/>
        <xdr:cNvSpPr txBox="1"/>
      </xdr:nvSpPr>
      <xdr:spPr>
        <a:xfrm>
          <a:off x="19310428" y="6292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86248</xdr:rowOff>
    </xdr:from>
    <xdr:to>
      <xdr:col>98</xdr:col>
      <xdr:colOff>38100</xdr:colOff>
      <xdr:row>38</xdr:row>
      <xdr:rowOff>16398</xdr:rowOff>
    </xdr:to>
    <xdr:sp macro="" textlink="">
      <xdr:nvSpPr>
        <xdr:cNvPr id="755" name="フローチャート: 判断 754"/>
        <xdr:cNvSpPr/>
      </xdr:nvSpPr>
      <xdr:spPr>
        <a:xfrm>
          <a:off x="18605500" y="642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32925</xdr:rowOff>
    </xdr:from>
    <xdr:ext cx="469744" cy="259045"/>
    <xdr:sp macro="" textlink="">
      <xdr:nvSpPr>
        <xdr:cNvPr id="756" name="テキスト ボックス 755"/>
        <xdr:cNvSpPr txBox="1"/>
      </xdr:nvSpPr>
      <xdr:spPr>
        <a:xfrm>
          <a:off x="18421428" y="6205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1758</xdr:rowOff>
    </xdr:from>
    <xdr:to>
      <xdr:col>116</xdr:col>
      <xdr:colOff>114300</xdr:colOff>
      <xdr:row>38</xdr:row>
      <xdr:rowOff>103358</xdr:rowOff>
    </xdr:to>
    <xdr:sp macro="" textlink="">
      <xdr:nvSpPr>
        <xdr:cNvPr id="762" name="楕円 761"/>
        <xdr:cNvSpPr/>
      </xdr:nvSpPr>
      <xdr:spPr>
        <a:xfrm>
          <a:off x="22110700" y="651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122969</xdr:rowOff>
    </xdr:from>
    <xdr:ext cx="469744" cy="259045"/>
    <xdr:sp macro="" textlink="">
      <xdr:nvSpPr>
        <xdr:cNvPr id="763" name="投資及び出資金該当値テキスト"/>
        <xdr:cNvSpPr txBox="1"/>
      </xdr:nvSpPr>
      <xdr:spPr>
        <a:xfrm>
          <a:off x="22212300" y="6466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6833</xdr:rowOff>
    </xdr:from>
    <xdr:to>
      <xdr:col>112</xdr:col>
      <xdr:colOff>38100</xdr:colOff>
      <xdr:row>38</xdr:row>
      <xdr:rowOff>108433</xdr:rowOff>
    </xdr:to>
    <xdr:sp macro="" textlink="">
      <xdr:nvSpPr>
        <xdr:cNvPr id="764" name="楕円 763"/>
        <xdr:cNvSpPr/>
      </xdr:nvSpPr>
      <xdr:spPr>
        <a:xfrm>
          <a:off x="21272500" y="6521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99560</xdr:rowOff>
    </xdr:from>
    <xdr:ext cx="469744" cy="259045"/>
    <xdr:sp macro="" textlink="">
      <xdr:nvSpPr>
        <xdr:cNvPr id="765" name="テキスト ボックス 764"/>
        <xdr:cNvSpPr txBox="1"/>
      </xdr:nvSpPr>
      <xdr:spPr>
        <a:xfrm>
          <a:off x="21088428" y="661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8341</xdr:rowOff>
    </xdr:from>
    <xdr:to>
      <xdr:col>107</xdr:col>
      <xdr:colOff>101600</xdr:colOff>
      <xdr:row>38</xdr:row>
      <xdr:rowOff>109941</xdr:rowOff>
    </xdr:to>
    <xdr:sp macro="" textlink="">
      <xdr:nvSpPr>
        <xdr:cNvPr id="766" name="楕円 765"/>
        <xdr:cNvSpPr/>
      </xdr:nvSpPr>
      <xdr:spPr>
        <a:xfrm>
          <a:off x="20383500" y="652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101068</xdr:rowOff>
    </xdr:from>
    <xdr:ext cx="469744" cy="259045"/>
    <xdr:sp macro="" textlink="">
      <xdr:nvSpPr>
        <xdr:cNvPr id="767" name="テキスト ボックス 766"/>
        <xdr:cNvSpPr txBox="1"/>
      </xdr:nvSpPr>
      <xdr:spPr>
        <a:xfrm>
          <a:off x="20199428" y="6616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76876</xdr:rowOff>
    </xdr:from>
    <xdr:to>
      <xdr:col>102</xdr:col>
      <xdr:colOff>165100</xdr:colOff>
      <xdr:row>39</xdr:row>
      <xdr:rowOff>7026</xdr:rowOff>
    </xdr:to>
    <xdr:sp macro="" textlink="">
      <xdr:nvSpPr>
        <xdr:cNvPr id="768" name="楕円 767"/>
        <xdr:cNvSpPr/>
      </xdr:nvSpPr>
      <xdr:spPr>
        <a:xfrm>
          <a:off x="19494500" y="6591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169603</xdr:rowOff>
    </xdr:from>
    <xdr:ext cx="378565" cy="259045"/>
    <xdr:sp macro="" textlink="">
      <xdr:nvSpPr>
        <xdr:cNvPr id="769" name="テキスト ボックス 768"/>
        <xdr:cNvSpPr txBox="1"/>
      </xdr:nvSpPr>
      <xdr:spPr>
        <a:xfrm>
          <a:off x="19356017" y="6684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78156</xdr:rowOff>
    </xdr:from>
    <xdr:to>
      <xdr:col>98</xdr:col>
      <xdr:colOff>38100</xdr:colOff>
      <xdr:row>39</xdr:row>
      <xdr:rowOff>8306</xdr:rowOff>
    </xdr:to>
    <xdr:sp macro="" textlink="">
      <xdr:nvSpPr>
        <xdr:cNvPr id="770" name="楕円 769"/>
        <xdr:cNvSpPr/>
      </xdr:nvSpPr>
      <xdr:spPr>
        <a:xfrm>
          <a:off x="18605500" y="6593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170883</xdr:rowOff>
    </xdr:from>
    <xdr:ext cx="378565" cy="259045"/>
    <xdr:sp macro="" textlink="">
      <xdr:nvSpPr>
        <xdr:cNvPr id="771" name="テキスト ボックス 770"/>
        <xdr:cNvSpPr txBox="1"/>
      </xdr:nvSpPr>
      <xdr:spPr>
        <a:xfrm>
          <a:off x="18467017" y="66859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2654</xdr:rowOff>
    </xdr:from>
    <xdr:to>
      <xdr:col>116</xdr:col>
      <xdr:colOff>62864</xdr:colOff>
      <xdr:row>59</xdr:row>
      <xdr:rowOff>44450</xdr:rowOff>
    </xdr:to>
    <xdr:cxnSp macro="">
      <xdr:nvCxnSpPr>
        <xdr:cNvPr id="795" name="直線コネクタ 794"/>
        <xdr:cNvCxnSpPr/>
      </xdr:nvCxnSpPr>
      <xdr:spPr>
        <a:xfrm flipV="1">
          <a:off x="22159595" y="8746604"/>
          <a:ext cx="1269" cy="1413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120781</xdr:rowOff>
    </xdr:from>
    <xdr:ext cx="534377" cy="259045"/>
    <xdr:sp macro="" textlink="">
      <xdr:nvSpPr>
        <xdr:cNvPr id="798" name="貸付金最大値テキスト"/>
        <xdr:cNvSpPr txBox="1"/>
      </xdr:nvSpPr>
      <xdr:spPr>
        <a:xfrm>
          <a:off x="22212300" y="852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2654</xdr:rowOff>
    </xdr:from>
    <xdr:to>
      <xdr:col>116</xdr:col>
      <xdr:colOff>152400</xdr:colOff>
      <xdr:row>51</xdr:row>
      <xdr:rowOff>2654</xdr:rowOff>
    </xdr:to>
    <xdr:cxnSp macro="">
      <xdr:nvCxnSpPr>
        <xdr:cNvPr id="799" name="直線コネクタ 798"/>
        <xdr:cNvCxnSpPr/>
      </xdr:nvCxnSpPr>
      <xdr:spPr>
        <a:xfrm>
          <a:off x="22072600" y="8746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149796</xdr:rowOff>
    </xdr:from>
    <xdr:to>
      <xdr:col>116</xdr:col>
      <xdr:colOff>63500</xdr:colOff>
      <xdr:row>58</xdr:row>
      <xdr:rowOff>13741</xdr:rowOff>
    </xdr:to>
    <xdr:cxnSp macro="">
      <xdr:nvCxnSpPr>
        <xdr:cNvPr id="800" name="直線コネクタ 799"/>
        <xdr:cNvCxnSpPr/>
      </xdr:nvCxnSpPr>
      <xdr:spPr>
        <a:xfrm>
          <a:off x="21323300" y="9922446"/>
          <a:ext cx="838200" cy="35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153496</xdr:rowOff>
    </xdr:from>
    <xdr:ext cx="469744" cy="259045"/>
    <xdr:sp macro="" textlink="">
      <xdr:nvSpPr>
        <xdr:cNvPr id="801" name="貸付金平均値テキスト"/>
        <xdr:cNvSpPr txBox="1"/>
      </xdr:nvSpPr>
      <xdr:spPr>
        <a:xfrm>
          <a:off x="22212300" y="9754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130619</xdr:rowOff>
    </xdr:from>
    <xdr:to>
      <xdr:col>116</xdr:col>
      <xdr:colOff>114300</xdr:colOff>
      <xdr:row>58</xdr:row>
      <xdr:rowOff>60769</xdr:rowOff>
    </xdr:to>
    <xdr:sp macro="" textlink="">
      <xdr:nvSpPr>
        <xdr:cNvPr id="802" name="フローチャート: 判断 801"/>
        <xdr:cNvSpPr/>
      </xdr:nvSpPr>
      <xdr:spPr>
        <a:xfrm>
          <a:off x="221107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137795</xdr:rowOff>
    </xdr:from>
    <xdr:to>
      <xdr:col>111</xdr:col>
      <xdr:colOff>177800</xdr:colOff>
      <xdr:row>57</xdr:row>
      <xdr:rowOff>149796</xdr:rowOff>
    </xdr:to>
    <xdr:cxnSp macro="">
      <xdr:nvCxnSpPr>
        <xdr:cNvPr id="803" name="直線コネクタ 802"/>
        <xdr:cNvCxnSpPr/>
      </xdr:nvCxnSpPr>
      <xdr:spPr>
        <a:xfrm>
          <a:off x="20434300" y="9910445"/>
          <a:ext cx="889000" cy="1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123342</xdr:rowOff>
    </xdr:from>
    <xdr:to>
      <xdr:col>112</xdr:col>
      <xdr:colOff>38100</xdr:colOff>
      <xdr:row>58</xdr:row>
      <xdr:rowOff>53492</xdr:rowOff>
    </xdr:to>
    <xdr:sp macro="" textlink="">
      <xdr:nvSpPr>
        <xdr:cNvPr id="804" name="フローチャート: 判断 803"/>
        <xdr:cNvSpPr/>
      </xdr:nvSpPr>
      <xdr:spPr>
        <a:xfrm>
          <a:off x="212725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44619</xdr:rowOff>
    </xdr:from>
    <xdr:ext cx="469744" cy="259045"/>
    <xdr:sp macro="" textlink="">
      <xdr:nvSpPr>
        <xdr:cNvPr id="805" name="テキスト ボックス 804"/>
        <xdr:cNvSpPr txBox="1"/>
      </xdr:nvSpPr>
      <xdr:spPr>
        <a:xfrm>
          <a:off x="21088428" y="9988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121107</xdr:rowOff>
    </xdr:from>
    <xdr:to>
      <xdr:col>107</xdr:col>
      <xdr:colOff>50800</xdr:colOff>
      <xdr:row>57</xdr:row>
      <xdr:rowOff>137795</xdr:rowOff>
    </xdr:to>
    <xdr:cxnSp macro="">
      <xdr:nvCxnSpPr>
        <xdr:cNvPr id="806" name="直線コネクタ 805"/>
        <xdr:cNvCxnSpPr/>
      </xdr:nvCxnSpPr>
      <xdr:spPr>
        <a:xfrm>
          <a:off x="19545300" y="9893757"/>
          <a:ext cx="889000" cy="16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96101</xdr:rowOff>
    </xdr:from>
    <xdr:to>
      <xdr:col>107</xdr:col>
      <xdr:colOff>101600</xdr:colOff>
      <xdr:row>58</xdr:row>
      <xdr:rowOff>26251</xdr:rowOff>
    </xdr:to>
    <xdr:sp macro="" textlink="">
      <xdr:nvSpPr>
        <xdr:cNvPr id="807" name="フローチャート: 判断 806"/>
        <xdr:cNvSpPr/>
      </xdr:nvSpPr>
      <xdr:spPr>
        <a:xfrm>
          <a:off x="20383500" y="98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17378</xdr:rowOff>
    </xdr:from>
    <xdr:ext cx="469744" cy="259045"/>
    <xdr:sp macro="" textlink="">
      <xdr:nvSpPr>
        <xdr:cNvPr id="808" name="テキスト ボックス 807"/>
        <xdr:cNvSpPr txBox="1"/>
      </xdr:nvSpPr>
      <xdr:spPr>
        <a:xfrm>
          <a:off x="20199428" y="9961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114059</xdr:rowOff>
    </xdr:from>
    <xdr:to>
      <xdr:col>102</xdr:col>
      <xdr:colOff>114300</xdr:colOff>
      <xdr:row>57</xdr:row>
      <xdr:rowOff>121107</xdr:rowOff>
    </xdr:to>
    <xdr:cxnSp macro="">
      <xdr:nvCxnSpPr>
        <xdr:cNvPr id="809" name="直線コネクタ 808"/>
        <xdr:cNvCxnSpPr/>
      </xdr:nvCxnSpPr>
      <xdr:spPr>
        <a:xfrm>
          <a:off x="18656300" y="9886709"/>
          <a:ext cx="889000" cy="7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85814</xdr:rowOff>
    </xdr:from>
    <xdr:to>
      <xdr:col>102</xdr:col>
      <xdr:colOff>165100</xdr:colOff>
      <xdr:row>58</xdr:row>
      <xdr:rowOff>15964</xdr:rowOff>
    </xdr:to>
    <xdr:sp macro="" textlink="">
      <xdr:nvSpPr>
        <xdr:cNvPr id="810" name="フローチャート: 判断 809"/>
        <xdr:cNvSpPr/>
      </xdr:nvSpPr>
      <xdr:spPr>
        <a:xfrm>
          <a:off x="19494500" y="985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7091</xdr:rowOff>
    </xdr:from>
    <xdr:ext cx="469744" cy="259045"/>
    <xdr:sp macro="" textlink="">
      <xdr:nvSpPr>
        <xdr:cNvPr id="811" name="テキスト ボックス 810"/>
        <xdr:cNvSpPr txBox="1"/>
      </xdr:nvSpPr>
      <xdr:spPr>
        <a:xfrm>
          <a:off x="19310428" y="9951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129362</xdr:rowOff>
    </xdr:from>
    <xdr:to>
      <xdr:col>98</xdr:col>
      <xdr:colOff>38100</xdr:colOff>
      <xdr:row>57</xdr:row>
      <xdr:rowOff>59512</xdr:rowOff>
    </xdr:to>
    <xdr:sp macro="" textlink="">
      <xdr:nvSpPr>
        <xdr:cNvPr id="812" name="フローチャート: 判断 811"/>
        <xdr:cNvSpPr/>
      </xdr:nvSpPr>
      <xdr:spPr>
        <a:xfrm>
          <a:off x="18605500" y="973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76039</xdr:rowOff>
    </xdr:from>
    <xdr:ext cx="469744" cy="259045"/>
    <xdr:sp macro="" textlink="">
      <xdr:nvSpPr>
        <xdr:cNvPr id="813" name="テキスト ボックス 812"/>
        <xdr:cNvSpPr txBox="1"/>
      </xdr:nvSpPr>
      <xdr:spPr>
        <a:xfrm>
          <a:off x="18421428" y="9505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134391</xdr:rowOff>
    </xdr:from>
    <xdr:to>
      <xdr:col>116</xdr:col>
      <xdr:colOff>114300</xdr:colOff>
      <xdr:row>58</xdr:row>
      <xdr:rowOff>64541</xdr:rowOff>
    </xdr:to>
    <xdr:sp macro="" textlink="">
      <xdr:nvSpPr>
        <xdr:cNvPr id="819" name="楕円 818"/>
        <xdr:cNvSpPr/>
      </xdr:nvSpPr>
      <xdr:spPr>
        <a:xfrm>
          <a:off x="22110700" y="990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112818</xdr:rowOff>
    </xdr:from>
    <xdr:ext cx="469744" cy="259045"/>
    <xdr:sp macro="" textlink="">
      <xdr:nvSpPr>
        <xdr:cNvPr id="820" name="貸付金該当値テキスト"/>
        <xdr:cNvSpPr txBox="1"/>
      </xdr:nvSpPr>
      <xdr:spPr>
        <a:xfrm>
          <a:off x="22212300" y="9885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98996</xdr:rowOff>
    </xdr:from>
    <xdr:to>
      <xdr:col>112</xdr:col>
      <xdr:colOff>38100</xdr:colOff>
      <xdr:row>58</xdr:row>
      <xdr:rowOff>29146</xdr:rowOff>
    </xdr:to>
    <xdr:sp macro="" textlink="">
      <xdr:nvSpPr>
        <xdr:cNvPr id="821" name="楕円 820"/>
        <xdr:cNvSpPr/>
      </xdr:nvSpPr>
      <xdr:spPr>
        <a:xfrm>
          <a:off x="21272500" y="987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45673</xdr:rowOff>
    </xdr:from>
    <xdr:ext cx="469744" cy="259045"/>
    <xdr:sp macro="" textlink="">
      <xdr:nvSpPr>
        <xdr:cNvPr id="822" name="テキスト ボックス 821"/>
        <xdr:cNvSpPr txBox="1"/>
      </xdr:nvSpPr>
      <xdr:spPr>
        <a:xfrm>
          <a:off x="21088428" y="9646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86995</xdr:rowOff>
    </xdr:from>
    <xdr:to>
      <xdr:col>107</xdr:col>
      <xdr:colOff>101600</xdr:colOff>
      <xdr:row>58</xdr:row>
      <xdr:rowOff>17145</xdr:rowOff>
    </xdr:to>
    <xdr:sp macro="" textlink="">
      <xdr:nvSpPr>
        <xdr:cNvPr id="823" name="楕円 822"/>
        <xdr:cNvSpPr/>
      </xdr:nvSpPr>
      <xdr:spPr>
        <a:xfrm>
          <a:off x="20383500" y="985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33672</xdr:rowOff>
    </xdr:from>
    <xdr:ext cx="469744" cy="259045"/>
    <xdr:sp macro="" textlink="">
      <xdr:nvSpPr>
        <xdr:cNvPr id="824" name="テキスト ボックス 823"/>
        <xdr:cNvSpPr txBox="1"/>
      </xdr:nvSpPr>
      <xdr:spPr>
        <a:xfrm>
          <a:off x="20199428" y="9634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70307</xdr:rowOff>
    </xdr:from>
    <xdr:to>
      <xdr:col>102</xdr:col>
      <xdr:colOff>165100</xdr:colOff>
      <xdr:row>58</xdr:row>
      <xdr:rowOff>457</xdr:rowOff>
    </xdr:to>
    <xdr:sp macro="" textlink="">
      <xdr:nvSpPr>
        <xdr:cNvPr id="825" name="楕円 824"/>
        <xdr:cNvSpPr/>
      </xdr:nvSpPr>
      <xdr:spPr>
        <a:xfrm>
          <a:off x="19494500" y="984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16984</xdr:rowOff>
    </xdr:from>
    <xdr:ext cx="469744" cy="259045"/>
    <xdr:sp macro="" textlink="">
      <xdr:nvSpPr>
        <xdr:cNvPr id="826" name="テキスト ボックス 825"/>
        <xdr:cNvSpPr txBox="1"/>
      </xdr:nvSpPr>
      <xdr:spPr>
        <a:xfrm>
          <a:off x="19310428" y="9618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63259</xdr:rowOff>
    </xdr:from>
    <xdr:to>
      <xdr:col>98</xdr:col>
      <xdr:colOff>38100</xdr:colOff>
      <xdr:row>57</xdr:row>
      <xdr:rowOff>164859</xdr:rowOff>
    </xdr:to>
    <xdr:sp macro="" textlink="">
      <xdr:nvSpPr>
        <xdr:cNvPr id="827" name="楕円 826"/>
        <xdr:cNvSpPr/>
      </xdr:nvSpPr>
      <xdr:spPr>
        <a:xfrm>
          <a:off x="18605500" y="9835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155986</xdr:rowOff>
    </xdr:from>
    <xdr:ext cx="469744" cy="259045"/>
    <xdr:sp macro="" textlink="">
      <xdr:nvSpPr>
        <xdr:cNvPr id="828" name="テキスト ボックス 827"/>
        <xdr:cNvSpPr txBox="1"/>
      </xdr:nvSpPr>
      <xdr:spPr>
        <a:xfrm>
          <a:off x="18421428" y="9928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135109</xdr:rowOff>
    </xdr:from>
    <xdr:to>
      <xdr:col>116</xdr:col>
      <xdr:colOff>62864</xdr:colOff>
      <xdr:row>79</xdr:row>
      <xdr:rowOff>68814</xdr:rowOff>
    </xdr:to>
    <xdr:cxnSp macro="">
      <xdr:nvCxnSpPr>
        <xdr:cNvPr id="853" name="直線コネクタ 852"/>
        <xdr:cNvCxnSpPr/>
      </xdr:nvCxnSpPr>
      <xdr:spPr>
        <a:xfrm flipV="1">
          <a:off x="22159595" y="12308059"/>
          <a:ext cx="1269" cy="1305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72641</xdr:rowOff>
    </xdr:from>
    <xdr:ext cx="534377" cy="259045"/>
    <xdr:sp macro="" textlink="">
      <xdr:nvSpPr>
        <xdr:cNvPr id="854" name="繰出金最小値テキスト"/>
        <xdr:cNvSpPr txBox="1"/>
      </xdr:nvSpPr>
      <xdr:spPr>
        <a:xfrm>
          <a:off x="22212300" y="13617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68814</xdr:rowOff>
    </xdr:from>
    <xdr:to>
      <xdr:col>116</xdr:col>
      <xdr:colOff>152400</xdr:colOff>
      <xdr:row>79</xdr:row>
      <xdr:rowOff>68814</xdr:rowOff>
    </xdr:to>
    <xdr:cxnSp macro="">
      <xdr:nvCxnSpPr>
        <xdr:cNvPr id="855" name="直線コネクタ 854"/>
        <xdr:cNvCxnSpPr/>
      </xdr:nvCxnSpPr>
      <xdr:spPr>
        <a:xfrm>
          <a:off x="22072600" y="1361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81786</xdr:rowOff>
    </xdr:from>
    <xdr:ext cx="534377" cy="259045"/>
    <xdr:sp macro="" textlink="">
      <xdr:nvSpPr>
        <xdr:cNvPr id="856" name="繰出金最大値テキスト"/>
        <xdr:cNvSpPr txBox="1"/>
      </xdr:nvSpPr>
      <xdr:spPr>
        <a:xfrm>
          <a:off x="22212300" y="12083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135109</xdr:rowOff>
    </xdr:from>
    <xdr:to>
      <xdr:col>116</xdr:col>
      <xdr:colOff>152400</xdr:colOff>
      <xdr:row>71</xdr:row>
      <xdr:rowOff>135109</xdr:rowOff>
    </xdr:to>
    <xdr:cxnSp macro="">
      <xdr:nvCxnSpPr>
        <xdr:cNvPr id="857" name="直線コネクタ 856"/>
        <xdr:cNvCxnSpPr/>
      </xdr:nvCxnSpPr>
      <xdr:spPr>
        <a:xfrm>
          <a:off x="22072600" y="12308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24828</xdr:rowOff>
    </xdr:from>
    <xdr:to>
      <xdr:col>116</xdr:col>
      <xdr:colOff>63500</xdr:colOff>
      <xdr:row>78</xdr:row>
      <xdr:rowOff>27820</xdr:rowOff>
    </xdr:to>
    <xdr:cxnSp macro="">
      <xdr:nvCxnSpPr>
        <xdr:cNvPr id="858" name="直線コネクタ 857"/>
        <xdr:cNvCxnSpPr/>
      </xdr:nvCxnSpPr>
      <xdr:spPr>
        <a:xfrm flipV="1">
          <a:off x="21323300" y="13397928"/>
          <a:ext cx="838200" cy="2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114501</xdr:rowOff>
    </xdr:from>
    <xdr:ext cx="534377" cy="259045"/>
    <xdr:sp macro="" textlink="">
      <xdr:nvSpPr>
        <xdr:cNvPr id="859" name="繰出金平均値テキスト"/>
        <xdr:cNvSpPr txBox="1"/>
      </xdr:nvSpPr>
      <xdr:spPr>
        <a:xfrm>
          <a:off x="22212300" y="12973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91624</xdr:rowOff>
    </xdr:from>
    <xdr:to>
      <xdr:col>116</xdr:col>
      <xdr:colOff>114300</xdr:colOff>
      <xdr:row>77</xdr:row>
      <xdr:rowOff>21774</xdr:rowOff>
    </xdr:to>
    <xdr:sp macro="" textlink="">
      <xdr:nvSpPr>
        <xdr:cNvPr id="860" name="フローチャート: 判断 859"/>
        <xdr:cNvSpPr/>
      </xdr:nvSpPr>
      <xdr:spPr>
        <a:xfrm>
          <a:off x="22110700" y="1312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27820</xdr:rowOff>
    </xdr:from>
    <xdr:to>
      <xdr:col>111</xdr:col>
      <xdr:colOff>177800</xdr:colOff>
      <xdr:row>78</xdr:row>
      <xdr:rowOff>37116</xdr:rowOff>
    </xdr:to>
    <xdr:cxnSp macro="">
      <xdr:nvCxnSpPr>
        <xdr:cNvPr id="861" name="直線コネクタ 860"/>
        <xdr:cNvCxnSpPr/>
      </xdr:nvCxnSpPr>
      <xdr:spPr>
        <a:xfrm flipV="1">
          <a:off x="20434300" y="13400920"/>
          <a:ext cx="889000" cy="9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85376</xdr:rowOff>
    </xdr:from>
    <xdr:to>
      <xdr:col>112</xdr:col>
      <xdr:colOff>38100</xdr:colOff>
      <xdr:row>77</xdr:row>
      <xdr:rowOff>15526</xdr:rowOff>
    </xdr:to>
    <xdr:sp macro="" textlink="">
      <xdr:nvSpPr>
        <xdr:cNvPr id="862" name="フローチャート: 判断 861"/>
        <xdr:cNvSpPr/>
      </xdr:nvSpPr>
      <xdr:spPr>
        <a:xfrm>
          <a:off x="21272500" y="1311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32052</xdr:rowOff>
    </xdr:from>
    <xdr:ext cx="534377" cy="259045"/>
    <xdr:sp macro="" textlink="">
      <xdr:nvSpPr>
        <xdr:cNvPr id="863" name="テキスト ボックス 862"/>
        <xdr:cNvSpPr txBox="1"/>
      </xdr:nvSpPr>
      <xdr:spPr>
        <a:xfrm>
          <a:off x="21056111" y="12890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165036</xdr:rowOff>
    </xdr:from>
    <xdr:to>
      <xdr:col>107</xdr:col>
      <xdr:colOff>50800</xdr:colOff>
      <xdr:row>78</xdr:row>
      <xdr:rowOff>37116</xdr:rowOff>
    </xdr:to>
    <xdr:cxnSp macro="">
      <xdr:nvCxnSpPr>
        <xdr:cNvPr id="864" name="直線コネクタ 863"/>
        <xdr:cNvCxnSpPr/>
      </xdr:nvCxnSpPr>
      <xdr:spPr>
        <a:xfrm>
          <a:off x="19545300" y="13366686"/>
          <a:ext cx="889000" cy="43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71317</xdr:rowOff>
    </xdr:from>
    <xdr:to>
      <xdr:col>107</xdr:col>
      <xdr:colOff>101600</xdr:colOff>
      <xdr:row>77</xdr:row>
      <xdr:rowOff>1467</xdr:rowOff>
    </xdr:to>
    <xdr:sp macro="" textlink="">
      <xdr:nvSpPr>
        <xdr:cNvPr id="865" name="フローチャート: 判断 864"/>
        <xdr:cNvSpPr/>
      </xdr:nvSpPr>
      <xdr:spPr>
        <a:xfrm>
          <a:off x="20383500" y="1310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17994</xdr:rowOff>
    </xdr:from>
    <xdr:ext cx="534377" cy="259045"/>
    <xdr:sp macro="" textlink="">
      <xdr:nvSpPr>
        <xdr:cNvPr id="866" name="テキスト ボックス 865"/>
        <xdr:cNvSpPr txBox="1"/>
      </xdr:nvSpPr>
      <xdr:spPr>
        <a:xfrm>
          <a:off x="20167111" y="1287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165036</xdr:rowOff>
    </xdr:from>
    <xdr:to>
      <xdr:col>102</xdr:col>
      <xdr:colOff>114300</xdr:colOff>
      <xdr:row>78</xdr:row>
      <xdr:rowOff>56071</xdr:rowOff>
    </xdr:to>
    <xdr:cxnSp macro="">
      <xdr:nvCxnSpPr>
        <xdr:cNvPr id="867" name="直線コネクタ 866"/>
        <xdr:cNvCxnSpPr/>
      </xdr:nvCxnSpPr>
      <xdr:spPr>
        <a:xfrm flipV="1">
          <a:off x="18656300" y="13366686"/>
          <a:ext cx="889000" cy="62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94444</xdr:rowOff>
    </xdr:from>
    <xdr:to>
      <xdr:col>102</xdr:col>
      <xdr:colOff>165100</xdr:colOff>
      <xdr:row>77</xdr:row>
      <xdr:rowOff>24594</xdr:rowOff>
    </xdr:to>
    <xdr:sp macro="" textlink="">
      <xdr:nvSpPr>
        <xdr:cNvPr id="868" name="フローチャート: 判断 867"/>
        <xdr:cNvSpPr/>
      </xdr:nvSpPr>
      <xdr:spPr>
        <a:xfrm>
          <a:off x="19494500" y="1312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41121</xdr:rowOff>
    </xdr:from>
    <xdr:ext cx="534377" cy="259045"/>
    <xdr:sp macro="" textlink="">
      <xdr:nvSpPr>
        <xdr:cNvPr id="869" name="テキスト ボックス 868"/>
        <xdr:cNvSpPr txBox="1"/>
      </xdr:nvSpPr>
      <xdr:spPr>
        <a:xfrm>
          <a:off x="19278111" y="1289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44017</xdr:rowOff>
    </xdr:from>
    <xdr:to>
      <xdr:col>98</xdr:col>
      <xdr:colOff>38100</xdr:colOff>
      <xdr:row>76</xdr:row>
      <xdr:rowOff>145617</xdr:rowOff>
    </xdr:to>
    <xdr:sp macro="" textlink="">
      <xdr:nvSpPr>
        <xdr:cNvPr id="870" name="フローチャート: 判断 869"/>
        <xdr:cNvSpPr/>
      </xdr:nvSpPr>
      <xdr:spPr>
        <a:xfrm>
          <a:off x="18605500" y="13074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162145</xdr:rowOff>
    </xdr:from>
    <xdr:ext cx="534377" cy="259045"/>
    <xdr:sp macro="" textlink="">
      <xdr:nvSpPr>
        <xdr:cNvPr id="871" name="テキスト ボックス 870"/>
        <xdr:cNvSpPr txBox="1"/>
      </xdr:nvSpPr>
      <xdr:spPr>
        <a:xfrm>
          <a:off x="18389111" y="12849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145478</xdr:rowOff>
    </xdr:from>
    <xdr:to>
      <xdr:col>116</xdr:col>
      <xdr:colOff>114300</xdr:colOff>
      <xdr:row>78</xdr:row>
      <xdr:rowOff>75628</xdr:rowOff>
    </xdr:to>
    <xdr:sp macro="" textlink="">
      <xdr:nvSpPr>
        <xdr:cNvPr id="877" name="楕円 876"/>
        <xdr:cNvSpPr/>
      </xdr:nvSpPr>
      <xdr:spPr>
        <a:xfrm>
          <a:off x="22110700" y="1334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123905</xdr:rowOff>
    </xdr:from>
    <xdr:ext cx="534377" cy="259045"/>
    <xdr:sp macro="" textlink="">
      <xdr:nvSpPr>
        <xdr:cNvPr id="878" name="繰出金該当値テキスト"/>
        <xdr:cNvSpPr txBox="1"/>
      </xdr:nvSpPr>
      <xdr:spPr>
        <a:xfrm>
          <a:off x="22212300" y="13325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148470</xdr:rowOff>
    </xdr:from>
    <xdr:to>
      <xdr:col>112</xdr:col>
      <xdr:colOff>38100</xdr:colOff>
      <xdr:row>78</xdr:row>
      <xdr:rowOff>78620</xdr:rowOff>
    </xdr:to>
    <xdr:sp macro="" textlink="">
      <xdr:nvSpPr>
        <xdr:cNvPr id="879" name="楕円 878"/>
        <xdr:cNvSpPr/>
      </xdr:nvSpPr>
      <xdr:spPr>
        <a:xfrm>
          <a:off x="21272500" y="1335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69747</xdr:rowOff>
    </xdr:from>
    <xdr:ext cx="534377" cy="259045"/>
    <xdr:sp macro="" textlink="">
      <xdr:nvSpPr>
        <xdr:cNvPr id="880" name="テキスト ボックス 879"/>
        <xdr:cNvSpPr txBox="1"/>
      </xdr:nvSpPr>
      <xdr:spPr>
        <a:xfrm>
          <a:off x="21056111" y="13442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157766</xdr:rowOff>
    </xdr:from>
    <xdr:to>
      <xdr:col>107</xdr:col>
      <xdr:colOff>101600</xdr:colOff>
      <xdr:row>78</xdr:row>
      <xdr:rowOff>87916</xdr:rowOff>
    </xdr:to>
    <xdr:sp macro="" textlink="">
      <xdr:nvSpPr>
        <xdr:cNvPr id="881" name="楕円 880"/>
        <xdr:cNvSpPr/>
      </xdr:nvSpPr>
      <xdr:spPr>
        <a:xfrm>
          <a:off x="20383500" y="1335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79043</xdr:rowOff>
    </xdr:from>
    <xdr:ext cx="534377" cy="259045"/>
    <xdr:sp macro="" textlink="">
      <xdr:nvSpPr>
        <xdr:cNvPr id="882" name="テキスト ボックス 881"/>
        <xdr:cNvSpPr txBox="1"/>
      </xdr:nvSpPr>
      <xdr:spPr>
        <a:xfrm>
          <a:off x="20167111" y="13452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114236</xdr:rowOff>
    </xdr:from>
    <xdr:to>
      <xdr:col>102</xdr:col>
      <xdr:colOff>165100</xdr:colOff>
      <xdr:row>78</xdr:row>
      <xdr:rowOff>44386</xdr:rowOff>
    </xdr:to>
    <xdr:sp macro="" textlink="">
      <xdr:nvSpPr>
        <xdr:cNvPr id="883" name="楕円 882"/>
        <xdr:cNvSpPr/>
      </xdr:nvSpPr>
      <xdr:spPr>
        <a:xfrm>
          <a:off x="19494500" y="13315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35513</xdr:rowOff>
    </xdr:from>
    <xdr:ext cx="534377" cy="259045"/>
    <xdr:sp macro="" textlink="">
      <xdr:nvSpPr>
        <xdr:cNvPr id="884" name="テキスト ボックス 883"/>
        <xdr:cNvSpPr txBox="1"/>
      </xdr:nvSpPr>
      <xdr:spPr>
        <a:xfrm>
          <a:off x="19278111" y="13408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5271</xdr:rowOff>
    </xdr:from>
    <xdr:to>
      <xdr:col>98</xdr:col>
      <xdr:colOff>38100</xdr:colOff>
      <xdr:row>78</xdr:row>
      <xdr:rowOff>106871</xdr:rowOff>
    </xdr:to>
    <xdr:sp macro="" textlink="">
      <xdr:nvSpPr>
        <xdr:cNvPr id="885" name="楕円 884"/>
        <xdr:cNvSpPr/>
      </xdr:nvSpPr>
      <xdr:spPr>
        <a:xfrm>
          <a:off x="18605500" y="1337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97998</xdr:rowOff>
    </xdr:from>
    <xdr:ext cx="534377" cy="259045"/>
    <xdr:sp macro="" textlink="">
      <xdr:nvSpPr>
        <xdr:cNvPr id="886" name="テキスト ボックス 885"/>
        <xdr:cNvSpPr txBox="1"/>
      </xdr:nvSpPr>
      <xdr:spPr>
        <a:xfrm>
          <a:off x="18389111" y="13471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425,461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円となっており、前年度と比べ</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5,033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円の減となったが、近年増加傾向にある。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人件費については、住民一人当たり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57,688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円となっており、類似団体平均を下回っている。　物件費については、住民一人当たり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61,666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円となっており、年々増加している。住民ニーズに応えるサービス向上と業務効率化を図るため、公の施設の指定管理者制度の導入や業務の民間委託を活用しているなどの要因によるものである。　維持補修費については、住民一人当たり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2,640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6,670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円減少しているが、これは平成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月豪雪に係る除排雪経費が激増したためである。　扶助費については、住民一人当たり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78,862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円となっており、近年は私立保育所入所児童数の増等の影響により児童福祉費が増加傾向にある。　補助費等については、住民一人当たり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70,399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円となっており、前年度とほぼ同額であるが、消防業務及びゴミ処理業務などを一部事務組合で行っているため類似団体平均より上回っている状態となっている。　普通建設事業費については、住民一人当たり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62,671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円となっており、前年度と比べ</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6,652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減少した。みくに市民センター建設事業の完了により前年度より減少しているものの、依然として類似団体平均より高い状態にある。今後も庁舎整備事業などの大型の建設事業が続くため横ばいまたは増加していくことが予想される。　公債費については、住民一人当たり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38,219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円となっており、類似団体平均より下回っている。平成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年度までは年々減少傾向にあったが、近年の大型建設事業の影響で平成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年度からは増加に転じている。</a:t>
          </a:r>
        </a:p>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福井県坂井市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92,004
90,528
209.67
40,555,326
39,144,073
1,070,048
22,125,990
48,416,359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79.8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96266</xdr:rowOff>
    </xdr:from>
    <xdr:to>
      <xdr:col>24</xdr:col>
      <xdr:colOff>62865</xdr:colOff>
      <xdr:row>38</xdr:row>
      <xdr:rowOff>153416</xdr:rowOff>
    </xdr:to>
    <xdr:cxnSp macro="">
      <xdr:nvCxnSpPr>
        <xdr:cNvPr id="56" name="直線コネクタ 55"/>
        <xdr:cNvCxnSpPr/>
      </xdr:nvCxnSpPr>
      <xdr:spPr>
        <a:xfrm flipV="1">
          <a:off x="4633595" y="5411216"/>
          <a:ext cx="127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157243</xdr:rowOff>
    </xdr:from>
    <xdr:ext cx="469744" cy="259045"/>
    <xdr:sp macro="" textlink="">
      <xdr:nvSpPr>
        <xdr:cNvPr id="57" name="議会費最小値テキスト"/>
        <xdr:cNvSpPr txBox="1"/>
      </xdr:nvSpPr>
      <xdr:spPr>
        <a:xfrm>
          <a:off x="4686300" y="6672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153416</xdr:rowOff>
    </xdr:from>
    <xdr:to>
      <xdr:col>24</xdr:col>
      <xdr:colOff>152400</xdr:colOff>
      <xdr:row>38</xdr:row>
      <xdr:rowOff>153416</xdr:rowOff>
    </xdr:to>
    <xdr:cxnSp macro="">
      <xdr:nvCxnSpPr>
        <xdr:cNvPr id="58" name="直線コネクタ 57"/>
        <xdr:cNvCxnSpPr/>
      </xdr:nvCxnSpPr>
      <xdr:spPr>
        <a:xfrm>
          <a:off x="4546600" y="6668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42943</xdr:rowOff>
    </xdr:from>
    <xdr:ext cx="469744" cy="259045"/>
    <xdr:sp macro="" textlink="">
      <xdr:nvSpPr>
        <xdr:cNvPr id="59" name="議会費最大値テキスト"/>
        <xdr:cNvSpPr txBox="1"/>
      </xdr:nvSpPr>
      <xdr:spPr>
        <a:xfrm>
          <a:off x="4686300" y="5186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96266</xdr:rowOff>
    </xdr:from>
    <xdr:to>
      <xdr:col>24</xdr:col>
      <xdr:colOff>152400</xdr:colOff>
      <xdr:row>31</xdr:row>
      <xdr:rowOff>96266</xdr:rowOff>
    </xdr:to>
    <xdr:cxnSp macro="">
      <xdr:nvCxnSpPr>
        <xdr:cNvPr id="60" name="直線コネクタ 59"/>
        <xdr:cNvCxnSpPr/>
      </xdr:nvCxnSpPr>
      <xdr:spPr>
        <a:xfrm>
          <a:off x="4546600" y="5411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101981</xdr:rowOff>
    </xdr:from>
    <xdr:to>
      <xdr:col>24</xdr:col>
      <xdr:colOff>63500</xdr:colOff>
      <xdr:row>36</xdr:row>
      <xdr:rowOff>121031</xdr:rowOff>
    </xdr:to>
    <xdr:cxnSp macro="">
      <xdr:nvCxnSpPr>
        <xdr:cNvPr id="61" name="直線コネクタ 60"/>
        <xdr:cNvCxnSpPr/>
      </xdr:nvCxnSpPr>
      <xdr:spPr>
        <a:xfrm>
          <a:off x="3797300" y="6274181"/>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25290</xdr:rowOff>
    </xdr:from>
    <xdr:ext cx="469744" cy="259045"/>
    <xdr:sp macro="" textlink="">
      <xdr:nvSpPr>
        <xdr:cNvPr id="62" name="議会費平均値テキスト"/>
        <xdr:cNvSpPr txBox="1"/>
      </xdr:nvSpPr>
      <xdr:spPr>
        <a:xfrm>
          <a:off x="4686300" y="60260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2413</xdr:rowOff>
    </xdr:from>
    <xdr:to>
      <xdr:col>24</xdr:col>
      <xdr:colOff>114300</xdr:colOff>
      <xdr:row>36</xdr:row>
      <xdr:rowOff>104013</xdr:rowOff>
    </xdr:to>
    <xdr:sp macro="" textlink="">
      <xdr:nvSpPr>
        <xdr:cNvPr id="63" name="フローチャート: 判断 62"/>
        <xdr:cNvSpPr/>
      </xdr:nvSpPr>
      <xdr:spPr>
        <a:xfrm>
          <a:off x="4584700" y="617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101219</xdr:rowOff>
    </xdr:from>
    <xdr:to>
      <xdr:col>19</xdr:col>
      <xdr:colOff>177800</xdr:colOff>
      <xdr:row>36</xdr:row>
      <xdr:rowOff>101981</xdr:rowOff>
    </xdr:to>
    <xdr:cxnSp macro="">
      <xdr:nvCxnSpPr>
        <xdr:cNvPr id="64" name="直線コネクタ 63"/>
        <xdr:cNvCxnSpPr/>
      </xdr:nvCxnSpPr>
      <xdr:spPr>
        <a:xfrm>
          <a:off x="2908300" y="6273419"/>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7747</xdr:rowOff>
    </xdr:from>
    <xdr:to>
      <xdr:col>20</xdr:col>
      <xdr:colOff>38100</xdr:colOff>
      <xdr:row>36</xdr:row>
      <xdr:rowOff>109347</xdr:rowOff>
    </xdr:to>
    <xdr:sp macro="" textlink="">
      <xdr:nvSpPr>
        <xdr:cNvPr id="65" name="フローチャート: 判断 64"/>
        <xdr:cNvSpPr/>
      </xdr:nvSpPr>
      <xdr:spPr>
        <a:xfrm>
          <a:off x="3746500" y="617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125874</xdr:rowOff>
    </xdr:from>
    <xdr:ext cx="469744" cy="259045"/>
    <xdr:sp macro="" textlink="">
      <xdr:nvSpPr>
        <xdr:cNvPr id="66" name="テキスト ボックス 65"/>
        <xdr:cNvSpPr txBox="1"/>
      </xdr:nvSpPr>
      <xdr:spPr>
        <a:xfrm>
          <a:off x="3562428" y="5955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141986</xdr:rowOff>
    </xdr:from>
    <xdr:to>
      <xdr:col>15</xdr:col>
      <xdr:colOff>50800</xdr:colOff>
      <xdr:row>36</xdr:row>
      <xdr:rowOff>101219</xdr:rowOff>
    </xdr:to>
    <xdr:cxnSp macro="">
      <xdr:nvCxnSpPr>
        <xdr:cNvPr id="67" name="直線コネクタ 66"/>
        <xdr:cNvCxnSpPr/>
      </xdr:nvCxnSpPr>
      <xdr:spPr>
        <a:xfrm>
          <a:off x="2019300" y="6142736"/>
          <a:ext cx="889000" cy="13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128524</xdr:rowOff>
    </xdr:from>
    <xdr:to>
      <xdr:col>15</xdr:col>
      <xdr:colOff>101600</xdr:colOff>
      <xdr:row>36</xdr:row>
      <xdr:rowOff>58674</xdr:rowOff>
    </xdr:to>
    <xdr:sp macro="" textlink="">
      <xdr:nvSpPr>
        <xdr:cNvPr id="68" name="フローチャート: 判断 67"/>
        <xdr:cNvSpPr/>
      </xdr:nvSpPr>
      <xdr:spPr>
        <a:xfrm>
          <a:off x="2857500" y="612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75201</xdr:rowOff>
    </xdr:from>
    <xdr:ext cx="469744" cy="259045"/>
    <xdr:sp macro="" textlink="">
      <xdr:nvSpPr>
        <xdr:cNvPr id="69" name="テキスト ボックス 68"/>
        <xdr:cNvSpPr txBox="1"/>
      </xdr:nvSpPr>
      <xdr:spPr>
        <a:xfrm>
          <a:off x="2673428" y="5904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141986</xdr:rowOff>
    </xdr:from>
    <xdr:to>
      <xdr:col>10</xdr:col>
      <xdr:colOff>114300</xdr:colOff>
      <xdr:row>36</xdr:row>
      <xdr:rowOff>92837</xdr:rowOff>
    </xdr:to>
    <xdr:cxnSp macro="">
      <xdr:nvCxnSpPr>
        <xdr:cNvPr id="70" name="直線コネクタ 69"/>
        <xdr:cNvCxnSpPr/>
      </xdr:nvCxnSpPr>
      <xdr:spPr>
        <a:xfrm flipV="1">
          <a:off x="1130300" y="6142736"/>
          <a:ext cx="889000" cy="122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86614</xdr:rowOff>
    </xdr:from>
    <xdr:to>
      <xdr:col>10</xdr:col>
      <xdr:colOff>165100</xdr:colOff>
      <xdr:row>36</xdr:row>
      <xdr:rowOff>16764</xdr:rowOff>
    </xdr:to>
    <xdr:sp macro="" textlink="">
      <xdr:nvSpPr>
        <xdr:cNvPr id="71" name="フローチャート: 判断 70"/>
        <xdr:cNvSpPr/>
      </xdr:nvSpPr>
      <xdr:spPr>
        <a:xfrm>
          <a:off x="1968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33291</xdr:rowOff>
    </xdr:from>
    <xdr:ext cx="469744" cy="259045"/>
    <xdr:sp macro="" textlink="">
      <xdr:nvSpPr>
        <xdr:cNvPr id="72" name="テキスト ボックス 71"/>
        <xdr:cNvSpPr txBox="1"/>
      </xdr:nvSpPr>
      <xdr:spPr>
        <a:xfrm>
          <a:off x="1784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114427</xdr:rowOff>
    </xdr:from>
    <xdr:to>
      <xdr:col>6</xdr:col>
      <xdr:colOff>38100</xdr:colOff>
      <xdr:row>36</xdr:row>
      <xdr:rowOff>44577</xdr:rowOff>
    </xdr:to>
    <xdr:sp macro="" textlink="">
      <xdr:nvSpPr>
        <xdr:cNvPr id="73" name="フローチャート: 判断 72"/>
        <xdr:cNvSpPr/>
      </xdr:nvSpPr>
      <xdr:spPr>
        <a:xfrm>
          <a:off x="1079500" y="611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61104</xdr:rowOff>
    </xdr:from>
    <xdr:ext cx="469744" cy="259045"/>
    <xdr:sp macro="" textlink="">
      <xdr:nvSpPr>
        <xdr:cNvPr id="74" name="テキスト ボックス 73"/>
        <xdr:cNvSpPr txBox="1"/>
      </xdr:nvSpPr>
      <xdr:spPr>
        <a:xfrm>
          <a:off x="895428" y="5890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70231</xdr:rowOff>
    </xdr:from>
    <xdr:to>
      <xdr:col>24</xdr:col>
      <xdr:colOff>114300</xdr:colOff>
      <xdr:row>37</xdr:row>
      <xdr:rowOff>381</xdr:rowOff>
    </xdr:to>
    <xdr:sp macro="" textlink="">
      <xdr:nvSpPr>
        <xdr:cNvPr id="80" name="楕円 79"/>
        <xdr:cNvSpPr/>
      </xdr:nvSpPr>
      <xdr:spPr>
        <a:xfrm>
          <a:off x="4584700" y="6242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48658</xdr:rowOff>
    </xdr:from>
    <xdr:ext cx="469744" cy="259045"/>
    <xdr:sp macro="" textlink="">
      <xdr:nvSpPr>
        <xdr:cNvPr id="81" name="議会費該当値テキスト"/>
        <xdr:cNvSpPr txBox="1"/>
      </xdr:nvSpPr>
      <xdr:spPr>
        <a:xfrm>
          <a:off x="4686300" y="6220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51181</xdr:rowOff>
    </xdr:from>
    <xdr:to>
      <xdr:col>20</xdr:col>
      <xdr:colOff>38100</xdr:colOff>
      <xdr:row>36</xdr:row>
      <xdr:rowOff>152781</xdr:rowOff>
    </xdr:to>
    <xdr:sp macro="" textlink="">
      <xdr:nvSpPr>
        <xdr:cNvPr id="82" name="楕円 81"/>
        <xdr:cNvSpPr/>
      </xdr:nvSpPr>
      <xdr:spPr>
        <a:xfrm>
          <a:off x="3746500" y="6223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143908</xdr:rowOff>
    </xdr:from>
    <xdr:ext cx="469744" cy="259045"/>
    <xdr:sp macro="" textlink="">
      <xdr:nvSpPr>
        <xdr:cNvPr id="83" name="テキスト ボックス 82"/>
        <xdr:cNvSpPr txBox="1"/>
      </xdr:nvSpPr>
      <xdr:spPr>
        <a:xfrm>
          <a:off x="3562428" y="6316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50419</xdr:rowOff>
    </xdr:from>
    <xdr:to>
      <xdr:col>15</xdr:col>
      <xdr:colOff>101600</xdr:colOff>
      <xdr:row>36</xdr:row>
      <xdr:rowOff>152019</xdr:rowOff>
    </xdr:to>
    <xdr:sp macro="" textlink="">
      <xdr:nvSpPr>
        <xdr:cNvPr id="84" name="楕円 83"/>
        <xdr:cNvSpPr/>
      </xdr:nvSpPr>
      <xdr:spPr>
        <a:xfrm>
          <a:off x="2857500" y="622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143146</xdr:rowOff>
    </xdr:from>
    <xdr:ext cx="469744" cy="259045"/>
    <xdr:sp macro="" textlink="">
      <xdr:nvSpPr>
        <xdr:cNvPr id="85" name="テキスト ボックス 84"/>
        <xdr:cNvSpPr txBox="1"/>
      </xdr:nvSpPr>
      <xdr:spPr>
        <a:xfrm>
          <a:off x="2673428" y="6315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91186</xdr:rowOff>
    </xdr:from>
    <xdr:to>
      <xdr:col>10</xdr:col>
      <xdr:colOff>165100</xdr:colOff>
      <xdr:row>36</xdr:row>
      <xdr:rowOff>21336</xdr:rowOff>
    </xdr:to>
    <xdr:sp macro="" textlink="">
      <xdr:nvSpPr>
        <xdr:cNvPr id="86" name="楕円 85"/>
        <xdr:cNvSpPr/>
      </xdr:nvSpPr>
      <xdr:spPr>
        <a:xfrm>
          <a:off x="1968500" y="609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12463</xdr:rowOff>
    </xdr:from>
    <xdr:ext cx="469744" cy="259045"/>
    <xdr:sp macro="" textlink="">
      <xdr:nvSpPr>
        <xdr:cNvPr id="87" name="テキスト ボックス 86"/>
        <xdr:cNvSpPr txBox="1"/>
      </xdr:nvSpPr>
      <xdr:spPr>
        <a:xfrm>
          <a:off x="1784428" y="618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42037</xdr:rowOff>
    </xdr:from>
    <xdr:to>
      <xdr:col>6</xdr:col>
      <xdr:colOff>38100</xdr:colOff>
      <xdr:row>36</xdr:row>
      <xdr:rowOff>143637</xdr:rowOff>
    </xdr:to>
    <xdr:sp macro="" textlink="">
      <xdr:nvSpPr>
        <xdr:cNvPr id="88" name="楕円 87"/>
        <xdr:cNvSpPr/>
      </xdr:nvSpPr>
      <xdr:spPr>
        <a:xfrm>
          <a:off x="1079500" y="621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134764</xdr:rowOff>
    </xdr:from>
    <xdr:ext cx="469744" cy="259045"/>
    <xdr:sp macro="" textlink="">
      <xdr:nvSpPr>
        <xdr:cNvPr id="89" name="テキスト ボックス 88"/>
        <xdr:cNvSpPr txBox="1"/>
      </xdr:nvSpPr>
      <xdr:spPr>
        <a:xfrm>
          <a:off x="895428" y="630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40309</xdr:rowOff>
    </xdr:from>
    <xdr:to>
      <xdr:col>24</xdr:col>
      <xdr:colOff>62865</xdr:colOff>
      <xdr:row>58</xdr:row>
      <xdr:rowOff>12425</xdr:rowOff>
    </xdr:to>
    <xdr:cxnSp macro="">
      <xdr:nvCxnSpPr>
        <xdr:cNvPr id="111" name="直線コネクタ 110"/>
        <xdr:cNvCxnSpPr/>
      </xdr:nvCxnSpPr>
      <xdr:spPr>
        <a:xfrm flipV="1">
          <a:off x="4633595" y="8784259"/>
          <a:ext cx="1270" cy="1172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16252</xdr:rowOff>
    </xdr:from>
    <xdr:ext cx="534377" cy="259045"/>
    <xdr:sp macro="" textlink="">
      <xdr:nvSpPr>
        <xdr:cNvPr id="112" name="総務費最小値テキスト"/>
        <xdr:cNvSpPr txBox="1"/>
      </xdr:nvSpPr>
      <xdr:spPr>
        <a:xfrm>
          <a:off x="4686300" y="996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12425</xdr:rowOff>
    </xdr:from>
    <xdr:to>
      <xdr:col>24</xdr:col>
      <xdr:colOff>152400</xdr:colOff>
      <xdr:row>58</xdr:row>
      <xdr:rowOff>12425</xdr:rowOff>
    </xdr:to>
    <xdr:cxnSp macro="">
      <xdr:nvCxnSpPr>
        <xdr:cNvPr id="113" name="直線コネクタ 112"/>
        <xdr:cNvCxnSpPr/>
      </xdr:nvCxnSpPr>
      <xdr:spPr>
        <a:xfrm>
          <a:off x="4546600" y="9956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158436</xdr:rowOff>
    </xdr:from>
    <xdr:ext cx="599010" cy="259045"/>
    <xdr:sp macro="" textlink="">
      <xdr:nvSpPr>
        <xdr:cNvPr id="114" name="総務費最大値テキスト"/>
        <xdr:cNvSpPr txBox="1"/>
      </xdr:nvSpPr>
      <xdr:spPr>
        <a:xfrm>
          <a:off x="4686300" y="8559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284,239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40309</xdr:rowOff>
    </xdr:from>
    <xdr:to>
      <xdr:col>24</xdr:col>
      <xdr:colOff>152400</xdr:colOff>
      <xdr:row>51</xdr:row>
      <xdr:rowOff>40309</xdr:rowOff>
    </xdr:to>
    <xdr:cxnSp macro="">
      <xdr:nvCxnSpPr>
        <xdr:cNvPr id="115" name="直線コネクタ 114"/>
        <xdr:cNvCxnSpPr/>
      </xdr:nvCxnSpPr>
      <xdr:spPr>
        <a:xfrm>
          <a:off x="4546600" y="8784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126427</xdr:rowOff>
    </xdr:from>
    <xdr:to>
      <xdr:col>24</xdr:col>
      <xdr:colOff>63500</xdr:colOff>
      <xdr:row>56</xdr:row>
      <xdr:rowOff>131983</xdr:rowOff>
    </xdr:to>
    <xdr:cxnSp macro="">
      <xdr:nvCxnSpPr>
        <xdr:cNvPr id="116" name="直線コネクタ 115"/>
        <xdr:cNvCxnSpPr/>
      </xdr:nvCxnSpPr>
      <xdr:spPr>
        <a:xfrm flipV="1">
          <a:off x="3797300" y="9727627"/>
          <a:ext cx="838200" cy="5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135971</xdr:rowOff>
    </xdr:from>
    <xdr:ext cx="534377" cy="259045"/>
    <xdr:sp macro="" textlink="">
      <xdr:nvSpPr>
        <xdr:cNvPr id="117" name="総務費平均値テキスト"/>
        <xdr:cNvSpPr txBox="1"/>
      </xdr:nvSpPr>
      <xdr:spPr>
        <a:xfrm>
          <a:off x="4686300" y="9737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157544</xdr:rowOff>
    </xdr:from>
    <xdr:to>
      <xdr:col>24</xdr:col>
      <xdr:colOff>114300</xdr:colOff>
      <xdr:row>57</xdr:row>
      <xdr:rowOff>87694</xdr:rowOff>
    </xdr:to>
    <xdr:sp macro="" textlink="">
      <xdr:nvSpPr>
        <xdr:cNvPr id="118" name="フローチャート: 判断 117"/>
        <xdr:cNvSpPr/>
      </xdr:nvSpPr>
      <xdr:spPr>
        <a:xfrm>
          <a:off x="4584700" y="975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131983</xdr:rowOff>
    </xdr:from>
    <xdr:to>
      <xdr:col>19</xdr:col>
      <xdr:colOff>177800</xdr:colOff>
      <xdr:row>57</xdr:row>
      <xdr:rowOff>56124</xdr:rowOff>
    </xdr:to>
    <xdr:cxnSp macro="">
      <xdr:nvCxnSpPr>
        <xdr:cNvPr id="119" name="直線コネクタ 118"/>
        <xdr:cNvCxnSpPr/>
      </xdr:nvCxnSpPr>
      <xdr:spPr>
        <a:xfrm flipV="1">
          <a:off x="2908300" y="9733183"/>
          <a:ext cx="889000" cy="95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11195</xdr:rowOff>
    </xdr:from>
    <xdr:to>
      <xdr:col>20</xdr:col>
      <xdr:colOff>38100</xdr:colOff>
      <xdr:row>57</xdr:row>
      <xdr:rowOff>112795</xdr:rowOff>
    </xdr:to>
    <xdr:sp macro="" textlink="">
      <xdr:nvSpPr>
        <xdr:cNvPr id="120" name="フローチャート: 判断 119"/>
        <xdr:cNvSpPr/>
      </xdr:nvSpPr>
      <xdr:spPr>
        <a:xfrm>
          <a:off x="37465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103922</xdr:rowOff>
    </xdr:from>
    <xdr:ext cx="534377" cy="259045"/>
    <xdr:sp macro="" textlink="">
      <xdr:nvSpPr>
        <xdr:cNvPr id="121" name="テキスト ボックス 120"/>
        <xdr:cNvSpPr txBox="1"/>
      </xdr:nvSpPr>
      <xdr:spPr>
        <a:xfrm>
          <a:off x="3530111" y="987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56124</xdr:rowOff>
    </xdr:from>
    <xdr:to>
      <xdr:col>15</xdr:col>
      <xdr:colOff>50800</xdr:colOff>
      <xdr:row>57</xdr:row>
      <xdr:rowOff>62662</xdr:rowOff>
    </xdr:to>
    <xdr:cxnSp macro="">
      <xdr:nvCxnSpPr>
        <xdr:cNvPr id="122" name="直線コネクタ 121"/>
        <xdr:cNvCxnSpPr/>
      </xdr:nvCxnSpPr>
      <xdr:spPr>
        <a:xfrm flipV="1">
          <a:off x="2019300" y="9828774"/>
          <a:ext cx="889000" cy="6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156021</xdr:rowOff>
    </xdr:from>
    <xdr:to>
      <xdr:col>15</xdr:col>
      <xdr:colOff>101600</xdr:colOff>
      <xdr:row>57</xdr:row>
      <xdr:rowOff>86171</xdr:rowOff>
    </xdr:to>
    <xdr:sp macro="" textlink="">
      <xdr:nvSpPr>
        <xdr:cNvPr id="123" name="フローチャート: 判断 122"/>
        <xdr:cNvSpPr/>
      </xdr:nvSpPr>
      <xdr:spPr>
        <a:xfrm>
          <a:off x="2857500" y="975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102698</xdr:rowOff>
    </xdr:from>
    <xdr:ext cx="534377" cy="259045"/>
    <xdr:sp macro="" textlink="">
      <xdr:nvSpPr>
        <xdr:cNvPr id="124" name="テキスト ボックス 123"/>
        <xdr:cNvSpPr txBox="1"/>
      </xdr:nvSpPr>
      <xdr:spPr>
        <a:xfrm>
          <a:off x="2641111" y="953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62662</xdr:rowOff>
    </xdr:from>
    <xdr:to>
      <xdr:col>10</xdr:col>
      <xdr:colOff>114300</xdr:colOff>
      <xdr:row>57</xdr:row>
      <xdr:rowOff>115025</xdr:rowOff>
    </xdr:to>
    <xdr:cxnSp macro="">
      <xdr:nvCxnSpPr>
        <xdr:cNvPr id="125" name="直線コネクタ 124"/>
        <xdr:cNvCxnSpPr/>
      </xdr:nvCxnSpPr>
      <xdr:spPr>
        <a:xfrm flipV="1">
          <a:off x="1130300" y="9835312"/>
          <a:ext cx="889000" cy="52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12525</xdr:rowOff>
    </xdr:from>
    <xdr:to>
      <xdr:col>10</xdr:col>
      <xdr:colOff>165100</xdr:colOff>
      <xdr:row>57</xdr:row>
      <xdr:rowOff>114125</xdr:rowOff>
    </xdr:to>
    <xdr:sp macro="" textlink="">
      <xdr:nvSpPr>
        <xdr:cNvPr id="126" name="フローチャート: 判断 125"/>
        <xdr:cNvSpPr/>
      </xdr:nvSpPr>
      <xdr:spPr>
        <a:xfrm>
          <a:off x="1968500" y="978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105252</xdr:rowOff>
    </xdr:from>
    <xdr:ext cx="534377" cy="259045"/>
    <xdr:sp macro="" textlink="">
      <xdr:nvSpPr>
        <xdr:cNvPr id="127" name="テキスト ボックス 126"/>
        <xdr:cNvSpPr txBox="1"/>
      </xdr:nvSpPr>
      <xdr:spPr>
        <a:xfrm>
          <a:off x="1752111" y="987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36199</xdr:rowOff>
    </xdr:from>
    <xdr:to>
      <xdr:col>6</xdr:col>
      <xdr:colOff>38100</xdr:colOff>
      <xdr:row>57</xdr:row>
      <xdr:rowOff>137799</xdr:rowOff>
    </xdr:to>
    <xdr:sp macro="" textlink="">
      <xdr:nvSpPr>
        <xdr:cNvPr id="128" name="フローチャート: 判断 127"/>
        <xdr:cNvSpPr/>
      </xdr:nvSpPr>
      <xdr:spPr>
        <a:xfrm>
          <a:off x="1079500" y="9808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154326</xdr:rowOff>
    </xdr:from>
    <xdr:ext cx="534377" cy="259045"/>
    <xdr:sp macro="" textlink="">
      <xdr:nvSpPr>
        <xdr:cNvPr id="129" name="テキスト ボックス 128"/>
        <xdr:cNvSpPr txBox="1"/>
      </xdr:nvSpPr>
      <xdr:spPr>
        <a:xfrm>
          <a:off x="863111" y="9584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75627</xdr:rowOff>
    </xdr:from>
    <xdr:to>
      <xdr:col>24</xdr:col>
      <xdr:colOff>114300</xdr:colOff>
      <xdr:row>57</xdr:row>
      <xdr:rowOff>5777</xdr:rowOff>
    </xdr:to>
    <xdr:sp macro="" textlink="">
      <xdr:nvSpPr>
        <xdr:cNvPr id="135" name="楕円 134"/>
        <xdr:cNvSpPr/>
      </xdr:nvSpPr>
      <xdr:spPr>
        <a:xfrm>
          <a:off x="4584700" y="9676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98504</xdr:rowOff>
    </xdr:from>
    <xdr:ext cx="534377" cy="259045"/>
    <xdr:sp macro="" textlink="">
      <xdr:nvSpPr>
        <xdr:cNvPr id="136" name="総務費該当値テキスト"/>
        <xdr:cNvSpPr txBox="1"/>
      </xdr:nvSpPr>
      <xdr:spPr>
        <a:xfrm>
          <a:off x="4686300" y="9528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81183</xdr:rowOff>
    </xdr:from>
    <xdr:to>
      <xdr:col>20</xdr:col>
      <xdr:colOff>38100</xdr:colOff>
      <xdr:row>57</xdr:row>
      <xdr:rowOff>11333</xdr:rowOff>
    </xdr:to>
    <xdr:sp macro="" textlink="">
      <xdr:nvSpPr>
        <xdr:cNvPr id="137" name="楕円 136"/>
        <xdr:cNvSpPr/>
      </xdr:nvSpPr>
      <xdr:spPr>
        <a:xfrm>
          <a:off x="3746500" y="9682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27860</xdr:rowOff>
    </xdr:from>
    <xdr:ext cx="534377" cy="259045"/>
    <xdr:sp macro="" textlink="">
      <xdr:nvSpPr>
        <xdr:cNvPr id="138" name="テキスト ボックス 137"/>
        <xdr:cNvSpPr txBox="1"/>
      </xdr:nvSpPr>
      <xdr:spPr>
        <a:xfrm>
          <a:off x="3530111" y="9457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5324</xdr:rowOff>
    </xdr:from>
    <xdr:to>
      <xdr:col>15</xdr:col>
      <xdr:colOff>101600</xdr:colOff>
      <xdr:row>57</xdr:row>
      <xdr:rowOff>106924</xdr:rowOff>
    </xdr:to>
    <xdr:sp macro="" textlink="">
      <xdr:nvSpPr>
        <xdr:cNvPr id="139" name="楕円 138"/>
        <xdr:cNvSpPr/>
      </xdr:nvSpPr>
      <xdr:spPr>
        <a:xfrm>
          <a:off x="2857500" y="9777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98051</xdr:rowOff>
    </xdr:from>
    <xdr:ext cx="534377" cy="259045"/>
    <xdr:sp macro="" textlink="">
      <xdr:nvSpPr>
        <xdr:cNvPr id="140" name="テキスト ボックス 139"/>
        <xdr:cNvSpPr txBox="1"/>
      </xdr:nvSpPr>
      <xdr:spPr>
        <a:xfrm>
          <a:off x="2641111" y="9870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11862</xdr:rowOff>
    </xdr:from>
    <xdr:to>
      <xdr:col>10</xdr:col>
      <xdr:colOff>165100</xdr:colOff>
      <xdr:row>57</xdr:row>
      <xdr:rowOff>113462</xdr:rowOff>
    </xdr:to>
    <xdr:sp macro="" textlink="">
      <xdr:nvSpPr>
        <xdr:cNvPr id="141" name="楕円 140"/>
        <xdr:cNvSpPr/>
      </xdr:nvSpPr>
      <xdr:spPr>
        <a:xfrm>
          <a:off x="1968500" y="9784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129989</xdr:rowOff>
    </xdr:from>
    <xdr:ext cx="534377" cy="259045"/>
    <xdr:sp macro="" textlink="">
      <xdr:nvSpPr>
        <xdr:cNvPr id="142" name="テキスト ボックス 141"/>
        <xdr:cNvSpPr txBox="1"/>
      </xdr:nvSpPr>
      <xdr:spPr>
        <a:xfrm>
          <a:off x="1752111" y="9559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64225</xdr:rowOff>
    </xdr:from>
    <xdr:to>
      <xdr:col>6</xdr:col>
      <xdr:colOff>38100</xdr:colOff>
      <xdr:row>57</xdr:row>
      <xdr:rowOff>165825</xdr:rowOff>
    </xdr:to>
    <xdr:sp macro="" textlink="">
      <xdr:nvSpPr>
        <xdr:cNvPr id="143" name="楕円 142"/>
        <xdr:cNvSpPr/>
      </xdr:nvSpPr>
      <xdr:spPr>
        <a:xfrm>
          <a:off x="1079500" y="9836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156952</xdr:rowOff>
    </xdr:from>
    <xdr:ext cx="534377" cy="259045"/>
    <xdr:sp macro="" textlink="">
      <xdr:nvSpPr>
        <xdr:cNvPr id="144" name="テキスト ボックス 143"/>
        <xdr:cNvSpPr txBox="1"/>
      </xdr:nvSpPr>
      <xdr:spPr>
        <a:xfrm>
          <a:off x="863111" y="9929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7" name="テキスト ボックス 156"/>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163461</xdr:rowOff>
    </xdr:from>
    <xdr:to>
      <xdr:col>24</xdr:col>
      <xdr:colOff>62865</xdr:colOff>
      <xdr:row>78</xdr:row>
      <xdr:rowOff>76708</xdr:rowOff>
    </xdr:to>
    <xdr:cxnSp macro="">
      <xdr:nvCxnSpPr>
        <xdr:cNvPr id="169" name="直線コネクタ 168"/>
        <xdr:cNvCxnSpPr/>
      </xdr:nvCxnSpPr>
      <xdr:spPr>
        <a:xfrm flipV="1">
          <a:off x="4633595" y="11993511"/>
          <a:ext cx="1270" cy="1456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80535</xdr:rowOff>
    </xdr:from>
    <xdr:ext cx="599010" cy="259045"/>
    <xdr:sp macro="" textlink="">
      <xdr:nvSpPr>
        <xdr:cNvPr id="170" name="民生費最小値テキスト"/>
        <xdr:cNvSpPr txBox="1"/>
      </xdr:nvSpPr>
      <xdr:spPr>
        <a:xfrm>
          <a:off x="4686300" y="13453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76708</xdr:rowOff>
    </xdr:from>
    <xdr:to>
      <xdr:col>24</xdr:col>
      <xdr:colOff>152400</xdr:colOff>
      <xdr:row>78</xdr:row>
      <xdr:rowOff>76708</xdr:rowOff>
    </xdr:to>
    <xdr:cxnSp macro="">
      <xdr:nvCxnSpPr>
        <xdr:cNvPr id="171" name="直線コネクタ 170"/>
        <xdr:cNvCxnSpPr/>
      </xdr:nvCxnSpPr>
      <xdr:spPr>
        <a:xfrm>
          <a:off x="4546600" y="1344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110138</xdr:rowOff>
    </xdr:from>
    <xdr:ext cx="599010" cy="259045"/>
    <xdr:sp macro="" textlink="">
      <xdr:nvSpPr>
        <xdr:cNvPr id="172" name="民生費最大値テキスト"/>
        <xdr:cNvSpPr txBox="1"/>
      </xdr:nvSpPr>
      <xdr:spPr>
        <a:xfrm>
          <a:off x="4686300" y="11768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215,629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163461</xdr:rowOff>
    </xdr:from>
    <xdr:to>
      <xdr:col>24</xdr:col>
      <xdr:colOff>152400</xdr:colOff>
      <xdr:row>69</xdr:row>
      <xdr:rowOff>163461</xdr:rowOff>
    </xdr:to>
    <xdr:cxnSp macro="">
      <xdr:nvCxnSpPr>
        <xdr:cNvPr id="173" name="直線コネクタ 172"/>
        <xdr:cNvCxnSpPr/>
      </xdr:nvCxnSpPr>
      <xdr:spPr>
        <a:xfrm>
          <a:off x="4546600" y="11993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131687</xdr:rowOff>
    </xdr:from>
    <xdr:to>
      <xdr:col>24</xdr:col>
      <xdr:colOff>63500</xdr:colOff>
      <xdr:row>74</xdr:row>
      <xdr:rowOff>153454</xdr:rowOff>
    </xdr:to>
    <xdr:cxnSp macro="">
      <xdr:nvCxnSpPr>
        <xdr:cNvPr id="174" name="直線コネクタ 173"/>
        <xdr:cNvCxnSpPr/>
      </xdr:nvCxnSpPr>
      <xdr:spPr>
        <a:xfrm>
          <a:off x="3797300" y="12818987"/>
          <a:ext cx="838200" cy="21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30522</xdr:rowOff>
    </xdr:from>
    <xdr:ext cx="599010" cy="259045"/>
    <xdr:sp macro="" textlink="">
      <xdr:nvSpPr>
        <xdr:cNvPr id="175" name="民生費平均値テキスト"/>
        <xdr:cNvSpPr txBox="1"/>
      </xdr:nvSpPr>
      <xdr:spPr>
        <a:xfrm>
          <a:off x="4686300" y="128892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52095</xdr:rowOff>
    </xdr:from>
    <xdr:to>
      <xdr:col>24</xdr:col>
      <xdr:colOff>114300</xdr:colOff>
      <xdr:row>75</xdr:row>
      <xdr:rowOff>153696</xdr:rowOff>
    </xdr:to>
    <xdr:sp macro="" textlink="">
      <xdr:nvSpPr>
        <xdr:cNvPr id="176" name="フローチャート: 判断 175"/>
        <xdr:cNvSpPr/>
      </xdr:nvSpPr>
      <xdr:spPr>
        <a:xfrm>
          <a:off x="4584700" y="129108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131687</xdr:rowOff>
    </xdr:from>
    <xdr:to>
      <xdr:col>19</xdr:col>
      <xdr:colOff>177800</xdr:colOff>
      <xdr:row>74</xdr:row>
      <xdr:rowOff>144983</xdr:rowOff>
    </xdr:to>
    <xdr:cxnSp macro="">
      <xdr:nvCxnSpPr>
        <xdr:cNvPr id="177" name="直線コネクタ 176"/>
        <xdr:cNvCxnSpPr/>
      </xdr:nvCxnSpPr>
      <xdr:spPr>
        <a:xfrm flipV="1">
          <a:off x="2908300" y="12818987"/>
          <a:ext cx="889000" cy="13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26136</xdr:rowOff>
    </xdr:from>
    <xdr:to>
      <xdr:col>20</xdr:col>
      <xdr:colOff>38100</xdr:colOff>
      <xdr:row>75</xdr:row>
      <xdr:rowOff>127736</xdr:rowOff>
    </xdr:to>
    <xdr:sp macro="" textlink="">
      <xdr:nvSpPr>
        <xdr:cNvPr id="178" name="フローチャート: 判断 177"/>
        <xdr:cNvSpPr/>
      </xdr:nvSpPr>
      <xdr:spPr>
        <a:xfrm>
          <a:off x="3746500" y="1288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118863</xdr:rowOff>
    </xdr:from>
    <xdr:ext cx="599010" cy="259045"/>
    <xdr:sp macro="" textlink="">
      <xdr:nvSpPr>
        <xdr:cNvPr id="179" name="テキスト ボックス 178"/>
        <xdr:cNvSpPr txBox="1"/>
      </xdr:nvSpPr>
      <xdr:spPr>
        <a:xfrm>
          <a:off x="3497795" y="12977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144983</xdr:rowOff>
    </xdr:from>
    <xdr:to>
      <xdr:col>15</xdr:col>
      <xdr:colOff>50800</xdr:colOff>
      <xdr:row>75</xdr:row>
      <xdr:rowOff>13513</xdr:rowOff>
    </xdr:to>
    <xdr:cxnSp macro="">
      <xdr:nvCxnSpPr>
        <xdr:cNvPr id="180" name="直線コネクタ 179"/>
        <xdr:cNvCxnSpPr/>
      </xdr:nvCxnSpPr>
      <xdr:spPr>
        <a:xfrm flipV="1">
          <a:off x="2019300" y="12832283"/>
          <a:ext cx="889000" cy="39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135382</xdr:rowOff>
    </xdr:from>
    <xdr:to>
      <xdr:col>15</xdr:col>
      <xdr:colOff>101600</xdr:colOff>
      <xdr:row>75</xdr:row>
      <xdr:rowOff>65532</xdr:rowOff>
    </xdr:to>
    <xdr:sp macro="" textlink="">
      <xdr:nvSpPr>
        <xdr:cNvPr id="181" name="フローチャート: 判断 180"/>
        <xdr:cNvSpPr/>
      </xdr:nvSpPr>
      <xdr:spPr>
        <a:xfrm>
          <a:off x="2857500" y="1282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56659</xdr:rowOff>
    </xdr:from>
    <xdr:ext cx="599010" cy="259045"/>
    <xdr:sp macro="" textlink="">
      <xdr:nvSpPr>
        <xdr:cNvPr id="182" name="テキスト ボックス 181"/>
        <xdr:cNvSpPr txBox="1"/>
      </xdr:nvSpPr>
      <xdr:spPr>
        <a:xfrm>
          <a:off x="2608795" y="12915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13513</xdr:rowOff>
    </xdr:from>
    <xdr:to>
      <xdr:col>10</xdr:col>
      <xdr:colOff>114300</xdr:colOff>
      <xdr:row>75</xdr:row>
      <xdr:rowOff>100635</xdr:rowOff>
    </xdr:to>
    <xdr:cxnSp macro="">
      <xdr:nvCxnSpPr>
        <xdr:cNvPr id="183" name="直線コネクタ 182"/>
        <xdr:cNvCxnSpPr/>
      </xdr:nvCxnSpPr>
      <xdr:spPr>
        <a:xfrm flipV="1">
          <a:off x="1130300" y="12872263"/>
          <a:ext cx="889000" cy="87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166091</xdr:rowOff>
    </xdr:from>
    <xdr:to>
      <xdr:col>10</xdr:col>
      <xdr:colOff>165100</xdr:colOff>
      <xdr:row>76</xdr:row>
      <xdr:rowOff>96241</xdr:rowOff>
    </xdr:to>
    <xdr:sp macro="" textlink="">
      <xdr:nvSpPr>
        <xdr:cNvPr id="184" name="フローチャート: 判断 183"/>
        <xdr:cNvSpPr/>
      </xdr:nvSpPr>
      <xdr:spPr>
        <a:xfrm>
          <a:off x="1968500" y="13024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87368</xdr:rowOff>
    </xdr:from>
    <xdr:ext cx="599010" cy="259045"/>
    <xdr:sp macro="" textlink="">
      <xdr:nvSpPr>
        <xdr:cNvPr id="185" name="テキスト ボックス 184"/>
        <xdr:cNvSpPr txBox="1"/>
      </xdr:nvSpPr>
      <xdr:spPr>
        <a:xfrm>
          <a:off x="1719795" y="13117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47828</xdr:rowOff>
    </xdr:from>
    <xdr:to>
      <xdr:col>6</xdr:col>
      <xdr:colOff>38100</xdr:colOff>
      <xdr:row>76</xdr:row>
      <xdr:rowOff>149428</xdr:rowOff>
    </xdr:to>
    <xdr:sp macro="" textlink="">
      <xdr:nvSpPr>
        <xdr:cNvPr id="186" name="フローチャート: 判断 185"/>
        <xdr:cNvSpPr/>
      </xdr:nvSpPr>
      <xdr:spPr>
        <a:xfrm>
          <a:off x="1079500" y="1307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140555</xdr:rowOff>
    </xdr:from>
    <xdr:ext cx="599010" cy="259045"/>
    <xdr:sp macro="" textlink="">
      <xdr:nvSpPr>
        <xdr:cNvPr id="187" name="テキスト ボックス 186"/>
        <xdr:cNvSpPr txBox="1"/>
      </xdr:nvSpPr>
      <xdr:spPr>
        <a:xfrm>
          <a:off x="830795" y="13170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102654</xdr:rowOff>
    </xdr:from>
    <xdr:to>
      <xdr:col>24</xdr:col>
      <xdr:colOff>114300</xdr:colOff>
      <xdr:row>75</xdr:row>
      <xdr:rowOff>32804</xdr:rowOff>
    </xdr:to>
    <xdr:sp macro="" textlink="">
      <xdr:nvSpPr>
        <xdr:cNvPr id="193" name="楕円 192"/>
        <xdr:cNvSpPr/>
      </xdr:nvSpPr>
      <xdr:spPr>
        <a:xfrm>
          <a:off x="4584700" y="12789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125531</xdr:rowOff>
    </xdr:from>
    <xdr:ext cx="599010" cy="259045"/>
    <xdr:sp macro="" textlink="">
      <xdr:nvSpPr>
        <xdr:cNvPr id="194" name="民生費該当値テキスト"/>
        <xdr:cNvSpPr txBox="1"/>
      </xdr:nvSpPr>
      <xdr:spPr>
        <a:xfrm>
          <a:off x="4686300" y="12641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80887</xdr:rowOff>
    </xdr:from>
    <xdr:to>
      <xdr:col>20</xdr:col>
      <xdr:colOff>38100</xdr:colOff>
      <xdr:row>75</xdr:row>
      <xdr:rowOff>11037</xdr:rowOff>
    </xdr:to>
    <xdr:sp macro="" textlink="">
      <xdr:nvSpPr>
        <xdr:cNvPr id="195" name="楕円 194"/>
        <xdr:cNvSpPr/>
      </xdr:nvSpPr>
      <xdr:spPr>
        <a:xfrm>
          <a:off x="3746500" y="12768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27564</xdr:rowOff>
    </xdr:from>
    <xdr:ext cx="599010" cy="259045"/>
    <xdr:sp macro="" textlink="">
      <xdr:nvSpPr>
        <xdr:cNvPr id="196" name="テキスト ボックス 195"/>
        <xdr:cNvSpPr txBox="1"/>
      </xdr:nvSpPr>
      <xdr:spPr>
        <a:xfrm>
          <a:off x="3497795" y="12543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94183</xdr:rowOff>
    </xdr:from>
    <xdr:to>
      <xdr:col>15</xdr:col>
      <xdr:colOff>101600</xdr:colOff>
      <xdr:row>75</xdr:row>
      <xdr:rowOff>24333</xdr:rowOff>
    </xdr:to>
    <xdr:sp macro="" textlink="">
      <xdr:nvSpPr>
        <xdr:cNvPr id="197" name="楕円 196"/>
        <xdr:cNvSpPr/>
      </xdr:nvSpPr>
      <xdr:spPr>
        <a:xfrm>
          <a:off x="2857500" y="12781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40860</xdr:rowOff>
    </xdr:from>
    <xdr:ext cx="599010" cy="259045"/>
    <xdr:sp macro="" textlink="">
      <xdr:nvSpPr>
        <xdr:cNvPr id="198" name="テキスト ボックス 197"/>
        <xdr:cNvSpPr txBox="1"/>
      </xdr:nvSpPr>
      <xdr:spPr>
        <a:xfrm>
          <a:off x="2608795" y="12556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134163</xdr:rowOff>
    </xdr:from>
    <xdr:to>
      <xdr:col>10</xdr:col>
      <xdr:colOff>165100</xdr:colOff>
      <xdr:row>75</xdr:row>
      <xdr:rowOff>64313</xdr:rowOff>
    </xdr:to>
    <xdr:sp macro="" textlink="">
      <xdr:nvSpPr>
        <xdr:cNvPr id="199" name="楕円 198"/>
        <xdr:cNvSpPr/>
      </xdr:nvSpPr>
      <xdr:spPr>
        <a:xfrm>
          <a:off x="1968500" y="12821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80840</xdr:rowOff>
    </xdr:from>
    <xdr:ext cx="599010" cy="259045"/>
    <xdr:sp macro="" textlink="">
      <xdr:nvSpPr>
        <xdr:cNvPr id="200" name="テキスト ボックス 199"/>
        <xdr:cNvSpPr txBox="1"/>
      </xdr:nvSpPr>
      <xdr:spPr>
        <a:xfrm>
          <a:off x="1719795" y="12596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49835</xdr:rowOff>
    </xdr:from>
    <xdr:to>
      <xdr:col>6</xdr:col>
      <xdr:colOff>38100</xdr:colOff>
      <xdr:row>75</xdr:row>
      <xdr:rowOff>151436</xdr:rowOff>
    </xdr:to>
    <xdr:sp macro="" textlink="">
      <xdr:nvSpPr>
        <xdr:cNvPr id="201" name="楕円 200"/>
        <xdr:cNvSpPr/>
      </xdr:nvSpPr>
      <xdr:spPr>
        <a:xfrm>
          <a:off x="1079500" y="129085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167962</xdr:rowOff>
    </xdr:from>
    <xdr:ext cx="599010" cy="259045"/>
    <xdr:sp macro="" textlink="">
      <xdr:nvSpPr>
        <xdr:cNvPr id="202" name="テキスト ボックス 201"/>
        <xdr:cNvSpPr txBox="1"/>
      </xdr:nvSpPr>
      <xdr:spPr>
        <a:xfrm>
          <a:off x="830795" y="12683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56871</xdr:rowOff>
    </xdr:from>
    <xdr:to>
      <xdr:col>24</xdr:col>
      <xdr:colOff>62865</xdr:colOff>
      <xdr:row>99</xdr:row>
      <xdr:rowOff>25381</xdr:rowOff>
    </xdr:to>
    <xdr:cxnSp macro="">
      <xdr:nvCxnSpPr>
        <xdr:cNvPr id="227" name="直線コネクタ 226"/>
        <xdr:cNvCxnSpPr/>
      </xdr:nvCxnSpPr>
      <xdr:spPr>
        <a:xfrm flipV="1">
          <a:off x="4633595" y="15658821"/>
          <a:ext cx="1270" cy="1340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29208</xdr:rowOff>
    </xdr:from>
    <xdr:ext cx="534377" cy="259045"/>
    <xdr:sp macro="" textlink="">
      <xdr:nvSpPr>
        <xdr:cNvPr id="228" name="衛生費最小値テキスト"/>
        <xdr:cNvSpPr txBox="1"/>
      </xdr:nvSpPr>
      <xdr:spPr>
        <a:xfrm>
          <a:off x="4686300" y="17002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25381</xdr:rowOff>
    </xdr:from>
    <xdr:to>
      <xdr:col>24</xdr:col>
      <xdr:colOff>152400</xdr:colOff>
      <xdr:row>99</xdr:row>
      <xdr:rowOff>25381</xdr:rowOff>
    </xdr:to>
    <xdr:cxnSp macro="">
      <xdr:nvCxnSpPr>
        <xdr:cNvPr id="229" name="直線コネクタ 228"/>
        <xdr:cNvCxnSpPr/>
      </xdr:nvCxnSpPr>
      <xdr:spPr>
        <a:xfrm>
          <a:off x="4546600" y="16998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3548</xdr:rowOff>
    </xdr:from>
    <xdr:ext cx="534377" cy="259045"/>
    <xdr:sp macro="" textlink="">
      <xdr:nvSpPr>
        <xdr:cNvPr id="230" name="衛生費最大値テキスト"/>
        <xdr:cNvSpPr txBox="1"/>
      </xdr:nvSpPr>
      <xdr:spPr>
        <a:xfrm>
          <a:off x="4686300" y="15434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91,348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56871</xdr:rowOff>
    </xdr:from>
    <xdr:to>
      <xdr:col>24</xdr:col>
      <xdr:colOff>152400</xdr:colOff>
      <xdr:row>91</xdr:row>
      <xdr:rowOff>56871</xdr:rowOff>
    </xdr:to>
    <xdr:cxnSp macro="">
      <xdr:nvCxnSpPr>
        <xdr:cNvPr id="231" name="直線コネクタ 230"/>
        <xdr:cNvCxnSpPr/>
      </xdr:nvCxnSpPr>
      <xdr:spPr>
        <a:xfrm>
          <a:off x="4546600" y="1565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150634</xdr:rowOff>
    </xdr:from>
    <xdr:to>
      <xdr:col>24</xdr:col>
      <xdr:colOff>63500</xdr:colOff>
      <xdr:row>98</xdr:row>
      <xdr:rowOff>151549</xdr:rowOff>
    </xdr:to>
    <xdr:cxnSp macro="">
      <xdr:nvCxnSpPr>
        <xdr:cNvPr id="232" name="直線コネクタ 231"/>
        <xdr:cNvCxnSpPr/>
      </xdr:nvCxnSpPr>
      <xdr:spPr>
        <a:xfrm>
          <a:off x="3797300" y="16952734"/>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18527</xdr:rowOff>
    </xdr:from>
    <xdr:ext cx="534377" cy="259045"/>
    <xdr:sp macro="" textlink="">
      <xdr:nvSpPr>
        <xdr:cNvPr id="233" name="衛生費平均値テキスト"/>
        <xdr:cNvSpPr txBox="1"/>
      </xdr:nvSpPr>
      <xdr:spPr>
        <a:xfrm>
          <a:off x="4686300" y="164777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167100</xdr:rowOff>
    </xdr:from>
    <xdr:to>
      <xdr:col>24</xdr:col>
      <xdr:colOff>114300</xdr:colOff>
      <xdr:row>97</xdr:row>
      <xdr:rowOff>97250</xdr:rowOff>
    </xdr:to>
    <xdr:sp macro="" textlink="">
      <xdr:nvSpPr>
        <xdr:cNvPr id="234" name="フローチャート: 判断 233"/>
        <xdr:cNvSpPr/>
      </xdr:nvSpPr>
      <xdr:spPr>
        <a:xfrm>
          <a:off x="4584700" y="1662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150634</xdr:rowOff>
    </xdr:from>
    <xdr:to>
      <xdr:col>19</xdr:col>
      <xdr:colOff>177800</xdr:colOff>
      <xdr:row>98</xdr:row>
      <xdr:rowOff>156387</xdr:rowOff>
    </xdr:to>
    <xdr:cxnSp macro="">
      <xdr:nvCxnSpPr>
        <xdr:cNvPr id="235" name="直線コネクタ 234"/>
        <xdr:cNvCxnSpPr/>
      </xdr:nvCxnSpPr>
      <xdr:spPr>
        <a:xfrm flipV="1">
          <a:off x="2908300" y="16952734"/>
          <a:ext cx="889000" cy="5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39275</xdr:rowOff>
    </xdr:from>
    <xdr:to>
      <xdr:col>20</xdr:col>
      <xdr:colOff>38100</xdr:colOff>
      <xdr:row>97</xdr:row>
      <xdr:rowOff>140875</xdr:rowOff>
    </xdr:to>
    <xdr:sp macro="" textlink="">
      <xdr:nvSpPr>
        <xdr:cNvPr id="236" name="フローチャート: 判断 235"/>
        <xdr:cNvSpPr/>
      </xdr:nvSpPr>
      <xdr:spPr>
        <a:xfrm>
          <a:off x="3746500" y="1666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157402</xdr:rowOff>
    </xdr:from>
    <xdr:ext cx="534377" cy="259045"/>
    <xdr:sp macro="" textlink="">
      <xdr:nvSpPr>
        <xdr:cNvPr id="237" name="テキスト ボックス 236"/>
        <xdr:cNvSpPr txBox="1"/>
      </xdr:nvSpPr>
      <xdr:spPr>
        <a:xfrm>
          <a:off x="3530111" y="16445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146462</xdr:rowOff>
    </xdr:from>
    <xdr:to>
      <xdr:col>15</xdr:col>
      <xdr:colOff>50800</xdr:colOff>
      <xdr:row>98</xdr:row>
      <xdr:rowOff>156387</xdr:rowOff>
    </xdr:to>
    <xdr:cxnSp macro="">
      <xdr:nvCxnSpPr>
        <xdr:cNvPr id="238" name="直線コネクタ 237"/>
        <xdr:cNvCxnSpPr/>
      </xdr:nvCxnSpPr>
      <xdr:spPr>
        <a:xfrm>
          <a:off x="2019300" y="16948562"/>
          <a:ext cx="889000" cy="9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33483</xdr:rowOff>
    </xdr:from>
    <xdr:to>
      <xdr:col>15</xdr:col>
      <xdr:colOff>101600</xdr:colOff>
      <xdr:row>97</xdr:row>
      <xdr:rowOff>135083</xdr:rowOff>
    </xdr:to>
    <xdr:sp macro="" textlink="">
      <xdr:nvSpPr>
        <xdr:cNvPr id="239" name="フローチャート: 判断 238"/>
        <xdr:cNvSpPr/>
      </xdr:nvSpPr>
      <xdr:spPr>
        <a:xfrm>
          <a:off x="2857500" y="16664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151610</xdr:rowOff>
    </xdr:from>
    <xdr:ext cx="534377" cy="259045"/>
    <xdr:sp macro="" textlink="">
      <xdr:nvSpPr>
        <xdr:cNvPr id="240" name="テキスト ボックス 239"/>
        <xdr:cNvSpPr txBox="1"/>
      </xdr:nvSpPr>
      <xdr:spPr>
        <a:xfrm>
          <a:off x="2641111" y="16439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146462</xdr:rowOff>
    </xdr:from>
    <xdr:to>
      <xdr:col>10</xdr:col>
      <xdr:colOff>114300</xdr:colOff>
      <xdr:row>98</xdr:row>
      <xdr:rowOff>171341</xdr:rowOff>
    </xdr:to>
    <xdr:cxnSp macro="">
      <xdr:nvCxnSpPr>
        <xdr:cNvPr id="241" name="直線コネクタ 240"/>
        <xdr:cNvCxnSpPr/>
      </xdr:nvCxnSpPr>
      <xdr:spPr>
        <a:xfrm flipV="1">
          <a:off x="1130300" y="16948562"/>
          <a:ext cx="889000" cy="24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1155</xdr:rowOff>
    </xdr:from>
    <xdr:to>
      <xdr:col>10</xdr:col>
      <xdr:colOff>165100</xdr:colOff>
      <xdr:row>97</xdr:row>
      <xdr:rowOff>102755</xdr:rowOff>
    </xdr:to>
    <xdr:sp macro="" textlink="">
      <xdr:nvSpPr>
        <xdr:cNvPr id="242" name="フローチャート: 判断 241"/>
        <xdr:cNvSpPr/>
      </xdr:nvSpPr>
      <xdr:spPr>
        <a:xfrm>
          <a:off x="1968500" y="1663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119282</xdr:rowOff>
    </xdr:from>
    <xdr:ext cx="534377" cy="259045"/>
    <xdr:sp macro="" textlink="">
      <xdr:nvSpPr>
        <xdr:cNvPr id="243" name="テキスト ボックス 242"/>
        <xdr:cNvSpPr txBox="1"/>
      </xdr:nvSpPr>
      <xdr:spPr>
        <a:xfrm>
          <a:off x="1752111" y="1640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488</xdr:rowOff>
    </xdr:from>
    <xdr:to>
      <xdr:col>6</xdr:col>
      <xdr:colOff>38100</xdr:colOff>
      <xdr:row>97</xdr:row>
      <xdr:rowOff>102088</xdr:rowOff>
    </xdr:to>
    <xdr:sp macro="" textlink="">
      <xdr:nvSpPr>
        <xdr:cNvPr id="244" name="フローチャート: 判断 243"/>
        <xdr:cNvSpPr/>
      </xdr:nvSpPr>
      <xdr:spPr>
        <a:xfrm>
          <a:off x="1079500" y="1663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118615</xdr:rowOff>
    </xdr:from>
    <xdr:ext cx="534377" cy="259045"/>
    <xdr:sp macro="" textlink="">
      <xdr:nvSpPr>
        <xdr:cNvPr id="245" name="テキスト ボックス 244"/>
        <xdr:cNvSpPr txBox="1"/>
      </xdr:nvSpPr>
      <xdr:spPr>
        <a:xfrm>
          <a:off x="863111" y="16406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100749</xdr:rowOff>
    </xdr:from>
    <xdr:to>
      <xdr:col>24</xdr:col>
      <xdr:colOff>114300</xdr:colOff>
      <xdr:row>99</xdr:row>
      <xdr:rowOff>30899</xdr:rowOff>
    </xdr:to>
    <xdr:sp macro="" textlink="">
      <xdr:nvSpPr>
        <xdr:cNvPr id="251" name="楕円 250"/>
        <xdr:cNvSpPr/>
      </xdr:nvSpPr>
      <xdr:spPr>
        <a:xfrm>
          <a:off x="4584700" y="16902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15676</xdr:rowOff>
    </xdr:from>
    <xdr:ext cx="534377" cy="259045"/>
    <xdr:sp macro="" textlink="">
      <xdr:nvSpPr>
        <xdr:cNvPr id="252" name="衛生費該当値テキスト"/>
        <xdr:cNvSpPr txBox="1"/>
      </xdr:nvSpPr>
      <xdr:spPr>
        <a:xfrm>
          <a:off x="4686300" y="16817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99834</xdr:rowOff>
    </xdr:from>
    <xdr:to>
      <xdr:col>20</xdr:col>
      <xdr:colOff>38100</xdr:colOff>
      <xdr:row>99</xdr:row>
      <xdr:rowOff>29984</xdr:rowOff>
    </xdr:to>
    <xdr:sp macro="" textlink="">
      <xdr:nvSpPr>
        <xdr:cNvPr id="253" name="楕円 252"/>
        <xdr:cNvSpPr/>
      </xdr:nvSpPr>
      <xdr:spPr>
        <a:xfrm>
          <a:off x="3746500" y="16901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21111</xdr:rowOff>
    </xdr:from>
    <xdr:ext cx="534377" cy="259045"/>
    <xdr:sp macro="" textlink="">
      <xdr:nvSpPr>
        <xdr:cNvPr id="254" name="テキスト ボックス 253"/>
        <xdr:cNvSpPr txBox="1"/>
      </xdr:nvSpPr>
      <xdr:spPr>
        <a:xfrm>
          <a:off x="3530111" y="16994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105587</xdr:rowOff>
    </xdr:from>
    <xdr:to>
      <xdr:col>15</xdr:col>
      <xdr:colOff>101600</xdr:colOff>
      <xdr:row>99</xdr:row>
      <xdr:rowOff>35737</xdr:rowOff>
    </xdr:to>
    <xdr:sp macro="" textlink="">
      <xdr:nvSpPr>
        <xdr:cNvPr id="255" name="楕円 254"/>
        <xdr:cNvSpPr/>
      </xdr:nvSpPr>
      <xdr:spPr>
        <a:xfrm>
          <a:off x="2857500" y="1690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26864</xdr:rowOff>
    </xdr:from>
    <xdr:ext cx="534377" cy="259045"/>
    <xdr:sp macro="" textlink="">
      <xdr:nvSpPr>
        <xdr:cNvPr id="256" name="テキスト ボックス 255"/>
        <xdr:cNvSpPr txBox="1"/>
      </xdr:nvSpPr>
      <xdr:spPr>
        <a:xfrm>
          <a:off x="2641111" y="1700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95662</xdr:rowOff>
    </xdr:from>
    <xdr:to>
      <xdr:col>10</xdr:col>
      <xdr:colOff>165100</xdr:colOff>
      <xdr:row>99</xdr:row>
      <xdr:rowOff>25812</xdr:rowOff>
    </xdr:to>
    <xdr:sp macro="" textlink="">
      <xdr:nvSpPr>
        <xdr:cNvPr id="257" name="楕円 256"/>
        <xdr:cNvSpPr/>
      </xdr:nvSpPr>
      <xdr:spPr>
        <a:xfrm>
          <a:off x="1968500" y="16897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16939</xdr:rowOff>
    </xdr:from>
    <xdr:ext cx="534377" cy="259045"/>
    <xdr:sp macro="" textlink="">
      <xdr:nvSpPr>
        <xdr:cNvPr id="258" name="テキスト ボックス 257"/>
        <xdr:cNvSpPr txBox="1"/>
      </xdr:nvSpPr>
      <xdr:spPr>
        <a:xfrm>
          <a:off x="1752111" y="16990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120541</xdr:rowOff>
    </xdr:from>
    <xdr:to>
      <xdr:col>6</xdr:col>
      <xdr:colOff>38100</xdr:colOff>
      <xdr:row>99</xdr:row>
      <xdr:rowOff>50691</xdr:rowOff>
    </xdr:to>
    <xdr:sp macro="" textlink="">
      <xdr:nvSpPr>
        <xdr:cNvPr id="259" name="楕円 258"/>
        <xdr:cNvSpPr/>
      </xdr:nvSpPr>
      <xdr:spPr>
        <a:xfrm>
          <a:off x="1079500" y="16922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41818</xdr:rowOff>
    </xdr:from>
    <xdr:ext cx="534377" cy="259045"/>
    <xdr:sp macro="" textlink="">
      <xdr:nvSpPr>
        <xdr:cNvPr id="260" name="テキスト ボックス 259"/>
        <xdr:cNvSpPr txBox="1"/>
      </xdr:nvSpPr>
      <xdr:spPr>
        <a:xfrm>
          <a:off x="863111" y="17015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4" name="テキスト ボックス 273"/>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6" name="テキスト ボックス 275"/>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8" name="テキスト ボックス 277"/>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0" name="テキスト ボックス 279"/>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52512</xdr:rowOff>
    </xdr:from>
    <xdr:to>
      <xdr:col>54</xdr:col>
      <xdr:colOff>189865</xdr:colOff>
      <xdr:row>38</xdr:row>
      <xdr:rowOff>139700</xdr:rowOff>
    </xdr:to>
    <xdr:cxnSp macro="">
      <xdr:nvCxnSpPr>
        <xdr:cNvPr id="282" name="直線コネクタ 281"/>
        <xdr:cNvCxnSpPr/>
      </xdr:nvCxnSpPr>
      <xdr:spPr>
        <a:xfrm flipV="1">
          <a:off x="10475595" y="5538912"/>
          <a:ext cx="1270" cy="1115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170639</xdr:rowOff>
    </xdr:from>
    <xdr:ext cx="534377" cy="259045"/>
    <xdr:sp macro="" textlink="">
      <xdr:nvSpPr>
        <xdr:cNvPr id="285" name="労働費最大値テキスト"/>
        <xdr:cNvSpPr txBox="1"/>
      </xdr:nvSpPr>
      <xdr:spPr>
        <a:xfrm>
          <a:off x="10528300" y="531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32</xdr:row>
      <xdr:rowOff>52512</xdr:rowOff>
    </xdr:from>
    <xdr:to>
      <xdr:col>55</xdr:col>
      <xdr:colOff>88900</xdr:colOff>
      <xdr:row>32</xdr:row>
      <xdr:rowOff>52512</xdr:rowOff>
    </xdr:to>
    <xdr:cxnSp macro="">
      <xdr:nvCxnSpPr>
        <xdr:cNvPr id="286" name="直線コネクタ 285"/>
        <xdr:cNvCxnSpPr/>
      </xdr:nvCxnSpPr>
      <xdr:spPr>
        <a:xfrm>
          <a:off x="10388600" y="5538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85385</xdr:rowOff>
    </xdr:from>
    <xdr:to>
      <xdr:col>55</xdr:col>
      <xdr:colOff>0</xdr:colOff>
      <xdr:row>38</xdr:row>
      <xdr:rowOff>91648</xdr:rowOff>
    </xdr:to>
    <xdr:cxnSp macro="">
      <xdr:nvCxnSpPr>
        <xdr:cNvPr id="287" name="直線コネクタ 286"/>
        <xdr:cNvCxnSpPr/>
      </xdr:nvCxnSpPr>
      <xdr:spPr>
        <a:xfrm>
          <a:off x="9639300" y="6600485"/>
          <a:ext cx="838200" cy="6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45986</xdr:rowOff>
    </xdr:from>
    <xdr:ext cx="469744" cy="259045"/>
    <xdr:sp macro="" textlink="">
      <xdr:nvSpPr>
        <xdr:cNvPr id="288" name="労働費平均値テキスト"/>
        <xdr:cNvSpPr txBox="1"/>
      </xdr:nvSpPr>
      <xdr:spPr>
        <a:xfrm>
          <a:off x="10528300" y="63896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23109</xdr:rowOff>
    </xdr:from>
    <xdr:to>
      <xdr:col>55</xdr:col>
      <xdr:colOff>50800</xdr:colOff>
      <xdr:row>38</xdr:row>
      <xdr:rowOff>124709</xdr:rowOff>
    </xdr:to>
    <xdr:sp macro="" textlink="">
      <xdr:nvSpPr>
        <xdr:cNvPr id="289" name="フローチャート: 判断 288"/>
        <xdr:cNvSpPr/>
      </xdr:nvSpPr>
      <xdr:spPr>
        <a:xfrm>
          <a:off x="10426700" y="6538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84241</xdr:rowOff>
    </xdr:from>
    <xdr:to>
      <xdr:col>50</xdr:col>
      <xdr:colOff>114300</xdr:colOff>
      <xdr:row>38</xdr:row>
      <xdr:rowOff>85385</xdr:rowOff>
    </xdr:to>
    <xdr:cxnSp macro="">
      <xdr:nvCxnSpPr>
        <xdr:cNvPr id="290" name="直線コネクタ 289"/>
        <xdr:cNvCxnSpPr/>
      </xdr:nvCxnSpPr>
      <xdr:spPr>
        <a:xfrm>
          <a:off x="8750300" y="6599341"/>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22149</xdr:rowOff>
    </xdr:from>
    <xdr:to>
      <xdr:col>50</xdr:col>
      <xdr:colOff>165100</xdr:colOff>
      <xdr:row>38</xdr:row>
      <xdr:rowOff>123749</xdr:rowOff>
    </xdr:to>
    <xdr:sp macro="" textlink="">
      <xdr:nvSpPr>
        <xdr:cNvPr id="291" name="フローチャート: 判断 290"/>
        <xdr:cNvSpPr/>
      </xdr:nvSpPr>
      <xdr:spPr>
        <a:xfrm>
          <a:off x="9588500" y="653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140276</xdr:rowOff>
    </xdr:from>
    <xdr:ext cx="469744" cy="259045"/>
    <xdr:sp macro="" textlink="">
      <xdr:nvSpPr>
        <xdr:cNvPr id="292" name="テキスト ボックス 291"/>
        <xdr:cNvSpPr txBox="1"/>
      </xdr:nvSpPr>
      <xdr:spPr>
        <a:xfrm>
          <a:off x="9404428" y="631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67554</xdr:rowOff>
    </xdr:from>
    <xdr:to>
      <xdr:col>45</xdr:col>
      <xdr:colOff>177800</xdr:colOff>
      <xdr:row>38</xdr:row>
      <xdr:rowOff>84241</xdr:rowOff>
    </xdr:to>
    <xdr:cxnSp macro="">
      <xdr:nvCxnSpPr>
        <xdr:cNvPr id="293" name="直線コネクタ 292"/>
        <xdr:cNvCxnSpPr/>
      </xdr:nvCxnSpPr>
      <xdr:spPr>
        <a:xfrm>
          <a:off x="7861300" y="6582654"/>
          <a:ext cx="889000" cy="16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16297</xdr:rowOff>
    </xdr:from>
    <xdr:to>
      <xdr:col>46</xdr:col>
      <xdr:colOff>38100</xdr:colOff>
      <xdr:row>38</xdr:row>
      <xdr:rowOff>117897</xdr:rowOff>
    </xdr:to>
    <xdr:sp macro="" textlink="">
      <xdr:nvSpPr>
        <xdr:cNvPr id="294" name="フローチャート: 判断 293"/>
        <xdr:cNvSpPr/>
      </xdr:nvSpPr>
      <xdr:spPr>
        <a:xfrm>
          <a:off x="8699500" y="65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134424</xdr:rowOff>
    </xdr:from>
    <xdr:ext cx="469744" cy="259045"/>
    <xdr:sp macro="" textlink="">
      <xdr:nvSpPr>
        <xdr:cNvPr id="295" name="テキスト ボックス 294"/>
        <xdr:cNvSpPr txBox="1"/>
      </xdr:nvSpPr>
      <xdr:spPr>
        <a:xfrm>
          <a:off x="8515428" y="630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67554</xdr:rowOff>
    </xdr:from>
    <xdr:to>
      <xdr:col>41</xdr:col>
      <xdr:colOff>50800</xdr:colOff>
      <xdr:row>38</xdr:row>
      <xdr:rowOff>67645</xdr:rowOff>
    </xdr:to>
    <xdr:cxnSp macro="">
      <xdr:nvCxnSpPr>
        <xdr:cNvPr id="296" name="直線コネクタ 295"/>
        <xdr:cNvCxnSpPr/>
      </xdr:nvCxnSpPr>
      <xdr:spPr>
        <a:xfrm flipV="1">
          <a:off x="6972300" y="6582654"/>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15473</xdr:rowOff>
    </xdr:from>
    <xdr:to>
      <xdr:col>41</xdr:col>
      <xdr:colOff>101600</xdr:colOff>
      <xdr:row>38</xdr:row>
      <xdr:rowOff>117073</xdr:rowOff>
    </xdr:to>
    <xdr:sp macro="" textlink="">
      <xdr:nvSpPr>
        <xdr:cNvPr id="297" name="フローチャート: 判断 296"/>
        <xdr:cNvSpPr/>
      </xdr:nvSpPr>
      <xdr:spPr>
        <a:xfrm>
          <a:off x="7810500" y="653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133601</xdr:rowOff>
    </xdr:from>
    <xdr:ext cx="469744" cy="259045"/>
    <xdr:sp macro="" textlink="">
      <xdr:nvSpPr>
        <xdr:cNvPr id="298" name="テキスト ボックス 297"/>
        <xdr:cNvSpPr txBox="1"/>
      </xdr:nvSpPr>
      <xdr:spPr>
        <a:xfrm>
          <a:off x="7626428" y="630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82545</xdr:rowOff>
    </xdr:from>
    <xdr:to>
      <xdr:col>36</xdr:col>
      <xdr:colOff>165100</xdr:colOff>
      <xdr:row>38</xdr:row>
      <xdr:rowOff>12695</xdr:rowOff>
    </xdr:to>
    <xdr:sp macro="" textlink="">
      <xdr:nvSpPr>
        <xdr:cNvPr id="299" name="フローチャート: 判断 298"/>
        <xdr:cNvSpPr/>
      </xdr:nvSpPr>
      <xdr:spPr>
        <a:xfrm>
          <a:off x="6921500" y="642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29222</xdr:rowOff>
    </xdr:from>
    <xdr:ext cx="469744" cy="259045"/>
    <xdr:sp macro="" textlink="">
      <xdr:nvSpPr>
        <xdr:cNvPr id="300" name="テキスト ボックス 299"/>
        <xdr:cNvSpPr txBox="1"/>
      </xdr:nvSpPr>
      <xdr:spPr>
        <a:xfrm>
          <a:off x="6737428" y="6201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40848</xdr:rowOff>
    </xdr:from>
    <xdr:to>
      <xdr:col>55</xdr:col>
      <xdr:colOff>50800</xdr:colOff>
      <xdr:row>38</xdr:row>
      <xdr:rowOff>142448</xdr:rowOff>
    </xdr:to>
    <xdr:sp macro="" textlink="">
      <xdr:nvSpPr>
        <xdr:cNvPr id="306" name="楕円 305"/>
        <xdr:cNvSpPr/>
      </xdr:nvSpPr>
      <xdr:spPr>
        <a:xfrm>
          <a:off x="10426700" y="655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1536</xdr:rowOff>
    </xdr:from>
    <xdr:ext cx="469744" cy="259045"/>
    <xdr:sp macro="" textlink="">
      <xdr:nvSpPr>
        <xdr:cNvPr id="307" name="労働費該当値テキスト"/>
        <xdr:cNvSpPr txBox="1"/>
      </xdr:nvSpPr>
      <xdr:spPr>
        <a:xfrm>
          <a:off x="10528300" y="6516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34585</xdr:rowOff>
    </xdr:from>
    <xdr:to>
      <xdr:col>50</xdr:col>
      <xdr:colOff>165100</xdr:colOff>
      <xdr:row>38</xdr:row>
      <xdr:rowOff>136185</xdr:rowOff>
    </xdr:to>
    <xdr:sp macro="" textlink="">
      <xdr:nvSpPr>
        <xdr:cNvPr id="308" name="楕円 307"/>
        <xdr:cNvSpPr/>
      </xdr:nvSpPr>
      <xdr:spPr>
        <a:xfrm>
          <a:off x="9588500" y="654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127312</xdr:rowOff>
    </xdr:from>
    <xdr:ext cx="469744" cy="259045"/>
    <xdr:sp macro="" textlink="">
      <xdr:nvSpPr>
        <xdr:cNvPr id="309" name="テキスト ボックス 308"/>
        <xdr:cNvSpPr txBox="1"/>
      </xdr:nvSpPr>
      <xdr:spPr>
        <a:xfrm>
          <a:off x="9404428" y="664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33441</xdr:rowOff>
    </xdr:from>
    <xdr:to>
      <xdr:col>46</xdr:col>
      <xdr:colOff>38100</xdr:colOff>
      <xdr:row>38</xdr:row>
      <xdr:rowOff>135041</xdr:rowOff>
    </xdr:to>
    <xdr:sp macro="" textlink="">
      <xdr:nvSpPr>
        <xdr:cNvPr id="310" name="楕円 309"/>
        <xdr:cNvSpPr/>
      </xdr:nvSpPr>
      <xdr:spPr>
        <a:xfrm>
          <a:off x="8699500" y="6548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126168</xdr:rowOff>
    </xdr:from>
    <xdr:ext cx="469744" cy="259045"/>
    <xdr:sp macro="" textlink="">
      <xdr:nvSpPr>
        <xdr:cNvPr id="311" name="テキスト ボックス 310"/>
        <xdr:cNvSpPr txBox="1"/>
      </xdr:nvSpPr>
      <xdr:spPr>
        <a:xfrm>
          <a:off x="8515428" y="6641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16754</xdr:rowOff>
    </xdr:from>
    <xdr:to>
      <xdr:col>41</xdr:col>
      <xdr:colOff>101600</xdr:colOff>
      <xdr:row>38</xdr:row>
      <xdr:rowOff>118354</xdr:rowOff>
    </xdr:to>
    <xdr:sp macro="" textlink="">
      <xdr:nvSpPr>
        <xdr:cNvPr id="312" name="楕円 311"/>
        <xdr:cNvSpPr/>
      </xdr:nvSpPr>
      <xdr:spPr>
        <a:xfrm>
          <a:off x="7810500" y="6531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109481</xdr:rowOff>
    </xdr:from>
    <xdr:ext cx="469744" cy="259045"/>
    <xdr:sp macro="" textlink="">
      <xdr:nvSpPr>
        <xdr:cNvPr id="313" name="テキスト ボックス 312"/>
        <xdr:cNvSpPr txBox="1"/>
      </xdr:nvSpPr>
      <xdr:spPr>
        <a:xfrm>
          <a:off x="7626428" y="6624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16845</xdr:rowOff>
    </xdr:from>
    <xdr:to>
      <xdr:col>36</xdr:col>
      <xdr:colOff>165100</xdr:colOff>
      <xdr:row>38</xdr:row>
      <xdr:rowOff>118445</xdr:rowOff>
    </xdr:to>
    <xdr:sp macro="" textlink="">
      <xdr:nvSpPr>
        <xdr:cNvPr id="314" name="楕円 313"/>
        <xdr:cNvSpPr/>
      </xdr:nvSpPr>
      <xdr:spPr>
        <a:xfrm>
          <a:off x="6921500" y="653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109572</xdr:rowOff>
    </xdr:from>
    <xdr:ext cx="469744" cy="259045"/>
    <xdr:sp macro="" textlink="">
      <xdr:nvSpPr>
        <xdr:cNvPr id="315" name="テキスト ボックス 314"/>
        <xdr:cNvSpPr txBox="1"/>
      </xdr:nvSpPr>
      <xdr:spPr>
        <a:xfrm>
          <a:off x="6737428" y="662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1" name="テキスト ボックス 33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3" name="テキスト ボックス 33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100625</xdr:rowOff>
    </xdr:from>
    <xdr:to>
      <xdr:col>54</xdr:col>
      <xdr:colOff>189865</xdr:colOff>
      <xdr:row>59</xdr:row>
      <xdr:rowOff>38552</xdr:rowOff>
    </xdr:to>
    <xdr:cxnSp macro="">
      <xdr:nvCxnSpPr>
        <xdr:cNvPr id="339" name="直線コネクタ 338"/>
        <xdr:cNvCxnSpPr/>
      </xdr:nvCxnSpPr>
      <xdr:spPr>
        <a:xfrm flipV="1">
          <a:off x="10475595" y="8844575"/>
          <a:ext cx="1270" cy="1309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42379</xdr:rowOff>
    </xdr:from>
    <xdr:ext cx="378565" cy="259045"/>
    <xdr:sp macro="" textlink="">
      <xdr:nvSpPr>
        <xdr:cNvPr id="340" name="農林水産業費最小値テキスト"/>
        <xdr:cNvSpPr txBox="1"/>
      </xdr:nvSpPr>
      <xdr:spPr>
        <a:xfrm>
          <a:off x="10528300" y="10157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38552</xdr:rowOff>
    </xdr:from>
    <xdr:to>
      <xdr:col>55</xdr:col>
      <xdr:colOff>88900</xdr:colOff>
      <xdr:row>59</xdr:row>
      <xdr:rowOff>38552</xdr:rowOff>
    </xdr:to>
    <xdr:cxnSp macro="">
      <xdr:nvCxnSpPr>
        <xdr:cNvPr id="341" name="直線コネクタ 340"/>
        <xdr:cNvCxnSpPr/>
      </xdr:nvCxnSpPr>
      <xdr:spPr>
        <a:xfrm>
          <a:off x="10388600" y="10154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47302</xdr:rowOff>
    </xdr:from>
    <xdr:ext cx="599010" cy="259045"/>
    <xdr:sp macro="" textlink="">
      <xdr:nvSpPr>
        <xdr:cNvPr id="342" name="農林水産業費最大値テキスト"/>
        <xdr:cNvSpPr txBox="1"/>
      </xdr:nvSpPr>
      <xdr:spPr>
        <a:xfrm>
          <a:off x="10528300" y="8619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172,628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100625</xdr:rowOff>
    </xdr:from>
    <xdr:to>
      <xdr:col>55</xdr:col>
      <xdr:colOff>88900</xdr:colOff>
      <xdr:row>51</xdr:row>
      <xdr:rowOff>100625</xdr:rowOff>
    </xdr:to>
    <xdr:cxnSp macro="">
      <xdr:nvCxnSpPr>
        <xdr:cNvPr id="343" name="直線コネクタ 342"/>
        <xdr:cNvCxnSpPr/>
      </xdr:nvCxnSpPr>
      <xdr:spPr>
        <a:xfrm>
          <a:off x="10388600" y="8844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36342</xdr:rowOff>
    </xdr:from>
    <xdr:to>
      <xdr:col>55</xdr:col>
      <xdr:colOff>0</xdr:colOff>
      <xdr:row>58</xdr:row>
      <xdr:rowOff>48351</xdr:rowOff>
    </xdr:to>
    <xdr:cxnSp macro="">
      <xdr:nvCxnSpPr>
        <xdr:cNvPr id="344" name="直線コネクタ 343"/>
        <xdr:cNvCxnSpPr/>
      </xdr:nvCxnSpPr>
      <xdr:spPr>
        <a:xfrm flipV="1">
          <a:off x="9639300" y="9980442"/>
          <a:ext cx="838200" cy="12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46121</xdr:rowOff>
    </xdr:from>
    <xdr:ext cx="534377" cy="259045"/>
    <xdr:sp macro="" textlink="">
      <xdr:nvSpPr>
        <xdr:cNvPr id="345" name="農林水産業費平均値テキスト"/>
        <xdr:cNvSpPr txBox="1"/>
      </xdr:nvSpPr>
      <xdr:spPr>
        <a:xfrm>
          <a:off x="10528300" y="9990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67694</xdr:rowOff>
    </xdr:from>
    <xdr:to>
      <xdr:col>55</xdr:col>
      <xdr:colOff>50800</xdr:colOff>
      <xdr:row>58</xdr:row>
      <xdr:rowOff>169294</xdr:rowOff>
    </xdr:to>
    <xdr:sp macro="" textlink="">
      <xdr:nvSpPr>
        <xdr:cNvPr id="346" name="フローチャート: 判断 345"/>
        <xdr:cNvSpPr/>
      </xdr:nvSpPr>
      <xdr:spPr>
        <a:xfrm>
          <a:off x="10426700" y="10011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30421</xdr:rowOff>
    </xdr:from>
    <xdr:to>
      <xdr:col>50</xdr:col>
      <xdr:colOff>114300</xdr:colOff>
      <xdr:row>58</xdr:row>
      <xdr:rowOff>48351</xdr:rowOff>
    </xdr:to>
    <xdr:cxnSp macro="">
      <xdr:nvCxnSpPr>
        <xdr:cNvPr id="347" name="直線コネクタ 346"/>
        <xdr:cNvCxnSpPr/>
      </xdr:nvCxnSpPr>
      <xdr:spPr>
        <a:xfrm>
          <a:off x="8750300" y="9803071"/>
          <a:ext cx="889000" cy="189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69355</xdr:rowOff>
    </xdr:from>
    <xdr:to>
      <xdr:col>50</xdr:col>
      <xdr:colOff>165100</xdr:colOff>
      <xdr:row>58</xdr:row>
      <xdr:rowOff>170955</xdr:rowOff>
    </xdr:to>
    <xdr:sp macro="" textlink="">
      <xdr:nvSpPr>
        <xdr:cNvPr id="348" name="フローチャート: 判断 347"/>
        <xdr:cNvSpPr/>
      </xdr:nvSpPr>
      <xdr:spPr>
        <a:xfrm>
          <a:off x="9588500" y="1001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162082</xdr:rowOff>
    </xdr:from>
    <xdr:ext cx="534377" cy="259045"/>
    <xdr:sp macro="" textlink="">
      <xdr:nvSpPr>
        <xdr:cNvPr id="349" name="テキスト ボックス 348"/>
        <xdr:cNvSpPr txBox="1"/>
      </xdr:nvSpPr>
      <xdr:spPr>
        <a:xfrm>
          <a:off x="9372111" y="10106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30421</xdr:rowOff>
    </xdr:from>
    <xdr:to>
      <xdr:col>45</xdr:col>
      <xdr:colOff>177800</xdr:colOff>
      <xdr:row>58</xdr:row>
      <xdr:rowOff>79304</xdr:rowOff>
    </xdr:to>
    <xdr:cxnSp macro="">
      <xdr:nvCxnSpPr>
        <xdr:cNvPr id="350" name="直線コネクタ 349"/>
        <xdr:cNvCxnSpPr/>
      </xdr:nvCxnSpPr>
      <xdr:spPr>
        <a:xfrm flipV="1">
          <a:off x="7861300" y="9803071"/>
          <a:ext cx="889000" cy="220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67130</xdr:rowOff>
    </xdr:from>
    <xdr:to>
      <xdr:col>46</xdr:col>
      <xdr:colOff>38100</xdr:colOff>
      <xdr:row>58</xdr:row>
      <xdr:rowOff>168730</xdr:rowOff>
    </xdr:to>
    <xdr:sp macro="" textlink="">
      <xdr:nvSpPr>
        <xdr:cNvPr id="351" name="フローチャート: 判断 350"/>
        <xdr:cNvSpPr/>
      </xdr:nvSpPr>
      <xdr:spPr>
        <a:xfrm>
          <a:off x="8699500" y="1001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159857</xdr:rowOff>
    </xdr:from>
    <xdr:ext cx="534377" cy="259045"/>
    <xdr:sp macro="" textlink="">
      <xdr:nvSpPr>
        <xdr:cNvPr id="352" name="テキスト ボックス 351"/>
        <xdr:cNvSpPr txBox="1"/>
      </xdr:nvSpPr>
      <xdr:spPr>
        <a:xfrm>
          <a:off x="8483111" y="10103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79304</xdr:rowOff>
    </xdr:from>
    <xdr:to>
      <xdr:col>41</xdr:col>
      <xdr:colOff>50800</xdr:colOff>
      <xdr:row>58</xdr:row>
      <xdr:rowOff>94872</xdr:rowOff>
    </xdr:to>
    <xdr:cxnSp macro="">
      <xdr:nvCxnSpPr>
        <xdr:cNvPr id="353" name="直線コネクタ 352"/>
        <xdr:cNvCxnSpPr/>
      </xdr:nvCxnSpPr>
      <xdr:spPr>
        <a:xfrm flipV="1">
          <a:off x="6972300" y="10023404"/>
          <a:ext cx="889000" cy="15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75664</xdr:rowOff>
    </xdr:from>
    <xdr:to>
      <xdr:col>41</xdr:col>
      <xdr:colOff>101600</xdr:colOff>
      <xdr:row>59</xdr:row>
      <xdr:rowOff>5814</xdr:rowOff>
    </xdr:to>
    <xdr:sp macro="" textlink="">
      <xdr:nvSpPr>
        <xdr:cNvPr id="354" name="フローチャート: 判断 353"/>
        <xdr:cNvSpPr/>
      </xdr:nvSpPr>
      <xdr:spPr>
        <a:xfrm>
          <a:off x="7810500" y="1001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168391</xdr:rowOff>
    </xdr:from>
    <xdr:ext cx="534377" cy="259045"/>
    <xdr:sp macro="" textlink="">
      <xdr:nvSpPr>
        <xdr:cNvPr id="355" name="テキスト ボックス 354"/>
        <xdr:cNvSpPr txBox="1"/>
      </xdr:nvSpPr>
      <xdr:spPr>
        <a:xfrm>
          <a:off x="7594111" y="10112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89388</xdr:rowOff>
    </xdr:from>
    <xdr:to>
      <xdr:col>36</xdr:col>
      <xdr:colOff>165100</xdr:colOff>
      <xdr:row>59</xdr:row>
      <xdr:rowOff>19538</xdr:rowOff>
    </xdr:to>
    <xdr:sp macro="" textlink="">
      <xdr:nvSpPr>
        <xdr:cNvPr id="356" name="フローチャート: 判断 355"/>
        <xdr:cNvSpPr/>
      </xdr:nvSpPr>
      <xdr:spPr>
        <a:xfrm>
          <a:off x="6921500" y="10033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10665</xdr:rowOff>
    </xdr:from>
    <xdr:ext cx="469744" cy="259045"/>
    <xdr:sp macro="" textlink="">
      <xdr:nvSpPr>
        <xdr:cNvPr id="357" name="テキスト ボックス 356"/>
        <xdr:cNvSpPr txBox="1"/>
      </xdr:nvSpPr>
      <xdr:spPr>
        <a:xfrm>
          <a:off x="6737428" y="10126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156992</xdr:rowOff>
    </xdr:from>
    <xdr:to>
      <xdr:col>55</xdr:col>
      <xdr:colOff>50800</xdr:colOff>
      <xdr:row>58</xdr:row>
      <xdr:rowOff>87142</xdr:rowOff>
    </xdr:to>
    <xdr:sp macro="" textlink="">
      <xdr:nvSpPr>
        <xdr:cNvPr id="363" name="楕円 362"/>
        <xdr:cNvSpPr/>
      </xdr:nvSpPr>
      <xdr:spPr>
        <a:xfrm>
          <a:off x="10426700" y="9929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8419</xdr:rowOff>
    </xdr:from>
    <xdr:ext cx="534377" cy="259045"/>
    <xdr:sp macro="" textlink="">
      <xdr:nvSpPr>
        <xdr:cNvPr id="364" name="農林水産業費該当値テキスト"/>
        <xdr:cNvSpPr txBox="1"/>
      </xdr:nvSpPr>
      <xdr:spPr>
        <a:xfrm>
          <a:off x="10528300" y="9781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169001</xdr:rowOff>
    </xdr:from>
    <xdr:to>
      <xdr:col>50</xdr:col>
      <xdr:colOff>165100</xdr:colOff>
      <xdr:row>58</xdr:row>
      <xdr:rowOff>99151</xdr:rowOff>
    </xdr:to>
    <xdr:sp macro="" textlink="">
      <xdr:nvSpPr>
        <xdr:cNvPr id="365" name="楕円 364"/>
        <xdr:cNvSpPr/>
      </xdr:nvSpPr>
      <xdr:spPr>
        <a:xfrm>
          <a:off x="9588500" y="9941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115678</xdr:rowOff>
    </xdr:from>
    <xdr:ext cx="534377" cy="259045"/>
    <xdr:sp macro="" textlink="">
      <xdr:nvSpPr>
        <xdr:cNvPr id="366" name="テキスト ボックス 365"/>
        <xdr:cNvSpPr txBox="1"/>
      </xdr:nvSpPr>
      <xdr:spPr>
        <a:xfrm>
          <a:off x="9372111" y="971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151071</xdr:rowOff>
    </xdr:from>
    <xdr:to>
      <xdr:col>46</xdr:col>
      <xdr:colOff>38100</xdr:colOff>
      <xdr:row>57</xdr:row>
      <xdr:rowOff>81221</xdr:rowOff>
    </xdr:to>
    <xdr:sp macro="" textlink="">
      <xdr:nvSpPr>
        <xdr:cNvPr id="367" name="楕円 366"/>
        <xdr:cNvSpPr/>
      </xdr:nvSpPr>
      <xdr:spPr>
        <a:xfrm>
          <a:off x="8699500" y="9752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97748</xdr:rowOff>
    </xdr:from>
    <xdr:ext cx="534377" cy="259045"/>
    <xdr:sp macro="" textlink="">
      <xdr:nvSpPr>
        <xdr:cNvPr id="368" name="テキスト ボックス 367"/>
        <xdr:cNvSpPr txBox="1"/>
      </xdr:nvSpPr>
      <xdr:spPr>
        <a:xfrm>
          <a:off x="8483111" y="952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28504</xdr:rowOff>
    </xdr:from>
    <xdr:to>
      <xdr:col>41</xdr:col>
      <xdr:colOff>101600</xdr:colOff>
      <xdr:row>58</xdr:row>
      <xdr:rowOff>130104</xdr:rowOff>
    </xdr:to>
    <xdr:sp macro="" textlink="">
      <xdr:nvSpPr>
        <xdr:cNvPr id="369" name="楕円 368"/>
        <xdr:cNvSpPr/>
      </xdr:nvSpPr>
      <xdr:spPr>
        <a:xfrm>
          <a:off x="7810500" y="9972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146631</xdr:rowOff>
    </xdr:from>
    <xdr:ext cx="534377" cy="259045"/>
    <xdr:sp macro="" textlink="">
      <xdr:nvSpPr>
        <xdr:cNvPr id="370" name="テキスト ボックス 369"/>
        <xdr:cNvSpPr txBox="1"/>
      </xdr:nvSpPr>
      <xdr:spPr>
        <a:xfrm>
          <a:off x="7594111" y="9747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44072</xdr:rowOff>
    </xdr:from>
    <xdr:to>
      <xdr:col>36</xdr:col>
      <xdr:colOff>165100</xdr:colOff>
      <xdr:row>58</xdr:row>
      <xdr:rowOff>145672</xdr:rowOff>
    </xdr:to>
    <xdr:sp macro="" textlink="">
      <xdr:nvSpPr>
        <xdr:cNvPr id="371" name="楕円 370"/>
        <xdr:cNvSpPr/>
      </xdr:nvSpPr>
      <xdr:spPr>
        <a:xfrm>
          <a:off x="6921500" y="998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162199</xdr:rowOff>
    </xdr:from>
    <xdr:ext cx="534377" cy="259045"/>
    <xdr:sp macro="" textlink="">
      <xdr:nvSpPr>
        <xdr:cNvPr id="372" name="テキスト ボックス 371"/>
        <xdr:cNvSpPr txBox="1"/>
      </xdr:nvSpPr>
      <xdr:spPr>
        <a:xfrm>
          <a:off x="6705111" y="9763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6" name="テキスト ボックス 38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8" name="テキスト ボックス 38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0" name="テキスト ボックス 38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2" name="テキスト ボックス 39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23457</xdr:rowOff>
    </xdr:from>
    <xdr:to>
      <xdr:col>54</xdr:col>
      <xdr:colOff>189865</xdr:colOff>
      <xdr:row>79</xdr:row>
      <xdr:rowOff>23933</xdr:rowOff>
    </xdr:to>
    <xdr:cxnSp macro="">
      <xdr:nvCxnSpPr>
        <xdr:cNvPr id="396" name="直線コネクタ 395"/>
        <xdr:cNvCxnSpPr/>
      </xdr:nvCxnSpPr>
      <xdr:spPr>
        <a:xfrm flipV="1">
          <a:off x="10475595" y="12024957"/>
          <a:ext cx="1270" cy="1543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27760</xdr:rowOff>
    </xdr:from>
    <xdr:ext cx="469744" cy="259045"/>
    <xdr:sp macro="" textlink="">
      <xdr:nvSpPr>
        <xdr:cNvPr id="397" name="商工費最小値テキスト"/>
        <xdr:cNvSpPr txBox="1"/>
      </xdr:nvSpPr>
      <xdr:spPr>
        <a:xfrm>
          <a:off x="10528300" y="13572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23933</xdr:rowOff>
    </xdr:from>
    <xdr:to>
      <xdr:col>55</xdr:col>
      <xdr:colOff>88900</xdr:colOff>
      <xdr:row>79</xdr:row>
      <xdr:rowOff>23933</xdr:rowOff>
    </xdr:to>
    <xdr:cxnSp macro="">
      <xdr:nvCxnSpPr>
        <xdr:cNvPr id="398" name="直線コネクタ 397"/>
        <xdr:cNvCxnSpPr/>
      </xdr:nvCxnSpPr>
      <xdr:spPr>
        <a:xfrm>
          <a:off x="10388600" y="1356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141584</xdr:rowOff>
    </xdr:from>
    <xdr:ext cx="534377" cy="259045"/>
    <xdr:sp macro="" textlink="">
      <xdr:nvSpPr>
        <xdr:cNvPr id="399" name="商工費最大値テキスト"/>
        <xdr:cNvSpPr txBox="1"/>
      </xdr:nvSpPr>
      <xdr:spPr>
        <a:xfrm>
          <a:off x="10528300" y="11800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82,102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23457</xdr:rowOff>
    </xdr:from>
    <xdr:to>
      <xdr:col>55</xdr:col>
      <xdr:colOff>88900</xdr:colOff>
      <xdr:row>70</xdr:row>
      <xdr:rowOff>23457</xdr:rowOff>
    </xdr:to>
    <xdr:cxnSp macro="">
      <xdr:nvCxnSpPr>
        <xdr:cNvPr id="400" name="直線コネクタ 399"/>
        <xdr:cNvCxnSpPr/>
      </xdr:nvCxnSpPr>
      <xdr:spPr>
        <a:xfrm>
          <a:off x="10388600" y="12024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159417</xdr:rowOff>
    </xdr:from>
    <xdr:to>
      <xdr:col>55</xdr:col>
      <xdr:colOff>0</xdr:colOff>
      <xdr:row>77</xdr:row>
      <xdr:rowOff>169360</xdr:rowOff>
    </xdr:to>
    <xdr:cxnSp macro="">
      <xdr:nvCxnSpPr>
        <xdr:cNvPr id="401" name="直線コネクタ 400"/>
        <xdr:cNvCxnSpPr/>
      </xdr:nvCxnSpPr>
      <xdr:spPr>
        <a:xfrm>
          <a:off x="9639300" y="13361067"/>
          <a:ext cx="838200" cy="9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139000</xdr:rowOff>
    </xdr:from>
    <xdr:ext cx="534377" cy="259045"/>
    <xdr:sp macro="" textlink="">
      <xdr:nvSpPr>
        <xdr:cNvPr id="402" name="商工費平均値テキスト"/>
        <xdr:cNvSpPr txBox="1"/>
      </xdr:nvSpPr>
      <xdr:spPr>
        <a:xfrm>
          <a:off x="10528300" y="13169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116123</xdr:rowOff>
    </xdr:from>
    <xdr:to>
      <xdr:col>55</xdr:col>
      <xdr:colOff>50800</xdr:colOff>
      <xdr:row>78</xdr:row>
      <xdr:rowOff>46273</xdr:rowOff>
    </xdr:to>
    <xdr:sp macro="" textlink="">
      <xdr:nvSpPr>
        <xdr:cNvPr id="403" name="フローチャート: 判断 402"/>
        <xdr:cNvSpPr/>
      </xdr:nvSpPr>
      <xdr:spPr>
        <a:xfrm>
          <a:off x="10426700" y="13317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158902</xdr:rowOff>
    </xdr:from>
    <xdr:to>
      <xdr:col>50</xdr:col>
      <xdr:colOff>114300</xdr:colOff>
      <xdr:row>77</xdr:row>
      <xdr:rowOff>159417</xdr:rowOff>
    </xdr:to>
    <xdr:cxnSp macro="">
      <xdr:nvCxnSpPr>
        <xdr:cNvPr id="404" name="直線コネクタ 403"/>
        <xdr:cNvCxnSpPr/>
      </xdr:nvCxnSpPr>
      <xdr:spPr>
        <a:xfrm>
          <a:off x="8750300" y="13360552"/>
          <a:ext cx="889000" cy="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106769</xdr:rowOff>
    </xdr:from>
    <xdr:to>
      <xdr:col>50</xdr:col>
      <xdr:colOff>165100</xdr:colOff>
      <xdr:row>78</xdr:row>
      <xdr:rowOff>36919</xdr:rowOff>
    </xdr:to>
    <xdr:sp macro="" textlink="">
      <xdr:nvSpPr>
        <xdr:cNvPr id="405" name="フローチャート: 判断 404"/>
        <xdr:cNvSpPr/>
      </xdr:nvSpPr>
      <xdr:spPr>
        <a:xfrm>
          <a:off x="9588500" y="1330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53446</xdr:rowOff>
    </xdr:from>
    <xdr:ext cx="534377" cy="259045"/>
    <xdr:sp macro="" textlink="">
      <xdr:nvSpPr>
        <xdr:cNvPr id="406" name="テキスト ボックス 405"/>
        <xdr:cNvSpPr txBox="1"/>
      </xdr:nvSpPr>
      <xdr:spPr>
        <a:xfrm>
          <a:off x="9372111" y="13083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133147</xdr:rowOff>
    </xdr:from>
    <xdr:to>
      <xdr:col>45</xdr:col>
      <xdr:colOff>177800</xdr:colOff>
      <xdr:row>77</xdr:row>
      <xdr:rowOff>158902</xdr:rowOff>
    </xdr:to>
    <xdr:cxnSp macro="">
      <xdr:nvCxnSpPr>
        <xdr:cNvPr id="407" name="直線コネクタ 406"/>
        <xdr:cNvCxnSpPr/>
      </xdr:nvCxnSpPr>
      <xdr:spPr>
        <a:xfrm>
          <a:off x="7861300" y="13334797"/>
          <a:ext cx="889000" cy="25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90900</xdr:rowOff>
    </xdr:from>
    <xdr:to>
      <xdr:col>46</xdr:col>
      <xdr:colOff>38100</xdr:colOff>
      <xdr:row>78</xdr:row>
      <xdr:rowOff>21050</xdr:rowOff>
    </xdr:to>
    <xdr:sp macro="" textlink="">
      <xdr:nvSpPr>
        <xdr:cNvPr id="408" name="フローチャート: 判断 407"/>
        <xdr:cNvSpPr/>
      </xdr:nvSpPr>
      <xdr:spPr>
        <a:xfrm>
          <a:off x="8699500" y="1329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37577</xdr:rowOff>
    </xdr:from>
    <xdr:ext cx="534377" cy="259045"/>
    <xdr:sp macro="" textlink="">
      <xdr:nvSpPr>
        <xdr:cNvPr id="409" name="テキスト ボックス 408"/>
        <xdr:cNvSpPr txBox="1"/>
      </xdr:nvSpPr>
      <xdr:spPr>
        <a:xfrm>
          <a:off x="8483111" y="1306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133147</xdr:rowOff>
    </xdr:from>
    <xdr:to>
      <xdr:col>41</xdr:col>
      <xdr:colOff>50800</xdr:colOff>
      <xdr:row>77</xdr:row>
      <xdr:rowOff>166790</xdr:rowOff>
    </xdr:to>
    <xdr:cxnSp macro="">
      <xdr:nvCxnSpPr>
        <xdr:cNvPr id="410" name="直線コネクタ 409"/>
        <xdr:cNvCxnSpPr/>
      </xdr:nvCxnSpPr>
      <xdr:spPr>
        <a:xfrm flipV="1">
          <a:off x="6972300" y="13334797"/>
          <a:ext cx="889000" cy="33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84595</xdr:rowOff>
    </xdr:from>
    <xdr:to>
      <xdr:col>41</xdr:col>
      <xdr:colOff>101600</xdr:colOff>
      <xdr:row>78</xdr:row>
      <xdr:rowOff>14745</xdr:rowOff>
    </xdr:to>
    <xdr:sp macro="" textlink="">
      <xdr:nvSpPr>
        <xdr:cNvPr id="411" name="フローチャート: 判断 410"/>
        <xdr:cNvSpPr/>
      </xdr:nvSpPr>
      <xdr:spPr>
        <a:xfrm>
          <a:off x="7810500" y="1328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5872</xdr:rowOff>
    </xdr:from>
    <xdr:ext cx="534377" cy="259045"/>
    <xdr:sp macro="" textlink="">
      <xdr:nvSpPr>
        <xdr:cNvPr id="412" name="テキスト ボックス 411"/>
        <xdr:cNvSpPr txBox="1"/>
      </xdr:nvSpPr>
      <xdr:spPr>
        <a:xfrm>
          <a:off x="7594111" y="13378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83565</xdr:rowOff>
    </xdr:from>
    <xdr:to>
      <xdr:col>36</xdr:col>
      <xdr:colOff>165100</xdr:colOff>
      <xdr:row>78</xdr:row>
      <xdr:rowOff>13715</xdr:rowOff>
    </xdr:to>
    <xdr:sp macro="" textlink="">
      <xdr:nvSpPr>
        <xdr:cNvPr id="413" name="フローチャート: 判断 412"/>
        <xdr:cNvSpPr/>
      </xdr:nvSpPr>
      <xdr:spPr>
        <a:xfrm>
          <a:off x="6921500" y="1328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30242</xdr:rowOff>
    </xdr:from>
    <xdr:ext cx="534377" cy="259045"/>
    <xdr:sp macro="" textlink="">
      <xdr:nvSpPr>
        <xdr:cNvPr id="414" name="テキスト ボックス 413"/>
        <xdr:cNvSpPr txBox="1"/>
      </xdr:nvSpPr>
      <xdr:spPr>
        <a:xfrm>
          <a:off x="6705111" y="1306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118560</xdr:rowOff>
    </xdr:from>
    <xdr:to>
      <xdr:col>55</xdr:col>
      <xdr:colOff>50800</xdr:colOff>
      <xdr:row>78</xdr:row>
      <xdr:rowOff>48710</xdr:rowOff>
    </xdr:to>
    <xdr:sp macro="" textlink="">
      <xdr:nvSpPr>
        <xdr:cNvPr id="420" name="楕円 419"/>
        <xdr:cNvSpPr/>
      </xdr:nvSpPr>
      <xdr:spPr>
        <a:xfrm>
          <a:off x="10426700" y="13320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96987</xdr:rowOff>
    </xdr:from>
    <xdr:ext cx="534377" cy="259045"/>
    <xdr:sp macro="" textlink="">
      <xdr:nvSpPr>
        <xdr:cNvPr id="421" name="商工費該当値テキスト"/>
        <xdr:cNvSpPr txBox="1"/>
      </xdr:nvSpPr>
      <xdr:spPr>
        <a:xfrm>
          <a:off x="10528300" y="1329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108617</xdr:rowOff>
    </xdr:from>
    <xdr:to>
      <xdr:col>50</xdr:col>
      <xdr:colOff>165100</xdr:colOff>
      <xdr:row>78</xdr:row>
      <xdr:rowOff>38767</xdr:rowOff>
    </xdr:to>
    <xdr:sp macro="" textlink="">
      <xdr:nvSpPr>
        <xdr:cNvPr id="422" name="楕円 421"/>
        <xdr:cNvSpPr/>
      </xdr:nvSpPr>
      <xdr:spPr>
        <a:xfrm>
          <a:off x="9588500" y="1331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29894</xdr:rowOff>
    </xdr:from>
    <xdr:ext cx="534377" cy="259045"/>
    <xdr:sp macro="" textlink="">
      <xdr:nvSpPr>
        <xdr:cNvPr id="423" name="テキスト ボックス 422"/>
        <xdr:cNvSpPr txBox="1"/>
      </xdr:nvSpPr>
      <xdr:spPr>
        <a:xfrm>
          <a:off x="9372111" y="13402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108102</xdr:rowOff>
    </xdr:from>
    <xdr:to>
      <xdr:col>46</xdr:col>
      <xdr:colOff>38100</xdr:colOff>
      <xdr:row>78</xdr:row>
      <xdr:rowOff>38252</xdr:rowOff>
    </xdr:to>
    <xdr:sp macro="" textlink="">
      <xdr:nvSpPr>
        <xdr:cNvPr id="424" name="楕円 423"/>
        <xdr:cNvSpPr/>
      </xdr:nvSpPr>
      <xdr:spPr>
        <a:xfrm>
          <a:off x="8699500" y="1330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29379</xdr:rowOff>
    </xdr:from>
    <xdr:ext cx="534377" cy="259045"/>
    <xdr:sp macro="" textlink="">
      <xdr:nvSpPr>
        <xdr:cNvPr id="425" name="テキスト ボックス 424"/>
        <xdr:cNvSpPr txBox="1"/>
      </xdr:nvSpPr>
      <xdr:spPr>
        <a:xfrm>
          <a:off x="8483111" y="13402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82347</xdr:rowOff>
    </xdr:from>
    <xdr:to>
      <xdr:col>41</xdr:col>
      <xdr:colOff>101600</xdr:colOff>
      <xdr:row>78</xdr:row>
      <xdr:rowOff>12497</xdr:rowOff>
    </xdr:to>
    <xdr:sp macro="" textlink="">
      <xdr:nvSpPr>
        <xdr:cNvPr id="426" name="楕円 425"/>
        <xdr:cNvSpPr/>
      </xdr:nvSpPr>
      <xdr:spPr>
        <a:xfrm>
          <a:off x="7810500" y="13283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29024</xdr:rowOff>
    </xdr:from>
    <xdr:ext cx="534377" cy="259045"/>
    <xdr:sp macro="" textlink="">
      <xdr:nvSpPr>
        <xdr:cNvPr id="427" name="テキスト ボックス 426"/>
        <xdr:cNvSpPr txBox="1"/>
      </xdr:nvSpPr>
      <xdr:spPr>
        <a:xfrm>
          <a:off x="7594111" y="13059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115990</xdr:rowOff>
    </xdr:from>
    <xdr:to>
      <xdr:col>36</xdr:col>
      <xdr:colOff>165100</xdr:colOff>
      <xdr:row>78</xdr:row>
      <xdr:rowOff>46140</xdr:rowOff>
    </xdr:to>
    <xdr:sp macro="" textlink="">
      <xdr:nvSpPr>
        <xdr:cNvPr id="428" name="楕円 427"/>
        <xdr:cNvSpPr/>
      </xdr:nvSpPr>
      <xdr:spPr>
        <a:xfrm>
          <a:off x="6921500" y="133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37267</xdr:rowOff>
    </xdr:from>
    <xdr:ext cx="534377" cy="259045"/>
    <xdr:sp macro="" textlink="">
      <xdr:nvSpPr>
        <xdr:cNvPr id="429" name="テキスト ボックス 428"/>
        <xdr:cNvSpPr txBox="1"/>
      </xdr:nvSpPr>
      <xdr:spPr>
        <a:xfrm>
          <a:off x="6705111" y="13410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3" name="テキスト ボックス 442"/>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26741</xdr:rowOff>
    </xdr:from>
    <xdr:to>
      <xdr:col>54</xdr:col>
      <xdr:colOff>189865</xdr:colOff>
      <xdr:row>98</xdr:row>
      <xdr:rowOff>131173</xdr:rowOff>
    </xdr:to>
    <xdr:cxnSp macro="">
      <xdr:nvCxnSpPr>
        <xdr:cNvPr id="453" name="直線コネクタ 452"/>
        <xdr:cNvCxnSpPr/>
      </xdr:nvCxnSpPr>
      <xdr:spPr>
        <a:xfrm flipV="1">
          <a:off x="10475595" y="15457241"/>
          <a:ext cx="1270" cy="1476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135000</xdr:rowOff>
    </xdr:from>
    <xdr:ext cx="534377" cy="259045"/>
    <xdr:sp macro="" textlink="">
      <xdr:nvSpPr>
        <xdr:cNvPr id="454" name="土木費最小値テキスト"/>
        <xdr:cNvSpPr txBox="1"/>
      </xdr:nvSpPr>
      <xdr:spPr>
        <a:xfrm>
          <a:off x="10528300" y="1693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131173</xdr:rowOff>
    </xdr:from>
    <xdr:to>
      <xdr:col>55</xdr:col>
      <xdr:colOff>88900</xdr:colOff>
      <xdr:row>98</xdr:row>
      <xdr:rowOff>131173</xdr:rowOff>
    </xdr:to>
    <xdr:cxnSp macro="">
      <xdr:nvCxnSpPr>
        <xdr:cNvPr id="455" name="直線コネクタ 454"/>
        <xdr:cNvCxnSpPr/>
      </xdr:nvCxnSpPr>
      <xdr:spPr>
        <a:xfrm>
          <a:off x="10388600" y="1693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144868</xdr:rowOff>
    </xdr:from>
    <xdr:ext cx="599010" cy="259045"/>
    <xdr:sp macro="" textlink="">
      <xdr:nvSpPr>
        <xdr:cNvPr id="456" name="土木費最大値テキスト"/>
        <xdr:cNvSpPr txBox="1"/>
      </xdr:nvSpPr>
      <xdr:spPr>
        <a:xfrm>
          <a:off x="10528300" y="15232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409,648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26741</xdr:rowOff>
    </xdr:from>
    <xdr:to>
      <xdr:col>55</xdr:col>
      <xdr:colOff>88900</xdr:colOff>
      <xdr:row>90</xdr:row>
      <xdr:rowOff>26741</xdr:rowOff>
    </xdr:to>
    <xdr:cxnSp macro="">
      <xdr:nvCxnSpPr>
        <xdr:cNvPr id="457" name="直線コネクタ 456"/>
        <xdr:cNvCxnSpPr/>
      </xdr:nvCxnSpPr>
      <xdr:spPr>
        <a:xfrm>
          <a:off x="10388600" y="15457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66838</xdr:rowOff>
    </xdr:from>
    <xdr:to>
      <xdr:col>55</xdr:col>
      <xdr:colOff>0</xdr:colOff>
      <xdr:row>98</xdr:row>
      <xdr:rowOff>97496</xdr:rowOff>
    </xdr:to>
    <xdr:cxnSp macro="">
      <xdr:nvCxnSpPr>
        <xdr:cNvPr id="458" name="直線コネクタ 457"/>
        <xdr:cNvCxnSpPr/>
      </xdr:nvCxnSpPr>
      <xdr:spPr>
        <a:xfrm>
          <a:off x="9639300" y="16868938"/>
          <a:ext cx="838200" cy="30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22017</xdr:rowOff>
    </xdr:from>
    <xdr:ext cx="534377" cy="259045"/>
    <xdr:sp macro="" textlink="">
      <xdr:nvSpPr>
        <xdr:cNvPr id="459" name="土木費平均値テキスト"/>
        <xdr:cNvSpPr txBox="1"/>
      </xdr:nvSpPr>
      <xdr:spPr>
        <a:xfrm>
          <a:off x="10528300" y="166526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170590</xdr:rowOff>
    </xdr:from>
    <xdr:to>
      <xdr:col>55</xdr:col>
      <xdr:colOff>50800</xdr:colOff>
      <xdr:row>98</xdr:row>
      <xdr:rowOff>100740</xdr:rowOff>
    </xdr:to>
    <xdr:sp macro="" textlink="">
      <xdr:nvSpPr>
        <xdr:cNvPr id="460" name="フローチャート: 判断 459"/>
        <xdr:cNvSpPr/>
      </xdr:nvSpPr>
      <xdr:spPr>
        <a:xfrm>
          <a:off x="10426700" y="1680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66838</xdr:rowOff>
    </xdr:from>
    <xdr:to>
      <xdr:col>50</xdr:col>
      <xdr:colOff>114300</xdr:colOff>
      <xdr:row>98</xdr:row>
      <xdr:rowOff>111494</xdr:rowOff>
    </xdr:to>
    <xdr:cxnSp macro="">
      <xdr:nvCxnSpPr>
        <xdr:cNvPr id="461" name="直線コネクタ 460"/>
        <xdr:cNvCxnSpPr/>
      </xdr:nvCxnSpPr>
      <xdr:spPr>
        <a:xfrm flipV="1">
          <a:off x="8750300" y="16868938"/>
          <a:ext cx="889000" cy="44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166002</xdr:rowOff>
    </xdr:from>
    <xdr:to>
      <xdr:col>50</xdr:col>
      <xdr:colOff>165100</xdr:colOff>
      <xdr:row>98</xdr:row>
      <xdr:rowOff>96152</xdr:rowOff>
    </xdr:to>
    <xdr:sp macro="" textlink="">
      <xdr:nvSpPr>
        <xdr:cNvPr id="462" name="フローチャート: 判断 461"/>
        <xdr:cNvSpPr/>
      </xdr:nvSpPr>
      <xdr:spPr>
        <a:xfrm>
          <a:off x="9588500" y="1679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112679</xdr:rowOff>
    </xdr:from>
    <xdr:ext cx="534377" cy="259045"/>
    <xdr:sp macro="" textlink="">
      <xdr:nvSpPr>
        <xdr:cNvPr id="463" name="テキスト ボックス 462"/>
        <xdr:cNvSpPr txBox="1"/>
      </xdr:nvSpPr>
      <xdr:spPr>
        <a:xfrm>
          <a:off x="9372111" y="1657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111494</xdr:rowOff>
    </xdr:from>
    <xdr:to>
      <xdr:col>45</xdr:col>
      <xdr:colOff>177800</xdr:colOff>
      <xdr:row>98</xdr:row>
      <xdr:rowOff>111632</xdr:rowOff>
    </xdr:to>
    <xdr:cxnSp macro="">
      <xdr:nvCxnSpPr>
        <xdr:cNvPr id="464" name="直線コネクタ 463"/>
        <xdr:cNvCxnSpPr/>
      </xdr:nvCxnSpPr>
      <xdr:spPr>
        <a:xfrm flipV="1">
          <a:off x="7861300" y="16913594"/>
          <a:ext cx="889000" cy="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166334</xdr:rowOff>
    </xdr:from>
    <xdr:to>
      <xdr:col>46</xdr:col>
      <xdr:colOff>38100</xdr:colOff>
      <xdr:row>98</xdr:row>
      <xdr:rowOff>96484</xdr:rowOff>
    </xdr:to>
    <xdr:sp macro="" textlink="">
      <xdr:nvSpPr>
        <xdr:cNvPr id="465" name="フローチャート: 判断 464"/>
        <xdr:cNvSpPr/>
      </xdr:nvSpPr>
      <xdr:spPr>
        <a:xfrm>
          <a:off x="8699500" y="1679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113011</xdr:rowOff>
    </xdr:from>
    <xdr:ext cx="534377" cy="259045"/>
    <xdr:sp macro="" textlink="">
      <xdr:nvSpPr>
        <xdr:cNvPr id="466" name="テキスト ボックス 465"/>
        <xdr:cNvSpPr txBox="1"/>
      </xdr:nvSpPr>
      <xdr:spPr>
        <a:xfrm>
          <a:off x="8483111" y="1657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96506</xdr:rowOff>
    </xdr:from>
    <xdr:to>
      <xdr:col>41</xdr:col>
      <xdr:colOff>50800</xdr:colOff>
      <xdr:row>98</xdr:row>
      <xdr:rowOff>111632</xdr:rowOff>
    </xdr:to>
    <xdr:cxnSp macro="">
      <xdr:nvCxnSpPr>
        <xdr:cNvPr id="467" name="直線コネクタ 466"/>
        <xdr:cNvCxnSpPr/>
      </xdr:nvCxnSpPr>
      <xdr:spPr>
        <a:xfrm>
          <a:off x="6972300" y="16898606"/>
          <a:ext cx="889000" cy="15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1178</xdr:rowOff>
    </xdr:from>
    <xdr:to>
      <xdr:col>41</xdr:col>
      <xdr:colOff>101600</xdr:colOff>
      <xdr:row>98</xdr:row>
      <xdr:rowOff>102778</xdr:rowOff>
    </xdr:to>
    <xdr:sp macro="" textlink="">
      <xdr:nvSpPr>
        <xdr:cNvPr id="468" name="フローチャート: 判断 467"/>
        <xdr:cNvSpPr/>
      </xdr:nvSpPr>
      <xdr:spPr>
        <a:xfrm>
          <a:off x="7810500" y="1680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119305</xdr:rowOff>
    </xdr:from>
    <xdr:ext cx="534377" cy="259045"/>
    <xdr:sp macro="" textlink="">
      <xdr:nvSpPr>
        <xdr:cNvPr id="469" name="テキスト ボックス 468"/>
        <xdr:cNvSpPr txBox="1"/>
      </xdr:nvSpPr>
      <xdr:spPr>
        <a:xfrm>
          <a:off x="7594111" y="1657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163333</xdr:rowOff>
    </xdr:from>
    <xdr:to>
      <xdr:col>36</xdr:col>
      <xdr:colOff>165100</xdr:colOff>
      <xdr:row>98</xdr:row>
      <xdr:rowOff>93483</xdr:rowOff>
    </xdr:to>
    <xdr:sp macro="" textlink="">
      <xdr:nvSpPr>
        <xdr:cNvPr id="470" name="フローチャート: 判断 469"/>
        <xdr:cNvSpPr/>
      </xdr:nvSpPr>
      <xdr:spPr>
        <a:xfrm>
          <a:off x="6921500" y="167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110010</xdr:rowOff>
    </xdr:from>
    <xdr:ext cx="534377" cy="259045"/>
    <xdr:sp macro="" textlink="">
      <xdr:nvSpPr>
        <xdr:cNvPr id="471" name="テキスト ボックス 470"/>
        <xdr:cNvSpPr txBox="1"/>
      </xdr:nvSpPr>
      <xdr:spPr>
        <a:xfrm>
          <a:off x="6705111" y="16569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46696</xdr:rowOff>
    </xdr:from>
    <xdr:to>
      <xdr:col>55</xdr:col>
      <xdr:colOff>50800</xdr:colOff>
      <xdr:row>98</xdr:row>
      <xdr:rowOff>148296</xdr:rowOff>
    </xdr:to>
    <xdr:sp macro="" textlink="">
      <xdr:nvSpPr>
        <xdr:cNvPr id="477" name="楕円 476"/>
        <xdr:cNvSpPr/>
      </xdr:nvSpPr>
      <xdr:spPr>
        <a:xfrm>
          <a:off x="10426700" y="1684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149017</xdr:rowOff>
    </xdr:from>
    <xdr:ext cx="534377" cy="259045"/>
    <xdr:sp macro="" textlink="">
      <xdr:nvSpPr>
        <xdr:cNvPr id="478" name="土木費該当値テキスト"/>
        <xdr:cNvSpPr txBox="1"/>
      </xdr:nvSpPr>
      <xdr:spPr>
        <a:xfrm>
          <a:off x="10528300" y="16779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16038</xdr:rowOff>
    </xdr:from>
    <xdr:to>
      <xdr:col>50</xdr:col>
      <xdr:colOff>165100</xdr:colOff>
      <xdr:row>98</xdr:row>
      <xdr:rowOff>117638</xdr:rowOff>
    </xdr:to>
    <xdr:sp macro="" textlink="">
      <xdr:nvSpPr>
        <xdr:cNvPr id="479" name="楕円 478"/>
        <xdr:cNvSpPr/>
      </xdr:nvSpPr>
      <xdr:spPr>
        <a:xfrm>
          <a:off x="9588500" y="16818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108765</xdr:rowOff>
    </xdr:from>
    <xdr:ext cx="534377" cy="259045"/>
    <xdr:sp macro="" textlink="">
      <xdr:nvSpPr>
        <xdr:cNvPr id="480" name="テキスト ボックス 479"/>
        <xdr:cNvSpPr txBox="1"/>
      </xdr:nvSpPr>
      <xdr:spPr>
        <a:xfrm>
          <a:off x="9372111" y="16910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60694</xdr:rowOff>
    </xdr:from>
    <xdr:to>
      <xdr:col>46</xdr:col>
      <xdr:colOff>38100</xdr:colOff>
      <xdr:row>98</xdr:row>
      <xdr:rowOff>162294</xdr:rowOff>
    </xdr:to>
    <xdr:sp macro="" textlink="">
      <xdr:nvSpPr>
        <xdr:cNvPr id="481" name="楕円 480"/>
        <xdr:cNvSpPr/>
      </xdr:nvSpPr>
      <xdr:spPr>
        <a:xfrm>
          <a:off x="8699500" y="16862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153421</xdr:rowOff>
    </xdr:from>
    <xdr:ext cx="534377" cy="259045"/>
    <xdr:sp macro="" textlink="">
      <xdr:nvSpPr>
        <xdr:cNvPr id="482" name="テキスト ボックス 481"/>
        <xdr:cNvSpPr txBox="1"/>
      </xdr:nvSpPr>
      <xdr:spPr>
        <a:xfrm>
          <a:off x="8483111" y="16955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60832</xdr:rowOff>
    </xdr:from>
    <xdr:to>
      <xdr:col>41</xdr:col>
      <xdr:colOff>101600</xdr:colOff>
      <xdr:row>98</xdr:row>
      <xdr:rowOff>162432</xdr:rowOff>
    </xdr:to>
    <xdr:sp macro="" textlink="">
      <xdr:nvSpPr>
        <xdr:cNvPr id="483" name="楕円 482"/>
        <xdr:cNvSpPr/>
      </xdr:nvSpPr>
      <xdr:spPr>
        <a:xfrm>
          <a:off x="7810500" y="1686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153559</xdr:rowOff>
    </xdr:from>
    <xdr:ext cx="534377" cy="259045"/>
    <xdr:sp macro="" textlink="">
      <xdr:nvSpPr>
        <xdr:cNvPr id="484" name="テキスト ボックス 483"/>
        <xdr:cNvSpPr txBox="1"/>
      </xdr:nvSpPr>
      <xdr:spPr>
        <a:xfrm>
          <a:off x="7594111" y="16955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45706</xdr:rowOff>
    </xdr:from>
    <xdr:to>
      <xdr:col>36</xdr:col>
      <xdr:colOff>165100</xdr:colOff>
      <xdr:row>98</xdr:row>
      <xdr:rowOff>147306</xdr:rowOff>
    </xdr:to>
    <xdr:sp macro="" textlink="">
      <xdr:nvSpPr>
        <xdr:cNvPr id="485" name="楕円 484"/>
        <xdr:cNvSpPr/>
      </xdr:nvSpPr>
      <xdr:spPr>
        <a:xfrm>
          <a:off x="6921500" y="16847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138433</xdr:rowOff>
    </xdr:from>
    <xdr:ext cx="534377" cy="259045"/>
    <xdr:sp macro="" textlink="">
      <xdr:nvSpPr>
        <xdr:cNvPr id="486" name="テキスト ボックス 485"/>
        <xdr:cNvSpPr txBox="1"/>
      </xdr:nvSpPr>
      <xdr:spPr>
        <a:xfrm>
          <a:off x="6705111" y="16940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9" name="テキスト ボックス 498"/>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3" name="テキスト ボックス 502"/>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5" name="テキスト ボックス 504"/>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132659</xdr:rowOff>
    </xdr:from>
    <xdr:to>
      <xdr:col>85</xdr:col>
      <xdr:colOff>126364</xdr:colOff>
      <xdr:row>38</xdr:row>
      <xdr:rowOff>166721</xdr:rowOff>
    </xdr:to>
    <xdr:cxnSp macro="">
      <xdr:nvCxnSpPr>
        <xdr:cNvPr id="509" name="直線コネクタ 508"/>
        <xdr:cNvCxnSpPr/>
      </xdr:nvCxnSpPr>
      <xdr:spPr>
        <a:xfrm flipV="1">
          <a:off x="16317595" y="5447609"/>
          <a:ext cx="1269" cy="1234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170548</xdr:rowOff>
    </xdr:from>
    <xdr:ext cx="469744" cy="259045"/>
    <xdr:sp macro="" textlink="">
      <xdr:nvSpPr>
        <xdr:cNvPr id="510" name="消防費最小値テキスト"/>
        <xdr:cNvSpPr txBox="1"/>
      </xdr:nvSpPr>
      <xdr:spPr>
        <a:xfrm>
          <a:off x="16370300" y="6685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166721</xdr:rowOff>
    </xdr:from>
    <xdr:to>
      <xdr:col>86</xdr:col>
      <xdr:colOff>25400</xdr:colOff>
      <xdr:row>38</xdr:row>
      <xdr:rowOff>166721</xdr:rowOff>
    </xdr:to>
    <xdr:cxnSp macro="">
      <xdr:nvCxnSpPr>
        <xdr:cNvPr id="511" name="直線コネクタ 510"/>
        <xdr:cNvCxnSpPr/>
      </xdr:nvCxnSpPr>
      <xdr:spPr>
        <a:xfrm>
          <a:off x="16230600" y="668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79336</xdr:rowOff>
    </xdr:from>
    <xdr:ext cx="534377" cy="259045"/>
    <xdr:sp macro="" textlink="">
      <xdr:nvSpPr>
        <xdr:cNvPr id="512" name="消防費最大値テキスト"/>
        <xdr:cNvSpPr txBox="1"/>
      </xdr:nvSpPr>
      <xdr:spPr>
        <a:xfrm>
          <a:off x="16370300" y="522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36,404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132659</xdr:rowOff>
    </xdr:from>
    <xdr:to>
      <xdr:col>86</xdr:col>
      <xdr:colOff>25400</xdr:colOff>
      <xdr:row>31</xdr:row>
      <xdr:rowOff>132659</xdr:rowOff>
    </xdr:to>
    <xdr:cxnSp macro="">
      <xdr:nvCxnSpPr>
        <xdr:cNvPr id="513" name="直線コネクタ 512"/>
        <xdr:cNvCxnSpPr/>
      </xdr:nvCxnSpPr>
      <xdr:spPr>
        <a:xfrm>
          <a:off x="16230600" y="544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125573</xdr:rowOff>
    </xdr:from>
    <xdr:to>
      <xdr:col>85</xdr:col>
      <xdr:colOff>127000</xdr:colOff>
      <xdr:row>37</xdr:row>
      <xdr:rowOff>15342</xdr:rowOff>
    </xdr:to>
    <xdr:cxnSp macro="">
      <xdr:nvCxnSpPr>
        <xdr:cNvPr id="514" name="直線コネクタ 513"/>
        <xdr:cNvCxnSpPr/>
      </xdr:nvCxnSpPr>
      <xdr:spPr>
        <a:xfrm>
          <a:off x="15481300" y="6126323"/>
          <a:ext cx="838200" cy="232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136776</xdr:rowOff>
    </xdr:from>
    <xdr:ext cx="534377" cy="259045"/>
    <xdr:sp macro="" textlink="">
      <xdr:nvSpPr>
        <xdr:cNvPr id="515" name="消防費平均値テキスト"/>
        <xdr:cNvSpPr txBox="1"/>
      </xdr:nvSpPr>
      <xdr:spPr>
        <a:xfrm>
          <a:off x="16370300" y="6308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158349</xdr:rowOff>
    </xdr:from>
    <xdr:to>
      <xdr:col>85</xdr:col>
      <xdr:colOff>177800</xdr:colOff>
      <xdr:row>37</xdr:row>
      <xdr:rowOff>88499</xdr:rowOff>
    </xdr:to>
    <xdr:sp macro="" textlink="">
      <xdr:nvSpPr>
        <xdr:cNvPr id="516" name="フローチャート: 判断 515"/>
        <xdr:cNvSpPr/>
      </xdr:nvSpPr>
      <xdr:spPr>
        <a:xfrm>
          <a:off x="162687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160640</xdr:rowOff>
    </xdr:from>
    <xdr:to>
      <xdr:col>81</xdr:col>
      <xdr:colOff>50800</xdr:colOff>
      <xdr:row>35</xdr:row>
      <xdr:rowOff>125573</xdr:rowOff>
    </xdr:to>
    <xdr:cxnSp macro="">
      <xdr:nvCxnSpPr>
        <xdr:cNvPr id="517" name="直線コネクタ 516"/>
        <xdr:cNvCxnSpPr/>
      </xdr:nvCxnSpPr>
      <xdr:spPr>
        <a:xfrm>
          <a:off x="14592300" y="5818490"/>
          <a:ext cx="889000" cy="307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158669</xdr:rowOff>
    </xdr:from>
    <xdr:to>
      <xdr:col>81</xdr:col>
      <xdr:colOff>101600</xdr:colOff>
      <xdr:row>37</xdr:row>
      <xdr:rowOff>88819</xdr:rowOff>
    </xdr:to>
    <xdr:sp macro="" textlink="">
      <xdr:nvSpPr>
        <xdr:cNvPr id="518" name="フローチャート: 判断 517"/>
        <xdr:cNvSpPr/>
      </xdr:nvSpPr>
      <xdr:spPr>
        <a:xfrm>
          <a:off x="15430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79946</xdr:rowOff>
    </xdr:from>
    <xdr:ext cx="534377" cy="259045"/>
    <xdr:sp macro="" textlink="">
      <xdr:nvSpPr>
        <xdr:cNvPr id="519" name="テキスト ボックス 518"/>
        <xdr:cNvSpPr txBox="1"/>
      </xdr:nvSpPr>
      <xdr:spPr>
        <a:xfrm>
          <a:off x="15214111" y="642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160640</xdr:rowOff>
    </xdr:from>
    <xdr:to>
      <xdr:col>76</xdr:col>
      <xdr:colOff>114300</xdr:colOff>
      <xdr:row>36</xdr:row>
      <xdr:rowOff>37059</xdr:rowOff>
    </xdr:to>
    <xdr:cxnSp macro="">
      <xdr:nvCxnSpPr>
        <xdr:cNvPr id="520" name="直線コネクタ 519"/>
        <xdr:cNvCxnSpPr/>
      </xdr:nvCxnSpPr>
      <xdr:spPr>
        <a:xfrm flipV="1">
          <a:off x="13703300" y="5818490"/>
          <a:ext cx="889000" cy="390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166898</xdr:rowOff>
    </xdr:from>
    <xdr:to>
      <xdr:col>76</xdr:col>
      <xdr:colOff>165100</xdr:colOff>
      <xdr:row>37</xdr:row>
      <xdr:rowOff>97048</xdr:rowOff>
    </xdr:to>
    <xdr:sp macro="" textlink="">
      <xdr:nvSpPr>
        <xdr:cNvPr id="521" name="フローチャート: 判断 520"/>
        <xdr:cNvSpPr/>
      </xdr:nvSpPr>
      <xdr:spPr>
        <a:xfrm>
          <a:off x="14541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88175</xdr:rowOff>
    </xdr:from>
    <xdr:ext cx="534377" cy="259045"/>
    <xdr:sp macro="" textlink="">
      <xdr:nvSpPr>
        <xdr:cNvPr id="522" name="テキスト ボックス 521"/>
        <xdr:cNvSpPr txBox="1"/>
      </xdr:nvSpPr>
      <xdr:spPr>
        <a:xfrm>
          <a:off x="14325111" y="643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9947</xdr:rowOff>
    </xdr:from>
    <xdr:to>
      <xdr:col>71</xdr:col>
      <xdr:colOff>177800</xdr:colOff>
      <xdr:row>36</xdr:row>
      <xdr:rowOff>37059</xdr:rowOff>
    </xdr:to>
    <xdr:cxnSp macro="">
      <xdr:nvCxnSpPr>
        <xdr:cNvPr id="523" name="直線コネクタ 522"/>
        <xdr:cNvCxnSpPr/>
      </xdr:nvCxnSpPr>
      <xdr:spPr>
        <a:xfrm>
          <a:off x="12814300" y="6182147"/>
          <a:ext cx="889000" cy="27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149525</xdr:rowOff>
    </xdr:from>
    <xdr:to>
      <xdr:col>72</xdr:col>
      <xdr:colOff>38100</xdr:colOff>
      <xdr:row>37</xdr:row>
      <xdr:rowOff>79675</xdr:rowOff>
    </xdr:to>
    <xdr:sp macro="" textlink="">
      <xdr:nvSpPr>
        <xdr:cNvPr id="524" name="フローチャート: 判断 523"/>
        <xdr:cNvSpPr/>
      </xdr:nvSpPr>
      <xdr:spPr>
        <a:xfrm>
          <a:off x="13652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70802</xdr:rowOff>
    </xdr:from>
    <xdr:ext cx="534377" cy="259045"/>
    <xdr:sp macro="" textlink="">
      <xdr:nvSpPr>
        <xdr:cNvPr id="525" name="テキスト ボックス 524"/>
        <xdr:cNvSpPr txBox="1"/>
      </xdr:nvSpPr>
      <xdr:spPr>
        <a:xfrm>
          <a:off x="13436111" y="641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97632</xdr:rowOff>
    </xdr:from>
    <xdr:to>
      <xdr:col>67</xdr:col>
      <xdr:colOff>101600</xdr:colOff>
      <xdr:row>37</xdr:row>
      <xdr:rowOff>27782</xdr:rowOff>
    </xdr:to>
    <xdr:sp macro="" textlink="">
      <xdr:nvSpPr>
        <xdr:cNvPr id="526" name="フローチャート: 判断 525"/>
        <xdr:cNvSpPr/>
      </xdr:nvSpPr>
      <xdr:spPr>
        <a:xfrm>
          <a:off x="12763500" y="6269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18909</xdr:rowOff>
    </xdr:from>
    <xdr:ext cx="534377" cy="259045"/>
    <xdr:sp macro="" textlink="">
      <xdr:nvSpPr>
        <xdr:cNvPr id="527" name="テキスト ボックス 526"/>
        <xdr:cNvSpPr txBox="1"/>
      </xdr:nvSpPr>
      <xdr:spPr>
        <a:xfrm>
          <a:off x="12547111" y="6362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135992</xdr:rowOff>
    </xdr:from>
    <xdr:to>
      <xdr:col>85</xdr:col>
      <xdr:colOff>177800</xdr:colOff>
      <xdr:row>37</xdr:row>
      <xdr:rowOff>66142</xdr:rowOff>
    </xdr:to>
    <xdr:sp macro="" textlink="">
      <xdr:nvSpPr>
        <xdr:cNvPr id="533" name="楕円 532"/>
        <xdr:cNvSpPr/>
      </xdr:nvSpPr>
      <xdr:spPr>
        <a:xfrm>
          <a:off x="16268700" y="630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158869</xdr:rowOff>
    </xdr:from>
    <xdr:ext cx="534377" cy="259045"/>
    <xdr:sp macro="" textlink="">
      <xdr:nvSpPr>
        <xdr:cNvPr id="534" name="消防費該当値テキスト"/>
        <xdr:cNvSpPr txBox="1"/>
      </xdr:nvSpPr>
      <xdr:spPr>
        <a:xfrm>
          <a:off x="16370300" y="6159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74773</xdr:rowOff>
    </xdr:from>
    <xdr:to>
      <xdr:col>81</xdr:col>
      <xdr:colOff>101600</xdr:colOff>
      <xdr:row>36</xdr:row>
      <xdr:rowOff>4923</xdr:rowOff>
    </xdr:to>
    <xdr:sp macro="" textlink="">
      <xdr:nvSpPr>
        <xdr:cNvPr id="535" name="楕円 534"/>
        <xdr:cNvSpPr/>
      </xdr:nvSpPr>
      <xdr:spPr>
        <a:xfrm>
          <a:off x="15430500" y="6075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21450</xdr:rowOff>
    </xdr:from>
    <xdr:ext cx="534377" cy="259045"/>
    <xdr:sp macro="" textlink="">
      <xdr:nvSpPr>
        <xdr:cNvPr id="536" name="テキスト ボックス 535"/>
        <xdr:cNvSpPr txBox="1"/>
      </xdr:nvSpPr>
      <xdr:spPr>
        <a:xfrm>
          <a:off x="15214111" y="5850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109840</xdr:rowOff>
    </xdr:from>
    <xdr:to>
      <xdr:col>76</xdr:col>
      <xdr:colOff>165100</xdr:colOff>
      <xdr:row>34</xdr:row>
      <xdr:rowOff>39990</xdr:rowOff>
    </xdr:to>
    <xdr:sp macro="" textlink="">
      <xdr:nvSpPr>
        <xdr:cNvPr id="537" name="楕円 536"/>
        <xdr:cNvSpPr/>
      </xdr:nvSpPr>
      <xdr:spPr>
        <a:xfrm>
          <a:off x="14541500" y="576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56517</xdr:rowOff>
    </xdr:from>
    <xdr:ext cx="534377" cy="259045"/>
    <xdr:sp macro="" textlink="">
      <xdr:nvSpPr>
        <xdr:cNvPr id="538" name="テキスト ボックス 537"/>
        <xdr:cNvSpPr txBox="1"/>
      </xdr:nvSpPr>
      <xdr:spPr>
        <a:xfrm>
          <a:off x="14325111" y="5542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157709</xdr:rowOff>
    </xdr:from>
    <xdr:to>
      <xdr:col>72</xdr:col>
      <xdr:colOff>38100</xdr:colOff>
      <xdr:row>36</xdr:row>
      <xdr:rowOff>87859</xdr:rowOff>
    </xdr:to>
    <xdr:sp macro="" textlink="">
      <xdr:nvSpPr>
        <xdr:cNvPr id="539" name="楕円 538"/>
        <xdr:cNvSpPr/>
      </xdr:nvSpPr>
      <xdr:spPr>
        <a:xfrm>
          <a:off x="13652500" y="6158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104386</xdr:rowOff>
    </xdr:from>
    <xdr:ext cx="534377" cy="259045"/>
    <xdr:sp macro="" textlink="">
      <xdr:nvSpPr>
        <xdr:cNvPr id="540" name="テキスト ボックス 539"/>
        <xdr:cNvSpPr txBox="1"/>
      </xdr:nvSpPr>
      <xdr:spPr>
        <a:xfrm>
          <a:off x="13436111" y="593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130597</xdr:rowOff>
    </xdr:from>
    <xdr:to>
      <xdr:col>67</xdr:col>
      <xdr:colOff>101600</xdr:colOff>
      <xdr:row>36</xdr:row>
      <xdr:rowOff>60747</xdr:rowOff>
    </xdr:to>
    <xdr:sp macro="" textlink="">
      <xdr:nvSpPr>
        <xdr:cNvPr id="541" name="楕円 540"/>
        <xdr:cNvSpPr/>
      </xdr:nvSpPr>
      <xdr:spPr>
        <a:xfrm>
          <a:off x="12763500" y="6131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77274</xdr:rowOff>
    </xdr:from>
    <xdr:ext cx="534377" cy="259045"/>
    <xdr:sp macro="" textlink="">
      <xdr:nvSpPr>
        <xdr:cNvPr id="542" name="テキスト ボックス 541"/>
        <xdr:cNvSpPr txBox="1"/>
      </xdr:nvSpPr>
      <xdr:spPr>
        <a:xfrm>
          <a:off x="12547111" y="590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4" name="直線コネクタ 55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5" name="テキスト ボックス 554"/>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6" name="直線コネクタ 55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57" name="テキスト ボックス 556"/>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8" name="直線コネクタ 55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59" name="テキスト ボックス 558"/>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0" name="直線コネクタ 55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1" name="テキスト ボックス 560"/>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12019</xdr:rowOff>
    </xdr:from>
    <xdr:to>
      <xdr:col>85</xdr:col>
      <xdr:colOff>126364</xdr:colOff>
      <xdr:row>59</xdr:row>
      <xdr:rowOff>9139</xdr:rowOff>
    </xdr:to>
    <xdr:cxnSp macro="">
      <xdr:nvCxnSpPr>
        <xdr:cNvPr id="565" name="直線コネクタ 564"/>
        <xdr:cNvCxnSpPr/>
      </xdr:nvCxnSpPr>
      <xdr:spPr>
        <a:xfrm flipV="1">
          <a:off x="16317595" y="8584519"/>
          <a:ext cx="1269" cy="154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12966</xdr:rowOff>
    </xdr:from>
    <xdr:ext cx="534377" cy="259045"/>
    <xdr:sp macro="" textlink="">
      <xdr:nvSpPr>
        <xdr:cNvPr id="566" name="教育費最小値テキスト"/>
        <xdr:cNvSpPr txBox="1"/>
      </xdr:nvSpPr>
      <xdr:spPr>
        <a:xfrm>
          <a:off x="16370300" y="1012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9139</xdr:rowOff>
    </xdr:from>
    <xdr:to>
      <xdr:col>86</xdr:col>
      <xdr:colOff>25400</xdr:colOff>
      <xdr:row>59</xdr:row>
      <xdr:rowOff>9139</xdr:rowOff>
    </xdr:to>
    <xdr:cxnSp macro="">
      <xdr:nvCxnSpPr>
        <xdr:cNvPr id="567" name="直線コネクタ 566"/>
        <xdr:cNvCxnSpPr/>
      </xdr:nvCxnSpPr>
      <xdr:spPr>
        <a:xfrm>
          <a:off x="16230600" y="10124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130146</xdr:rowOff>
    </xdr:from>
    <xdr:ext cx="599010" cy="259045"/>
    <xdr:sp macro="" textlink="">
      <xdr:nvSpPr>
        <xdr:cNvPr id="568" name="教育費最大値テキスト"/>
        <xdr:cNvSpPr txBox="1"/>
      </xdr:nvSpPr>
      <xdr:spPr>
        <a:xfrm>
          <a:off x="16370300" y="8359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128,378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12019</xdr:rowOff>
    </xdr:from>
    <xdr:to>
      <xdr:col>86</xdr:col>
      <xdr:colOff>25400</xdr:colOff>
      <xdr:row>50</xdr:row>
      <xdr:rowOff>12019</xdr:rowOff>
    </xdr:to>
    <xdr:cxnSp macro="">
      <xdr:nvCxnSpPr>
        <xdr:cNvPr id="569" name="直線コネクタ 568"/>
        <xdr:cNvCxnSpPr/>
      </xdr:nvCxnSpPr>
      <xdr:spPr>
        <a:xfrm>
          <a:off x="16230600" y="8584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5604</xdr:rowOff>
    </xdr:from>
    <xdr:to>
      <xdr:col>85</xdr:col>
      <xdr:colOff>127000</xdr:colOff>
      <xdr:row>57</xdr:row>
      <xdr:rowOff>82093</xdr:rowOff>
    </xdr:to>
    <xdr:cxnSp macro="">
      <xdr:nvCxnSpPr>
        <xdr:cNvPr id="570" name="直線コネクタ 569"/>
        <xdr:cNvCxnSpPr/>
      </xdr:nvCxnSpPr>
      <xdr:spPr>
        <a:xfrm flipV="1">
          <a:off x="15481300" y="9778254"/>
          <a:ext cx="838200" cy="76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143939</xdr:rowOff>
    </xdr:from>
    <xdr:ext cx="534377" cy="259045"/>
    <xdr:sp macro="" textlink="">
      <xdr:nvSpPr>
        <xdr:cNvPr id="571" name="教育費平均値テキスト"/>
        <xdr:cNvSpPr txBox="1"/>
      </xdr:nvSpPr>
      <xdr:spPr>
        <a:xfrm>
          <a:off x="16370300" y="97451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165512</xdr:rowOff>
    </xdr:from>
    <xdr:to>
      <xdr:col>85</xdr:col>
      <xdr:colOff>177800</xdr:colOff>
      <xdr:row>57</xdr:row>
      <xdr:rowOff>95662</xdr:rowOff>
    </xdr:to>
    <xdr:sp macro="" textlink="">
      <xdr:nvSpPr>
        <xdr:cNvPr id="572" name="フローチャート: 判断 571"/>
        <xdr:cNvSpPr/>
      </xdr:nvSpPr>
      <xdr:spPr>
        <a:xfrm>
          <a:off x="16268700" y="976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65466</xdr:rowOff>
    </xdr:from>
    <xdr:to>
      <xdr:col>81</xdr:col>
      <xdr:colOff>50800</xdr:colOff>
      <xdr:row>57</xdr:row>
      <xdr:rowOff>82093</xdr:rowOff>
    </xdr:to>
    <xdr:cxnSp macro="">
      <xdr:nvCxnSpPr>
        <xdr:cNvPr id="573" name="直線コネクタ 572"/>
        <xdr:cNvCxnSpPr/>
      </xdr:nvCxnSpPr>
      <xdr:spPr>
        <a:xfrm>
          <a:off x="14592300" y="9666666"/>
          <a:ext cx="889000" cy="18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10703</xdr:rowOff>
    </xdr:from>
    <xdr:to>
      <xdr:col>81</xdr:col>
      <xdr:colOff>101600</xdr:colOff>
      <xdr:row>57</xdr:row>
      <xdr:rowOff>112303</xdr:rowOff>
    </xdr:to>
    <xdr:sp macro="" textlink="">
      <xdr:nvSpPr>
        <xdr:cNvPr id="574" name="フローチャート: 判断 573"/>
        <xdr:cNvSpPr/>
      </xdr:nvSpPr>
      <xdr:spPr>
        <a:xfrm>
          <a:off x="15430500" y="9783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128830</xdr:rowOff>
    </xdr:from>
    <xdr:ext cx="534377" cy="259045"/>
    <xdr:sp macro="" textlink="">
      <xdr:nvSpPr>
        <xdr:cNvPr id="575" name="テキスト ボックス 574"/>
        <xdr:cNvSpPr txBox="1"/>
      </xdr:nvSpPr>
      <xdr:spPr>
        <a:xfrm>
          <a:off x="15214111" y="955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166065</xdr:rowOff>
    </xdr:from>
    <xdr:to>
      <xdr:col>76</xdr:col>
      <xdr:colOff>114300</xdr:colOff>
      <xdr:row>56</xdr:row>
      <xdr:rowOff>65466</xdr:rowOff>
    </xdr:to>
    <xdr:cxnSp macro="">
      <xdr:nvCxnSpPr>
        <xdr:cNvPr id="576" name="直線コネクタ 575"/>
        <xdr:cNvCxnSpPr/>
      </xdr:nvCxnSpPr>
      <xdr:spPr>
        <a:xfrm>
          <a:off x="13703300" y="9595815"/>
          <a:ext cx="889000" cy="70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24877</xdr:rowOff>
    </xdr:from>
    <xdr:to>
      <xdr:col>76</xdr:col>
      <xdr:colOff>165100</xdr:colOff>
      <xdr:row>57</xdr:row>
      <xdr:rowOff>126477</xdr:rowOff>
    </xdr:to>
    <xdr:sp macro="" textlink="">
      <xdr:nvSpPr>
        <xdr:cNvPr id="577" name="フローチャート: 判断 576"/>
        <xdr:cNvSpPr/>
      </xdr:nvSpPr>
      <xdr:spPr>
        <a:xfrm>
          <a:off x="14541500" y="979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117604</xdr:rowOff>
    </xdr:from>
    <xdr:ext cx="534377" cy="259045"/>
    <xdr:sp macro="" textlink="">
      <xdr:nvSpPr>
        <xdr:cNvPr id="578" name="テキスト ボックス 577"/>
        <xdr:cNvSpPr txBox="1"/>
      </xdr:nvSpPr>
      <xdr:spPr>
        <a:xfrm>
          <a:off x="14325111" y="9890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30200</xdr:rowOff>
    </xdr:from>
    <xdr:to>
      <xdr:col>71</xdr:col>
      <xdr:colOff>177800</xdr:colOff>
      <xdr:row>55</xdr:row>
      <xdr:rowOff>166065</xdr:rowOff>
    </xdr:to>
    <xdr:cxnSp macro="">
      <xdr:nvCxnSpPr>
        <xdr:cNvPr id="579" name="直線コネクタ 578"/>
        <xdr:cNvCxnSpPr/>
      </xdr:nvCxnSpPr>
      <xdr:spPr>
        <a:xfrm>
          <a:off x="12814300" y="9459950"/>
          <a:ext cx="889000" cy="135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523</xdr:rowOff>
    </xdr:from>
    <xdr:to>
      <xdr:col>72</xdr:col>
      <xdr:colOff>38100</xdr:colOff>
      <xdr:row>57</xdr:row>
      <xdr:rowOff>102123</xdr:rowOff>
    </xdr:to>
    <xdr:sp macro="" textlink="">
      <xdr:nvSpPr>
        <xdr:cNvPr id="580" name="フローチャート: 判断 579"/>
        <xdr:cNvSpPr/>
      </xdr:nvSpPr>
      <xdr:spPr>
        <a:xfrm>
          <a:off x="13652500" y="9773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93250</xdr:rowOff>
    </xdr:from>
    <xdr:ext cx="534377" cy="259045"/>
    <xdr:sp macro="" textlink="">
      <xdr:nvSpPr>
        <xdr:cNvPr id="581" name="テキスト ボックス 580"/>
        <xdr:cNvSpPr txBox="1"/>
      </xdr:nvSpPr>
      <xdr:spPr>
        <a:xfrm>
          <a:off x="13436111" y="986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131800</xdr:rowOff>
    </xdr:from>
    <xdr:to>
      <xdr:col>67</xdr:col>
      <xdr:colOff>101600</xdr:colOff>
      <xdr:row>57</xdr:row>
      <xdr:rowOff>61950</xdr:rowOff>
    </xdr:to>
    <xdr:sp macro="" textlink="">
      <xdr:nvSpPr>
        <xdr:cNvPr id="582" name="フローチャート: 判断 581"/>
        <xdr:cNvSpPr/>
      </xdr:nvSpPr>
      <xdr:spPr>
        <a:xfrm>
          <a:off x="12763500" y="97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53077</xdr:rowOff>
    </xdr:from>
    <xdr:ext cx="534377" cy="259045"/>
    <xdr:sp macro="" textlink="">
      <xdr:nvSpPr>
        <xdr:cNvPr id="583" name="テキスト ボックス 582"/>
        <xdr:cNvSpPr txBox="1"/>
      </xdr:nvSpPr>
      <xdr:spPr>
        <a:xfrm>
          <a:off x="12547111" y="9825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126254</xdr:rowOff>
    </xdr:from>
    <xdr:to>
      <xdr:col>85</xdr:col>
      <xdr:colOff>177800</xdr:colOff>
      <xdr:row>57</xdr:row>
      <xdr:rowOff>56404</xdr:rowOff>
    </xdr:to>
    <xdr:sp macro="" textlink="">
      <xdr:nvSpPr>
        <xdr:cNvPr id="589" name="楕円 588"/>
        <xdr:cNvSpPr/>
      </xdr:nvSpPr>
      <xdr:spPr>
        <a:xfrm>
          <a:off x="16268700" y="9727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149131</xdr:rowOff>
    </xdr:from>
    <xdr:ext cx="534377" cy="259045"/>
    <xdr:sp macro="" textlink="">
      <xdr:nvSpPr>
        <xdr:cNvPr id="590" name="教育費該当値テキスト"/>
        <xdr:cNvSpPr txBox="1"/>
      </xdr:nvSpPr>
      <xdr:spPr>
        <a:xfrm>
          <a:off x="16370300" y="9578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31293</xdr:rowOff>
    </xdr:from>
    <xdr:to>
      <xdr:col>81</xdr:col>
      <xdr:colOff>101600</xdr:colOff>
      <xdr:row>57</xdr:row>
      <xdr:rowOff>132893</xdr:rowOff>
    </xdr:to>
    <xdr:sp macro="" textlink="">
      <xdr:nvSpPr>
        <xdr:cNvPr id="591" name="楕円 590"/>
        <xdr:cNvSpPr/>
      </xdr:nvSpPr>
      <xdr:spPr>
        <a:xfrm>
          <a:off x="15430500" y="9803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124020</xdr:rowOff>
    </xdr:from>
    <xdr:ext cx="534377" cy="259045"/>
    <xdr:sp macro="" textlink="">
      <xdr:nvSpPr>
        <xdr:cNvPr id="592" name="テキスト ボックス 591"/>
        <xdr:cNvSpPr txBox="1"/>
      </xdr:nvSpPr>
      <xdr:spPr>
        <a:xfrm>
          <a:off x="15214111" y="9896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14666</xdr:rowOff>
    </xdr:from>
    <xdr:to>
      <xdr:col>76</xdr:col>
      <xdr:colOff>165100</xdr:colOff>
      <xdr:row>56</xdr:row>
      <xdr:rowOff>116266</xdr:rowOff>
    </xdr:to>
    <xdr:sp macro="" textlink="">
      <xdr:nvSpPr>
        <xdr:cNvPr id="593" name="楕円 592"/>
        <xdr:cNvSpPr/>
      </xdr:nvSpPr>
      <xdr:spPr>
        <a:xfrm>
          <a:off x="14541500" y="9615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132793</xdr:rowOff>
    </xdr:from>
    <xdr:ext cx="534377" cy="259045"/>
    <xdr:sp macro="" textlink="">
      <xdr:nvSpPr>
        <xdr:cNvPr id="594" name="テキスト ボックス 593"/>
        <xdr:cNvSpPr txBox="1"/>
      </xdr:nvSpPr>
      <xdr:spPr>
        <a:xfrm>
          <a:off x="14325111" y="9391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115265</xdr:rowOff>
    </xdr:from>
    <xdr:to>
      <xdr:col>72</xdr:col>
      <xdr:colOff>38100</xdr:colOff>
      <xdr:row>56</xdr:row>
      <xdr:rowOff>45415</xdr:rowOff>
    </xdr:to>
    <xdr:sp macro="" textlink="">
      <xdr:nvSpPr>
        <xdr:cNvPr id="595" name="楕円 594"/>
        <xdr:cNvSpPr/>
      </xdr:nvSpPr>
      <xdr:spPr>
        <a:xfrm>
          <a:off x="13652500" y="954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61942</xdr:rowOff>
    </xdr:from>
    <xdr:ext cx="534377" cy="259045"/>
    <xdr:sp macro="" textlink="">
      <xdr:nvSpPr>
        <xdr:cNvPr id="596" name="テキスト ボックス 595"/>
        <xdr:cNvSpPr txBox="1"/>
      </xdr:nvSpPr>
      <xdr:spPr>
        <a:xfrm>
          <a:off x="13436111" y="9320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150850</xdr:rowOff>
    </xdr:from>
    <xdr:to>
      <xdr:col>67</xdr:col>
      <xdr:colOff>101600</xdr:colOff>
      <xdr:row>55</xdr:row>
      <xdr:rowOff>81000</xdr:rowOff>
    </xdr:to>
    <xdr:sp macro="" textlink="">
      <xdr:nvSpPr>
        <xdr:cNvPr id="597" name="楕円 596"/>
        <xdr:cNvSpPr/>
      </xdr:nvSpPr>
      <xdr:spPr>
        <a:xfrm>
          <a:off x="12763500" y="940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97527</xdr:rowOff>
    </xdr:from>
    <xdr:ext cx="534377" cy="259045"/>
    <xdr:sp macro="" textlink="">
      <xdr:nvSpPr>
        <xdr:cNvPr id="598" name="テキスト ボックス 597"/>
        <xdr:cNvSpPr txBox="1"/>
      </xdr:nvSpPr>
      <xdr:spPr>
        <a:xfrm>
          <a:off x="12547111" y="9184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43358</xdr:rowOff>
    </xdr:from>
    <xdr:to>
      <xdr:col>85</xdr:col>
      <xdr:colOff>126364</xdr:colOff>
      <xdr:row>79</xdr:row>
      <xdr:rowOff>44450</xdr:rowOff>
    </xdr:to>
    <xdr:cxnSp macro="">
      <xdr:nvCxnSpPr>
        <xdr:cNvPr id="622" name="直線コネクタ 621"/>
        <xdr:cNvCxnSpPr/>
      </xdr:nvCxnSpPr>
      <xdr:spPr>
        <a:xfrm flipV="1">
          <a:off x="16317595" y="12044858"/>
          <a:ext cx="1269" cy="1544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71429</xdr:rowOff>
    </xdr:from>
    <xdr:ext cx="249299" cy="259045"/>
    <xdr:sp macro="" textlink="">
      <xdr:nvSpPr>
        <xdr:cNvPr id="623" name="災害復旧費最小値テキスト"/>
        <xdr:cNvSpPr txBox="1"/>
      </xdr:nvSpPr>
      <xdr:spPr>
        <a:xfrm>
          <a:off x="16370300" y="136159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161485</xdr:rowOff>
    </xdr:from>
    <xdr:ext cx="599010" cy="259045"/>
    <xdr:sp macro="" textlink="">
      <xdr:nvSpPr>
        <xdr:cNvPr id="625" name="災害復旧費最大値テキスト"/>
        <xdr:cNvSpPr txBox="1"/>
      </xdr:nvSpPr>
      <xdr:spPr>
        <a:xfrm>
          <a:off x="16370300" y="11820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121,586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43358</xdr:rowOff>
    </xdr:from>
    <xdr:to>
      <xdr:col>86</xdr:col>
      <xdr:colOff>25400</xdr:colOff>
      <xdr:row>70</xdr:row>
      <xdr:rowOff>43358</xdr:rowOff>
    </xdr:to>
    <xdr:cxnSp macro="">
      <xdr:nvCxnSpPr>
        <xdr:cNvPr id="626" name="直線コネクタ 625"/>
        <xdr:cNvCxnSpPr/>
      </xdr:nvCxnSpPr>
      <xdr:spPr>
        <a:xfrm>
          <a:off x="16230600" y="12044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41402</xdr:rowOff>
    </xdr:from>
    <xdr:to>
      <xdr:col>85</xdr:col>
      <xdr:colOff>127000</xdr:colOff>
      <xdr:row>79</xdr:row>
      <xdr:rowOff>44450</xdr:rowOff>
    </xdr:to>
    <xdr:cxnSp macro="">
      <xdr:nvCxnSpPr>
        <xdr:cNvPr id="627" name="直線コネクタ 626"/>
        <xdr:cNvCxnSpPr/>
      </xdr:nvCxnSpPr>
      <xdr:spPr>
        <a:xfrm flipV="1">
          <a:off x="15481300" y="13585952"/>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160329</xdr:rowOff>
    </xdr:from>
    <xdr:ext cx="469744" cy="259045"/>
    <xdr:sp macro="" textlink="">
      <xdr:nvSpPr>
        <xdr:cNvPr id="628" name="災害復旧費平均値テキスト"/>
        <xdr:cNvSpPr txBox="1"/>
      </xdr:nvSpPr>
      <xdr:spPr>
        <a:xfrm>
          <a:off x="16370300" y="133619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137452</xdr:rowOff>
    </xdr:from>
    <xdr:to>
      <xdr:col>85</xdr:col>
      <xdr:colOff>177800</xdr:colOff>
      <xdr:row>79</xdr:row>
      <xdr:rowOff>67602</xdr:rowOff>
    </xdr:to>
    <xdr:sp macro="" textlink="">
      <xdr:nvSpPr>
        <xdr:cNvPr id="629" name="フローチャート: 判断 628"/>
        <xdr:cNvSpPr/>
      </xdr:nvSpPr>
      <xdr:spPr>
        <a:xfrm>
          <a:off x="16268700" y="1351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0" name="直線コネクタ 629"/>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148489</xdr:rowOff>
    </xdr:from>
    <xdr:to>
      <xdr:col>81</xdr:col>
      <xdr:colOff>101600</xdr:colOff>
      <xdr:row>79</xdr:row>
      <xdr:rowOff>78639</xdr:rowOff>
    </xdr:to>
    <xdr:sp macro="" textlink="">
      <xdr:nvSpPr>
        <xdr:cNvPr id="631" name="フローチャート: 判断 630"/>
        <xdr:cNvSpPr/>
      </xdr:nvSpPr>
      <xdr:spPr>
        <a:xfrm>
          <a:off x="154305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95166</xdr:rowOff>
    </xdr:from>
    <xdr:ext cx="469744" cy="259045"/>
    <xdr:sp macro="" textlink="">
      <xdr:nvSpPr>
        <xdr:cNvPr id="632" name="テキスト ボックス 631"/>
        <xdr:cNvSpPr txBox="1"/>
      </xdr:nvSpPr>
      <xdr:spPr>
        <a:xfrm>
          <a:off x="15246428" y="13296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3" name="直線コネクタ 632"/>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135725</xdr:rowOff>
    </xdr:from>
    <xdr:to>
      <xdr:col>76</xdr:col>
      <xdr:colOff>165100</xdr:colOff>
      <xdr:row>79</xdr:row>
      <xdr:rowOff>65875</xdr:rowOff>
    </xdr:to>
    <xdr:sp macro="" textlink="">
      <xdr:nvSpPr>
        <xdr:cNvPr id="634" name="フローチャート: 判断 633"/>
        <xdr:cNvSpPr/>
      </xdr:nvSpPr>
      <xdr:spPr>
        <a:xfrm>
          <a:off x="145415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82402</xdr:rowOff>
    </xdr:from>
    <xdr:ext cx="469744" cy="259045"/>
    <xdr:sp macro="" textlink="">
      <xdr:nvSpPr>
        <xdr:cNvPr id="635" name="テキスト ボックス 634"/>
        <xdr:cNvSpPr txBox="1"/>
      </xdr:nvSpPr>
      <xdr:spPr>
        <a:xfrm>
          <a:off x="14357428" y="132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6" name="直線コネクタ 635"/>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146774</xdr:rowOff>
    </xdr:from>
    <xdr:to>
      <xdr:col>72</xdr:col>
      <xdr:colOff>38100</xdr:colOff>
      <xdr:row>79</xdr:row>
      <xdr:rowOff>76924</xdr:rowOff>
    </xdr:to>
    <xdr:sp macro="" textlink="">
      <xdr:nvSpPr>
        <xdr:cNvPr id="637" name="フローチャート: 判断 636"/>
        <xdr:cNvSpPr/>
      </xdr:nvSpPr>
      <xdr:spPr>
        <a:xfrm>
          <a:off x="13652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93451</xdr:rowOff>
    </xdr:from>
    <xdr:ext cx="469744" cy="259045"/>
    <xdr:sp macro="" textlink="">
      <xdr:nvSpPr>
        <xdr:cNvPr id="638" name="テキスト ボックス 637"/>
        <xdr:cNvSpPr txBox="1"/>
      </xdr:nvSpPr>
      <xdr:spPr>
        <a:xfrm>
          <a:off x="13468428" y="1329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162446</xdr:rowOff>
    </xdr:from>
    <xdr:to>
      <xdr:col>67</xdr:col>
      <xdr:colOff>101600</xdr:colOff>
      <xdr:row>79</xdr:row>
      <xdr:rowOff>92596</xdr:rowOff>
    </xdr:to>
    <xdr:sp macro="" textlink="">
      <xdr:nvSpPr>
        <xdr:cNvPr id="639" name="フローチャート: 判断 638"/>
        <xdr:cNvSpPr/>
      </xdr:nvSpPr>
      <xdr:spPr>
        <a:xfrm>
          <a:off x="12763500" y="135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109123</xdr:rowOff>
    </xdr:from>
    <xdr:ext cx="378565" cy="259045"/>
    <xdr:sp macro="" textlink="">
      <xdr:nvSpPr>
        <xdr:cNvPr id="640" name="テキスト ボックス 639"/>
        <xdr:cNvSpPr txBox="1"/>
      </xdr:nvSpPr>
      <xdr:spPr>
        <a:xfrm>
          <a:off x="12625017" y="13310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162052</xdr:rowOff>
    </xdr:from>
    <xdr:to>
      <xdr:col>85</xdr:col>
      <xdr:colOff>177800</xdr:colOff>
      <xdr:row>79</xdr:row>
      <xdr:rowOff>92202</xdr:rowOff>
    </xdr:to>
    <xdr:sp macro="" textlink="">
      <xdr:nvSpPr>
        <xdr:cNvPr id="646" name="楕円 645"/>
        <xdr:cNvSpPr/>
      </xdr:nvSpPr>
      <xdr:spPr>
        <a:xfrm>
          <a:off x="16268700" y="1353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115879</xdr:rowOff>
    </xdr:from>
    <xdr:ext cx="378565" cy="259045"/>
    <xdr:sp macro="" textlink="">
      <xdr:nvSpPr>
        <xdr:cNvPr id="647" name="災害復旧費該当値テキスト"/>
        <xdr:cNvSpPr txBox="1"/>
      </xdr:nvSpPr>
      <xdr:spPr>
        <a:xfrm>
          <a:off x="16370300" y="134889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8" name="楕円 647"/>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9" name="テキスト ボックス 648"/>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0" name="楕円 649"/>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1" name="テキスト ボックス 650"/>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2" name="楕円 651"/>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3" name="テキスト ボックス 652"/>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4" name="楕円 653"/>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5" name="テキスト ボックス 654"/>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6" name="直線コネクタ 66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7" name="テキスト ボックス 666"/>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8" name="直線コネクタ 66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9" name="テキスト ボックス 668"/>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0" name="直線コネクタ 66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1" name="テキスト ボックス 670"/>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2" name="直線コネクタ 67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3" name="テキスト ボックス 672"/>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4" name="直線コネクタ 67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5" name="テキスト ボックス 674"/>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6" name="直線コネクタ 67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7" name="テキスト ボックス 676"/>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166005</xdr:rowOff>
    </xdr:from>
    <xdr:to>
      <xdr:col>85</xdr:col>
      <xdr:colOff>126364</xdr:colOff>
      <xdr:row>98</xdr:row>
      <xdr:rowOff>98912</xdr:rowOff>
    </xdr:to>
    <xdr:cxnSp macro="">
      <xdr:nvCxnSpPr>
        <xdr:cNvPr id="681" name="直線コネクタ 680"/>
        <xdr:cNvCxnSpPr/>
      </xdr:nvCxnSpPr>
      <xdr:spPr>
        <a:xfrm flipV="1">
          <a:off x="16317595" y="15425055"/>
          <a:ext cx="1269" cy="1475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102739</xdr:rowOff>
    </xdr:from>
    <xdr:ext cx="534377" cy="259045"/>
    <xdr:sp macro="" textlink="">
      <xdr:nvSpPr>
        <xdr:cNvPr id="682" name="公債費最小値テキスト"/>
        <xdr:cNvSpPr txBox="1"/>
      </xdr:nvSpPr>
      <xdr:spPr>
        <a:xfrm>
          <a:off x="16370300" y="1690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98912</xdr:rowOff>
    </xdr:from>
    <xdr:to>
      <xdr:col>86</xdr:col>
      <xdr:colOff>25400</xdr:colOff>
      <xdr:row>98</xdr:row>
      <xdr:rowOff>98912</xdr:rowOff>
    </xdr:to>
    <xdr:cxnSp macro="">
      <xdr:nvCxnSpPr>
        <xdr:cNvPr id="683" name="直線コネクタ 682"/>
        <xdr:cNvCxnSpPr/>
      </xdr:nvCxnSpPr>
      <xdr:spPr>
        <a:xfrm>
          <a:off x="16230600" y="1690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112682</xdr:rowOff>
    </xdr:from>
    <xdr:ext cx="599010" cy="259045"/>
    <xdr:sp macro="" textlink="">
      <xdr:nvSpPr>
        <xdr:cNvPr id="684" name="公債費最大値テキスト"/>
        <xdr:cNvSpPr txBox="1"/>
      </xdr:nvSpPr>
      <xdr:spPr>
        <a:xfrm>
          <a:off x="16370300" y="15200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100,889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166005</xdr:rowOff>
    </xdr:from>
    <xdr:to>
      <xdr:col>86</xdr:col>
      <xdr:colOff>25400</xdr:colOff>
      <xdr:row>89</xdr:row>
      <xdr:rowOff>166005</xdr:rowOff>
    </xdr:to>
    <xdr:cxnSp macro="">
      <xdr:nvCxnSpPr>
        <xdr:cNvPr id="685" name="直線コネクタ 684"/>
        <xdr:cNvCxnSpPr/>
      </xdr:nvCxnSpPr>
      <xdr:spPr>
        <a:xfrm>
          <a:off x="16230600" y="15425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160617</xdr:rowOff>
    </xdr:from>
    <xdr:to>
      <xdr:col>85</xdr:col>
      <xdr:colOff>127000</xdr:colOff>
      <xdr:row>96</xdr:row>
      <xdr:rowOff>30397</xdr:rowOff>
    </xdr:to>
    <xdr:cxnSp macro="">
      <xdr:nvCxnSpPr>
        <xdr:cNvPr id="686" name="直線コネクタ 685"/>
        <xdr:cNvCxnSpPr/>
      </xdr:nvCxnSpPr>
      <xdr:spPr>
        <a:xfrm flipV="1">
          <a:off x="15481300" y="16448367"/>
          <a:ext cx="838200" cy="41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87971</xdr:rowOff>
    </xdr:from>
    <xdr:ext cx="534377" cy="259045"/>
    <xdr:sp macro="" textlink="">
      <xdr:nvSpPr>
        <xdr:cNvPr id="687" name="公債費平均値テキスト"/>
        <xdr:cNvSpPr txBox="1"/>
      </xdr:nvSpPr>
      <xdr:spPr>
        <a:xfrm>
          <a:off x="16370300" y="162042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65094</xdr:rowOff>
    </xdr:from>
    <xdr:to>
      <xdr:col>85</xdr:col>
      <xdr:colOff>177800</xdr:colOff>
      <xdr:row>95</xdr:row>
      <xdr:rowOff>166694</xdr:rowOff>
    </xdr:to>
    <xdr:sp macro="" textlink="">
      <xdr:nvSpPr>
        <xdr:cNvPr id="688" name="フローチャート: 判断 687"/>
        <xdr:cNvSpPr/>
      </xdr:nvSpPr>
      <xdr:spPr>
        <a:xfrm>
          <a:off x="162687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30397</xdr:rowOff>
    </xdr:from>
    <xdr:to>
      <xdr:col>81</xdr:col>
      <xdr:colOff>50800</xdr:colOff>
      <xdr:row>96</xdr:row>
      <xdr:rowOff>86861</xdr:rowOff>
    </xdr:to>
    <xdr:cxnSp macro="">
      <xdr:nvCxnSpPr>
        <xdr:cNvPr id="689" name="直線コネクタ 688"/>
        <xdr:cNvCxnSpPr/>
      </xdr:nvCxnSpPr>
      <xdr:spPr>
        <a:xfrm flipV="1">
          <a:off x="14592300" y="16489597"/>
          <a:ext cx="889000" cy="56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67869</xdr:rowOff>
    </xdr:from>
    <xdr:to>
      <xdr:col>81</xdr:col>
      <xdr:colOff>101600</xdr:colOff>
      <xdr:row>95</xdr:row>
      <xdr:rowOff>169469</xdr:rowOff>
    </xdr:to>
    <xdr:sp macro="" textlink="">
      <xdr:nvSpPr>
        <xdr:cNvPr id="690" name="フローチャート: 判断 689"/>
        <xdr:cNvSpPr/>
      </xdr:nvSpPr>
      <xdr:spPr>
        <a:xfrm>
          <a:off x="15430500" y="1635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14546</xdr:rowOff>
    </xdr:from>
    <xdr:ext cx="534377" cy="259045"/>
    <xdr:sp macro="" textlink="">
      <xdr:nvSpPr>
        <xdr:cNvPr id="691" name="テキスト ボックス 690"/>
        <xdr:cNvSpPr txBox="1"/>
      </xdr:nvSpPr>
      <xdr:spPr>
        <a:xfrm>
          <a:off x="15214111" y="1613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86861</xdr:rowOff>
    </xdr:from>
    <xdr:to>
      <xdr:col>76</xdr:col>
      <xdr:colOff>114300</xdr:colOff>
      <xdr:row>96</xdr:row>
      <xdr:rowOff>101964</xdr:rowOff>
    </xdr:to>
    <xdr:cxnSp macro="">
      <xdr:nvCxnSpPr>
        <xdr:cNvPr id="692" name="直線コネクタ 691"/>
        <xdr:cNvCxnSpPr/>
      </xdr:nvCxnSpPr>
      <xdr:spPr>
        <a:xfrm flipV="1">
          <a:off x="13703300" y="16546061"/>
          <a:ext cx="889000" cy="15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68049</xdr:rowOff>
    </xdr:from>
    <xdr:to>
      <xdr:col>76</xdr:col>
      <xdr:colOff>165100</xdr:colOff>
      <xdr:row>95</xdr:row>
      <xdr:rowOff>169649</xdr:rowOff>
    </xdr:to>
    <xdr:sp macro="" textlink="">
      <xdr:nvSpPr>
        <xdr:cNvPr id="693" name="フローチャート: 判断 692"/>
        <xdr:cNvSpPr/>
      </xdr:nvSpPr>
      <xdr:spPr>
        <a:xfrm>
          <a:off x="14541500" y="16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14726</xdr:rowOff>
    </xdr:from>
    <xdr:ext cx="534377" cy="259045"/>
    <xdr:sp macro="" textlink="">
      <xdr:nvSpPr>
        <xdr:cNvPr id="694" name="テキスト ボックス 693"/>
        <xdr:cNvSpPr txBox="1"/>
      </xdr:nvSpPr>
      <xdr:spPr>
        <a:xfrm>
          <a:off x="14325111" y="1613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47901</xdr:rowOff>
    </xdr:from>
    <xdr:to>
      <xdr:col>71</xdr:col>
      <xdr:colOff>177800</xdr:colOff>
      <xdr:row>96</xdr:row>
      <xdr:rowOff>101964</xdr:rowOff>
    </xdr:to>
    <xdr:cxnSp macro="">
      <xdr:nvCxnSpPr>
        <xdr:cNvPr id="695" name="直線コネクタ 694"/>
        <xdr:cNvCxnSpPr/>
      </xdr:nvCxnSpPr>
      <xdr:spPr>
        <a:xfrm>
          <a:off x="12814300" y="16507101"/>
          <a:ext cx="889000" cy="54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62202</xdr:rowOff>
    </xdr:from>
    <xdr:to>
      <xdr:col>72</xdr:col>
      <xdr:colOff>38100</xdr:colOff>
      <xdr:row>95</xdr:row>
      <xdr:rowOff>163802</xdr:rowOff>
    </xdr:to>
    <xdr:sp macro="" textlink="">
      <xdr:nvSpPr>
        <xdr:cNvPr id="696" name="フローチャート: 判断 695"/>
        <xdr:cNvSpPr/>
      </xdr:nvSpPr>
      <xdr:spPr>
        <a:xfrm>
          <a:off x="136525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8879</xdr:rowOff>
    </xdr:from>
    <xdr:ext cx="534377" cy="259045"/>
    <xdr:sp macro="" textlink="">
      <xdr:nvSpPr>
        <xdr:cNvPr id="697" name="テキスト ボックス 696"/>
        <xdr:cNvSpPr txBox="1"/>
      </xdr:nvSpPr>
      <xdr:spPr>
        <a:xfrm>
          <a:off x="13436111" y="1612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32910</xdr:rowOff>
    </xdr:from>
    <xdr:to>
      <xdr:col>67</xdr:col>
      <xdr:colOff>101600</xdr:colOff>
      <xdr:row>95</xdr:row>
      <xdr:rowOff>134510</xdr:rowOff>
    </xdr:to>
    <xdr:sp macro="" textlink="">
      <xdr:nvSpPr>
        <xdr:cNvPr id="698" name="フローチャート: 判断 697"/>
        <xdr:cNvSpPr/>
      </xdr:nvSpPr>
      <xdr:spPr>
        <a:xfrm>
          <a:off x="12763500" y="1632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151037</xdr:rowOff>
    </xdr:from>
    <xdr:ext cx="534377" cy="259045"/>
    <xdr:sp macro="" textlink="">
      <xdr:nvSpPr>
        <xdr:cNvPr id="699" name="テキスト ボックス 698"/>
        <xdr:cNvSpPr txBox="1"/>
      </xdr:nvSpPr>
      <xdr:spPr>
        <a:xfrm>
          <a:off x="12547111" y="16095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109817</xdr:rowOff>
    </xdr:from>
    <xdr:to>
      <xdr:col>85</xdr:col>
      <xdr:colOff>177800</xdr:colOff>
      <xdr:row>96</xdr:row>
      <xdr:rowOff>39967</xdr:rowOff>
    </xdr:to>
    <xdr:sp macro="" textlink="">
      <xdr:nvSpPr>
        <xdr:cNvPr id="705" name="楕円 704"/>
        <xdr:cNvSpPr/>
      </xdr:nvSpPr>
      <xdr:spPr>
        <a:xfrm>
          <a:off x="16268700" y="16397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88244</xdr:rowOff>
    </xdr:from>
    <xdr:ext cx="534377" cy="259045"/>
    <xdr:sp macro="" textlink="">
      <xdr:nvSpPr>
        <xdr:cNvPr id="706" name="公債費該当値テキスト"/>
        <xdr:cNvSpPr txBox="1"/>
      </xdr:nvSpPr>
      <xdr:spPr>
        <a:xfrm>
          <a:off x="16370300" y="16375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151047</xdr:rowOff>
    </xdr:from>
    <xdr:to>
      <xdr:col>81</xdr:col>
      <xdr:colOff>101600</xdr:colOff>
      <xdr:row>96</xdr:row>
      <xdr:rowOff>81197</xdr:rowOff>
    </xdr:to>
    <xdr:sp macro="" textlink="">
      <xdr:nvSpPr>
        <xdr:cNvPr id="707" name="楕円 706"/>
        <xdr:cNvSpPr/>
      </xdr:nvSpPr>
      <xdr:spPr>
        <a:xfrm>
          <a:off x="15430500" y="1643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72324</xdr:rowOff>
    </xdr:from>
    <xdr:ext cx="534377" cy="259045"/>
    <xdr:sp macro="" textlink="">
      <xdr:nvSpPr>
        <xdr:cNvPr id="708" name="テキスト ボックス 707"/>
        <xdr:cNvSpPr txBox="1"/>
      </xdr:nvSpPr>
      <xdr:spPr>
        <a:xfrm>
          <a:off x="15214111" y="16531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36061</xdr:rowOff>
    </xdr:from>
    <xdr:to>
      <xdr:col>76</xdr:col>
      <xdr:colOff>165100</xdr:colOff>
      <xdr:row>96</xdr:row>
      <xdr:rowOff>137661</xdr:rowOff>
    </xdr:to>
    <xdr:sp macro="" textlink="">
      <xdr:nvSpPr>
        <xdr:cNvPr id="709" name="楕円 708"/>
        <xdr:cNvSpPr/>
      </xdr:nvSpPr>
      <xdr:spPr>
        <a:xfrm>
          <a:off x="14541500" y="1649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128788</xdr:rowOff>
    </xdr:from>
    <xdr:ext cx="534377" cy="259045"/>
    <xdr:sp macro="" textlink="">
      <xdr:nvSpPr>
        <xdr:cNvPr id="710" name="テキスト ボックス 709"/>
        <xdr:cNvSpPr txBox="1"/>
      </xdr:nvSpPr>
      <xdr:spPr>
        <a:xfrm>
          <a:off x="14325111" y="1658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51164</xdr:rowOff>
    </xdr:from>
    <xdr:to>
      <xdr:col>72</xdr:col>
      <xdr:colOff>38100</xdr:colOff>
      <xdr:row>96</xdr:row>
      <xdr:rowOff>152764</xdr:rowOff>
    </xdr:to>
    <xdr:sp macro="" textlink="">
      <xdr:nvSpPr>
        <xdr:cNvPr id="711" name="楕円 710"/>
        <xdr:cNvSpPr/>
      </xdr:nvSpPr>
      <xdr:spPr>
        <a:xfrm>
          <a:off x="13652500" y="1651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143891</xdr:rowOff>
    </xdr:from>
    <xdr:ext cx="534377" cy="259045"/>
    <xdr:sp macro="" textlink="">
      <xdr:nvSpPr>
        <xdr:cNvPr id="712" name="テキスト ボックス 711"/>
        <xdr:cNvSpPr txBox="1"/>
      </xdr:nvSpPr>
      <xdr:spPr>
        <a:xfrm>
          <a:off x="13436111" y="16603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168551</xdr:rowOff>
    </xdr:from>
    <xdr:to>
      <xdr:col>67</xdr:col>
      <xdr:colOff>101600</xdr:colOff>
      <xdr:row>96</xdr:row>
      <xdr:rowOff>98701</xdr:rowOff>
    </xdr:to>
    <xdr:sp macro="" textlink="">
      <xdr:nvSpPr>
        <xdr:cNvPr id="713" name="楕円 712"/>
        <xdr:cNvSpPr/>
      </xdr:nvSpPr>
      <xdr:spPr>
        <a:xfrm>
          <a:off x="12763500" y="16456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89828</xdr:rowOff>
    </xdr:from>
    <xdr:ext cx="534377" cy="259045"/>
    <xdr:sp macro="" textlink="">
      <xdr:nvSpPr>
        <xdr:cNvPr id="714" name="テキスト ボックス 713"/>
        <xdr:cNvSpPr txBox="1"/>
      </xdr:nvSpPr>
      <xdr:spPr>
        <a:xfrm>
          <a:off x="12547111" y="16549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0" name="テキスト ボックス 729"/>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2" name="テキスト ボックス 731"/>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4" name="テキスト ボックス 73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5740</xdr:rowOff>
    </xdr:from>
    <xdr:to>
      <xdr:col>116</xdr:col>
      <xdr:colOff>62864</xdr:colOff>
      <xdr:row>38</xdr:row>
      <xdr:rowOff>139700</xdr:rowOff>
    </xdr:to>
    <xdr:cxnSp macro="">
      <xdr:nvCxnSpPr>
        <xdr:cNvPr id="736" name="直線コネクタ 735"/>
        <xdr:cNvCxnSpPr/>
      </xdr:nvCxnSpPr>
      <xdr:spPr>
        <a:xfrm flipV="1">
          <a:off x="22159595" y="5149240"/>
          <a:ext cx="1269" cy="1505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2532</xdr:rowOff>
    </xdr:from>
    <xdr:ext cx="249299" cy="259045"/>
    <xdr:sp macro="" textlink="">
      <xdr:nvSpPr>
        <xdr:cNvPr id="737" name="諸支出金最小値テキスト"/>
        <xdr:cNvSpPr txBox="1"/>
      </xdr:nvSpPr>
      <xdr:spPr>
        <a:xfrm>
          <a:off x="22212300" y="6689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123867</xdr:rowOff>
    </xdr:from>
    <xdr:ext cx="469744" cy="259045"/>
    <xdr:sp macro="" textlink="">
      <xdr:nvSpPr>
        <xdr:cNvPr id="739" name="諸支出金最大値テキスト"/>
        <xdr:cNvSpPr txBox="1"/>
      </xdr:nvSpPr>
      <xdr:spPr>
        <a:xfrm>
          <a:off x="22212300" y="4924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6,586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5740</xdr:rowOff>
    </xdr:from>
    <xdr:to>
      <xdr:col>116</xdr:col>
      <xdr:colOff>152400</xdr:colOff>
      <xdr:row>30</xdr:row>
      <xdr:rowOff>5740</xdr:rowOff>
    </xdr:to>
    <xdr:cxnSp macro="">
      <xdr:nvCxnSpPr>
        <xdr:cNvPr id="740" name="直線コネクタ 739"/>
        <xdr:cNvCxnSpPr/>
      </xdr:nvCxnSpPr>
      <xdr:spPr>
        <a:xfrm>
          <a:off x="22072600" y="514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91432</xdr:rowOff>
    </xdr:from>
    <xdr:ext cx="313932" cy="259045"/>
    <xdr:sp macro="" textlink="">
      <xdr:nvSpPr>
        <xdr:cNvPr id="742" name="諸支出金平均値テキスト"/>
        <xdr:cNvSpPr txBox="1"/>
      </xdr:nvSpPr>
      <xdr:spPr>
        <a:xfrm>
          <a:off x="22212300" y="64350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68555</xdr:rowOff>
    </xdr:from>
    <xdr:to>
      <xdr:col>116</xdr:col>
      <xdr:colOff>114300</xdr:colOff>
      <xdr:row>38</xdr:row>
      <xdr:rowOff>170155</xdr:rowOff>
    </xdr:to>
    <xdr:sp macro="" textlink="">
      <xdr:nvSpPr>
        <xdr:cNvPr id="743" name="フローチャート: 判断 742"/>
        <xdr:cNvSpPr/>
      </xdr:nvSpPr>
      <xdr:spPr>
        <a:xfrm>
          <a:off x="221107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37236</xdr:rowOff>
    </xdr:from>
    <xdr:to>
      <xdr:col>112</xdr:col>
      <xdr:colOff>38100</xdr:colOff>
      <xdr:row>38</xdr:row>
      <xdr:rowOff>138836</xdr:rowOff>
    </xdr:to>
    <xdr:sp macro="" textlink="">
      <xdr:nvSpPr>
        <xdr:cNvPr id="745" name="フローチャート: 判断 744"/>
        <xdr:cNvSpPr/>
      </xdr:nvSpPr>
      <xdr:spPr>
        <a:xfrm>
          <a:off x="21272500" y="65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155363</xdr:rowOff>
    </xdr:from>
    <xdr:ext cx="378565" cy="259045"/>
    <xdr:sp macro="" textlink="">
      <xdr:nvSpPr>
        <xdr:cNvPr id="746" name="テキスト ボックス 745"/>
        <xdr:cNvSpPr txBox="1"/>
      </xdr:nvSpPr>
      <xdr:spPr>
        <a:xfrm>
          <a:off x="21134017" y="63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27178</xdr:rowOff>
    </xdr:from>
    <xdr:to>
      <xdr:col>107</xdr:col>
      <xdr:colOff>101600</xdr:colOff>
      <xdr:row>38</xdr:row>
      <xdr:rowOff>128778</xdr:rowOff>
    </xdr:to>
    <xdr:sp macro="" textlink="">
      <xdr:nvSpPr>
        <xdr:cNvPr id="748" name="フローチャート: 判断 747"/>
        <xdr:cNvSpPr/>
      </xdr:nvSpPr>
      <xdr:spPr>
        <a:xfrm>
          <a:off x="20383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145305</xdr:rowOff>
    </xdr:from>
    <xdr:ext cx="378565" cy="259045"/>
    <xdr:sp macro="" textlink="">
      <xdr:nvSpPr>
        <xdr:cNvPr id="749" name="テキスト ボックス 748"/>
        <xdr:cNvSpPr txBox="1"/>
      </xdr:nvSpPr>
      <xdr:spPr>
        <a:xfrm>
          <a:off x="20245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37008</xdr:rowOff>
    </xdr:from>
    <xdr:to>
      <xdr:col>102</xdr:col>
      <xdr:colOff>165100</xdr:colOff>
      <xdr:row>38</xdr:row>
      <xdr:rowOff>138608</xdr:rowOff>
    </xdr:to>
    <xdr:sp macro="" textlink="">
      <xdr:nvSpPr>
        <xdr:cNvPr id="751" name="フローチャート: 判断 750"/>
        <xdr:cNvSpPr/>
      </xdr:nvSpPr>
      <xdr:spPr>
        <a:xfrm>
          <a:off x="19494500" y="655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155135</xdr:rowOff>
    </xdr:from>
    <xdr:ext cx="378565" cy="259045"/>
    <xdr:sp macro="" textlink="">
      <xdr:nvSpPr>
        <xdr:cNvPr id="752" name="テキスト ボックス 751"/>
        <xdr:cNvSpPr txBox="1"/>
      </xdr:nvSpPr>
      <xdr:spPr>
        <a:xfrm>
          <a:off x="19356017" y="6327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79756</xdr:rowOff>
    </xdr:from>
    <xdr:to>
      <xdr:col>98</xdr:col>
      <xdr:colOff>38100</xdr:colOff>
      <xdr:row>38</xdr:row>
      <xdr:rowOff>9906</xdr:rowOff>
    </xdr:to>
    <xdr:sp macro="" textlink="">
      <xdr:nvSpPr>
        <xdr:cNvPr id="753" name="フローチャート: 判断 752"/>
        <xdr:cNvSpPr/>
      </xdr:nvSpPr>
      <xdr:spPr>
        <a:xfrm>
          <a:off x="18605500" y="642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26433</xdr:rowOff>
    </xdr:from>
    <xdr:ext cx="378565" cy="259045"/>
    <xdr:sp macro="" textlink="">
      <xdr:nvSpPr>
        <xdr:cNvPr id="754" name="テキスト ボックス 753"/>
        <xdr:cNvSpPr txBox="1"/>
      </xdr:nvSpPr>
      <xdr:spPr>
        <a:xfrm>
          <a:off x="18467017" y="61986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46982</xdr:rowOff>
    </xdr:from>
    <xdr:ext cx="249299" cy="259045"/>
    <xdr:sp macro="" textlink="">
      <xdr:nvSpPr>
        <xdr:cNvPr id="761" name="諸支出金該当値テキスト"/>
        <xdr:cNvSpPr txBox="1"/>
      </xdr:nvSpPr>
      <xdr:spPr>
        <a:xfrm>
          <a:off x="22212300" y="6562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総務費は、住民一人当たり</a:t>
          </a:r>
          <a:r>
            <a:rPr kumimoji="1" lang="en-US" altLang="ja-JP" sz="1200">
              <a:latin typeface="ＭＳ Ｐゴシック" panose="020B0600070205080204" pitchFamily="50" charset="-128"/>
              <a:ea typeface="ＭＳ Ｐゴシック" panose="020B0600070205080204" pitchFamily="50" charset="-128"/>
            </a:rPr>
            <a:t>77,903</a:t>
          </a:r>
          <a:r>
            <a:rPr kumimoji="1" lang="ja-JP" altLang="en-US" sz="1200">
              <a:latin typeface="ＭＳ Ｐゴシック" panose="020B0600070205080204" pitchFamily="50" charset="-128"/>
              <a:ea typeface="ＭＳ Ｐゴシック" panose="020B0600070205080204" pitchFamily="50" charset="-128"/>
            </a:rPr>
            <a:t>円となっており年々増加している。増加した要因として、コミュニティセンターの改修事業が挙げられる。今後も庁舎整備等の大型建設事業が控えているため増加していくと予想される。</a:t>
          </a:r>
        </a:p>
        <a:p>
          <a:r>
            <a:rPr kumimoji="1" lang="ja-JP" altLang="en-US" sz="1200">
              <a:latin typeface="ＭＳ Ｐゴシック" panose="020B0600070205080204" pitchFamily="50" charset="-128"/>
              <a:ea typeface="ＭＳ Ｐゴシック" panose="020B0600070205080204" pitchFamily="50" charset="-128"/>
            </a:rPr>
            <a:t>　総額の約</a:t>
          </a:r>
          <a:r>
            <a:rPr kumimoji="1" lang="en-US" altLang="ja-JP" sz="1200">
              <a:latin typeface="ＭＳ Ｐゴシック" panose="020B0600070205080204" pitchFamily="50" charset="-128"/>
              <a:ea typeface="ＭＳ Ｐゴシック" panose="020B0600070205080204" pitchFamily="50" charset="-128"/>
            </a:rPr>
            <a:t>1/3</a:t>
          </a:r>
          <a:r>
            <a:rPr kumimoji="1" lang="ja-JP" altLang="en-US" sz="1200">
              <a:latin typeface="ＭＳ Ｐゴシック" panose="020B0600070205080204" pitchFamily="50" charset="-128"/>
              <a:ea typeface="ＭＳ Ｐゴシック" panose="020B0600070205080204" pitchFamily="50" charset="-128"/>
            </a:rPr>
            <a:t>を占める民生費については、住民一人当たり</a:t>
          </a:r>
          <a:r>
            <a:rPr kumimoji="1" lang="en-US" altLang="ja-JP" sz="1200">
              <a:latin typeface="ＭＳ Ｐゴシック" panose="020B0600070205080204" pitchFamily="50" charset="-128"/>
              <a:ea typeface="ＭＳ Ｐゴシック" panose="020B0600070205080204" pitchFamily="50" charset="-128"/>
            </a:rPr>
            <a:t>148,917</a:t>
          </a:r>
          <a:r>
            <a:rPr kumimoji="1" lang="ja-JP" altLang="en-US" sz="1200">
              <a:latin typeface="ＭＳ Ｐゴシック" panose="020B0600070205080204" pitchFamily="50" charset="-128"/>
              <a:ea typeface="ＭＳ Ｐゴシック" panose="020B0600070205080204" pitchFamily="50" charset="-128"/>
            </a:rPr>
            <a:t>円となっており前年度と比べ</a:t>
          </a:r>
          <a:r>
            <a:rPr kumimoji="1" lang="en-US" altLang="ja-JP" sz="1200">
              <a:latin typeface="ＭＳ Ｐゴシック" panose="020B0600070205080204" pitchFamily="50" charset="-128"/>
              <a:ea typeface="ＭＳ Ｐゴシック" panose="020B0600070205080204" pitchFamily="50" charset="-128"/>
            </a:rPr>
            <a:t>1,714</a:t>
          </a:r>
          <a:r>
            <a:rPr kumimoji="1" lang="ja-JP" altLang="en-US" sz="1200">
              <a:latin typeface="ＭＳ Ｐゴシック" panose="020B0600070205080204" pitchFamily="50" charset="-128"/>
              <a:ea typeface="ＭＳ Ｐゴシック" panose="020B0600070205080204" pitchFamily="50" charset="-128"/>
            </a:rPr>
            <a:t>円減少したが類似団体内平均値よりも高くなっている。私立認定こども園が開設されたことによる施設型給付負担金の増、私立保育所等の児童福祉施設の整備事業による増加が平均値よりも高い主な要因である。</a:t>
          </a:r>
        </a:p>
        <a:p>
          <a:r>
            <a:rPr kumimoji="1" lang="ja-JP" altLang="en-US" sz="1200">
              <a:latin typeface="ＭＳ Ｐゴシック" panose="020B0600070205080204" pitchFamily="50" charset="-128"/>
              <a:ea typeface="ＭＳ Ｐゴシック" panose="020B0600070205080204" pitchFamily="50" charset="-128"/>
            </a:rPr>
            <a:t>　土木費は、除排雪経費が減少したため、前年度と比べ</a:t>
          </a:r>
          <a:r>
            <a:rPr kumimoji="1" lang="en-US" altLang="ja-JP" sz="1200">
              <a:latin typeface="ＭＳ Ｐゴシック" panose="020B0600070205080204" pitchFamily="50" charset="-128"/>
              <a:ea typeface="ＭＳ Ｐゴシック" panose="020B0600070205080204" pitchFamily="50" charset="-128"/>
            </a:rPr>
            <a:t>8,047</a:t>
          </a:r>
          <a:r>
            <a:rPr kumimoji="1" lang="ja-JP" altLang="en-US" sz="1200">
              <a:latin typeface="ＭＳ Ｐゴシック" panose="020B0600070205080204" pitchFamily="50" charset="-128"/>
              <a:ea typeface="ＭＳ Ｐゴシック" panose="020B0600070205080204" pitchFamily="50" charset="-128"/>
            </a:rPr>
            <a:t>円減少し、住民一人当たり</a:t>
          </a:r>
          <a:r>
            <a:rPr kumimoji="1" lang="en-US" altLang="ja-JP" sz="1200">
              <a:latin typeface="ＭＳ Ｐゴシック" panose="020B0600070205080204" pitchFamily="50" charset="-128"/>
              <a:ea typeface="ＭＳ Ｐゴシック" panose="020B0600070205080204" pitchFamily="50" charset="-128"/>
            </a:rPr>
            <a:t>31,077</a:t>
          </a:r>
          <a:r>
            <a:rPr kumimoji="1" lang="ja-JP" altLang="en-US" sz="1200">
              <a:latin typeface="ＭＳ Ｐゴシック" panose="020B0600070205080204" pitchFamily="50" charset="-128"/>
              <a:ea typeface="ＭＳ Ｐゴシック" panose="020B0600070205080204" pitchFamily="50" charset="-128"/>
            </a:rPr>
            <a:t>円となった。</a:t>
          </a:r>
        </a:p>
        <a:p>
          <a:r>
            <a:rPr kumimoji="1" lang="ja-JP" altLang="en-US" sz="1200">
              <a:latin typeface="ＭＳ Ｐゴシック" panose="020B0600070205080204" pitchFamily="50" charset="-128"/>
              <a:ea typeface="ＭＳ Ｐゴシック" panose="020B0600070205080204" pitchFamily="50" charset="-128"/>
            </a:rPr>
            <a:t>　消防費は、嶺北消防組合の消防署整備事業の完了により前年度より減少し住民一人当たり</a:t>
          </a:r>
          <a:r>
            <a:rPr kumimoji="1" lang="en-US" altLang="ja-JP" sz="1200">
              <a:latin typeface="ＭＳ Ｐゴシック" panose="020B0600070205080204" pitchFamily="50" charset="-128"/>
              <a:ea typeface="ＭＳ Ｐゴシック" panose="020B0600070205080204" pitchFamily="50" charset="-128"/>
            </a:rPr>
            <a:t>16,470</a:t>
          </a:r>
          <a:r>
            <a:rPr kumimoji="1" lang="ja-JP" altLang="en-US" sz="1200">
              <a:latin typeface="ＭＳ Ｐゴシック" panose="020B0600070205080204" pitchFamily="50" charset="-128"/>
              <a:ea typeface="ＭＳ Ｐゴシック" panose="020B0600070205080204" pitchFamily="50" charset="-128"/>
            </a:rPr>
            <a:t>円となったものの、依然として類似団体内平均値より上回っている。</a:t>
          </a:r>
        </a:p>
        <a:p>
          <a:r>
            <a:rPr kumimoji="1" lang="ja-JP" altLang="en-US" sz="1200">
              <a:latin typeface="ＭＳ Ｐゴシック" panose="020B0600070205080204" pitchFamily="50" charset="-128"/>
              <a:ea typeface="ＭＳ Ｐゴシック" panose="020B0600070205080204" pitchFamily="50" charset="-128"/>
            </a:rPr>
            <a:t>　教育費は、住民一人当たり</a:t>
          </a:r>
          <a:r>
            <a:rPr kumimoji="1" lang="en-US" altLang="ja-JP" sz="1200">
              <a:latin typeface="ＭＳ Ｐゴシック" panose="020B0600070205080204" pitchFamily="50" charset="-128"/>
              <a:ea typeface="ＭＳ Ｐゴシック" panose="020B0600070205080204" pitchFamily="50" charset="-128"/>
            </a:rPr>
            <a:t>50,049</a:t>
          </a:r>
          <a:r>
            <a:rPr kumimoji="1" lang="ja-JP" altLang="en-US" sz="1200">
              <a:latin typeface="ＭＳ Ｐゴシック" panose="020B0600070205080204" pitchFamily="50" charset="-128"/>
              <a:ea typeface="ＭＳ Ｐゴシック" panose="020B0600070205080204" pitchFamily="50" charset="-128"/>
            </a:rPr>
            <a:t>円となっており、平成</a:t>
          </a:r>
          <a:r>
            <a:rPr kumimoji="1" lang="en-US" altLang="ja-JP" sz="1200">
              <a:latin typeface="ＭＳ Ｐゴシック" panose="020B0600070205080204" pitchFamily="50" charset="-128"/>
              <a:ea typeface="ＭＳ Ｐゴシック" panose="020B0600070205080204" pitchFamily="50" charset="-128"/>
            </a:rPr>
            <a:t>25</a:t>
          </a:r>
          <a:r>
            <a:rPr kumimoji="1" lang="ja-JP" altLang="en-US" sz="1200">
              <a:latin typeface="ＭＳ Ｐゴシック" panose="020B0600070205080204" pitchFamily="50" charset="-128"/>
              <a:ea typeface="ＭＳ Ｐゴシック" panose="020B0600070205080204" pitchFamily="50" charset="-128"/>
            </a:rPr>
            <a:t>年度をピークに年々減少していたものの、平成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年度から増加に転じた。学校給食施設建設事業や国体推進事業の増加が主な要因である。</a:t>
          </a:r>
        </a:p>
        <a:p>
          <a:r>
            <a:rPr kumimoji="1" lang="ja-JP" altLang="en-US" sz="1200">
              <a:latin typeface="ＭＳ Ｐゴシック" panose="020B0600070205080204" pitchFamily="50" charset="-128"/>
              <a:ea typeface="ＭＳ Ｐゴシック" panose="020B0600070205080204" pitchFamily="50" charset="-128"/>
            </a:rPr>
            <a:t>　公債費は、近年実施した大型整備事業の償還開始により増加傾向に転じており、今後さらに増加することが予想される。</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福井県坂井市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財政調整基金の残高は、</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億</a:t>
          </a:r>
          <a:r>
            <a:rPr kumimoji="1" lang="en-US" altLang="ja-JP" sz="1200">
              <a:latin typeface="ＭＳ ゴシック" pitchFamily="49" charset="-128"/>
              <a:ea typeface="ＭＳ ゴシック" pitchFamily="49" charset="-128"/>
            </a:rPr>
            <a:t>9,595</a:t>
          </a:r>
          <a:r>
            <a:rPr kumimoji="1" lang="ja-JP" altLang="en-US" sz="1200">
              <a:latin typeface="ＭＳ ゴシック" pitchFamily="49" charset="-128"/>
              <a:ea typeface="ＭＳ ゴシック" pitchFamily="49" charset="-128"/>
            </a:rPr>
            <a:t>万円の積み立てを行ったことにより</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億</a:t>
          </a:r>
          <a:r>
            <a:rPr kumimoji="1" lang="en-US" altLang="ja-JP" sz="1200">
              <a:latin typeface="ＭＳ ゴシック" pitchFamily="49" charset="-128"/>
              <a:ea typeface="ＭＳ ゴシック" pitchFamily="49" charset="-128"/>
            </a:rPr>
            <a:t>3,851</a:t>
          </a:r>
          <a:r>
            <a:rPr kumimoji="1" lang="ja-JP" altLang="en-US" sz="1200">
              <a:latin typeface="ＭＳ ゴシック" pitchFamily="49" charset="-128"/>
              <a:ea typeface="ＭＳ ゴシック" pitchFamily="49" charset="-128"/>
            </a:rPr>
            <a:t>万</a:t>
          </a:r>
          <a:r>
            <a:rPr kumimoji="1" lang="en-US" altLang="ja-JP" sz="1200">
              <a:latin typeface="ＭＳ ゴシック" pitchFamily="49" charset="-128"/>
              <a:ea typeface="ＭＳ ゴシック" pitchFamily="49" charset="-128"/>
            </a:rPr>
            <a:t>7</a:t>
          </a:r>
          <a:r>
            <a:rPr kumimoji="1" lang="ja-JP" altLang="en-US" sz="1200">
              <a:latin typeface="ＭＳ ゴシック" pitchFamily="49" charset="-128"/>
              <a:ea typeface="ＭＳ ゴシック" pitchFamily="49" charset="-128"/>
            </a:rPr>
            <a:t>千円となった。将来の財源不足に備えるため今後も計画的に積立を行う。</a:t>
          </a:r>
        </a:p>
        <a:p>
          <a:r>
            <a:rPr kumimoji="1" lang="ja-JP" altLang="en-US" sz="1200">
              <a:latin typeface="ＭＳ ゴシック" pitchFamily="49" charset="-128"/>
              <a:ea typeface="ＭＳ ゴシック" pitchFamily="49" charset="-128"/>
            </a:rPr>
            <a:t>　また、実質収支額については、望ましいとされる標準財政規模の</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a:t>
          </a:r>
          <a:r>
            <a:rPr kumimoji="1" lang="en-US" altLang="ja-JP" sz="1200">
              <a:latin typeface="ＭＳ ゴシック" pitchFamily="49" charset="-128"/>
              <a:ea typeface="ＭＳ ゴシック" pitchFamily="49" charset="-128"/>
            </a:rPr>
            <a:t>5</a:t>
          </a:r>
          <a:r>
            <a:rPr kumimoji="1" lang="ja-JP" altLang="en-US" sz="1200">
              <a:latin typeface="ＭＳ ゴシック" pitchFamily="49" charset="-128"/>
              <a:ea typeface="ＭＳ ゴシック" pitchFamily="49" charset="-128"/>
            </a:rPr>
            <a:t>％を目標とし、翌年度の補正財源の為財政基盤の強化に努める。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実質単年度収支については、昨年度より改善されたが、引き続き、行政改革を推進して歳出削減を図るとともに、適正な賦課と徴収の強化による市税等自主財源の確保に努める。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福井県坂井市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全体的にみると、平成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年度は前年度と比較して標準財政規模比が</a:t>
          </a:r>
          <a:r>
            <a:rPr kumimoji="1" lang="en-US" altLang="ja-JP" sz="1400">
              <a:latin typeface="ＭＳ ゴシック" pitchFamily="49" charset="-128"/>
              <a:ea typeface="ＭＳ ゴシック" pitchFamily="49" charset="-128"/>
            </a:rPr>
            <a:t>0.99</a:t>
          </a:r>
          <a:r>
            <a:rPr kumimoji="1" lang="ja-JP" altLang="en-US" sz="1400">
              <a:latin typeface="ＭＳ ゴシック" pitchFamily="49" charset="-128"/>
              <a:ea typeface="ＭＳ ゴシック" pitchFamily="49" charset="-128"/>
            </a:rPr>
            <a:t>ポイント減少した。</a:t>
          </a:r>
        </a:p>
        <a:p>
          <a:r>
            <a:rPr kumimoji="1" lang="ja-JP" altLang="en-US" sz="1400">
              <a:latin typeface="ＭＳ ゴシック" pitchFamily="49" charset="-128"/>
              <a:ea typeface="ＭＳ ゴシック" pitchFamily="49" charset="-128"/>
            </a:rPr>
            <a:t>　会計別にみると、水道事業会計以外は減少傾向にある。一般会計は、翌年度に繰り越すべき財源の増に伴い実質収支が減少したため、比率が減少した。国民健康保険特別会計は、歳入における国庫支出金や交付金の減のため、比率が減少した。公共下水道事業会計は、未払金等の減に伴い現金及び預金等の流動資産が減となったため、比率が減少した。病院事業会計は起債対象外の建設改良費の増に伴い一時借入金等の流動負債が増となったため、比率が減少した。</a:t>
          </a:r>
        </a:p>
        <a:p>
          <a:r>
            <a:rPr kumimoji="1" lang="ja-JP" altLang="en-US" sz="1400">
              <a:latin typeface="ＭＳ ゴシック" pitchFamily="49" charset="-128"/>
              <a:ea typeface="ＭＳ ゴシック" pitchFamily="49" charset="-128"/>
            </a:rPr>
            <a:t>　すべての会計で赤字は生じていないが、標準財政規模比が減少傾向にあるため、今後も各会計の実質収支額または資金不足・余剰額に注視し健全な財政運営に努める。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福井県坂井市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公債費は年々増加しているものの、実質公債費比率の分子はこの</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か年は平準となっている。これは、合併特例事業債等の交付税算入率の高い有利な起債の活用によって、算入公債費等が比例して増加しているためである。</a:t>
          </a:r>
        </a:p>
        <a:p>
          <a:r>
            <a:rPr kumimoji="1" lang="ja-JP" altLang="en-US" sz="1400">
              <a:latin typeface="ＭＳ ゴシック" pitchFamily="49" charset="-128"/>
              <a:ea typeface="ＭＳ ゴシック" pitchFamily="49" charset="-128"/>
            </a:rPr>
            <a:t>　今後は大型事業の償還が始まり、実質公債費比率の分子の上昇が予想される。しかし、今後も普通建設事業の地方債の発行は避けられないため、普通建設事業の必要性を各々精査し、地方債の発行の抑制に努め、借入を行う場合もこれまでと同様に有利な起債を活用す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満期一括償還地方債の償還財源としての減債基金は積み立てていない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福井県坂井市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一般会計等に係る地方債の現在高は増加したものの、公共下水道事業債の償還に充てるための一般会計からの繰入見込額の減が大きかったことにより、将来負担比率の分子は減少している。</a:t>
          </a:r>
        </a:p>
        <a:p>
          <a:r>
            <a:rPr kumimoji="1" lang="ja-JP" altLang="en-US" sz="1400">
              <a:latin typeface="ＭＳ ゴシック" pitchFamily="49" charset="-128"/>
              <a:ea typeface="ＭＳ ゴシック" pitchFamily="49" charset="-128"/>
            </a:rPr>
            <a:t>　普通建設事業費は減少傾向にあるが、地方債の現在高は増加しているため、交付税算入率の高い合併特例事業債等の有利な起債の活用や他の財源確保に努める必要がある。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福井県坂井市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aseline="0">
              <a:solidFill>
                <a:sysClr val="windowText" lastClr="000000"/>
              </a:solidFill>
              <a:effectLst/>
              <a:latin typeface="ＭＳ ゴシック" panose="020B0609070205080204" pitchFamily="49" charset="-128"/>
              <a:ea typeface="ＭＳ ゴシック" panose="020B0609070205080204" pitchFamily="49" charset="-128"/>
              <a:cs typeface="+mn-cs"/>
            </a:rPr>
            <a:t>　その他特定目的基金で、地域振興基金、丸岡城周辺整備を取り崩したことなどにより、基金全体で</a:t>
          </a:r>
          <a:r>
            <a:rPr kumimoji="1" lang="en-US" altLang="ja-JP" sz="1300" baseline="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300" baseline="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300" baseline="0">
              <a:solidFill>
                <a:sysClr val="windowText" lastClr="000000"/>
              </a:solidFill>
              <a:effectLst/>
              <a:latin typeface="ＭＳ ゴシック" panose="020B0609070205080204" pitchFamily="49" charset="-128"/>
              <a:ea typeface="ＭＳ ゴシック" panose="020B0609070205080204" pitchFamily="49" charset="-128"/>
              <a:cs typeface="+mn-cs"/>
            </a:rPr>
            <a:t>4,136</a:t>
          </a:r>
          <a:r>
            <a:rPr kumimoji="1" lang="ja-JP" altLang="en-US" sz="1300" baseline="0">
              <a:solidFill>
                <a:sysClr val="windowText" lastClr="000000"/>
              </a:solidFill>
              <a:effectLst/>
              <a:latin typeface="ＭＳ ゴシック" panose="020B0609070205080204" pitchFamily="49" charset="-128"/>
              <a:ea typeface="ＭＳ ゴシック" panose="020B0609070205080204" pitchFamily="49" charset="-128"/>
              <a:cs typeface="+mn-cs"/>
            </a:rPr>
            <a:t>万円の減となった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基金の確保に努めるとともに、財政調整基金は必要に応じて取り崩しを行い、特定目的基金はその使途に沿った事業に充当し活用する。</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民相互の連携の強化及び地域振興等に資するための地域振興基金や、施設の整備及びまちづくり事業の推進を図るためのまちづくり整備基金、寄附による市民参画条例による寄附を寄附者の指定した事業等の財源に充てるための坂井市寄附市民参画基金などを設置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地域振興基金では、積み立てた利子分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万円を取り崩し、コミュニティセンター維持管理事業・施設整備事業、国体推進事業および協働のまちづくり事業に活用した。寄附市民参画基金は、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5,568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千円を新たに積み立て、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4,496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千円を取り崩し、寄附市民参画基金事業に活用した。丸岡城周辺整備基金は、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 城周辺施設駐車場整備に活用した。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基金の使途に沿った事業に充当し活用していくとともに、適切な管理・運用を行っていく。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基金利子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千円を含め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9,595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財政状況に応じて取り崩しを行うとともに、中期財政計画の目標残高額（標準財政規模の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％以上）である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億円程度を目安とし、今後も現状維持を目標に財政調整基金の確保に努める。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年以降は利子以外の積み立ては行っていない。また、平成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年以降は取り崩しを行っていない。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今後も地方債残高が増加することから、財政状況に応じて減債基金の積み立て・取り崩しを行っていく。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福井県坂井市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92,004
90,528
209.67
40,555,326
39,144,073
1,070,048
22,125,990
48,416,359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79.8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23971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2981325"/>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有形固定資産減価償却率は類似団体より高い水準にあるが、それぞれの公共施設等について個別施設計画を策定済みであり、当該計画に基づいた施設の維持管理および施設機能の統廃合を進めている。</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42726</xdr:rowOff>
    </xdr:from>
    <xdr:to>
      <xdr:col>23</xdr:col>
      <xdr:colOff>85090</xdr:colOff>
      <xdr:row>34</xdr:row>
      <xdr:rowOff>42363</xdr:rowOff>
    </xdr:to>
    <xdr:cxnSp macro="">
      <xdr:nvCxnSpPr>
        <xdr:cNvPr id="66" name="直線コネクタ 65"/>
        <xdr:cNvCxnSpPr/>
      </xdr:nvCxnSpPr>
      <xdr:spPr>
        <a:xfrm flipV="1">
          <a:off x="4760595" y="4671876"/>
          <a:ext cx="1270" cy="1199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46190</xdr:rowOff>
    </xdr:from>
    <xdr:ext cx="405111" cy="259045"/>
    <xdr:sp macro="" textlink="">
      <xdr:nvSpPr>
        <xdr:cNvPr id="67" name="有形固定資産減価償却率最小値テキスト"/>
        <xdr:cNvSpPr txBox="1"/>
      </xdr:nvSpPr>
      <xdr:spPr>
        <a:xfrm>
          <a:off x="4813300" y="5875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42363</xdr:rowOff>
    </xdr:from>
    <xdr:to>
      <xdr:col>23</xdr:col>
      <xdr:colOff>174625</xdr:colOff>
      <xdr:row>34</xdr:row>
      <xdr:rowOff>42363</xdr:rowOff>
    </xdr:to>
    <xdr:cxnSp macro="">
      <xdr:nvCxnSpPr>
        <xdr:cNvPr id="68" name="直線コネクタ 67"/>
        <xdr:cNvCxnSpPr/>
      </xdr:nvCxnSpPr>
      <xdr:spPr>
        <a:xfrm>
          <a:off x="4673600" y="5871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160853</xdr:rowOff>
    </xdr:from>
    <xdr:ext cx="405111" cy="259045"/>
    <xdr:sp macro="" textlink="">
      <xdr:nvSpPr>
        <xdr:cNvPr id="69" name="有形固定資産減価償却率最大値テキスト"/>
        <xdr:cNvSpPr txBox="1"/>
      </xdr:nvSpPr>
      <xdr:spPr>
        <a:xfrm>
          <a:off x="4813300" y="4447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42726</xdr:rowOff>
    </xdr:from>
    <xdr:to>
      <xdr:col>23</xdr:col>
      <xdr:colOff>174625</xdr:colOff>
      <xdr:row>27</xdr:row>
      <xdr:rowOff>42726</xdr:rowOff>
    </xdr:to>
    <xdr:cxnSp macro="">
      <xdr:nvCxnSpPr>
        <xdr:cNvPr id="70" name="直線コネクタ 69"/>
        <xdr:cNvCxnSpPr/>
      </xdr:nvCxnSpPr>
      <xdr:spPr>
        <a:xfrm>
          <a:off x="4673600" y="4671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65422</xdr:rowOff>
    </xdr:from>
    <xdr:ext cx="405111" cy="259045"/>
    <xdr:sp macro="" textlink="">
      <xdr:nvSpPr>
        <xdr:cNvPr id="71" name="有形固定資産減価償却率平均値テキスト"/>
        <xdr:cNvSpPr txBox="1"/>
      </xdr:nvSpPr>
      <xdr:spPr>
        <a:xfrm>
          <a:off x="4813300" y="5037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72" name="フローチャート: 判断 71"/>
        <xdr:cNvSpPr/>
      </xdr:nvSpPr>
      <xdr:spPr>
        <a:xfrm>
          <a:off x="4711700" y="505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130175</xdr:rowOff>
    </xdr:from>
    <xdr:to>
      <xdr:col>19</xdr:col>
      <xdr:colOff>187325</xdr:colOff>
      <xdr:row>30</xdr:row>
      <xdr:rowOff>60325</xdr:rowOff>
    </xdr:to>
    <xdr:sp macro="" textlink="">
      <xdr:nvSpPr>
        <xdr:cNvPr id="73" name="フローチャート: 判断 72"/>
        <xdr:cNvSpPr/>
      </xdr:nvSpPr>
      <xdr:spPr>
        <a:xfrm>
          <a:off x="4000500" y="510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170271</xdr:rowOff>
    </xdr:from>
    <xdr:to>
      <xdr:col>15</xdr:col>
      <xdr:colOff>187325</xdr:colOff>
      <xdr:row>30</xdr:row>
      <xdr:rowOff>100421</xdr:rowOff>
    </xdr:to>
    <xdr:sp macro="" textlink="">
      <xdr:nvSpPr>
        <xdr:cNvPr id="74" name="フローチャート: 判断 73"/>
        <xdr:cNvSpPr/>
      </xdr:nvSpPr>
      <xdr:spPr>
        <a:xfrm>
          <a:off x="3238500" y="5142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60506</xdr:rowOff>
    </xdr:from>
    <xdr:to>
      <xdr:col>11</xdr:col>
      <xdr:colOff>187325</xdr:colOff>
      <xdr:row>30</xdr:row>
      <xdr:rowOff>162106</xdr:rowOff>
    </xdr:to>
    <xdr:sp macro="" textlink="">
      <xdr:nvSpPr>
        <xdr:cNvPr id="75" name="フローチャート: 判断 74"/>
        <xdr:cNvSpPr/>
      </xdr:nvSpPr>
      <xdr:spPr>
        <a:xfrm>
          <a:off x="2476500" y="5204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80826</xdr:rowOff>
    </xdr:from>
    <xdr:to>
      <xdr:col>23</xdr:col>
      <xdr:colOff>136525</xdr:colOff>
      <xdr:row>30</xdr:row>
      <xdr:rowOff>10976</xdr:rowOff>
    </xdr:to>
    <xdr:sp macro="" textlink="">
      <xdr:nvSpPr>
        <xdr:cNvPr id="81" name="楕円 80"/>
        <xdr:cNvSpPr/>
      </xdr:nvSpPr>
      <xdr:spPr>
        <a:xfrm>
          <a:off x="4711700" y="5052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103703</xdr:rowOff>
    </xdr:from>
    <xdr:ext cx="405111" cy="259045"/>
    <xdr:sp macro="" textlink="">
      <xdr:nvSpPr>
        <xdr:cNvPr id="82" name="有形固定資産減価償却率該当値テキスト"/>
        <xdr:cNvSpPr txBox="1"/>
      </xdr:nvSpPr>
      <xdr:spPr>
        <a:xfrm>
          <a:off x="4813300" y="4904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114753</xdr:rowOff>
    </xdr:from>
    <xdr:to>
      <xdr:col>19</xdr:col>
      <xdr:colOff>187325</xdr:colOff>
      <xdr:row>30</xdr:row>
      <xdr:rowOff>44903</xdr:rowOff>
    </xdr:to>
    <xdr:sp macro="" textlink="">
      <xdr:nvSpPr>
        <xdr:cNvPr id="83" name="楕円 82"/>
        <xdr:cNvSpPr/>
      </xdr:nvSpPr>
      <xdr:spPr>
        <a:xfrm>
          <a:off x="4000500" y="5086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131626</xdr:rowOff>
    </xdr:from>
    <xdr:to>
      <xdr:col>23</xdr:col>
      <xdr:colOff>85725</xdr:colOff>
      <xdr:row>29</xdr:row>
      <xdr:rowOff>165553</xdr:rowOff>
    </xdr:to>
    <xdr:cxnSp macro="">
      <xdr:nvCxnSpPr>
        <xdr:cNvPr id="84" name="直線コネクタ 83"/>
        <xdr:cNvCxnSpPr/>
      </xdr:nvCxnSpPr>
      <xdr:spPr>
        <a:xfrm flipV="1">
          <a:off x="4051300" y="5103676"/>
          <a:ext cx="7112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130175</xdr:rowOff>
    </xdr:from>
    <xdr:to>
      <xdr:col>15</xdr:col>
      <xdr:colOff>187325</xdr:colOff>
      <xdr:row>30</xdr:row>
      <xdr:rowOff>60325</xdr:rowOff>
    </xdr:to>
    <xdr:sp macro="" textlink="">
      <xdr:nvSpPr>
        <xdr:cNvPr id="85" name="楕円 84"/>
        <xdr:cNvSpPr/>
      </xdr:nvSpPr>
      <xdr:spPr>
        <a:xfrm>
          <a:off x="3238500" y="510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165553</xdr:rowOff>
    </xdr:from>
    <xdr:to>
      <xdr:col>19</xdr:col>
      <xdr:colOff>136525</xdr:colOff>
      <xdr:row>30</xdr:row>
      <xdr:rowOff>9525</xdr:rowOff>
    </xdr:to>
    <xdr:cxnSp macro="">
      <xdr:nvCxnSpPr>
        <xdr:cNvPr id="86" name="直線コネクタ 85"/>
        <xdr:cNvCxnSpPr/>
      </xdr:nvCxnSpPr>
      <xdr:spPr>
        <a:xfrm flipV="1">
          <a:off x="3289300" y="5137603"/>
          <a:ext cx="762000" cy="15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51452</xdr:rowOff>
    </xdr:from>
    <xdr:ext cx="405111" cy="259045"/>
    <xdr:sp macro="" textlink="">
      <xdr:nvSpPr>
        <xdr:cNvPr id="87" name="n_1aveValue有形固定資産減価償却率"/>
        <xdr:cNvSpPr txBox="1"/>
      </xdr:nvSpPr>
      <xdr:spPr>
        <a:xfrm>
          <a:off x="3836044" y="5194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91548</xdr:rowOff>
    </xdr:from>
    <xdr:ext cx="405111" cy="259045"/>
    <xdr:sp macro="" textlink="">
      <xdr:nvSpPr>
        <xdr:cNvPr id="88" name="n_2aveValue有形固定資産減価償却率"/>
        <xdr:cNvSpPr txBox="1"/>
      </xdr:nvSpPr>
      <xdr:spPr>
        <a:xfrm>
          <a:off x="3086744" y="5235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7183</xdr:rowOff>
    </xdr:from>
    <xdr:ext cx="405111" cy="259045"/>
    <xdr:sp macro="" textlink="">
      <xdr:nvSpPr>
        <xdr:cNvPr id="89" name="n_3aveValue有形固定資産減価償却率"/>
        <xdr:cNvSpPr txBox="1"/>
      </xdr:nvSpPr>
      <xdr:spPr>
        <a:xfrm>
          <a:off x="2324744" y="4979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61430</xdr:rowOff>
    </xdr:from>
    <xdr:ext cx="405111" cy="259045"/>
    <xdr:sp macro="" textlink="">
      <xdr:nvSpPr>
        <xdr:cNvPr id="90" name="n_1mainValue有形固定資産減価償却率"/>
        <xdr:cNvSpPr txBox="1"/>
      </xdr:nvSpPr>
      <xdr:spPr>
        <a:xfrm>
          <a:off x="3836044" y="4862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76852</xdr:rowOff>
    </xdr:from>
    <xdr:ext cx="405111" cy="259045"/>
    <xdr:sp macro="" textlink="">
      <xdr:nvSpPr>
        <xdr:cNvPr id="91" name="n_2mainValue有形固定資産減価償却率"/>
        <xdr:cNvSpPr txBox="1"/>
      </xdr:nvSpPr>
      <xdr:spPr>
        <a:xfrm>
          <a:off x="3086744" y="4877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3" name="正方形/長方形 92"/>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94" name="正方形/長方形 93"/>
        <xdr:cNvSpPr/>
      </xdr:nvSpPr>
      <xdr:spPr>
        <a:xfrm>
          <a:off x="13758894" y="3836446"/>
          <a:ext cx="1057212"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[ 1,073.5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当市の債務償還比率は、類似団体内平均、全国平均、福井県平均のいずれと比べても大きく上回っている。その要因となっているのは、将来負担額の中でも高い割合を占めている地方債残高であると考えられる。近年の当市においては、コミュニティセンター改修、小学校大規模改造、道路改良、本庁舎整備等の大型の普通建設事業を同時に進めており、その財源確保のために例年地方債を活用しているため、地方債残高は増加している。令和５～６年度が残高のピークとなる見込みであり、地方債以外の歳入の確保や事業計画の見直しをしていく必要がある。</a:t>
          </a:r>
        </a:p>
      </xdr:txBody>
    </xdr:sp>
    <xdr:clientData/>
  </xdr:twoCellAnchor>
  <xdr:oneCellAnchor>
    <xdr:from>
      <xdr:col>57</xdr:col>
      <xdr:colOff>111125</xdr:colOff>
      <xdr:row>23</xdr:row>
      <xdr:rowOff>47625</xdr:rowOff>
    </xdr:from>
    <xdr:ext cx="349839" cy="225703"/>
    <xdr:sp macro="" textlink="">
      <xdr:nvSpPr>
        <xdr:cNvPr id="105" name="テキスト ボックス 104"/>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7" name="直線コネクタ 106"/>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8" name="テキスト ボックス 107"/>
        <xdr:cNvSpPr txBox="1"/>
      </xdr:nvSpPr>
      <xdr:spPr>
        <a:xfrm>
          <a:off x="10931403" y="588684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9" name="直線コネクタ 108"/>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0" name="テキスト ボックス 109"/>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1" name="直線コネクタ 110"/>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2" name="テキスト ボックス 111"/>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3" name="直線コネクタ 112"/>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4" name="テキスト ボックス 113"/>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5" name="直線コネクタ 114"/>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6" name="テキスト ボックス 115"/>
        <xdr:cNvSpPr txBox="1"/>
      </xdr:nvSpPr>
      <xdr:spPr>
        <a:xfrm>
          <a:off x="10756676" y="44475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7" name="直線コネクタ 116"/>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8" name="テキスト ボックス 117"/>
        <xdr:cNvSpPr txBox="1"/>
      </xdr:nvSpPr>
      <xdr:spPr>
        <a:xfrm>
          <a:off x="10756676" y="4087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9"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10802</xdr:rowOff>
    </xdr:from>
    <xdr:to>
      <xdr:col>76</xdr:col>
      <xdr:colOff>21589</xdr:colOff>
      <xdr:row>34</xdr:row>
      <xdr:rowOff>151342</xdr:rowOff>
    </xdr:to>
    <xdr:cxnSp macro="">
      <xdr:nvCxnSpPr>
        <xdr:cNvPr id="120" name="直線コネクタ 119"/>
        <xdr:cNvCxnSpPr/>
      </xdr:nvCxnSpPr>
      <xdr:spPr>
        <a:xfrm flipV="1">
          <a:off x="14793595" y="4468502"/>
          <a:ext cx="1269" cy="1512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1" name="債務償還比率最小値テキスト"/>
        <xdr:cNvSpPr txBox="1"/>
      </xdr:nvSpPr>
      <xdr:spPr>
        <a:xfrm>
          <a:off x="14846300" y="59844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2" name="直線コネクタ 121"/>
        <xdr:cNvCxnSpPr/>
      </xdr:nvCxnSpPr>
      <xdr:spPr>
        <a:xfrm>
          <a:off x="14706600" y="5980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128929</xdr:rowOff>
    </xdr:from>
    <xdr:ext cx="560923" cy="259045"/>
    <xdr:sp macro="" textlink="">
      <xdr:nvSpPr>
        <xdr:cNvPr id="123" name="債務償還比率最大値テキスト"/>
        <xdr:cNvSpPr txBox="1"/>
      </xdr:nvSpPr>
      <xdr:spPr>
        <a:xfrm>
          <a:off x="14846300" y="424372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10802</xdr:rowOff>
    </xdr:from>
    <xdr:to>
      <xdr:col>76</xdr:col>
      <xdr:colOff>111125</xdr:colOff>
      <xdr:row>26</xdr:row>
      <xdr:rowOff>10802</xdr:rowOff>
    </xdr:to>
    <xdr:cxnSp macro="">
      <xdr:nvCxnSpPr>
        <xdr:cNvPr id="124" name="直線コネクタ 123"/>
        <xdr:cNvCxnSpPr/>
      </xdr:nvCxnSpPr>
      <xdr:spPr>
        <a:xfrm>
          <a:off x="14706600" y="4468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20034</xdr:rowOff>
    </xdr:from>
    <xdr:ext cx="469744" cy="259045"/>
    <xdr:sp macro="" textlink="">
      <xdr:nvSpPr>
        <xdr:cNvPr id="125" name="債務償還比率平均値テキスト"/>
        <xdr:cNvSpPr txBox="1"/>
      </xdr:nvSpPr>
      <xdr:spPr>
        <a:xfrm>
          <a:off x="14846300" y="51635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41607</xdr:rowOff>
    </xdr:from>
    <xdr:to>
      <xdr:col>76</xdr:col>
      <xdr:colOff>73025</xdr:colOff>
      <xdr:row>30</xdr:row>
      <xdr:rowOff>143207</xdr:rowOff>
    </xdr:to>
    <xdr:sp macro="" textlink="">
      <xdr:nvSpPr>
        <xdr:cNvPr id="126" name="フローチャート: 判断 125"/>
        <xdr:cNvSpPr/>
      </xdr:nvSpPr>
      <xdr:spPr>
        <a:xfrm>
          <a:off x="14744700" y="5185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17498</xdr:rowOff>
    </xdr:from>
    <xdr:to>
      <xdr:col>72</xdr:col>
      <xdr:colOff>123825</xdr:colOff>
      <xdr:row>30</xdr:row>
      <xdr:rowOff>119098</xdr:rowOff>
    </xdr:to>
    <xdr:sp macro="" textlink="">
      <xdr:nvSpPr>
        <xdr:cNvPr id="127" name="フローチャート: 判断 126"/>
        <xdr:cNvSpPr/>
      </xdr:nvSpPr>
      <xdr:spPr>
        <a:xfrm>
          <a:off x="14033500" y="516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8" name="テキスト ボックス 127"/>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9" name="テキスト ボックス 128"/>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0" name="テキスト ボックス 129"/>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1" name="テキスト ボックス 130"/>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2" name="テキスト ボックス 131"/>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13088</xdr:rowOff>
    </xdr:from>
    <xdr:to>
      <xdr:col>76</xdr:col>
      <xdr:colOff>73025</xdr:colOff>
      <xdr:row>27</xdr:row>
      <xdr:rowOff>114688</xdr:rowOff>
    </xdr:to>
    <xdr:sp macro="" textlink="">
      <xdr:nvSpPr>
        <xdr:cNvPr id="133" name="楕円 132"/>
        <xdr:cNvSpPr/>
      </xdr:nvSpPr>
      <xdr:spPr>
        <a:xfrm>
          <a:off x="14744700" y="4642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35965</xdr:rowOff>
    </xdr:from>
    <xdr:ext cx="560923" cy="259045"/>
    <xdr:sp macro="" textlink="">
      <xdr:nvSpPr>
        <xdr:cNvPr id="134" name="債務償還比率該当値テキスト"/>
        <xdr:cNvSpPr txBox="1"/>
      </xdr:nvSpPr>
      <xdr:spPr>
        <a:xfrm>
          <a:off x="14846300" y="449366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26</xdr:row>
      <xdr:rowOff>7740</xdr:rowOff>
    </xdr:from>
    <xdr:to>
      <xdr:col>72</xdr:col>
      <xdr:colOff>123825</xdr:colOff>
      <xdr:row>26</xdr:row>
      <xdr:rowOff>109340</xdr:rowOff>
    </xdr:to>
    <xdr:sp macro="" textlink="">
      <xdr:nvSpPr>
        <xdr:cNvPr id="135" name="楕円 134"/>
        <xdr:cNvSpPr/>
      </xdr:nvSpPr>
      <xdr:spPr>
        <a:xfrm>
          <a:off x="14033500" y="446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26</xdr:row>
      <xdr:rowOff>58540</xdr:rowOff>
    </xdr:from>
    <xdr:to>
      <xdr:col>76</xdr:col>
      <xdr:colOff>22225</xdr:colOff>
      <xdr:row>27</xdr:row>
      <xdr:rowOff>63888</xdr:rowOff>
    </xdr:to>
    <xdr:cxnSp macro="">
      <xdr:nvCxnSpPr>
        <xdr:cNvPr id="136" name="直線コネクタ 135"/>
        <xdr:cNvCxnSpPr/>
      </xdr:nvCxnSpPr>
      <xdr:spPr>
        <a:xfrm>
          <a:off x="14084300" y="4516240"/>
          <a:ext cx="711200" cy="176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110225</xdr:rowOff>
    </xdr:from>
    <xdr:ext cx="469744" cy="259045"/>
    <xdr:sp macro="" textlink="">
      <xdr:nvSpPr>
        <xdr:cNvPr id="137" name="n_1aveValue債務償還比率"/>
        <xdr:cNvSpPr txBox="1"/>
      </xdr:nvSpPr>
      <xdr:spPr>
        <a:xfrm>
          <a:off x="13836727" y="5253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24</xdr:row>
      <xdr:rowOff>125867</xdr:rowOff>
    </xdr:from>
    <xdr:ext cx="560923" cy="259045"/>
    <xdr:sp macro="" textlink="">
      <xdr:nvSpPr>
        <xdr:cNvPr id="138" name="n_1mainValue債務償還比率"/>
        <xdr:cNvSpPr txBox="1"/>
      </xdr:nvSpPr>
      <xdr:spPr>
        <a:xfrm>
          <a:off x="13791138" y="424066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9" name="正方形/長方形 138"/>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0" name="正方形/長方形 139"/>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1" name="テキスト ボックス 140"/>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2" name="テキスト ボックス 141"/>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3" name="テキスト ボックス 142"/>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4" name="テキスト ボックス 143"/>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福井県坂井市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92,004
90,528
209.67
40,555,326
39,144,073
1,070,048
22,125,990
48,416,359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79.8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70485</xdr:rowOff>
    </xdr:from>
    <xdr:to>
      <xdr:col>24</xdr:col>
      <xdr:colOff>62865</xdr:colOff>
      <xdr:row>42</xdr:row>
      <xdr:rowOff>30480</xdr:rowOff>
    </xdr:to>
    <xdr:cxnSp macro="">
      <xdr:nvCxnSpPr>
        <xdr:cNvPr id="56" name="直線コネクタ 55"/>
        <xdr:cNvCxnSpPr/>
      </xdr:nvCxnSpPr>
      <xdr:spPr>
        <a:xfrm flipV="1">
          <a:off x="4634865" y="5899785"/>
          <a:ext cx="0" cy="13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34307</xdr:rowOff>
    </xdr:from>
    <xdr:ext cx="405111" cy="259045"/>
    <xdr:sp macro="" textlink="">
      <xdr:nvSpPr>
        <xdr:cNvPr id="57" name="【道路】&#10;有形固定資産減価償却率最小値テキスト"/>
        <xdr:cNvSpPr txBox="1"/>
      </xdr:nvSpPr>
      <xdr:spPr>
        <a:xfrm>
          <a:off x="4673600" y="723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30480</xdr:rowOff>
    </xdr:from>
    <xdr:to>
      <xdr:col>24</xdr:col>
      <xdr:colOff>152400</xdr:colOff>
      <xdr:row>42</xdr:row>
      <xdr:rowOff>30480</xdr:rowOff>
    </xdr:to>
    <xdr:cxnSp macro="">
      <xdr:nvCxnSpPr>
        <xdr:cNvPr id="58" name="直線コネクタ 57"/>
        <xdr:cNvCxnSpPr/>
      </xdr:nvCxnSpPr>
      <xdr:spPr>
        <a:xfrm>
          <a:off x="4546600" y="723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17162</xdr:rowOff>
    </xdr:from>
    <xdr:ext cx="405111" cy="259045"/>
    <xdr:sp macro="" textlink="">
      <xdr:nvSpPr>
        <xdr:cNvPr id="59" name="【道路】&#10;有形固定資産減価償却率最大値テキスト"/>
        <xdr:cNvSpPr txBox="1"/>
      </xdr:nvSpPr>
      <xdr:spPr>
        <a:xfrm>
          <a:off x="4673600" y="5675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70485</xdr:rowOff>
    </xdr:from>
    <xdr:to>
      <xdr:col>24</xdr:col>
      <xdr:colOff>152400</xdr:colOff>
      <xdr:row>34</xdr:row>
      <xdr:rowOff>70485</xdr:rowOff>
    </xdr:to>
    <xdr:cxnSp macro="">
      <xdr:nvCxnSpPr>
        <xdr:cNvPr id="60" name="直線コネクタ 59"/>
        <xdr:cNvCxnSpPr/>
      </xdr:nvCxnSpPr>
      <xdr:spPr>
        <a:xfrm>
          <a:off x="4546600" y="5899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91457</xdr:rowOff>
    </xdr:from>
    <xdr:ext cx="405111" cy="259045"/>
    <xdr:sp macro="" textlink="">
      <xdr:nvSpPr>
        <xdr:cNvPr id="61" name="【道路】&#10;有形固定資産減価償却率平均値テキスト"/>
        <xdr:cNvSpPr txBox="1"/>
      </xdr:nvSpPr>
      <xdr:spPr>
        <a:xfrm>
          <a:off x="4673600" y="6435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113030</xdr:rowOff>
    </xdr:from>
    <xdr:to>
      <xdr:col>24</xdr:col>
      <xdr:colOff>114300</xdr:colOff>
      <xdr:row>38</xdr:row>
      <xdr:rowOff>43180</xdr:rowOff>
    </xdr:to>
    <xdr:sp macro="" textlink="">
      <xdr:nvSpPr>
        <xdr:cNvPr id="62" name="フローチャート: 判断 61"/>
        <xdr:cNvSpPr/>
      </xdr:nvSpPr>
      <xdr:spPr>
        <a:xfrm>
          <a:off x="45847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6350</xdr:rowOff>
    </xdr:from>
    <xdr:to>
      <xdr:col>20</xdr:col>
      <xdr:colOff>38100</xdr:colOff>
      <xdr:row>38</xdr:row>
      <xdr:rowOff>107950</xdr:rowOff>
    </xdr:to>
    <xdr:sp macro="" textlink="">
      <xdr:nvSpPr>
        <xdr:cNvPr id="63" name="フローチャート: 判断 62"/>
        <xdr:cNvSpPr/>
      </xdr:nvSpPr>
      <xdr:spPr>
        <a:xfrm>
          <a:off x="3746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162560</xdr:rowOff>
    </xdr:from>
    <xdr:to>
      <xdr:col>15</xdr:col>
      <xdr:colOff>101600</xdr:colOff>
      <xdr:row>38</xdr:row>
      <xdr:rowOff>92710</xdr:rowOff>
    </xdr:to>
    <xdr:sp macro="" textlink="">
      <xdr:nvSpPr>
        <xdr:cNvPr id="64" name="フローチャート: 判断 63"/>
        <xdr:cNvSpPr/>
      </xdr:nvSpPr>
      <xdr:spPr>
        <a:xfrm>
          <a:off x="2857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29210</xdr:rowOff>
    </xdr:from>
    <xdr:to>
      <xdr:col>10</xdr:col>
      <xdr:colOff>165100</xdr:colOff>
      <xdr:row>38</xdr:row>
      <xdr:rowOff>130810</xdr:rowOff>
    </xdr:to>
    <xdr:sp macro="" textlink="">
      <xdr:nvSpPr>
        <xdr:cNvPr id="65" name="フローチャート: 判断 64"/>
        <xdr:cNvSpPr/>
      </xdr:nvSpPr>
      <xdr:spPr>
        <a:xfrm>
          <a:off x="19685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78740</xdr:rowOff>
    </xdr:from>
    <xdr:to>
      <xdr:col>24</xdr:col>
      <xdr:colOff>114300</xdr:colOff>
      <xdr:row>38</xdr:row>
      <xdr:rowOff>8890</xdr:rowOff>
    </xdr:to>
    <xdr:sp macro="" textlink="">
      <xdr:nvSpPr>
        <xdr:cNvPr id="71" name="楕円 70"/>
        <xdr:cNvSpPr/>
      </xdr:nvSpPr>
      <xdr:spPr>
        <a:xfrm>
          <a:off x="4584700" y="642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101617</xdr:rowOff>
    </xdr:from>
    <xdr:ext cx="405111" cy="259045"/>
    <xdr:sp macro="" textlink="">
      <xdr:nvSpPr>
        <xdr:cNvPr id="72" name="【道路】&#10;有形固定資産減価償却率該当値テキスト"/>
        <xdr:cNvSpPr txBox="1"/>
      </xdr:nvSpPr>
      <xdr:spPr>
        <a:xfrm>
          <a:off x="4673600"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107315</xdr:rowOff>
    </xdr:from>
    <xdr:to>
      <xdr:col>20</xdr:col>
      <xdr:colOff>38100</xdr:colOff>
      <xdr:row>38</xdr:row>
      <xdr:rowOff>37465</xdr:rowOff>
    </xdr:to>
    <xdr:sp macro="" textlink="">
      <xdr:nvSpPr>
        <xdr:cNvPr id="73" name="楕円 72"/>
        <xdr:cNvSpPr/>
      </xdr:nvSpPr>
      <xdr:spPr>
        <a:xfrm>
          <a:off x="3746500" y="645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129540</xdr:rowOff>
    </xdr:from>
    <xdr:to>
      <xdr:col>24</xdr:col>
      <xdr:colOff>63500</xdr:colOff>
      <xdr:row>37</xdr:row>
      <xdr:rowOff>158115</xdr:rowOff>
    </xdr:to>
    <xdr:cxnSp macro="">
      <xdr:nvCxnSpPr>
        <xdr:cNvPr id="74" name="直線コネクタ 73"/>
        <xdr:cNvCxnSpPr/>
      </xdr:nvCxnSpPr>
      <xdr:spPr>
        <a:xfrm flipV="1">
          <a:off x="3797300" y="647319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143510</xdr:rowOff>
    </xdr:from>
    <xdr:to>
      <xdr:col>15</xdr:col>
      <xdr:colOff>101600</xdr:colOff>
      <xdr:row>38</xdr:row>
      <xdr:rowOff>73660</xdr:rowOff>
    </xdr:to>
    <xdr:sp macro="" textlink="">
      <xdr:nvSpPr>
        <xdr:cNvPr id="75" name="楕円 74"/>
        <xdr:cNvSpPr/>
      </xdr:nvSpPr>
      <xdr:spPr>
        <a:xfrm>
          <a:off x="2857500" y="648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158115</xdr:rowOff>
    </xdr:from>
    <xdr:to>
      <xdr:col>19</xdr:col>
      <xdr:colOff>177800</xdr:colOff>
      <xdr:row>38</xdr:row>
      <xdr:rowOff>22860</xdr:rowOff>
    </xdr:to>
    <xdr:cxnSp macro="">
      <xdr:nvCxnSpPr>
        <xdr:cNvPr id="76" name="直線コネクタ 75"/>
        <xdr:cNvCxnSpPr/>
      </xdr:nvCxnSpPr>
      <xdr:spPr>
        <a:xfrm flipV="1">
          <a:off x="2908300" y="650176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99077</xdr:rowOff>
    </xdr:from>
    <xdr:ext cx="405111" cy="259045"/>
    <xdr:sp macro="" textlink="">
      <xdr:nvSpPr>
        <xdr:cNvPr id="77" name="n_1aveValue【道路】&#10;有形固定資産減価償却率"/>
        <xdr:cNvSpPr txBox="1"/>
      </xdr:nvSpPr>
      <xdr:spPr>
        <a:xfrm>
          <a:off x="3582044" y="661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83837</xdr:rowOff>
    </xdr:from>
    <xdr:ext cx="405111" cy="259045"/>
    <xdr:sp macro="" textlink="">
      <xdr:nvSpPr>
        <xdr:cNvPr id="78" name="n_2aveValue【道路】&#10;有形固定資産減価償却率"/>
        <xdr:cNvSpPr txBox="1"/>
      </xdr:nvSpPr>
      <xdr:spPr>
        <a:xfrm>
          <a:off x="27057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147337</xdr:rowOff>
    </xdr:from>
    <xdr:ext cx="405111" cy="259045"/>
    <xdr:sp macro="" textlink="">
      <xdr:nvSpPr>
        <xdr:cNvPr id="79" name="n_3aveValue【道路】&#10;有形固定資産減価償却率"/>
        <xdr:cNvSpPr txBox="1"/>
      </xdr:nvSpPr>
      <xdr:spPr>
        <a:xfrm>
          <a:off x="1816744" y="6319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53992</xdr:rowOff>
    </xdr:from>
    <xdr:ext cx="405111" cy="259045"/>
    <xdr:sp macro="" textlink="">
      <xdr:nvSpPr>
        <xdr:cNvPr id="80" name="n_1mainValue【道路】&#10;有形固定資産減価償却率"/>
        <xdr:cNvSpPr txBox="1"/>
      </xdr:nvSpPr>
      <xdr:spPr>
        <a:xfrm>
          <a:off x="35820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90187</xdr:rowOff>
    </xdr:from>
    <xdr:ext cx="405111" cy="259045"/>
    <xdr:sp macro="" textlink="">
      <xdr:nvSpPr>
        <xdr:cNvPr id="81" name="n_2mainValue【道路】&#10;有形固定資産減価償却率"/>
        <xdr:cNvSpPr txBox="1"/>
      </xdr:nvSpPr>
      <xdr:spPr>
        <a:xfrm>
          <a:off x="2705744" y="626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2" name="直線コネクタ 9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3" name="テキスト ボックス 9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4" name="直線コネクタ 9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5" name="テキスト ボックス 94"/>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7" name="テキスト ボックス 96"/>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8" name="直線コネクタ 9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9" name="テキスト ボックス 98"/>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0" name="直線コネクタ 9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1" name="テキスト ボックス 100"/>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3" name="テキスト ボックス 102"/>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146495</xdr:rowOff>
    </xdr:from>
    <xdr:to>
      <xdr:col>54</xdr:col>
      <xdr:colOff>189865</xdr:colOff>
      <xdr:row>41</xdr:row>
      <xdr:rowOff>159010</xdr:rowOff>
    </xdr:to>
    <xdr:cxnSp macro="">
      <xdr:nvCxnSpPr>
        <xdr:cNvPr id="105" name="直線コネクタ 104"/>
        <xdr:cNvCxnSpPr/>
      </xdr:nvCxnSpPr>
      <xdr:spPr>
        <a:xfrm flipV="1">
          <a:off x="10476865" y="5632895"/>
          <a:ext cx="0" cy="1555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162837</xdr:rowOff>
    </xdr:from>
    <xdr:ext cx="469744" cy="259045"/>
    <xdr:sp macro="" textlink="">
      <xdr:nvSpPr>
        <xdr:cNvPr id="106" name="【道路】&#10;一人当たり延長最小値テキスト"/>
        <xdr:cNvSpPr txBox="1"/>
      </xdr:nvSpPr>
      <xdr:spPr>
        <a:xfrm>
          <a:off x="10515600" y="719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159010</xdr:rowOff>
    </xdr:from>
    <xdr:to>
      <xdr:col>55</xdr:col>
      <xdr:colOff>88900</xdr:colOff>
      <xdr:row>41</xdr:row>
      <xdr:rowOff>159010</xdr:rowOff>
    </xdr:to>
    <xdr:cxnSp macro="">
      <xdr:nvCxnSpPr>
        <xdr:cNvPr id="107" name="直線コネクタ 106"/>
        <xdr:cNvCxnSpPr/>
      </xdr:nvCxnSpPr>
      <xdr:spPr>
        <a:xfrm>
          <a:off x="10388600" y="7188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93172</xdr:rowOff>
    </xdr:from>
    <xdr:ext cx="534377" cy="259045"/>
    <xdr:sp macro="" textlink="">
      <xdr:nvSpPr>
        <xdr:cNvPr id="108" name="【道路】&#10;一人当たり延長最大値テキスト"/>
        <xdr:cNvSpPr txBox="1"/>
      </xdr:nvSpPr>
      <xdr:spPr>
        <a:xfrm>
          <a:off x="10515600" y="5408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146495</xdr:rowOff>
    </xdr:from>
    <xdr:to>
      <xdr:col>55</xdr:col>
      <xdr:colOff>88900</xdr:colOff>
      <xdr:row>32</xdr:row>
      <xdr:rowOff>146495</xdr:rowOff>
    </xdr:to>
    <xdr:cxnSp macro="">
      <xdr:nvCxnSpPr>
        <xdr:cNvPr id="109" name="直線コネクタ 108"/>
        <xdr:cNvCxnSpPr/>
      </xdr:nvCxnSpPr>
      <xdr:spPr>
        <a:xfrm>
          <a:off x="10388600" y="5632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91330</xdr:rowOff>
    </xdr:from>
    <xdr:ext cx="534377" cy="259045"/>
    <xdr:sp macro="" textlink="">
      <xdr:nvSpPr>
        <xdr:cNvPr id="110" name="【道路】&#10;一人当たり延長平均値テキスト"/>
        <xdr:cNvSpPr txBox="1"/>
      </xdr:nvSpPr>
      <xdr:spPr>
        <a:xfrm>
          <a:off x="10515600" y="67778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68453</xdr:rowOff>
    </xdr:from>
    <xdr:to>
      <xdr:col>55</xdr:col>
      <xdr:colOff>50800</xdr:colOff>
      <xdr:row>40</xdr:row>
      <xdr:rowOff>170053</xdr:rowOff>
    </xdr:to>
    <xdr:sp macro="" textlink="">
      <xdr:nvSpPr>
        <xdr:cNvPr id="111" name="フローチャート: 判断 110"/>
        <xdr:cNvSpPr/>
      </xdr:nvSpPr>
      <xdr:spPr>
        <a:xfrm>
          <a:off x="10426700" y="692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31400</xdr:rowOff>
    </xdr:from>
    <xdr:to>
      <xdr:col>50</xdr:col>
      <xdr:colOff>165100</xdr:colOff>
      <xdr:row>40</xdr:row>
      <xdr:rowOff>133000</xdr:rowOff>
    </xdr:to>
    <xdr:sp macro="" textlink="">
      <xdr:nvSpPr>
        <xdr:cNvPr id="112" name="フローチャート: 判断 111"/>
        <xdr:cNvSpPr/>
      </xdr:nvSpPr>
      <xdr:spPr>
        <a:xfrm>
          <a:off x="9588500" y="688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64700</xdr:rowOff>
    </xdr:from>
    <xdr:to>
      <xdr:col>46</xdr:col>
      <xdr:colOff>38100</xdr:colOff>
      <xdr:row>40</xdr:row>
      <xdr:rowOff>166300</xdr:rowOff>
    </xdr:to>
    <xdr:sp macro="" textlink="">
      <xdr:nvSpPr>
        <xdr:cNvPr id="113" name="フローチャート: 判断 112"/>
        <xdr:cNvSpPr/>
      </xdr:nvSpPr>
      <xdr:spPr>
        <a:xfrm>
          <a:off x="8699500"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76435</xdr:rowOff>
    </xdr:from>
    <xdr:to>
      <xdr:col>41</xdr:col>
      <xdr:colOff>101600</xdr:colOff>
      <xdr:row>41</xdr:row>
      <xdr:rowOff>6585</xdr:rowOff>
    </xdr:to>
    <xdr:sp macro="" textlink="">
      <xdr:nvSpPr>
        <xdr:cNvPr id="114" name="フローチャート: 判断 113"/>
        <xdr:cNvSpPr/>
      </xdr:nvSpPr>
      <xdr:spPr>
        <a:xfrm>
          <a:off x="7810500" y="693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166522</xdr:rowOff>
    </xdr:from>
    <xdr:to>
      <xdr:col>55</xdr:col>
      <xdr:colOff>50800</xdr:colOff>
      <xdr:row>41</xdr:row>
      <xdr:rowOff>96672</xdr:rowOff>
    </xdr:to>
    <xdr:sp macro="" textlink="">
      <xdr:nvSpPr>
        <xdr:cNvPr id="120" name="楕円 119"/>
        <xdr:cNvSpPr/>
      </xdr:nvSpPr>
      <xdr:spPr>
        <a:xfrm>
          <a:off x="10426700" y="7024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81449</xdr:rowOff>
    </xdr:from>
    <xdr:ext cx="469744" cy="259045"/>
    <xdr:sp macro="" textlink="">
      <xdr:nvSpPr>
        <xdr:cNvPr id="121" name="【道路】&#10;一人当たり延長該当値テキスト"/>
        <xdr:cNvSpPr txBox="1"/>
      </xdr:nvSpPr>
      <xdr:spPr>
        <a:xfrm>
          <a:off x="10515600" y="6939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167570</xdr:rowOff>
    </xdr:from>
    <xdr:to>
      <xdr:col>50</xdr:col>
      <xdr:colOff>165100</xdr:colOff>
      <xdr:row>41</xdr:row>
      <xdr:rowOff>97720</xdr:rowOff>
    </xdr:to>
    <xdr:sp macro="" textlink="">
      <xdr:nvSpPr>
        <xdr:cNvPr id="122" name="楕円 121"/>
        <xdr:cNvSpPr/>
      </xdr:nvSpPr>
      <xdr:spPr>
        <a:xfrm>
          <a:off x="9588500" y="702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45872</xdr:rowOff>
    </xdr:from>
    <xdr:to>
      <xdr:col>55</xdr:col>
      <xdr:colOff>0</xdr:colOff>
      <xdr:row>41</xdr:row>
      <xdr:rowOff>46920</xdr:rowOff>
    </xdr:to>
    <xdr:cxnSp macro="">
      <xdr:nvCxnSpPr>
        <xdr:cNvPr id="123" name="直線コネクタ 122"/>
        <xdr:cNvCxnSpPr/>
      </xdr:nvCxnSpPr>
      <xdr:spPr>
        <a:xfrm flipV="1">
          <a:off x="9639300" y="7075322"/>
          <a:ext cx="838200" cy="1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168199</xdr:rowOff>
    </xdr:from>
    <xdr:to>
      <xdr:col>46</xdr:col>
      <xdr:colOff>38100</xdr:colOff>
      <xdr:row>41</xdr:row>
      <xdr:rowOff>98349</xdr:rowOff>
    </xdr:to>
    <xdr:sp macro="" textlink="">
      <xdr:nvSpPr>
        <xdr:cNvPr id="124" name="楕円 123"/>
        <xdr:cNvSpPr/>
      </xdr:nvSpPr>
      <xdr:spPr>
        <a:xfrm>
          <a:off x="8699500" y="7026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46920</xdr:rowOff>
    </xdr:from>
    <xdr:to>
      <xdr:col>50</xdr:col>
      <xdr:colOff>114300</xdr:colOff>
      <xdr:row>41</xdr:row>
      <xdr:rowOff>47549</xdr:rowOff>
    </xdr:to>
    <xdr:cxnSp macro="">
      <xdr:nvCxnSpPr>
        <xdr:cNvPr id="125" name="直線コネクタ 124"/>
        <xdr:cNvCxnSpPr/>
      </xdr:nvCxnSpPr>
      <xdr:spPr>
        <a:xfrm flipV="1">
          <a:off x="8750300" y="7076370"/>
          <a:ext cx="889000" cy="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149527</xdr:rowOff>
    </xdr:from>
    <xdr:ext cx="534377" cy="259045"/>
    <xdr:sp macro="" textlink="">
      <xdr:nvSpPr>
        <xdr:cNvPr id="126" name="n_1aveValue【道路】&#10;一人当たり延長"/>
        <xdr:cNvSpPr txBox="1"/>
      </xdr:nvSpPr>
      <xdr:spPr>
        <a:xfrm>
          <a:off x="9359411" y="666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11377</xdr:rowOff>
    </xdr:from>
    <xdr:ext cx="534377" cy="259045"/>
    <xdr:sp macro="" textlink="">
      <xdr:nvSpPr>
        <xdr:cNvPr id="127" name="n_2aveValue【道路】&#10;一人当たり延長"/>
        <xdr:cNvSpPr txBox="1"/>
      </xdr:nvSpPr>
      <xdr:spPr>
        <a:xfrm>
          <a:off x="8483111" y="669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23112</xdr:rowOff>
    </xdr:from>
    <xdr:ext cx="534377" cy="259045"/>
    <xdr:sp macro="" textlink="">
      <xdr:nvSpPr>
        <xdr:cNvPr id="128" name="n_3aveValue【道路】&#10;一人当たり延長"/>
        <xdr:cNvSpPr txBox="1"/>
      </xdr:nvSpPr>
      <xdr:spPr>
        <a:xfrm>
          <a:off x="7594111" y="670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88847</xdr:rowOff>
    </xdr:from>
    <xdr:ext cx="469744" cy="259045"/>
    <xdr:sp macro="" textlink="">
      <xdr:nvSpPr>
        <xdr:cNvPr id="129" name="n_1mainValue【道路】&#10;一人当たり延長"/>
        <xdr:cNvSpPr txBox="1"/>
      </xdr:nvSpPr>
      <xdr:spPr>
        <a:xfrm>
          <a:off x="9391727" y="7118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89476</xdr:rowOff>
    </xdr:from>
    <xdr:ext cx="469744" cy="259045"/>
    <xdr:sp macro="" textlink="">
      <xdr:nvSpPr>
        <xdr:cNvPr id="130" name="n_2mainValue【道路】&#10;一人当たり延長"/>
        <xdr:cNvSpPr txBox="1"/>
      </xdr:nvSpPr>
      <xdr:spPr>
        <a:xfrm>
          <a:off x="8515427" y="7118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1" name="正方形/長方形 13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2" name="正方形/長方形 13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3" name="正方形/長方形 13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4" name="正方形/長方形 13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5" name="正方形/長方形 13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6" name="正方形/長方形 13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7" name="正方形/長方形 13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8" name="正方形/長方形 137"/>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39" name="正方形/長方形 13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40" name="正方形/長方形 13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41" name="正方形/長方形 14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42" name="正方形/長方形 14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43" name="正方形/長方形 14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44" name="正方形/長方形 14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45" name="正方形/長方形 14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203,800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46" name="正方形/長方形 145"/>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47" name="正方形/長方形 14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8" name="正方形/長方形 14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9" name="正方形/長方形 14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0" name="正方形/長方形 14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1" name="正方形/長方形 15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2" name="正方形/長方形 15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3" name="正方形/長方形 15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4" name="正方形/長方形 15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55" name="テキスト ボックス 15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56" name="直線コネクタ 15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157" name="直線コネクタ 156"/>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158" name="テキスト ボックス 157"/>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59" name="直線コネクタ 158"/>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60" name="テキスト ボックス 159"/>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61" name="直線コネクタ 160"/>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62" name="テキスト ボックス 161"/>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63" name="直線コネクタ 162"/>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64" name="テキスト ボックス 163"/>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65" name="直線コネクタ 164"/>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66" name="テキスト ボックス 165"/>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67" name="直線コネクタ 166"/>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168" name="テキスト ボックス 167"/>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69" name="直線コネクタ 16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70" name="テキスト ボックス 16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147501</xdr:rowOff>
    </xdr:from>
    <xdr:to>
      <xdr:col>24</xdr:col>
      <xdr:colOff>62865</xdr:colOff>
      <xdr:row>86</xdr:row>
      <xdr:rowOff>162198</xdr:rowOff>
    </xdr:to>
    <xdr:cxnSp macro="">
      <xdr:nvCxnSpPr>
        <xdr:cNvPr id="172" name="直線コネクタ 171"/>
        <xdr:cNvCxnSpPr/>
      </xdr:nvCxnSpPr>
      <xdr:spPr>
        <a:xfrm flipV="1">
          <a:off x="4634865" y="13349151"/>
          <a:ext cx="0" cy="1557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166025</xdr:rowOff>
    </xdr:from>
    <xdr:ext cx="340478" cy="259045"/>
    <xdr:sp macro="" textlink="">
      <xdr:nvSpPr>
        <xdr:cNvPr id="173" name="【公営住宅】&#10;有形固定資産減価償却率最小値テキスト"/>
        <xdr:cNvSpPr txBox="1"/>
      </xdr:nvSpPr>
      <xdr:spPr>
        <a:xfrm>
          <a:off x="4673600" y="149107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162198</xdr:rowOff>
    </xdr:from>
    <xdr:to>
      <xdr:col>24</xdr:col>
      <xdr:colOff>152400</xdr:colOff>
      <xdr:row>86</xdr:row>
      <xdr:rowOff>162198</xdr:rowOff>
    </xdr:to>
    <xdr:cxnSp macro="">
      <xdr:nvCxnSpPr>
        <xdr:cNvPr id="174" name="直線コネクタ 173"/>
        <xdr:cNvCxnSpPr/>
      </xdr:nvCxnSpPr>
      <xdr:spPr>
        <a:xfrm>
          <a:off x="4546600" y="1490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94178</xdr:rowOff>
    </xdr:from>
    <xdr:ext cx="405111" cy="259045"/>
    <xdr:sp macro="" textlink="">
      <xdr:nvSpPr>
        <xdr:cNvPr id="175" name="【公営住宅】&#10;有形固定資産減価償却率最大値テキスト"/>
        <xdr:cNvSpPr txBox="1"/>
      </xdr:nvSpPr>
      <xdr:spPr>
        <a:xfrm>
          <a:off x="4673600" y="13124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147501</xdr:rowOff>
    </xdr:from>
    <xdr:to>
      <xdr:col>24</xdr:col>
      <xdr:colOff>152400</xdr:colOff>
      <xdr:row>77</xdr:row>
      <xdr:rowOff>147501</xdr:rowOff>
    </xdr:to>
    <xdr:cxnSp macro="">
      <xdr:nvCxnSpPr>
        <xdr:cNvPr id="176" name="直線コネクタ 175"/>
        <xdr:cNvCxnSpPr/>
      </xdr:nvCxnSpPr>
      <xdr:spPr>
        <a:xfrm>
          <a:off x="4546600" y="1334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91820</xdr:rowOff>
    </xdr:from>
    <xdr:ext cx="405111" cy="259045"/>
    <xdr:sp macro="" textlink="">
      <xdr:nvSpPr>
        <xdr:cNvPr id="177" name="【公営住宅】&#10;有形固定資産減価償却率平均値テキスト"/>
        <xdr:cNvSpPr txBox="1"/>
      </xdr:nvSpPr>
      <xdr:spPr>
        <a:xfrm>
          <a:off x="4673600" y="136363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68943</xdr:rowOff>
    </xdr:from>
    <xdr:to>
      <xdr:col>24</xdr:col>
      <xdr:colOff>114300</xdr:colOff>
      <xdr:row>80</xdr:row>
      <xdr:rowOff>170543</xdr:rowOff>
    </xdr:to>
    <xdr:sp macro="" textlink="">
      <xdr:nvSpPr>
        <xdr:cNvPr id="178" name="フローチャート: 判断 177"/>
        <xdr:cNvSpPr/>
      </xdr:nvSpPr>
      <xdr:spPr>
        <a:xfrm>
          <a:off x="4584700" y="13784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96701</xdr:rowOff>
    </xdr:from>
    <xdr:to>
      <xdr:col>20</xdr:col>
      <xdr:colOff>38100</xdr:colOff>
      <xdr:row>81</xdr:row>
      <xdr:rowOff>26851</xdr:rowOff>
    </xdr:to>
    <xdr:sp macro="" textlink="">
      <xdr:nvSpPr>
        <xdr:cNvPr id="179" name="フローチャート: 判断 178"/>
        <xdr:cNvSpPr/>
      </xdr:nvSpPr>
      <xdr:spPr>
        <a:xfrm>
          <a:off x="3746500" y="1381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103232</xdr:rowOff>
    </xdr:from>
    <xdr:to>
      <xdr:col>15</xdr:col>
      <xdr:colOff>101600</xdr:colOff>
      <xdr:row>81</xdr:row>
      <xdr:rowOff>33382</xdr:rowOff>
    </xdr:to>
    <xdr:sp macro="" textlink="">
      <xdr:nvSpPr>
        <xdr:cNvPr id="180" name="フローチャート: 判断 179"/>
        <xdr:cNvSpPr/>
      </xdr:nvSpPr>
      <xdr:spPr>
        <a:xfrm>
          <a:off x="2857500" y="1381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165281</xdr:rowOff>
    </xdr:from>
    <xdr:to>
      <xdr:col>10</xdr:col>
      <xdr:colOff>165100</xdr:colOff>
      <xdr:row>81</xdr:row>
      <xdr:rowOff>95431</xdr:rowOff>
    </xdr:to>
    <xdr:sp macro="" textlink="">
      <xdr:nvSpPr>
        <xdr:cNvPr id="181" name="フローチャート: 判断 180"/>
        <xdr:cNvSpPr/>
      </xdr:nvSpPr>
      <xdr:spPr>
        <a:xfrm>
          <a:off x="1968500" y="1388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82" name="テキスト ボックス 18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83" name="テキスト ボックス 18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84" name="テキスト ボックス 18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85" name="テキスト ボックス 18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86" name="テキスト ボックス 18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130992</xdr:rowOff>
    </xdr:from>
    <xdr:to>
      <xdr:col>24</xdr:col>
      <xdr:colOff>114300</xdr:colOff>
      <xdr:row>81</xdr:row>
      <xdr:rowOff>61142</xdr:rowOff>
    </xdr:to>
    <xdr:sp macro="" textlink="">
      <xdr:nvSpPr>
        <xdr:cNvPr id="187" name="楕円 186"/>
        <xdr:cNvSpPr/>
      </xdr:nvSpPr>
      <xdr:spPr>
        <a:xfrm>
          <a:off x="4584700" y="1384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109419</xdr:rowOff>
    </xdr:from>
    <xdr:ext cx="405111" cy="259045"/>
    <xdr:sp macro="" textlink="">
      <xdr:nvSpPr>
        <xdr:cNvPr id="188" name="【公営住宅】&#10;有形固定資産減価償却率該当値テキスト"/>
        <xdr:cNvSpPr txBox="1"/>
      </xdr:nvSpPr>
      <xdr:spPr>
        <a:xfrm>
          <a:off x="4673600" y="13825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162016</xdr:rowOff>
    </xdr:from>
    <xdr:to>
      <xdr:col>20</xdr:col>
      <xdr:colOff>38100</xdr:colOff>
      <xdr:row>81</xdr:row>
      <xdr:rowOff>92166</xdr:rowOff>
    </xdr:to>
    <xdr:sp macro="" textlink="">
      <xdr:nvSpPr>
        <xdr:cNvPr id="189" name="楕円 188"/>
        <xdr:cNvSpPr/>
      </xdr:nvSpPr>
      <xdr:spPr>
        <a:xfrm>
          <a:off x="3746500" y="1387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10342</xdr:rowOff>
    </xdr:from>
    <xdr:to>
      <xdr:col>24</xdr:col>
      <xdr:colOff>63500</xdr:colOff>
      <xdr:row>81</xdr:row>
      <xdr:rowOff>41366</xdr:rowOff>
    </xdr:to>
    <xdr:cxnSp macro="">
      <xdr:nvCxnSpPr>
        <xdr:cNvPr id="190" name="直線コネクタ 189"/>
        <xdr:cNvCxnSpPr/>
      </xdr:nvCxnSpPr>
      <xdr:spPr>
        <a:xfrm flipV="1">
          <a:off x="3797300" y="13897792"/>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148952</xdr:rowOff>
    </xdr:from>
    <xdr:to>
      <xdr:col>15</xdr:col>
      <xdr:colOff>101600</xdr:colOff>
      <xdr:row>81</xdr:row>
      <xdr:rowOff>79102</xdr:rowOff>
    </xdr:to>
    <xdr:sp macro="" textlink="">
      <xdr:nvSpPr>
        <xdr:cNvPr id="191" name="楕円 190"/>
        <xdr:cNvSpPr/>
      </xdr:nvSpPr>
      <xdr:spPr>
        <a:xfrm>
          <a:off x="2857500" y="1386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28302</xdr:rowOff>
    </xdr:from>
    <xdr:to>
      <xdr:col>19</xdr:col>
      <xdr:colOff>177800</xdr:colOff>
      <xdr:row>81</xdr:row>
      <xdr:rowOff>41366</xdr:rowOff>
    </xdr:to>
    <xdr:cxnSp macro="">
      <xdr:nvCxnSpPr>
        <xdr:cNvPr id="192" name="直線コネクタ 191"/>
        <xdr:cNvCxnSpPr/>
      </xdr:nvCxnSpPr>
      <xdr:spPr>
        <a:xfrm>
          <a:off x="2908300" y="13915752"/>
          <a:ext cx="889000" cy="1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43378</xdr:rowOff>
    </xdr:from>
    <xdr:ext cx="405111" cy="259045"/>
    <xdr:sp macro="" textlink="">
      <xdr:nvSpPr>
        <xdr:cNvPr id="193" name="n_1aveValue【公営住宅】&#10;有形固定資産減価償却率"/>
        <xdr:cNvSpPr txBox="1"/>
      </xdr:nvSpPr>
      <xdr:spPr>
        <a:xfrm>
          <a:off x="3582044" y="13587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49909</xdr:rowOff>
    </xdr:from>
    <xdr:ext cx="405111" cy="259045"/>
    <xdr:sp macro="" textlink="">
      <xdr:nvSpPr>
        <xdr:cNvPr id="194" name="n_2aveValue【公営住宅】&#10;有形固定資産減価償却率"/>
        <xdr:cNvSpPr txBox="1"/>
      </xdr:nvSpPr>
      <xdr:spPr>
        <a:xfrm>
          <a:off x="2705744" y="13594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111958</xdr:rowOff>
    </xdr:from>
    <xdr:ext cx="405111" cy="259045"/>
    <xdr:sp macro="" textlink="">
      <xdr:nvSpPr>
        <xdr:cNvPr id="195" name="n_3aveValue【公営住宅】&#10;有形固定資産減価償却率"/>
        <xdr:cNvSpPr txBox="1"/>
      </xdr:nvSpPr>
      <xdr:spPr>
        <a:xfrm>
          <a:off x="1816744" y="1365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83293</xdr:rowOff>
    </xdr:from>
    <xdr:ext cx="405111" cy="259045"/>
    <xdr:sp macro="" textlink="">
      <xdr:nvSpPr>
        <xdr:cNvPr id="196" name="n_1mainValue【公営住宅】&#10;有形固定資産減価償却率"/>
        <xdr:cNvSpPr txBox="1"/>
      </xdr:nvSpPr>
      <xdr:spPr>
        <a:xfrm>
          <a:off x="3582044" y="13970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70229</xdr:rowOff>
    </xdr:from>
    <xdr:ext cx="405111" cy="259045"/>
    <xdr:sp macro="" textlink="">
      <xdr:nvSpPr>
        <xdr:cNvPr id="197" name="n_2mainValue【公営住宅】&#10;有形固定資産減価償却率"/>
        <xdr:cNvSpPr txBox="1"/>
      </xdr:nvSpPr>
      <xdr:spPr>
        <a:xfrm>
          <a:off x="2705744" y="13957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98" name="正方形/長方形 19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99" name="正方形/長方形 19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00" name="正方形/長方形 19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01" name="正方形/長方形 20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02" name="正方形/長方形 20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03" name="正方形/長方形 20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04" name="正方形/長方形 20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05" name="正方形/長方形 20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06" name="テキスト ボックス 20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07" name="直線コネクタ 20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08" name="直線コネクタ 20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09" name="テキスト ボックス 20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10" name="直線コネクタ 20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11" name="テキスト ボックス 21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12" name="直線コネクタ 21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13" name="テキスト ボックス 21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14" name="直線コネクタ 21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15" name="テキスト ボックス 21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16" name="直線コネクタ 21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17" name="テキスト ボックス 21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18" name="直線コネクタ 21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19" name="テキスト ボックス 21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2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70865</xdr:rowOff>
    </xdr:from>
    <xdr:to>
      <xdr:col>54</xdr:col>
      <xdr:colOff>189865</xdr:colOff>
      <xdr:row>86</xdr:row>
      <xdr:rowOff>108965</xdr:rowOff>
    </xdr:to>
    <xdr:cxnSp macro="">
      <xdr:nvCxnSpPr>
        <xdr:cNvPr id="221" name="直線コネクタ 220"/>
        <xdr:cNvCxnSpPr/>
      </xdr:nvCxnSpPr>
      <xdr:spPr>
        <a:xfrm flipV="1">
          <a:off x="10476865" y="13443965"/>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222" name="【公営住宅】&#10;一人当たり面積最小値テキスト"/>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223" name="直線コネクタ 222"/>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17542</xdr:rowOff>
    </xdr:from>
    <xdr:ext cx="469744" cy="259045"/>
    <xdr:sp macro="" textlink="">
      <xdr:nvSpPr>
        <xdr:cNvPr id="224" name="【公営住宅】&#10;一人当たり面積最大値テキスト"/>
        <xdr:cNvSpPr txBox="1"/>
      </xdr:nvSpPr>
      <xdr:spPr>
        <a:xfrm>
          <a:off x="10515600" y="13219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70865</xdr:rowOff>
    </xdr:from>
    <xdr:to>
      <xdr:col>55</xdr:col>
      <xdr:colOff>88900</xdr:colOff>
      <xdr:row>78</xdr:row>
      <xdr:rowOff>70865</xdr:rowOff>
    </xdr:to>
    <xdr:cxnSp macro="">
      <xdr:nvCxnSpPr>
        <xdr:cNvPr id="225" name="直線コネクタ 224"/>
        <xdr:cNvCxnSpPr/>
      </xdr:nvCxnSpPr>
      <xdr:spPr>
        <a:xfrm>
          <a:off x="10388600" y="13443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26179</xdr:rowOff>
    </xdr:from>
    <xdr:ext cx="469744" cy="259045"/>
    <xdr:sp macro="" textlink="">
      <xdr:nvSpPr>
        <xdr:cNvPr id="226" name="【公営住宅】&#10;一人当たり面積平均値テキスト"/>
        <xdr:cNvSpPr txBox="1"/>
      </xdr:nvSpPr>
      <xdr:spPr>
        <a:xfrm>
          <a:off x="10515600" y="14256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227" name="フローチャート: 判断 226"/>
        <xdr:cNvSpPr/>
      </xdr:nvSpPr>
      <xdr:spPr>
        <a:xfrm>
          <a:off x="104267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170942</xdr:rowOff>
    </xdr:from>
    <xdr:to>
      <xdr:col>50</xdr:col>
      <xdr:colOff>165100</xdr:colOff>
      <xdr:row>84</xdr:row>
      <xdr:rowOff>101092</xdr:rowOff>
    </xdr:to>
    <xdr:sp macro="" textlink="">
      <xdr:nvSpPr>
        <xdr:cNvPr id="228" name="フローチャート: 判断 227"/>
        <xdr:cNvSpPr/>
      </xdr:nvSpPr>
      <xdr:spPr>
        <a:xfrm>
          <a:off x="9588500" y="1440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10922</xdr:rowOff>
    </xdr:from>
    <xdr:to>
      <xdr:col>46</xdr:col>
      <xdr:colOff>38100</xdr:colOff>
      <xdr:row>84</xdr:row>
      <xdr:rowOff>112522</xdr:rowOff>
    </xdr:to>
    <xdr:sp macro="" textlink="">
      <xdr:nvSpPr>
        <xdr:cNvPr id="229" name="フローチャート: 判断 228"/>
        <xdr:cNvSpPr/>
      </xdr:nvSpPr>
      <xdr:spPr>
        <a:xfrm>
          <a:off x="8699500" y="1441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6350</xdr:rowOff>
    </xdr:from>
    <xdr:to>
      <xdr:col>41</xdr:col>
      <xdr:colOff>101600</xdr:colOff>
      <xdr:row>84</xdr:row>
      <xdr:rowOff>107950</xdr:rowOff>
    </xdr:to>
    <xdr:sp macro="" textlink="">
      <xdr:nvSpPr>
        <xdr:cNvPr id="230" name="フローチャート: 判断 229"/>
        <xdr:cNvSpPr/>
      </xdr:nvSpPr>
      <xdr:spPr>
        <a:xfrm>
          <a:off x="78105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31" name="テキスト ボックス 23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32" name="テキスト ボックス 23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33" name="テキスト ボックス 23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34" name="テキスト ボックス 23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35" name="テキスト ボックス 23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40639</xdr:rowOff>
    </xdr:from>
    <xdr:to>
      <xdr:col>55</xdr:col>
      <xdr:colOff>50800</xdr:colOff>
      <xdr:row>84</xdr:row>
      <xdr:rowOff>142239</xdr:rowOff>
    </xdr:to>
    <xdr:sp macro="" textlink="">
      <xdr:nvSpPr>
        <xdr:cNvPr id="236" name="楕円 235"/>
        <xdr:cNvSpPr/>
      </xdr:nvSpPr>
      <xdr:spPr>
        <a:xfrm>
          <a:off x="10426700" y="1444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19066</xdr:rowOff>
    </xdr:from>
    <xdr:ext cx="469744" cy="259045"/>
    <xdr:sp macro="" textlink="">
      <xdr:nvSpPr>
        <xdr:cNvPr id="237" name="【公営住宅】&#10;一人当たり面積該当値テキスト"/>
        <xdr:cNvSpPr txBox="1"/>
      </xdr:nvSpPr>
      <xdr:spPr>
        <a:xfrm>
          <a:off x="10515600" y="1442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42163</xdr:rowOff>
    </xdr:from>
    <xdr:to>
      <xdr:col>50</xdr:col>
      <xdr:colOff>165100</xdr:colOff>
      <xdr:row>84</xdr:row>
      <xdr:rowOff>143763</xdr:rowOff>
    </xdr:to>
    <xdr:sp macro="" textlink="">
      <xdr:nvSpPr>
        <xdr:cNvPr id="238" name="楕円 237"/>
        <xdr:cNvSpPr/>
      </xdr:nvSpPr>
      <xdr:spPr>
        <a:xfrm>
          <a:off x="9588500" y="1444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91439</xdr:rowOff>
    </xdr:from>
    <xdr:to>
      <xdr:col>55</xdr:col>
      <xdr:colOff>0</xdr:colOff>
      <xdr:row>84</xdr:row>
      <xdr:rowOff>92963</xdr:rowOff>
    </xdr:to>
    <xdr:cxnSp macro="">
      <xdr:nvCxnSpPr>
        <xdr:cNvPr id="239" name="直線コネクタ 238"/>
        <xdr:cNvCxnSpPr/>
      </xdr:nvCxnSpPr>
      <xdr:spPr>
        <a:xfrm flipV="1">
          <a:off x="9639300" y="14493239"/>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42926</xdr:rowOff>
    </xdr:from>
    <xdr:to>
      <xdr:col>46</xdr:col>
      <xdr:colOff>38100</xdr:colOff>
      <xdr:row>84</xdr:row>
      <xdr:rowOff>144526</xdr:rowOff>
    </xdr:to>
    <xdr:sp macro="" textlink="">
      <xdr:nvSpPr>
        <xdr:cNvPr id="240" name="楕円 239"/>
        <xdr:cNvSpPr/>
      </xdr:nvSpPr>
      <xdr:spPr>
        <a:xfrm>
          <a:off x="8699500" y="14444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92963</xdr:rowOff>
    </xdr:from>
    <xdr:to>
      <xdr:col>50</xdr:col>
      <xdr:colOff>114300</xdr:colOff>
      <xdr:row>84</xdr:row>
      <xdr:rowOff>93726</xdr:rowOff>
    </xdr:to>
    <xdr:cxnSp macro="">
      <xdr:nvCxnSpPr>
        <xdr:cNvPr id="241" name="直線コネクタ 240"/>
        <xdr:cNvCxnSpPr/>
      </xdr:nvCxnSpPr>
      <xdr:spPr>
        <a:xfrm flipV="1">
          <a:off x="8750300" y="14494763"/>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117619</xdr:rowOff>
    </xdr:from>
    <xdr:ext cx="469744" cy="259045"/>
    <xdr:sp macro="" textlink="">
      <xdr:nvSpPr>
        <xdr:cNvPr id="242" name="n_1aveValue【公営住宅】&#10;一人当たり面積"/>
        <xdr:cNvSpPr txBox="1"/>
      </xdr:nvSpPr>
      <xdr:spPr>
        <a:xfrm>
          <a:off x="9391727" y="1417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129049</xdr:rowOff>
    </xdr:from>
    <xdr:ext cx="469744" cy="259045"/>
    <xdr:sp macro="" textlink="">
      <xdr:nvSpPr>
        <xdr:cNvPr id="243" name="n_2aveValue【公営住宅】&#10;一人当たり面積"/>
        <xdr:cNvSpPr txBox="1"/>
      </xdr:nvSpPr>
      <xdr:spPr>
        <a:xfrm>
          <a:off x="8515427" y="14187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124477</xdr:rowOff>
    </xdr:from>
    <xdr:ext cx="469744" cy="259045"/>
    <xdr:sp macro="" textlink="">
      <xdr:nvSpPr>
        <xdr:cNvPr id="244" name="n_3aveValue【公営住宅】&#10;一人当たり面積"/>
        <xdr:cNvSpPr txBox="1"/>
      </xdr:nvSpPr>
      <xdr:spPr>
        <a:xfrm>
          <a:off x="7626427" y="1418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134890</xdr:rowOff>
    </xdr:from>
    <xdr:ext cx="469744" cy="259045"/>
    <xdr:sp macro="" textlink="">
      <xdr:nvSpPr>
        <xdr:cNvPr id="245" name="n_1mainValue【公営住宅】&#10;一人当たり面積"/>
        <xdr:cNvSpPr txBox="1"/>
      </xdr:nvSpPr>
      <xdr:spPr>
        <a:xfrm>
          <a:off x="9391727" y="1453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135653</xdr:rowOff>
    </xdr:from>
    <xdr:ext cx="469744" cy="259045"/>
    <xdr:sp macro="" textlink="">
      <xdr:nvSpPr>
        <xdr:cNvPr id="246" name="n_2mainValue【公営住宅】&#10;一人当たり面積"/>
        <xdr:cNvSpPr txBox="1"/>
      </xdr:nvSpPr>
      <xdr:spPr>
        <a:xfrm>
          <a:off x="8515427" y="14537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47" name="正方形/長方形 24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48" name="正方形/長方形 24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49" name="正方形/長方形 24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50" name="正方形/長方形 24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51" name="正方形/長方形 25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52" name="正方形/長方形 25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53" name="正方形/長方形 25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54" name="正方形/長方形 25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55" name="テキスト ボックス 25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56" name="直線コネクタ 25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257" name="テキスト ボックス 256"/>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58" name="直線コネクタ 257"/>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259" name="テキスト ボックス 258"/>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60" name="直線コネクタ 259"/>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61" name="テキスト ボックス 260"/>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62" name="直線コネクタ 261"/>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63" name="テキスト ボックス 262"/>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64" name="直線コネクタ 263"/>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65" name="テキスト ボックス 264"/>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66" name="直線コネクタ 265"/>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267" name="テキスト ボックス 266"/>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68" name="直線コネクタ 26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69" name="テキスト ボックス 268"/>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70"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135255</xdr:rowOff>
    </xdr:from>
    <xdr:to>
      <xdr:col>24</xdr:col>
      <xdr:colOff>62865</xdr:colOff>
      <xdr:row>107</xdr:row>
      <xdr:rowOff>60961</xdr:rowOff>
    </xdr:to>
    <xdr:cxnSp macro="">
      <xdr:nvCxnSpPr>
        <xdr:cNvPr id="271" name="直線コネクタ 270"/>
        <xdr:cNvCxnSpPr/>
      </xdr:nvCxnSpPr>
      <xdr:spPr>
        <a:xfrm flipV="1">
          <a:off x="4634865" y="17280255"/>
          <a:ext cx="0" cy="1125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64788</xdr:rowOff>
    </xdr:from>
    <xdr:ext cx="405111" cy="259045"/>
    <xdr:sp macro="" textlink="">
      <xdr:nvSpPr>
        <xdr:cNvPr id="272" name="【港湾・漁港】&#10;有形固定資産減価償却率最小値テキスト"/>
        <xdr:cNvSpPr txBox="1"/>
      </xdr:nvSpPr>
      <xdr:spPr>
        <a:xfrm>
          <a:off x="4673600" y="18409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60961</xdr:rowOff>
    </xdr:from>
    <xdr:to>
      <xdr:col>24</xdr:col>
      <xdr:colOff>152400</xdr:colOff>
      <xdr:row>107</xdr:row>
      <xdr:rowOff>60961</xdr:rowOff>
    </xdr:to>
    <xdr:cxnSp macro="">
      <xdr:nvCxnSpPr>
        <xdr:cNvPr id="273" name="直線コネクタ 272"/>
        <xdr:cNvCxnSpPr/>
      </xdr:nvCxnSpPr>
      <xdr:spPr>
        <a:xfrm>
          <a:off x="4546600" y="18406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81932</xdr:rowOff>
    </xdr:from>
    <xdr:ext cx="405111" cy="259045"/>
    <xdr:sp macro="" textlink="">
      <xdr:nvSpPr>
        <xdr:cNvPr id="274" name="【港湾・漁港】&#10;有形固定資産減価償却率最大値テキスト"/>
        <xdr:cNvSpPr txBox="1"/>
      </xdr:nvSpPr>
      <xdr:spPr>
        <a:xfrm>
          <a:off x="4673600" y="17055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135255</xdr:rowOff>
    </xdr:from>
    <xdr:to>
      <xdr:col>24</xdr:col>
      <xdr:colOff>152400</xdr:colOff>
      <xdr:row>100</xdr:row>
      <xdr:rowOff>135255</xdr:rowOff>
    </xdr:to>
    <xdr:cxnSp macro="">
      <xdr:nvCxnSpPr>
        <xdr:cNvPr id="275" name="直線コネクタ 274"/>
        <xdr:cNvCxnSpPr/>
      </xdr:nvCxnSpPr>
      <xdr:spPr>
        <a:xfrm>
          <a:off x="4546600" y="1728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130191</xdr:rowOff>
    </xdr:from>
    <xdr:ext cx="405111" cy="259045"/>
    <xdr:sp macro="" textlink="">
      <xdr:nvSpPr>
        <xdr:cNvPr id="276" name="【港湾・漁港】&#10;有形固定資産減価償却率平均値テキスト"/>
        <xdr:cNvSpPr txBox="1"/>
      </xdr:nvSpPr>
      <xdr:spPr>
        <a:xfrm>
          <a:off x="4673600" y="176180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107314</xdr:rowOff>
    </xdr:from>
    <xdr:to>
      <xdr:col>24</xdr:col>
      <xdr:colOff>114300</xdr:colOff>
      <xdr:row>104</xdr:row>
      <xdr:rowOff>37464</xdr:rowOff>
    </xdr:to>
    <xdr:sp macro="" textlink="">
      <xdr:nvSpPr>
        <xdr:cNvPr id="277" name="フローチャート: 判断 276"/>
        <xdr:cNvSpPr/>
      </xdr:nvSpPr>
      <xdr:spPr>
        <a:xfrm>
          <a:off x="4584700" y="1776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164464</xdr:rowOff>
    </xdr:from>
    <xdr:to>
      <xdr:col>20</xdr:col>
      <xdr:colOff>38100</xdr:colOff>
      <xdr:row>104</xdr:row>
      <xdr:rowOff>94614</xdr:rowOff>
    </xdr:to>
    <xdr:sp macro="" textlink="">
      <xdr:nvSpPr>
        <xdr:cNvPr id="278" name="フローチャート: 判断 277"/>
        <xdr:cNvSpPr/>
      </xdr:nvSpPr>
      <xdr:spPr>
        <a:xfrm>
          <a:off x="3746500" y="1782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63500</xdr:rowOff>
    </xdr:from>
    <xdr:to>
      <xdr:col>15</xdr:col>
      <xdr:colOff>101600</xdr:colOff>
      <xdr:row>104</xdr:row>
      <xdr:rowOff>165100</xdr:rowOff>
    </xdr:to>
    <xdr:sp macro="" textlink="">
      <xdr:nvSpPr>
        <xdr:cNvPr id="279" name="フローチャート: 判断 278"/>
        <xdr:cNvSpPr/>
      </xdr:nvSpPr>
      <xdr:spPr>
        <a:xfrm>
          <a:off x="2857500" y="1789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63500</xdr:rowOff>
    </xdr:from>
    <xdr:to>
      <xdr:col>10</xdr:col>
      <xdr:colOff>165100</xdr:colOff>
      <xdr:row>104</xdr:row>
      <xdr:rowOff>165100</xdr:rowOff>
    </xdr:to>
    <xdr:sp macro="" textlink="">
      <xdr:nvSpPr>
        <xdr:cNvPr id="280" name="フローチャート: 判断 279"/>
        <xdr:cNvSpPr/>
      </xdr:nvSpPr>
      <xdr:spPr>
        <a:xfrm>
          <a:off x="1968500" y="1789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81" name="テキスト ボックス 28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82" name="テキスト ボックス 28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83" name="テキスト ボックス 28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84" name="テキスト ボックス 28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85" name="テキスト ボックス 28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76836</xdr:rowOff>
    </xdr:from>
    <xdr:to>
      <xdr:col>24</xdr:col>
      <xdr:colOff>114300</xdr:colOff>
      <xdr:row>105</xdr:row>
      <xdr:rowOff>6986</xdr:rowOff>
    </xdr:to>
    <xdr:sp macro="" textlink="">
      <xdr:nvSpPr>
        <xdr:cNvPr id="286" name="楕円 285"/>
        <xdr:cNvSpPr/>
      </xdr:nvSpPr>
      <xdr:spPr>
        <a:xfrm>
          <a:off x="4584700" y="1790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55263</xdr:rowOff>
    </xdr:from>
    <xdr:ext cx="405111" cy="259045"/>
    <xdr:sp macro="" textlink="">
      <xdr:nvSpPr>
        <xdr:cNvPr id="287" name="【港湾・漁港】&#10;有形固定資産減価償却率該当値テキスト"/>
        <xdr:cNvSpPr txBox="1"/>
      </xdr:nvSpPr>
      <xdr:spPr>
        <a:xfrm>
          <a:off x="4673600" y="17886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114936</xdr:rowOff>
    </xdr:from>
    <xdr:to>
      <xdr:col>20</xdr:col>
      <xdr:colOff>38100</xdr:colOff>
      <xdr:row>105</xdr:row>
      <xdr:rowOff>45086</xdr:rowOff>
    </xdr:to>
    <xdr:sp macro="" textlink="">
      <xdr:nvSpPr>
        <xdr:cNvPr id="288" name="楕円 287"/>
        <xdr:cNvSpPr/>
      </xdr:nvSpPr>
      <xdr:spPr>
        <a:xfrm>
          <a:off x="3746500" y="1794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127636</xdr:rowOff>
    </xdr:from>
    <xdr:to>
      <xdr:col>24</xdr:col>
      <xdr:colOff>63500</xdr:colOff>
      <xdr:row>104</xdr:row>
      <xdr:rowOff>165736</xdr:rowOff>
    </xdr:to>
    <xdr:cxnSp macro="">
      <xdr:nvCxnSpPr>
        <xdr:cNvPr id="289" name="直線コネクタ 288"/>
        <xdr:cNvCxnSpPr/>
      </xdr:nvCxnSpPr>
      <xdr:spPr>
        <a:xfrm flipV="1">
          <a:off x="3797300" y="17958436"/>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151130</xdr:rowOff>
    </xdr:from>
    <xdr:to>
      <xdr:col>15</xdr:col>
      <xdr:colOff>101600</xdr:colOff>
      <xdr:row>105</xdr:row>
      <xdr:rowOff>81280</xdr:rowOff>
    </xdr:to>
    <xdr:sp macro="" textlink="">
      <xdr:nvSpPr>
        <xdr:cNvPr id="290" name="楕円 289"/>
        <xdr:cNvSpPr/>
      </xdr:nvSpPr>
      <xdr:spPr>
        <a:xfrm>
          <a:off x="2857500" y="1798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165736</xdr:rowOff>
    </xdr:from>
    <xdr:to>
      <xdr:col>19</xdr:col>
      <xdr:colOff>177800</xdr:colOff>
      <xdr:row>105</xdr:row>
      <xdr:rowOff>30480</xdr:rowOff>
    </xdr:to>
    <xdr:cxnSp macro="">
      <xdr:nvCxnSpPr>
        <xdr:cNvPr id="291" name="直線コネクタ 290"/>
        <xdr:cNvCxnSpPr/>
      </xdr:nvCxnSpPr>
      <xdr:spPr>
        <a:xfrm flipV="1">
          <a:off x="2908300" y="17996536"/>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111141</xdr:rowOff>
    </xdr:from>
    <xdr:ext cx="405111" cy="259045"/>
    <xdr:sp macro="" textlink="">
      <xdr:nvSpPr>
        <xdr:cNvPr id="292" name="n_1aveValue【港湾・漁港】&#10;有形固定資産減価償却率"/>
        <xdr:cNvSpPr txBox="1"/>
      </xdr:nvSpPr>
      <xdr:spPr>
        <a:xfrm>
          <a:off x="3582044" y="1759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10177</xdr:rowOff>
    </xdr:from>
    <xdr:ext cx="405111" cy="259045"/>
    <xdr:sp macro="" textlink="">
      <xdr:nvSpPr>
        <xdr:cNvPr id="293" name="n_2aveValue【港湾・漁港】&#10;有形固定資産減価償却率"/>
        <xdr:cNvSpPr txBox="1"/>
      </xdr:nvSpPr>
      <xdr:spPr>
        <a:xfrm>
          <a:off x="2705744" y="1766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10177</xdr:rowOff>
    </xdr:from>
    <xdr:ext cx="405111" cy="259045"/>
    <xdr:sp macro="" textlink="">
      <xdr:nvSpPr>
        <xdr:cNvPr id="294" name="n_3aveValue【港湾・漁港】&#10;有形固定資産減価償却率"/>
        <xdr:cNvSpPr txBox="1"/>
      </xdr:nvSpPr>
      <xdr:spPr>
        <a:xfrm>
          <a:off x="1816744" y="1766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36213</xdr:rowOff>
    </xdr:from>
    <xdr:ext cx="405111" cy="259045"/>
    <xdr:sp macro="" textlink="">
      <xdr:nvSpPr>
        <xdr:cNvPr id="295" name="n_1mainValue【港湾・漁港】&#10;有形固定資産減価償却率"/>
        <xdr:cNvSpPr txBox="1"/>
      </xdr:nvSpPr>
      <xdr:spPr>
        <a:xfrm>
          <a:off x="3582044" y="18038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72407</xdr:rowOff>
    </xdr:from>
    <xdr:ext cx="405111" cy="259045"/>
    <xdr:sp macro="" textlink="">
      <xdr:nvSpPr>
        <xdr:cNvPr id="296" name="n_2mainValue【港湾・漁港】&#10;有形固定資産減価償却率"/>
        <xdr:cNvSpPr txBox="1"/>
      </xdr:nvSpPr>
      <xdr:spPr>
        <a:xfrm>
          <a:off x="2705744" y="1807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97" name="正方形/長方形 29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8" name="正方形/長方形 29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9" name="正方形/長方形 29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0" name="正方形/長方形 29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01" name="正方形/長方形 30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02" name="正方形/長方形 30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03" name="正方形/長方形 30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04" name="正方形/長方形 30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05" name="テキスト ボックス 30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06" name="直線コネクタ 30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07" name="直線コネクタ 306"/>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308" name="テキスト ボックス 307"/>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09" name="直線コネクタ 308"/>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310" name="テキスト ボックス 309"/>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11" name="直線コネクタ 310"/>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312" name="テキスト ボックス 311"/>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13" name="直線コネクタ 312"/>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314" name="テキスト ボックス 313"/>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15" name="直線コネクタ 314"/>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29227</xdr:rowOff>
    </xdr:from>
    <xdr:ext cx="685572" cy="259045"/>
    <xdr:sp macro="" textlink="">
      <xdr:nvSpPr>
        <xdr:cNvPr id="316" name="テキスト ボックス 315"/>
        <xdr:cNvSpPr txBox="1"/>
      </xdr:nvSpPr>
      <xdr:spPr>
        <a:xfrm>
          <a:off x="5918428" y="1700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17" name="直線コネクタ 31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18" name="テキスト ボックス 317"/>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19"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144802</xdr:rowOff>
    </xdr:from>
    <xdr:to>
      <xdr:col>54</xdr:col>
      <xdr:colOff>189865</xdr:colOff>
      <xdr:row>108</xdr:row>
      <xdr:rowOff>151659</xdr:rowOff>
    </xdr:to>
    <xdr:cxnSp macro="">
      <xdr:nvCxnSpPr>
        <xdr:cNvPr id="320" name="直線コネクタ 319"/>
        <xdr:cNvCxnSpPr/>
      </xdr:nvCxnSpPr>
      <xdr:spPr>
        <a:xfrm flipV="1">
          <a:off x="10476865" y="17289802"/>
          <a:ext cx="0" cy="1378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155486</xdr:rowOff>
    </xdr:from>
    <xdr:ext cx="378565" cy="259045"/>
    <xdr:sp macro="" textlink="">
      <xdr:nvSpPr>
        <xdr:cNvPr id="321" name="【港湾・漁港】&#10;一人当たり有形固定資産（償却資産）額最小値テキスト"/>
        <xdr:cNvSpPr txBox="1"/>
      </xdr:nvSpPr>
      <xdr:spPr>
        <a:xfrm>
          <a:off x="10515600" y="186720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151659</xdr:rowOff>
    </xdr:from>
    <xdr:to>
      <xdr:col>55</xdr:col>
      <xdr:colOff>88900</xdr:colOff>
      <xdr:row>108</xdr:row>
      <xdr:rowOff>151659</xdr:rowOff>
    </xdr:to>
    <xdr:cxnSp macro="">
      <xdr:nvCxnSpPr>
        <xdr:cNvPr id="322" name="直線コネクタ 321"/>
        <xdr:cNvCxnSpPr/>
      </xdr:nvCxnSpPr>
      <xdr:spPr>
        <a:xfrm>
          <a:off x="10388600" y="18668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91479</xdr:rowOff>
    </xdr:from>
    <xdr:ext cx="690189" cy="259045"/>
    <xdr:sp macro="" textlink="">
      <xdr:nvSpPr>
        <xdr:cNvPr id="323" name="【港湾・漁港】&#10;一人当たり有形固定資産（償却資産）額最大値テキスト"/>
        <xdr:cNvSpPr txBox="1"/>
      </xdr:nvSpPr>
      <xdr:spPr>
        <a:xfrm>
          <a:off x="10515600" y="170650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1,085,983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144802</xdr:rowOff>
    </xdr:from>
    <xdr:to>
      <xdr:col>55</xdr:col>
      <xdr:colOff>88900</xdr:colOff>
      <xdr:row>100</xdr:row>
      <xdr:rowOff>144802</xdr:rowOff>
    </xdr:to>
    <xdr:cxnSp macro="">
      <xdr:nvCxnSpPr>
        <xdr:cNvPr id="324" name="直線コネクタ 323"/>
        <xdr:cNvCxnSpPr/>
      </xdr:nvCxnSpPr>
      <xdr:spPr>
        <a:xfrm>
          <a:off x="10388600" y="17289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152981</xdr:rowOff>
    </xdr:from>
    <xdr:ext cx="599010" cy="259045"/>
    <xdr:sp macro="" textlink="">
      <xdr:nvSpPr>
        <xdr:cNvPr id="325" name="【港湾・漁港】&#10;一人当たり有形固定資産（償却資産）額平均値テキスト"/>
        <xdr:cNvSpPr txBox="1"/>
      </xdr:nvSpPr>
      <xdr:spPr>
        <a:xfrm>
          <a:off x="10515600" y="183266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130104</xdr:rowOff>
    </xdr:from>
    <xdr:to>
      <xdr:col>55</xdr:col>
      <xdr:colOff>50800</xdr:colOff>
      <xdr:row>108</xdr:row>
      <xdr:rowOff>60254</xdr:rowOff>
    </xdr:to>
    <xdr:sp macro="" textlink="">
      <xdr:nvSpPr>
        <xdr:cNvPr id="326" name="フローチャート: 判断 325"/>
        <xdr:cNvSpPr/>
      </xdr:nvSpPr>
      <xdr:spPr>
        <a:xfrm>
          <a:off x="10426700" y="1847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122668</xdr:rowOff>
    </xdr:from>
    <xdr:to>
      <xdr:col>50</xdr:col>
      <xdr:colOff>165100</xdr:colOff>
      <xdr:row>108</xdr:row>
      <xdr:rowOff>52818</xdr:rowOff>
    </xdr:to>
    <xdr:sp macro="" textlink="">
      <xdr:nvSpPr>
        <xdr:cNvPr id="327" name="フローチャート: 判断 326"/>
        <xdr:cNvSpPr/>
      </xdr:nvSpPr>
      <xdr:spPr>
        <a:xfrm>
          <a:off x="9588500" y="18467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118086</xdr:rowOff>
    </xdr:from>
    <xdr:to>
      <xdr:col>46</xdr:col>
      <xdr:colOff>38100</xdr:colOff>
      <xdr:row>108</xdr:row>
      <xdr:rowOff>48236</xdr:rowOff>
    </xdr:to>
    <xdr:sp macro="" textlink="">
      <xdr:nvSpPr>
        <xdr:cNvPr id="328" name="フローチャート: 判断 327"/>
        <xdr:cNvSpPr/>
      </xdr:nvSpPr>
      <xdr:spPr>
        <a:xfrm>
          <a:off x="8699500" y="18463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171180</xdr:rowOff>
    </xdr:from>
    <xdr:to>
      <xdr:col>41</xdr:col>
      <xdr:colOff>101600</xdr:colOff>
      <xdr:row>108</xdr:row>
      <xdr:rowOff>101330</xdr:rowOff>
    </xdr:to>
    <xdr:sp macro="" textlink="">
      <xdr:nvSpPr>
        <xdr:cNvPr id="329" name="フローチャート: 判断 328"/>
        <xdr:cNvSpPr/>
      </xdr:nvSpPr>
      <xdr:spPr>
        <a:xfrm>
          <a:off x="7810500" y="1851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30" name="テキスト ボックス 32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31" name="テキスト ボックス 33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32" name="テキスト ボックス 33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33" name="テキスト ボックス 33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34" name="テキスト ボックス 33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71489</xdr:rowOff>
    </xdr:from>
    <xdr:to>
      <xdr:col>55</xdr:col>
      <xdr:colOff>50800</xdr:colOff>
      <xdr:row>109</xdr:row>
      <xdr:rowOff>1639</xdr:rowOff>
    </xdr:to>
    <xdr:sp macro="" textlink="">
      <xdr:nvSpPr>
        <xdr:cNvPr id="335" name="楕円 334"/>
        <xdr:cNvSpPr/>
      </xdr:nvSpPr>
      <xdr:spPr>
        <a:xfrm>
          <a:off x="10426700" y="1858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157866</xdr:rowOff>
    </xdr:from>
    <xdr:ext cx="534377" cy="259045"/>
    <xdr:sp macro="" textlink="">
      <xdr:nvSpPr>
        <xdr:cNvPr id="336" name="【港湾・漁港】&#10;一人当たり有形固定資産（償却資産）額該当値テキスト"/>
        <xdr:cNvSpPr txBox="1"/>
      </xdr:nvSpPr>
      <xdr:spPr>
        <a:xfrm>
          <a:off x="10515600" y="1850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71653</xdr:rowOff>
    </xdr:from>
    <xdr:to>
      <xdr:col>50</xdr:col>
      <xdr:colOff>165100</xdr:colOff>
      <xdr:row>109</xdr:row>
      <xdr:rowOff>1803</xdr:rowOff>
    </xdr:to>
    <xdr:sp macro="" textlink="">
      <xdr:nvSpPr>
        <xdr:cNvPr id="337" name="楕円 336"/>
        <xdr:cNvSpPr/>
      </xdr:nvSpPr>
      <xdr:spPr>
        <a:xfrm>
          <a:off x="9588500" y="18588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122289</xdr:rowOff>
    </xdr:from>
    <xdr:to>
      <xdr:col>55</xdr:col>
      <xdr:colOff>0</xdr:colOff>
      <xdr:row>108</xdr:row>
      <xdr:rowOff>122453</xdr:rowOff>
    </xdr:to>
    <xdr:cxnSp macro="">
      <xdr:nvCxnSpPr>
        <xdr:cNvPr id="338" name="直線コネクタ 337"/>
        <xdr:cNvCxnSpPr/>
      </xdr:nvCxnSpPr>
      <xdr:spPr>
        <a:xfrm flipV="1">
          <a:off x="9639300" y="18638889"/>
          <a:ext cx="838200" cy="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71762</xdr:rowOff>
    </xdr:from>
    <xdr:to>
      <xdr:col>46</xdr:col>
      <xdr:colOff>38100</xdr:colOff>
      <xdr:row>109</xdr:row>
      <xdr:rowOff>1912</xdr:rowOff>
    </xdr:to>
    <xdr:sp macro="" textlink="">
      <xdr:nvSpPr>
        <xdr:cNvPr id="339" name="楕円 338"/>
        <xdr:cNvSpPr/>
      </xdr:nvSpPr>
      <xdr:spPr>
        <a:xfrm>
          <a:off x="8699500" y="18588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122453</xdr:rowOff>
    </xdr:from>
    <xdr:to>
      <xdr:col>50</xdr:col>
      <xdr:colOff>114300</xdr:colOff>
      <xdr:row>108</xdr:row>
      <xdr:rowOff>122562</xdr:rowOff>
    </xdr:to>
    <xdr:cxnSp macro="">
      <xdr:nvCxnSpPr>
        <xdr:cNvPr id="340" name="直線コネクタ 339"/>
        <xdr:cNvCxnSpPr/>
      </xdr:nvCxnSpPr>
      <xdr:spPr>
        <a:xfrm flipV="1">
          <a:off x="8750300" y="18639053"/>
          <a:ext cx="889000" cy="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106</xdr:row>
      <xdr:rowOff>69345</xdr:rowOff>
    </xdr:from>
    <xdr:ext cx="599010" cy="259045"/>
    <xdr:sp macro="" textlink="">
      <xdr:nvSpPr>
        <xdr:cNvPr id="341" name="n_1aveValue【港湾・漁港】&#10;一人当たり有形固定資産（償却資産）額"/>
        <xdr:cNvSpPr txBox="1"/>
      </xdr:nvSpPr>
      <xdr:spPr>
        <a:xfrm>
          <a:off x="9327095" y="18243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64763</xdr:rowOff>
    </xdr:from>
    <xdr:ext cx="599010" cy="259045"/>
    <xdr:sp macro="" textlink="">
      <xdr:nvSpPr>
        <xdr:cNvPr id="342" name="n_2aveValue【港湾・漁港】&#10;一人当たり有形固定資産（償却資産）額"/>
        <xdr:cNvSpPr txBox="1"/>
      </xdr:nvSpPr>
      <xdr:spPr>
        <a:xfrm>
          <a:off x="8450795" y="18238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106</xdr:row>
      <xdr:rowOff>117857</xdr:rowOff>
    </xdr:from>
    <xdr:ext cx="534377" cy="259045"/>
    <xdr:sp macro="" textlink="">
      <xdr:nvSpPr>
        <xdr:cNvPr id="343" name="n_3aveValue【港湾・漁港】&#10;一人当たり有形固定資産（償却資産）額"/>
        <xdr:cNvSpPr txBox="1"/>
      </xdr:nvSpPr>
      <xdr:spPr>
        <a:xfrm>
          <a:off x="7594111" y="1829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164380</xdr:rowOff>
    </xdr:from>
    <xdr:ext cx="534377" cy="259045"/>
    <xdr:sp macro="" textlink="">
      <xdr:nvSpPr>
        <xdr:cNvPr id="344" name="n_1mainValue【港湾・漁港】&#10;一人当たり有形固定資産（償却資産）額"/>
        <xdr:cNvSpPr txBox="1"/>
      </xdr:nvSpPr>
      <xdr:spPr>
        <a:xfrm>
          <a:off x="9359411" y="18680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164489</xdr:rowOff>
    </xdr:from>
    <xdr:ext cx="534377" cy="259045"/>
    <xdr:sp macro="" textlink="">
      <xdr:nvSpPr>
        <xdr:cNvPr id="345" name="n_2mainValue【港湾・漁港】&#10;一人当たり有形固定資産（償却資産）額"/>
        <xdr:cNvSpPr txBox="1"/>
      </xdr:nvSpPr>
      <xdr:spPr>
        <a:xfrm>
          <a:off x="8483111" y="18681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46" name="正方形/長方形 34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7" name="正方形/長方形 34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8" name="正方形/長方形 34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9" name="正方形/長方形 34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0" name="正方形/長方形 34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1" name="正方形/長方形 35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2" name="正方形/長方形 35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3" name="正方形/長方形 35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4" name="テキスト ボックス 35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5" name="直線コネクタ 35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56" name="テキスト ボックス 355"/>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57" name="直線コネクタ 35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58" name="テキスト ボックス 357"/>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59" name="直線コネクタ 35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60" name="テキスト ボックス 35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61" name="直線コネクタ 36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62" name="テキスト ボックス 36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63" name="直線コネクタ 36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64" name="テキスト ボックス 36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65" name="直線コネクタ 36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66" name="テキスト ボックス 365"/>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7" name="直線コネクタ 36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68" name="テキスト ボックス 36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144780</xdr:rowOff>
    </xdr:from>
    <xdr:to>
      <xdr:col>85</xdr:col>
      <xdr:colOff>126364</xdr:colOff>
      <xdr:row>42</xdr:row>
      <xdr:rowOff>83820</xdr:rowOff>
    </xdr:to>
    <xdr:cxnSp macro="">
      <xdr:nvCxnSpPr>
        <xdr:cNvPr id="370" name="直線コネクタ 369"/>
        <xdr:cNvCxnSpPr/>
      </xdr:nvCxnSpPr>
      <xdr:spPr>
        <a:xfrm flipV="1">
          <a:off x="16318864" y="580263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87647</xdr:rowOff>
    </xdr:from>
    <xdr:ext cx="405111" cy="259045"/>
    <xdr:sp macro="" textlink="">
      <xdr:nvSpPr>
        <xdr:cNvPr id="371" name="【認定こども園・幼稚園・保育所】&#10;有形固定資産減価償却率最小値テキスト"/>
        <xdr:cNvSpPr txBox="1"/>
      </xdr:nvSpPr>
      <xdr:spPr>
        <a:xfrm>
          <a:off x="16357600" y="728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83820</xdr:rowOff>
    </xdr:from>
    <xdr:to>
      <xdr:col>86</xdr:col>
      <xdr:colOff>25400</xdr:colOff>
      <xdr:row>42</xdr:row>
      <xdr:rowOff>83820</xdr:rowOff>
    </xdr:to>
    <xdr:cxnSp macro="">
      <xdr:nvCxnSpPr>
        <xdr:cNvPr id="372" name="直線コネクタ 371"/>
        <xdr:cNvCxnSpPr/>
      </xdr:nvCxnSpPr>
      <xdr:spPr>
        <a:xfrm>
          <a:off x="16230600" y="728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91457</xdr:rowOff>
    </xdr:from>
    <xdr:ext cx="405111" cy="259045"/>
    <xdr:sp macro="" textlink="">
      <xdr:nvSpPr>
        <xdr:cNvPr id="373" name="【認定こども園・幼稚園・保育所】&#10;有形固定資産減価償却率最大値テキスト"/>
        <xdr:cNvSpPr txBox="1"/>
      </xdr:nvSpPr>
      <xdr:spPr>
        <a:xfrm>
          <a:off x="16357600" y="557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144780</xdr:rowOff>
    </xdr:from>
    <xdr:to>
      <xdr:col>86</xdr:col>
      <xdr:colOff>25400</xdr:colOff>
      <xdr:row>33</xdr:row>
      <xdr:rowOff>144780</xdr:rowOff>
    </xdr:to>
    <xdr:cxnSp macro="">
      <xdr:nvCxnSpPr>
        <xdr:cNvPr id="374" name="直線コネクタ 373"/>
        <xdr:cNvCxnSpPr/>
      </xdr:nvCxnSpPr>
      <xdr:spPr>
        <a:xfrm>
          <a:off x="16230600" y="580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90187</xdr:rowOff>
    </xdr:from>
    <xdr:ext cx="405111" cy="259045"/>
    <xdr:sp macro="" textlink="">
      <xdr:nvSpPr>
        <xdr:cNvPr id="375" name="【認定こども園・幼稚園・保育所】&#10;有形固定資産減価償却率平均値テキスト"/>
        <xdr:cNvSpPr txBox="1"/>
      </xdr:nvSpPr>
      <xdr:spPr>
        <a:xfrm>
          <a:off x="16357600" y="6262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67310</xdr:rowOff>
    </xdr:from>
    <xdr:to>
      <xdr:col>85</xdr:col>
      <xdr:colOff>177800</xdr:colOff>
      <xdr:row>37</xdr:row>
      <xdr:rowOff>168910</xdr:rowOff>
    </xdr:to>
    <xdr:sp macro="" textlink="">
      <xdr:nvSpPr>
        <xdr:cNvPr id="376" name="フローチャート: 判断 375"/>
        <xdr:cNvSpPr/>
      </xdr:nvSpPr>
      <xdr:spPr>
        <a:xfrm>
          <a:off x="162687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76835</xdr:rowOff>
    </xdr:from>
    <xdr:to>
      <xdr:col>81</xdr:col>
      <xdr:colOff>101600</xdr:colOff>
      <xdr:row>38</xdr:row>
      <xdr:rowOff>6985</xdr:rowOff>
    </xdr:to>
    <xdr:sp macro="" textlink="">
      <xdr:nvSpPr>
        <xdr:cNvPr id="377" name="フローチャート: 判断 376"/>
        <xdr:cNvSpPr/>
      </xdr:nvSpPr>
      <xdr:spPr>
        <a:xfrm>
          <a:off x="15430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82550</xdr:rowOff>
    </xdr:from>
    <xdr:to>
      <xdr:col>76</xdr:col>
      <xdr:colOff>165100</xdr:colOff>
      <xdr:row>38</xdr:row>
      <xdr:rowOff>12700</xdr:rowOff>
    </xdr:to>
    <xdr:sp macro="" textlink="">
      <xdr:nvSpPr>
        <xdr:cNvPr id="378" name="フローチャート: 判断 377"/>
        <xdr:cNvSpPr/>
      </xdr:nvSpPr>
      <xdr:spPr>
        <a:xfrm>
          <a:off x="14541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105410</xdr:rowOff>
    </xdr:from>
    <xdr:to>
      <xdr:col>72</xdr:col>
      <xdr:colOff>38100</xdr:colOff>
      <xdr:row>38</xdr:row>
      <xdr:rowOff>35560</xdr:rowOff>
    </xdr:to>
    <xdr:sp macro="" textlink="">
      <xdr:nvSpPr>
        <xdr:cNvPr id="379" name="フローチャート: 判断 378"/>
        <xdr:cNvSpPr/>
      </xdr:nvSpPr>
      <xdr:spPr>
        <a:xfrm>
          <a:off x="13652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0" name="テキスト ボックス 37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1" name="テキスト ボックス 38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2" name="テキスト ボックス 38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3" name="テキスト ボックス 38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4" name="テキスト ボックス 38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162560</xdr:rowOff>
    </xdr:from>
    <xdr:to>
      <xdr:col>85</xdr:col>
      <xdr:colOff>177800</xdr:colOff>
      <xdr:row>39</xdr:row>
      <xdr:rowOff>92710</xdr:rowOff>
    </xdr:to>
    <xdr:sp macro="" textlink="">
      <xdr:nvSpPr>
        <xdr:cNvPr id="385" name="楕円 384"/>
        <xdr:cNvSpPr/>
      </xdr:nvSpPr>
      <xdr:spPr>
        <a:xfrm>
          <a:off x="162687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140987</xdr:rowOff>
    </xdr:from>
    <xdr:ext cx="405111" cy="259045"/>
    <xdr:sp macro="" textlink="">
      <xdr:nvSpPr>
        <xdr:cNvPr id="386" name="【認定こども園・幼稚園・保育所】&#10;有形固定資産減価償却率該当値テキスト"/>
        <xdr:cNvSpPr txBox="1"/>
      </xdr:nvSpPr>
      <xdr:spPr>
        <a:xfrm>
          <a:off x="16357600"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128270</xdr:rowOff>
    </xdr:from>
    <xdr:to>
      <xdr:col>81</xdr:col>
      <xdr:colOff>101600</xdr:colOff>
      <xdr:row>39</xdr:row>
      <xdr:rowOff>58420</xdr:rowOff>
    </xdr:to>
    <xdr:sp macro="" textlink="">
      <xdr:nvSpPr>
        <xdr:cNvPr id="387" name="楕円 386"/>
        <xdr:cNvSpPr/>
      </xdr:nvSpPr>
      <xdr:spPr>
        <a:xfrm>
          <a:off x="15430500" y="664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7620</xdr:rowOff>
    </xdr:from>
    <xdr:to>
      <xdr:col>85</xdr:col>
      <xdr:colOff>127000</xdr:colOff>
      <xdr:row>39</xdr:row>
      <xdr:rowOff>41910</xdr:rowOff>
    </xdr:to>
    <xdr:cxnSp macro="">
      <xdr:nvCxnSpPr>
        <xdr:cNvPr id="388" name="直線コネクタ 387"/>
        <xdr:cNvCxnSpPr/>
      </xdr:nvCxnSpPr>
      <xdr:spPr>
        <a:xfrm>
          <a:off x="15481300" y="669417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164465</xdr:rowOff>
    </xdr:from>
    <xdr:to>
      <xdr:col>76</xdr:col>
      <xdr:colOff>165100</xdr:colOff>
      <xdr:row>38</xdr:row>
      <xdr:rowOff>94615</xdr:rowOff>
    </xdr:to>
    <xdr:sp macro="" textlink="">
      <xdr:nvSpPr>
        <xdr:cNvPr id="389" name="楕円 388"/>
        <xdr:cNvSpPr/>
      </xdr:nvSpPr>
      <xdr:spPr>
        <a:xfrm>
          <a:off x="14541500" y="650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43815</xdr:rowOff>
    </xdr:from>
    <xdr:to>
      <xdr:col>81</xdr:col>
      <xdr:colOff>50800</xdr:colOff>
      <xdr:row>39</xdr:row>
      <xdr:rowOff>7620</xdr:rowOff>
    </xdr:to>
    <xdr:cxnSp macro="">
      <xdr:nvCxnSpPr>
        <xdr:cNvPr id="390" name="直線コネクタ 389"/>
        <xdr:cNvCxnSpPr/>
      </xdr:nvCxnSpPr>
      <xdr:spPr>
        <a:xfrm>
          <a:off x="14592300" y="6558915"/>
          <a:ext cx="889000" cy="135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23512</xdr:rowOff>
    </xdr:from>
    <xdr:ext cx="405111" cy="259045"/>
    <xdr:sp macro="" textlink="">
      <xdr:nvSpPr>
        <xdr:cNvPr id="391" name="n_1aveValue【認定こども園・幼稚園・保育所】&#10;有形固定資産減価償却率"/>
        <xdr:cNvSpPr txBox="1"/>
      </xdr:nvSpPr>
      <xdr:spPr>
        <a:xfrm>
          <a:off x="15266044" y="619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29227</xdr:rowOff>
    </xdr:from>
    <xdr:ext cx="405111" cy="259045"/>
    <xdr:sp macro="" textlink="">
      <xdr:nvSpPr>
        <xdr:cNvPr id="392" name="n_2aveValue【認定こども園・幼稚園・保育所】&#10;有形固定資産減価償却率"/>
        <xdr:cNvSpPr txBox="1"/>
      </xdr:nvSpPr>
      <xdr:spPr>
        <a:xfrm>
          <a:off x="14389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52087</xdr:rowOff>
    </xdr:from>
    <xdr:ext cx="405111" cy="259045"/>
    <xdr:sp macro="" textlink="">
      <xdr:nvSpPr>
        <xdr:cNvPr id="393" name="n_3aveValue【認定こども園・幼稚園・保育所】&#10;有形固定資産減価償却率"/>
        <xdr:cNvSpPr txBox="1"/>
      </xdr:nvSpPr>
      <xdr:spPr>
        <a:xfrm>
          <a:off x="13500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49547</xdr:rowOff>
    </xdr:from>
    <xdr:ext cx="405111" cy="259045"/>
    <xdr:sp macro="" textlink="">
      <xdr:nvSpPr>
        <xdr:cNvPr id="394" name="n_1mainValue【認定こども園・幼稚園・保育所】&#10;有形固定資産減価償却率"/>
        <xdr:cNvSpPr txBox="1"/>
      </xdr:nvSpPr>
      <xdr:spPr>
        <a:xfrm>
          <a:off x="15266044" y="673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85742</xdr:rowOff>
    </xdr:from>
    <xdr:ext cx="405111" cy="259045"/>
    <xdr:sp macro="" textlink="">
      <xdr:nvSpPr>
        <xdr:cNvPr id="395" name="n_2mainValue【認定こども園・幼稚園・保育所】&#10;有形固定資産減価償却率"/>
        <xdr:cNvSpPr txBox="1"/>
      </xdr:nvSpPr>
      <xdr:spPr>
        <a:xfrm>
          <a:off x="14389744" y="660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6" name="正方形/長方形 39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7" name="正方形/長方形 39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8" name="正方形/長方形 39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9" name="正方形/長方形 39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0" name="正方形/長方形 39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1" name="正方形/長方形 40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2" name="正方形/長方形 40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3" name="正方形/長方形 40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4" name="テキスト ボックス 40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5" name="直線コネクタ 40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06" name="直線コネクタ 405"/>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07" name="テキスト ボックス 406"/>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08" name="直線コネクタ 407"/>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09" name="テキスト ボックス 408"/>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10" name="直線コネクタ 40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11" name="テキスト ボックス 410"/>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12" name="直線コネクタ 411"/>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13" name="テキスト ボックス 412"/>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14" name="直線コネクタ 413"/>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15" name="テキスト ボックス 414"/>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6" name="直線コネクタ 41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17" name="テキスト ボックス 41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91440</xdr:rowOff>
    </xdr:from>
    <xdr:to>
      <xdr:col>116</xdr:col>
      <xdr:colOff>62864</xdr:colOff>
      <xdr:row>42</xdr:row>
      <xdr:rowOff>3810</xdr:rowOff>
    </xdr:to>
    <xdr:cxnSp macro="">
      <xdr:nvCxnSpPr>
        <xdr:cNvPr id="419" name="直線コネクタ 418"/>
        <xdr:cNvCxnSpPr/>
      </xdr:nvCxnSpPr>
      <xdr:spPr>
        <a:xfrm flipV="1">
          <a:off x="22160864" y="574929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420" name="【認定こども園・幼稚園・保育所】&#10;一人当たり面積最小値テキスト"/>
        <xdr:cNvSpPr txBox="1"/>
      </xdr:nvSpPr>
      <xdr:spPr>
        <a:xfrm>
          <a:off x="22199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421" name="直線コネクタ 420"/>
        <xdr:cNvCxnSpPr/>
      </xdr:nvCxnSpPr>
      <xdr:spPr>
        <a:xfrm>
          <a:off x="22072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38117</xdr:rowOff>
    </xdr:from>
    <xdr:ext cx="469744" cy="259045"/>
    <xdr:sp macro="" textlink="">
      <xdr:nvSpPr>
        <xdr:cNvPr id="422" name="【認定こども園・幼稚園・保育所】&#10;一人当たり面積最大値テキスト"/>
        <xdr:cNvSpPr txBox="1"/>
      </xdr:nvSpPr>
      <xdr:spPr>
        <a:xfrm>
          <a:off x="22199600" y="552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91440</xdr:rowOff>
    </xdr:from>
    <xdr:to>
      <xdr:col>116</xdr:col>
      <xdr:colOff>152400</xdr:colOff>
      <xdr:row>33</xdr:row>
      <xdr:rowOff>91440</xdr:rowOff>
    </xdr:to>
    <xdr:cxnSp macro="">
      <xdr:nvCxnSpPr>
        <xdr:cNvPr id="423" name="直線コネクタ 422"/>
        <xdr:cNvCxnSpPr/>
      </xdr:nvCxnSpPr>
      <xdr:spPr>
        <a:xfrm>
          <a:off x="22072600" y="5749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60977</xdr:rowOff>
    </xdr:from>
    <xdr:ext cx="469744" cy="259045"/>
    <xdr:sp macro="" textlink="">
      <xdr:nvSpPr>
        <xdr:cNvPr id="424" name="【認定こども園・幼稚園・保育所】&#10;一人当たり面積平均値テキスト"/>
        <xdr:cNvSpPr txBox="1"/>
      </xdr:nvSpPr>
      <xdr:spPr>
        <a:xfrm>
          <a:off x="22199600" y="6576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82550</xdr:rowOff>
    </xdr:from>
    <xdr:to>
      <xdr:col>116</xdr:col>
      <xdr:colOff>114300</xdr:colOff>
      <xdr:row>39</xdr:row>
      <xdr:rowOff>12700</xdr:rowOff>
    </xdr:to>
    <xdr:sp macro="" textlink="">
      <xdr:nvSpPr>
        <xdr:cNvPr id="425" name="フローチャート: 判断 424"/>
        <xdr:cNvSpPr/>
      </xdr:nvSpPr>
      <xdr:spPr>
        <a:xfrm>
          <a:off x="221107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93980</xdr:rowOff>
    </xdr:from>
    <xdr:to>
      <xdr:col>112</xdr:col>
      <xdr:colOff>38100</xdr:colOff>
      <xdr:row>39</xdr:row>
      <xdr:rowOff>24130</xdr:rowOff>
    </xdr:to>
    <xdr:sp macro="" textlink="">
      <xdr:nvSpPr>
        <xdr:cNvPr id="426" name="フローチャート: 判断 425"/>
        <xdr:cNvSpPr/>
      </xdr:nvSpPr>
      <xdr:spPr>
        <a:xfrm>
          <a:off x="21272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113030</xdr:rowOff>
    </xdr:from>
    <xdr:to>
      <xdr:col>107</xdr:col>
      <xdr:colOff>101600</xdr:colOff>
      <xdr:row>39</xdr:row>
      <xdr:rowOff>43180</xdr:rowOff>
    </xdr:to>
    <xdr:sp macro="" textlink="">
      <xdr:nvSpPr>
        <xdr:cNvPr id="427" name="フローチャート: 判断 426"/>
        <xdr:cNvSpPr/>
      </xdr:nvSpPr>
      <xdr:spPr>
        <a:xfrm>
          <a:off x="203835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124460</xdr:rowOff>
    </xdr:from>
    <xdr:to>
      <xdr:col>102</xdr:col>
      <xdr:colOff>165100</xdr:colOff>
      <xdr:row>39</xdr:row>
      <xdr:rowOff>54610</xdr:rowOff>
    </xdr:to>
    <xdr:sp macro="" textlink="">
      <xdr:nvSpPr>
        <xdr:cNvPr id="428" name="フローチャート: 判断 427"/>
        <xdr:cNvSpPr/>
      </xdr:nvSpPr>
      <xdr:spPr>
        <a:xfrm>
          <a:off x="19494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9" name="テキスト ボックス 42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0" name="テキスト ボックス 42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1" name="テキスト ボックス 43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2" name="テキスト ボックス 43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3" name="テキスト ボックス 43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55880</xdr:rowOff>
    </xdr:from>
    <xdr:to>
      <xdr:col>116</xdr:col>
      <xdr:colOff>114300</xdr:colOff>
      <xdr:row>36</xdr:row>
      <xdr:rowOff>157480</xdr:rowOff>
    </xdr:to>
    <xdr:sp macro="" textlink="">
      <xdr:nvSpPr>
        <xdr:cNvPr id="434" name="楕円 433"/>
        <xdr:cNvSpPr/>
      </xdr:nvSpPr>
      <xdr:spPr>
        <a:xfrm>
          <a:off x="22110700" y="622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78757</xdr:rowOff>
    </xdr:from>
    <xdr:ext cx="469744" cy="259045"/>
    <xdr:sp macro="" textlink="">
      <xdr:nvSpPr>
        <xdr:cNvPr id="435" name="【認定こども園・幼稚園・保育所】&#10;一人当たり面積該当値テキスト"/>
        <xdr:cNvSpPr txBox="1"/>
      </xdr:nvSpPr>
      <xdr:spPr>
        <a:xfrm>
          <a:off x="22199600"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105410</xdr:rowOff>
    </xdr:from>
    <xdr:to>
      <xdr:col>112</xdr:col>
      <xdr:colOff>38100</xdr:colOff>
      <xdr:row>37</xdr:row>
      <xdr:rowOff>35560</xdr:rowOff>
    </xdr:to>
    <xdr:sp macro="" textlink="">
      <xdr:nvSpPr>
        <xdr:cNvPr id="436" name="楕円 435"/>
        <xdr:cNvSpPr/>
      </xdr:nvSpPr>
      <xdr:spPr>
        <a:xfrm>
          <a:off x="21272500" y="627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106680</xdr:rowOff>
    </xdr:from>
    <xdr:to>
      <xdr:col>116</xdr:col>
      <xdr:colOff>63500</xdr:colOff>
      <xdr:row>36</xdr:row>
      <xdr:rowOff>156210</xdr:rowOff>
    </xdr:to>
    <xdr:cxnSp macro="">
      <xdr:nvCxnSpPr>
        <xdr:cNvPr id="437" name="直線コネクタ 436"/>
        <xdr:cNvCxnSpPr/>
      </xdr:nvCxnSpPr>
      <xdr:spPr>
        <a:xfrm flipV="1">
          <a:off x="21323300" y="627888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93980</xdr:rowOff>
    </xdr:from>
    <xdr:to>
      <xdr:col>107</xdr:col>
      <xdr:colOff>101600</xdr:colOff>
      <xdr:row>37</xdr:row>
      <xdr:rowOff>24130</xdr:rowOff>
    </xdr:to>
    <xdr:sp macro="" textlink="">
      <xdr:nvSpPr>
        <xdr:cNvPr id="438" name="楕円 437"/>
        <xdr:cNvSpPr/>
      </xdr:nvSpPr>
      <xdr:spPr>
        <a:xfrm>
          <a:off x="2038350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144780</xdr:rowOff>
    </xdr:from>
    <xdr:to>
      <xdr:col>111</xdr:col>
      <xdr:colOff>177800</xdr:colOff>
      <xdr:row>36</xdr:row>
      <xdr:rowOff>156210</xdr:rowOff>
    </xdr:to>
    <xdr:cxnSp macro="">
      <xdr:nvCxnSpPr>
        <xdr:cNvPr id="439" name="直線コネクタ 438"/>
        <xdr:cNvCxnSpPr/>
      </xdr:nvCxnSpPr>
      <xdr:spPr>
        <a:xfrm>
          <a:off x="20434300" y="631698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15257</xdr:rowOff>
    </xdr:from>
    <xdr:ext cx="469744" cy="259045"/>
    <xdr:sp macro="" textlink="">
      <xdr:nvSpPr>
        <xdr:cNvPr id="440" name="n_1aveValue【認定こども園・幼稚園・保育所】&#10;一人当たり面積"/>
        <xdr:cNvSpPr txBox="1"/>
      </xdr:nvSpPr>
      <xdr:spPr>
        <a:xfrm>
          <a:off x="21075727" y="670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34307</xdr:rowOff>
    </xdr:from>
    <xdr:ext cx="469744" cy="259045"/>
    <xdr:sp macro="" textlink="">
      <xdr:nvSpPr>
        <xdr:cNvPr id="441" name="n_2aveValue【認定こども園・幼稚園・保育所】&#10;一人当たり面積"/>
        <xdr:cNvSpPr txBox="1"/>
      </xdr:nvSpPr>
      <xdr:spPr>
        <a:xfrm>
          <a:off x="20199427" y="672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71137</xdr:rowOff>
    </xdr:from>
    <xdr:ext cx="469744" cy="259045"/>
    <xdr:sp macro="" textlink="">
      <xdr:nvSpPr>
        <xdr:cNvPr id="442" name="n_3aveValue【認定こども園・幼稚園・保育所】&#10;一人当たり面積"/>
        <xdr:cNvSpPr txBox="1"/>
      </xdr:nvSpPr>
      <xdr:spPr>
        <a:xfrm>
          <a:off x="19310427" y="641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52087</xdr:rowOff>
    </xdr:from>
    <xdr:ext cx="469744" cy="259045"/>
    <xdr:sp macro="" textlink="">
      <xdr:nvSpPr>
        <xdr:cNvPr id="443" name="n_1mainValue【認定こども園・幼稚園・保育所】&#10;一人当たり面積"/>
        <xdr:cNvSpPr txBox="1"/>
      </xdr:nvSpPr>
      <xdr:spPr>
        <a:xfrm>
          <a:off x="21075727" y="605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40657</xdr:rowOff>
    </xdr:from>
    <xdr:ext cx="469744" cy="259045"/>
    <xdr:sp macro="" textlink="">
      <xdr:nvSpPr>
        <xdr:cNvPr id="444" name="n_2mainValue【認定こども園・幼稚園・保育所】&#10;一人当たり面積"/>
        <xdr:cNvSpPr txBox="1"/>
      </xdr:nvSpPr>
      <xdr:spPr>
        <a:xfrm>
          <a:off x="20199427" y="604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5" name="正方形/長方形 44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6" name="正方形/長方形 44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7" name="正方形/長方形 44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8" name="正方形/長方形 44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9" name="正方形/長方形 44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0" name="正方形/長方形 44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1" name="正方形/長方形 45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2" name="正方形/長方形 45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3" name="テキスト ボックス 45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4" name="直線コネクタ 45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55" name="テキスト ボックス 454"/>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56" name="直線コネクタ 45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57" name="テキスト ボックス 456"/>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58" name="直線コネクタ 45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59" name="テキスト ボックス 45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60" name="直線コネクタ 45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61" name="テキスト ボックス 46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62" name="直線コネクタ 46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63" name="テキスト ボックス 46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64" name="直線コネクタ 46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65" name="テキスト ボックス 46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66" name="直線コネクタ 46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67" name="テキスト ボックス 466"/>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8" name="直線コネクタ 46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69" name="テキスト ボックス 46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7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68580</xdr:rowOff>
    </xdr:from>
    <xdr:to>
      <xdr:col>85</xdr:col>
      <xdr:colOff>126364</xdr:colOff>
      <xdr:row>63</xdr:row>
      <xdr:rowOff>83276</xdr:rowOff>
    </xdr:to>
    <xdr:cxnSp macro="">
      <xdr:nvCxnSpPr>
        <xdr:cNvPr id="471" name="直線コネクタ 470"/>
        <xdr:cNvCxnSpPr/>
      </xdr:nvCxnSpPr>
      <xdr:spPr>
        <a:xfrm flipV="1">
          <a:off x="16318864" y="9669780"/>
          <a:ext cx="0" cy="121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87103</xdr:rowOff>
    </xdr:from>
    <xdr:ext cx="405111" cy="259045"/>
    <xdr:sp macro="" textlink="">
      <xdr:nvSpPr>
        <xdr:cNvPr id="472" name="【学校施設】&#10;有形固定資産減価償却率最小値テキスト"/>
        <xdr:cNvSpPr txBox="1"/>
      </xdr:nvSpPr>
      <xdr:spPr>
        <a:xfrm>
          <a:off x="16357600" y="10888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83276</xdr:rowOff>
    </xdr:from>
    <xdr:to>
      <xdr:col>86</xdr:col>
      <xdr:colOff>25400</xdr:colOff>
      <xdr:row>63</xdr:row>
      <xdr:rowOff>83276</xdr:rowOff>
    </xdr:to>
    <xdr:cxnSp macro="">
      <xdr:nvCxnSpPr>
        <xdr:cNvPr id="473" name="直線コネクタ 472"/>
        <xdr:cNvCxnSpPr/>
      </xdr:nvCxnSpPr>
      <xdr:spPr>
        <a:xfrm>
          <a:off x="16230600" y="1088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15257</xdr:rowOff>
    </xdr:from>
    <xdr:ext cx="405111" cy="259045"/>
    <xdr:sp macro="" textlink="">
      <xdr:nvSpPr>
        <xdr:cNvPr id="474" name="【学校施設】&#10;有形固定資産減価償却率最大値テキスト"/>
        <xdr:cNvSpPr txBox="1"/>
      </xdr:nvSpPr>
      <xdr:spPr>
        <a:xfrm>
          <a:off x="16357600" y="944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68580</xdr:rowOff>
    </xdr:from>
    <xdr:to>
      <xdr:col>86</xdr:col>
      <xdr:colOff>25400</xdr:colOff>
      <xdr:row>56</xdr:row>
      <xdr:rowOff>68580</xdr:rowOff>
    </xdr:to>
    <xdr:cxnSp macro="">
      <xdr:nvCxnSpPr>
        <xdr:cNvPr id="475" name="直線コネクタ 474"/>
        <xdr:cNvCxnSpPr/>
      </xdr:nvCxnSpPr>
      <xdr:spPr>
        <a:xfrm>
          <a:off x="16230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17797</xdr:rowOff>
    </xdr:from>
    <xdr:ext cx="405111" cy="259045"/>
    <xdr:sp macro="" textlink="">
      <xdr:nvSpPr>
        <xdr:cNvPr id="476" name="【学校施設】&#10;有形固定資産減価償却率平均値テキスト"/>
        <xdr:cNvSpPr txBox="1"/>
      </xdr:nvSpPr>
      <xdr:spPr>
        <a:xfrm>
          <a:off x="16357600" y="10133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166370</xdr:rowOff>
    </xdr:from>
    <xdr:to>
      <xdr:col>85</xdr:col>
      <xdr:colOff>177800</xdr:colOff>
      <xdr:row>60</xdr:row>
      <xdr:rowOff>96520</xdr:rowOff>
    </xdr:to>
    <xdr:sp macro="" textlink="">
      <xdr:nvSpPr>
        <xdr:cNvPr id="477" name="フローチャート: 判断 476"/>
        <xdr:cNvSpPr/>
      </xdr:nvSpPr>
      <xdr:spPr>
        <a:xfrm>
          <a:off x="162687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4717</xdr:rowOff>
    </xdr:from>
    <xdr:to>
      <xdr:col>81</xdr:col>
      <xdr:colOff>101600</xdr:colOff>
      <xdr:row>60</xdr:row>
      <xdr:rowOff>106317</xdr:rowOff>
    </xdr:to>
    <xdr:sp macro="" textlink="">
      <xdr:nvSpPr>
        <xdr:cNvPr id="478" name="フローチャート: 判断 477"/>
        <xdr:cNvSpPr/>
      </xdr:nvSpPr>
      <xdr:spPr>
        <a:xfrm>
          <a:off x="154305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34109</xdr:rowOff>
    </xdr:from>
    <xdr:to>
      <xdr:col>76</xdr:col>
      <xdr:colOff>165100</xdr:colOff>
      <xdr:row>60</xdr:row>
      <xdr:rowOff>135709</xdr:rowOff>
    </xdr:to>
    <xdr:sp macro="" textlink="">
      <xdr:nvSpPr>
        <xdr:cNvPr id="479" name="フローチャート: 判断 478"/>
        <xdr:cNvSpPr/>
      </xdr:nvSpPr>
      <xdr:spPr>
        <a:xfrm>
          <a:off x="14541500" y="1032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122283</xdr:rowOff>
    </xdr:from>
    <xdr:to>
      <xdr:col>72</xdr:col>
      <xdr:colOff>38100</xdr:colOff>
      <xdr:row>61</xdr:row>
      <xdr:rowOff>52433</xdr:rowOff>
    </xdr:to>
    <xdr:sp macro="" textlink="">
      <xdr:nvSpPr>
        <xdr:cNvPr id="480" name="フローチャート: 判断 479"/>
        <xdr:cNvSpPr/>
      </xdr:nvSpPr>
      <xdr:spPr>
        <a:xfrm>
          <a:off x="13652500" y="1040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81" name="テキスト ボックス 48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2" name="テキスト ボックス 48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3" name="テキスト ボックス 48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4" name="テキスト ボックス 48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5" name="テキスト ボックス 48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168003</xdr:rowOff>
    </xdr:from>
    <xdr:to>
      <xdr:col>85</xdr:col>
      <xdr:colOff>177800</xdr:colOff>
      <xdr:row>61</xdr:row>
      <xdr:rowOff>98153</xdr:rowOff>
    </xdr:to>
    <xdr:sp macro="" textlink="">
      <xdr:nvSpPr>
        <xdr:cNvPr id="486" name="楕円 485"/>
        <xdr:cNvSpPr/>
      </xdr:nvSpPr>
      <xdr:spPr>
        <a:xfrm>
          <a:off x="16268700" y="1045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146430</xdr:rowOff>
    </xdr:from>
    <xdr:ext cx="405111" cy="259045"/>
    <xdr:sp macro="" textlink="">
      <xdr:nvSpPr>
        <xdr:cNvPr id="487" name="【学校施設】&#10;有形固定資産減価償却率該当値テキスト"/>
        <xdr:cNvSpPr txBox="1"/>
      </xdr:nvSpPr>
      <xdr:spPr>
        <a:xfrm>
          <a:off x="16357600" y="1043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29210</xdr:rowOff>
    </xdr:from>
    <xdr:to>
      <xdr:col>81</xdr:col>
      <xdr:colOff>101600</xdr:colOff>
      <xdr:row>61</xdr:row>
      <xdr:rowOff>130810</xdr:rowOff>
    </xdr:to>
    <xdr:sp macro="" textlink="">
      <xdr:nvSpPr>
        <xdr:cNvPr id="488" name="楕円 487"/>
        <xdr:cNvSpPr/>
      </xdr:nvSpPr>
      <xdr:spPr>
        <a:xfrm>
          <a:off x="15430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47353</xdr:rowOff>
    </xdr:from>
    <xdr:to>
      <xdr:col>85</xdr:col>
      <xdr:colOff>127000</xdr:colOff>
      <xdr:row>61</xdr:row>
      <xdr:rowOff>80010</xdr:rowOff>
    </xdr:to>
    <xdr:cxnSp macro="">
      <xdr:nvCxnSpPr>
        <xdr:cNvPr id="489" name="直線コネクタ 488"/>
        <xdr:cNvCxnSpPr/>
      </xdr:nvCxnSpPr>
      <xdr:spPr>
        <a:xfrm flipV="1">
          <a:off x="15481300" y="1050580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94524</xdr:rowOff>
    </xdr:from>
    <xdr:to>
      <xdr:col>76</xdr:col>
      <xdr:colOff>165100</xdr:colOff>
      <xdr:row>62</xdr:row>
      <xdr:rowOff>24674</xdr:rowOff>
    </xdr:to>
    <xdr:sp macro="" textlink="">
      <xdr:nvSpPr>
        <xdr:cNvPr id="490" name="楕円 489"/>
        <xdr:cNvSpPr/>
      </xdr:nvSpPr>
      <xdr:spPr>
        <a:xfrm>
          <a:off x="14541500" y="1055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80010</xdr:rowOff>
    </xdr:from>
    <xdr:to>
      <xdr:col>81</xdr:col>
      <xdr:colOff>50800</xdr:colOff>
      <xdr:row>61</xdr:row>
      <xdr:rowOff>145324</xdr:rowOff>
    </xdr:to>
    <xdr:cxnSp macro="">
      <xdr:nvCxnSpPr>
        <xdr:cNvPr id="491" name="直線コネクタ 490"/>
        <xdr:cNvCxnSpPr/>
      </xdr:nvCxnSpPr>
      <xdr:spPr>
        <a:xfrm flipV="1">
          <a:off x="14592300" y="1053846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122844</xdr:rowOff>
    </xdr:from>
    <xdr:ext cx="405111" cy="259045"/>
    <xdr:sp macro="" textlink="">
      <xdr:nvSpPr>
        <xdr:cNvPr id="492" name="n_1aveValue【学校施設】&#10;有形固定資産減価償却率"/>
        <xdr:cNvSpPr txBox="1"/>
      </xdr:nvSpPr>
      <xdr:spPr>
        <a:xfrm>
          <a:off x="15266044" y="1006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152236</xdr:rowOff>
    </xdr:from>
    <xdr:ext cx="405111" cy="259045"/>
    <xdr:sp macro="" textlink="">
      <xdr:nvSpPr>
        <xdr:cNvPr id="493" name="n_2aveValue【学校施設】&#10;有形固定資産減価償却率"/>
        <xdr:cNvSpPr txBox="1"/>
      </xdr:nvSpPr>
      <xdr:spPr>
        <a:xfrm>
          <a:off x="14389744" y="10096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68960</xdr:rowOff>
    </xdr:from>
    <xdr:ext cx="405111" cy="259045"/>
    <xdr:sp macro="" textlink="">
      <xdr:nvSpPr>
        <xdr:cNvPr id="494" name="n_3aveValue【学校施設】&#10;有形固定資産減価償却率"/>
        <xdr:cNvSpPr txBox="1"/>
      </xdr:nvSpPr>
      <xdr:spPr>
        <a:xfrm>
          <a:off x="13500744" y="10184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121937</xdr:rowOff>
    </xdr:from>
    <xdr:ext cx="405111" cy="259045"/>
    <xdr:sp macro="" textlink="">
      <xdr:nvSpPr>
        <xdr:cNvPr id="495" name="n_1mainValue【学校施設】&#10;有形固定資産減価償却率"/>
        <xdr:cNvSpPr txBox="1"/>
      </xdr:nvSpPr>
      <xdr:spPr>
        <a:xfrm>
          <a:off x="15266044"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15801</xdr:rowOff>
    </xdr:from>
    <xdr:ext cx="405111" cy="259045"/>
    <xdr:sp macro="" textlink="">
      <xdr:nvSpPr>
        <xdr:cNvPr id="496" name="n_2mainValue【学校施設】&#10;有形固定資産減価償却率"/>
        <xdr:cNvSpPr txBox="1"/>
      </xdr:nvSpPr>
      <xdr:spPr>
        <a:xfrm>
          <a:off x="14389744" y="1064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7" name="正方形/長方形 49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8" name="正方形/長方形 49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9" name="正方形/長方形 49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00" name="正方形/長方形 49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01" name="正方形/長方形 50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2" name="正方形/長方形 50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3" name="正方形/長方形 50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4" name="正方形/長方形 50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5" name="テキスト ボックス 50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6" name="直線コネクタ 50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07" name="テキスト ボックス 50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65</xdr:row>
      <xdr:rowOff>0</xdr:rowOff>
    </xdr:from>
    <xdr:to>
      <xdr:col>120</xdr:col>
      <xdr:colOff>114300</xdr:colOff>
      <xdr:row>65</xdr:row>
      <xdr:rowOff>0</xdr:rowOff>
    </xdr:to>
    <xdr:cxnSp macro="">
      <xdr:nvCxnSpPr>
        <xdr:cNvPr id="508" name="直線コネクタ 507"/>
        <xdr:cNvCxnSpPr/>
      </xdr:nvCxnSpPr>
      <xdr:spPr>
        <a:xfrm>
          <a:off x="18288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509" name="テキスト ボックス 508"/>
        <xdr:cNvSpPr txBox="1"/>
      </xdr:nvSpPr>
      <xdr:spPr>
        <a:xfrm>
          <a:off x="17820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10" name="直線コネクタ 509"/>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11" name="テキスト ボックス 510"/>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512" name="直線コネクタ 511"/>
        <xdr:cNvCxnSpPr/>
      </xdr:nvCxnSpPr>
      <xdr:spPr>
        <a:xfrm>
          <a:off x="18288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513" name="テキスト ボックス 512"/>
        <xdr:cNvSpPr txBox="1"/>
      </xdr:nvSpPr>
      <xdr:spPr>
        <a:xfrm>
          <a:off x="17820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14" name="直線コネクタ 51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15" name="テキスト ボックス 51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516" name="直線コネクタ 515"/>
        <xdr:cNvCxnSpPr/>
      </xdr:nvCxnSpPr>
      <xdr:spPr>
        <a:xfrm>
          <a:off x="18288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517" name="テキスト ボックス 516"/>
        <xdr:cNvSpPr txBox="1"/>
      </xdr:nvSpPr>
      <xdr:spPr>
        <a:xfrm>
          <a:off x="17820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18" name="直線コネクタ 517"/>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19" name="テキスト ボックス 518"/>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520" name="直線コネクタ 519"/>
        <xdr:cNvCxnSpPr/>
      </xdr:nvCxnSpPr>
      <xdr:spPr>
        <a:xfrm>
          <a:off x="18288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521" name="テキスト ボックス 520"/>
        <xdr:cNvSpPr txBox="1"/>
      </xdr:nvSpPr>
      <xdr:spPr>
        <a:xfrm>
          <a:off x="17820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22" name="直線コネクタ 52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23" name="テキスト ボックス 52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2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93345</xdr:rowOff>
    </xdr:from>
    <xdr:to>
      <xdr:col>116</xdr:col>
      <xdr:colOff>62864</xdr:colOff>
      <xdr:row>63</xdr:row>
      <xdr:rowOff>147638</xdr:rowOff>
    </xdr:to>
    <xdr:cxnSp macro="">
      <xdr:nvCxnSpPr>
        <xdr:cNvPr id="525" name="直線コネクタ 524"/>
        <xdr:cNvCxnSpPr/>
      </xdr:nvCxnSpPr>
      <xdr:spPr>
        <a:xfrm flipV="1">
          <a:off x="22160864" y="9523095"/>
          <a:ext cx="0" cy="142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151465</xdr:rowOff>
    </xdr:from>
    <xdr:ext cx="469744" cy="259045"/>
    <xdr:sp macro="" textlink="">
      <xdr:nvSpPr>
        <xdr:cNvPr id="526" name="【学校施設】&#10;一人当たり面積最小値テキスト"/>
        <xdr:cNvSpPr txBox="1"/>
      </xdr:nvSpPr>
      <xdr:spPr>
        <a:xfrm>
          <a:off x="22199600" y="10952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147638</xdr:rowOff>
    </xdr:from>
    <xdr:to>
      <xdr:col>116</xdr:col>
      <xdr:colOff>152400</xdr:colOff>
      <xdr:row>63</xdr:row>
      <xdr:rowOff>147638</xdr:rowOff>
    </xdr:to>
    <xdr:cxnSp macro="">
      <xdr:nvCxnSpPr>
        <xdr:cNvPr id="527" name="直線コネクタ 526"/>
        <xdr:cNvCxnSpPr/>
      </xdr:nvCxnSpPr>
      <xdr:spPr>
        <a:xfrm>
          <a:off x="22072600" y="1094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40022</xdr:rowOff>
    </xdr:from>
    <xdr:ext cx="469744" cy="259045"/>
    <xdr:sp macro="" textlink="">
      <xdr:nvSpPr>
        <xdr:cNvPr id="528" name="【学校施設】&#10;一人当たり面積最大値テキスト"/>
        <xdr:cNvSpPr txBox="1"/>
      </xdr:nvSpPr>
      <xdr:spPr>
        <a:xfrm>
          <a:off x="22199600" y="929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93345</xdr:rowOff>
    </xdr:from>
    <xdr:to>
      <xdr:col>116</xdr:col>
      <xdr:colOff>152400</xdr:colOff>
      <xdr:row>55</xdr:row>
      <xdr:rowOff>93345</xdr:rowOff>
    </xdr:to>
    <xdr:cxnSp macro="">
      <xdr:nvCxnSpPr>
        <xdr:cNvPr id="529" name="直線コネクタ 528"/>
        <xdr:cNvCxnSpPr/>
      </xdr:nvCxnSpPr>
      <xdr:spPr>
        <a:xfrm>
          <a:off x="22072600" y="9523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112412</xdr:rowOff>
    </xdr:from>
    <xdr:ext cx="469744" cy="259045"/>
    <xdr:sp macro="" textlink="">
      <xdr:nvSpPr>
        <xdr:cNvPr id="530" name="【学校施設】&#10;一人当たり面積平均値テキスト"/>
        <xdr:cNvSpPr txBox="1"/>
      </xdr:nvSpPr>
      <xdr:spPr>
        <a:xfrm>
          <a:off x="22199600" y="103994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133985</xdr:rowOff>
    </xdr:from>
    <xdr:to>
      <xdr:col>116</xdr:col>
      <xdr:colOff>114300</xdr:colOff>
      <xdr:row>61</xdr:row>
      <xdr:rowOff>64135</xdr:rowOff>
    </xdr:to>
    <xdr:sp macro="" textlink="">
      <xdr:nvSpPr>
        <xdr:cNvPr id="531" name="フローチャート: 判断 530"/>
        <xdr:cNvSpPr/>
      </xdr:nvSpPr>
      <xdr:spPr>
        <a:xfrm>
          <a:off x="22110700" y="1042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146368</xdr:rowOff>
    </xdr:from>
    <xdr:to>
      <xdr:col>112</xdr:col>
      <xdr:colOff>38100</xdr:colOff>
      <xdr:row>61</xdr:row>
      <xdr:rowOff>76518</xdr:rowOff>
    </xdr:to>
    <xdr:sp macro="" textlink="">
      <xdr:nvSpPr>
        <xdr:cNvPr id="532" name="フローチャート: 判断 531"/>
        <xdr:cNvSpPr/>
      </xdr:nvSpPr>
      <xdr:spPr>
        <a:xfrm>
          <a:off x="21272500" y="10433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3493</xdr:rowOff>
    </xdr:from>
    <xdr:to>
      <xdr:col>107</xdr:col>
      <xdr:colOff>101600</xdr:colOff>
      <xdr:row>61</xdr:row>
      <xdr:rowOff>105093</xdr:rowOff>
    </xdr:to>
    <xdr:sp macro="" textlink="">
      <xdr:nvSpPr>
        <xdr:cNvPr id="533" name="フローチャート: 判断 532"/>
        <xdr:cNvSpPr/>
      </xdr:nvSpPr>
      <xdr:spPr>
        <a:xfrm>
          <a:off x="20383500" y="10461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111125</xdr:rowOff>
    </xdr:from>
    <xdr:to>
      <xdr:col>102</xdr:col>
      <xdr:colOff>165100</xdr:colOff>
      <xdr:row>61</xdr:row>
      <xdr:rowOff>41275</xdr:rowOff>
    </xdr:to>
    <xdr:sp macro="" textlink="">
      <xdr:nvSpPr>
        <xdr:cNvPr id="534" name="フローチャート: 判断 533"/>
        <xdr:cNvSpPr/>
      </xdr:nvSpPr>
      <xdr:spPr>
        <a:xfrm>
          <a:off x="19494500" y="1039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35" name="テキスト ボックス 53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36" name="テキスト ボックス 53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7" name="テキスト ボックス 53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8" name="テキスト ボックス 53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9" name="テキスト ボックス 53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108268</xdr:rowOff>
    </xdr:from>
    <xdr:to>
      <xdr:col>116</xdr:col>
      <xdr:colOff>114300</xdr:colOff>
      <xdr:row>60</xdr:row>
      <xdr:rowOff>38418</xdr:rowOff>
    </xdr:to>
    <xdr:sp macro="" textlink="">
      <xdr:nvSpPr>
        <xdr:cNvPr id="540" name="楕円 539"/>
        <xdr:cNvSpPr/>
      </xdr:nvSpPr>
      <xdr:spPr>
        <a:xfrm>
          <a:off x="22110700" y="10223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131145</xdr:rowOff>
    </xdr:from>
    <xdr:ext cx="469744" cy="259045"/>
    <xdr:sp macro="" textlink="">
      <xdr:nvSpPr>
        <xdr:cNvPr id="541" name="【学校施設】&#10;一人当たり面積該当値テキスト"/>
        <xdr:cNvSpPr txBox="1"/>
      </xdr:nvSpPr>
      <xdr:spPr>
        <a:xfrm>
          <a:off x="22199600" y="10075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113030</xdr:rowOff>
    </xdr:from>
    <xdr:to>
      <xdr:col>112</xdr:col>
      <xdr:colOff>38100</xdr:colOff>
      <xdr:row>60</xdr:row>
      <xdr:rowOff>43180</xdr:rowOff>
    </xdr:to>
    <xdr:sp macro="" textlink="">
      <xdr:nvSpPr>
        <xdr:cNvPr id="542" name="楕円 541"/>
        <xdr:cNvSpPr/>
      </xdr:nvSpPr>
      <xdr:spPr>
        <a:xfrm>
          <a:off x="21272500" y="1022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159068</xdr:rowOff>
    </xdr:from>
    <xdr:to>
      <xdr:col>116</xdr:col>
      <xdr:colOff>63500</xdr:colOff>
      <xdr:row>59</xdr:row>
      <xdr:rowOff>163830</xdr:rowOff>
    </xdr:to>
    <xdr:cxnSp macro="">
      <xdr:nvCxnSpPr>
        <xdr:cNvPr id="543" name="直線コネクタ 542"/>
        <xdr:cNvCxnSpPr/>
      </xdr:nvCxnSpPr>
      <xdr:spPr>
        <a:xfrm flipV="1">
          <a:off x="21323300" y="10274618"/>
          <a:ext cx="838200" cy="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118745</xdr:rowOff>
    </xdr:from>
    <xdr:to>
      <xdr:col>107</xdr:col>
      <xdr:colOff>101600</xdr:colOff>
      <xdr:row>60</xdr:row>
      <xdr:rowOff>48895</xdr:rowOff>
    </xdr:to>
    <xdr:sp macro="" textlink="">
      <xdr:nvSpPr>
        <xdr:cNvPr id="544" name="楕円 543"/>
        <xdr:cNvSpPr/>
      </xdr:nvSpPr>
      <xdr:spPr>
        <a:xfrm>
          <a:off x="20383500" y="1023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163830</xdr:rowOff>
    </xdr:from>
    <xdr:to>
      <xdr:col>111</xdr:col>
      <xdr:colOff>177800</xdr:colOff>
      <xdr:row>59</xdr:row>
      <xdr:rowOff>169545</xdr:rowOff>
    </xdr:to>
    <xdr:cxnSp macro="">
      <xdr:nvCxnSpPr>
        <xdr:cNvPr id="545" name="直線コネクタ 544"/>
        <xdr:cNvCxnSpPr/>
      </xdr:nvCxnSpPr>
      <xdr:spPr>
        <a:xfrm flipV="1">
          <a:off x="20434300" y="1027938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67645</xdr:rowOff>
    </xdr:from>
    <xdr:ext cx="469744" cy="259045"/>
    <xdr:sp macro="" textlink="">
      <xdr:nvSpPr>
        <xdr:cNvPr id="546" name="n_1aveValue【学校施設】&#10;一人当たり面積"/>
        <xdr:cNvSpPr txBox="1"/>
      </xdr:nvSpPr>
      <xdr:spPr>
        <a:xfrm>
          <a:off x="21075727" y="10526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96220</xdr:rowOff>
    </xdr:from>
    <xdr:ext cx="469744" cy="259045"/>
    <xdr:sp macro="" textlink="">
      <xdr:nvSpPr>
        <xdr:cNvPr id="547" name="n_2aveValue【学校施設】&#10;一人当たり面積"/>
        <xdr:cNvSpPr txBox="1"/>
      </xdr:nvSpPr>
      <xdr:spPr>
        <a:xfrm>
          <a:off x="20199427" y="10554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57802</xdr:rowOff>
    </xdr:from>
    <xdr:ext cx="469744" cy="259045"/>
    <xdr:sp macro="" textlink="">
      <xdr:nvSpPr>
        <xdr:cNvPr id="548" name="n_3aveValue【学校施設】&#10;一人当たり面積"/>
        <xdr:cNvSpPr txBox="1"/>
      </xdr:nvSpPr>
      <xdr:spPr>
        <a:xfrm>
          <a:off x="19310427" y="10173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59707</xdr:rowOff>
    </xdr:from>
    <xdr:ext cx="469744" cy="259045"/>
    <xdr:sp macro="" textlink="">
      <xdr:nvSpPr>
        <xdr:cNvPr id="549" name="n_1mainValue【学校施設】&#10;一人当たり面積"/>
        <xdr:cNvSpPr txBox="1"/>
      </xdr:nvSpPr>
      <xdr:spPr>
        <a:xfrm>
          <a:off x="21075727" y="1000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65422</xdr:rowOff>
    </xdr:from>
    <xdr:ext cx="469744" cy="259045"/>
    <xdr:sp macro="" textlink="">
      <xdr:nvSpPr>
        <xdr:cNvPr id="550" name="n_2mainValue【学校施設】&#10;一人当たり面積"/>
        <xdr:cNvSpPr txBox="1"/>
      </xdr:nvSpPr>
      <xdr:spPr>
        <a:xfrm>
          <a:off x="20199427" y="10009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51" name="正方形/長方形 55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52" name="正方形/長方形 55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53" name="正方形/長方形 55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54" name="正方形/長方形 55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55" name="正方形/長方形 55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56" name="正方形/長方形 55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57" name="正方形/長方形 55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8" name="正方形/長方形 55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59" name="テキスト ボックス 55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60" name="直線コネクタ 55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61" name="テキスト ボックス 560"/>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62" name="直線コネクタ 56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63" name="テキスト ボックス 562"/>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64" name="直線コネクタ 56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65" name="テキスト ボックス 56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66" name="直線コネクタ 56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67" name="テキスト ボックス 56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68" name="直線コネクタ 56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69" name="テキスト ボックス 56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70" name="直線コネクタ 56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71" name="テキスト ボックス 570"/>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72" name="直線コネクタ 57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73" name="テキスト ボックス 57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74"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104775</xdr:rowOff>
    </xdr:to>
    <xdr:cxnSp macro="">
      <xdr:nvCxnSpPr>
        <xdr:cNvPr id="575" name="直線コネクタ 574"/>
        <xdr:cNvCxnSpPr/>
      </xdr:nvCxnSpPr>
      <xdr:spPr>
        <a:xfrm flipV="1">
          <a:off x="16318864" y="13335000"/>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108602</xdr:rowOff>
    </xdr:from>
    <xdr:ext cx="405111" cy="259045"/>
    <xdr:sp macro="" textlink="">
      <xdr:nvSpPr>
        <xdr:cNvPr id="576" name="【児童館】&#10;有形固定資産減価償却率最小値テキスト"/>
        <xdr:cNvSpPr txBox="1"/>
      </xdr:nvSpPr>
      <xdr:spPr>
        <a:xfrm>
          <a:off x="16357600" y="1468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104775</xdr:rowOff>
    </xdr:from>
    <xdr:to>
      <xdr:col>86</xdr:col>
      <xdr:colOff>25400</xdr:colOff>
      <xdr:row>85</xdr:row>
      <xdr:rowOff>104775</xdr:rowOff>
    </xdr:to>
    <xdr:cxnSp macro="">
      <xdr:nvCxnSpPr>
        <xdr:cNvPr id="577" name="直線コネクタ 576"/>
        <xdr:cNvCxnSpPr/>
      </xdr:nvCxnSpPr>
      <xdr:spPr>
        <a:xfrm>
          <a:off x="16230600" y="1467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78"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79" name="直線コネクタ 578"/>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112413</xdr:rowOff>
    </xdr:from>
    <xdr:ext cx="405111" cy="259045"/>
    <xdr:sp macro="" textlink="">
      <xdr:nvSpPr>
        <xdr:cNvPr id="580" name="【児童館】&#10;有形固定資産減価償却率平均値テキスト"/>
        <xdr:cNvSpPr txBox="1"/>
      </xdr:nvSpPr>
      <xdr:spPr>
        <a:xfrm>
          <a:off x="16357600" y="139998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133986</xdr:rowOff>
    </xdr:from>
    <xdr:to>
      <xdr:col>85</xdr:col>
      <xdr:colOff>177800</xdr:colOff>
      <xdr:row>82</xdr:row>
      <xdr:rowOff>64136</xdr:rowOff>
    </xdr:to>
    <xdr:sp macro="" textlink="">
      <xdr:nvSpPr>
        <xdr:cNvPr id="581" name="フローチャート: 判断 580"/>
        <xdr:cNvSpPr/>
      </xdr:nvSpPr>
      <xdr:spPr>
        <a:xfrm>
          <a:off x="162687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114936</xdr:rowOff>
    </xdr:from>
    <xdr:to>
      <xdr:col>81</xdr:col>
      <xdr:colOff>101600</xdr:colOff>
      <xdr:row>82</xdr:row>
      <xdr:rowOff>45086</xdr:rowOff>
    </xdr:to>
    <xdr:sp macro="" textlink="">
      <xdr:nvSpPr>
        <xdr:cNvPr id="582" name="フローチャート: 判断 581"/>
        <xdr:cNvSpPr/>
      </xdr:nvSpPr>
      <xdr:spPr>
        <a:xfrm>
          <a:off x="154305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139700</xdr:rowOff>
    </xdr:from>
    <xdr:to>
      <xdr:col>76</xdr:col>
      <xdr:colOff>165100</xdr:colOff>
      <xdr:row>82</xdr:row>
      <xdr:rowOff>69850</xdr:rowOff>
    </xdr:to>
    <xdr:sp macro="" textlink="">
      <xdr:nvSpPr>
        <xdr:cNvPr id="583" name="フローチャート: 判断 582"/>
        <xdr:cNvSpPr/>
      </xdr:nvSpPr>
      <xdr:spPr>
        <a:xfrm>
          <a:off x="145415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120650</xdr:rowOff>
    </xdr:from>
    <xdr:to>
      <xdr:col>72</xdr:col>
      <xdr:colOff>38100</xdr:colOff>
      <xdr:row>83</xdr:row>
      <xdr:rowOff>50800</xdr:rowOff>
    </xdr:to>
    <xdr:sp macro="" textlink="">
      <xdr:nvSpPr>
        <xdr:cNvPr id="584" name="フローチャート: 判断 583"/>
        <xdr:cNvSpPr/>
      </xdr:nvSpPr>
      <xdr:spPr>
        <a:xfrm>
          <a:off x="13652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85" name="テキスト ボックス 58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86" name="テキスト ボックス 58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87" name="テキスト ボックス 58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88" name="テキスト ボックス 58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89" name="テキスト ボックス 58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156845</xdr:rowOff>
    </xdr:from>
    <xdr:to>
      <xdr:col>85</xdr:col>
      <xdr:colOff>177800</xdr:colOff>
      <xdr:row>80</xdr:row>
      <xdr:rowOff>86995</xdr:rowOff>
    </xdr:to>
    <xdr:sp macro="" textlink="">
      <xdr:nvSpPr>
        <xdr:cNvPr id="590" name="楕円 589"/>
        <xdr:cNvSpPr/>
      </xdr:nvSpPr>
      <xdr:spPr>
        <a:xfrm>
          <a:off x="16268700" y="1370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8272</xdr:rowOff>
    </xdr:from>
    <xdr:ext cx="405111" cy="259045"/>
    <xdr:sp macro="" textlink="">
      <xdr:nvSpPr>
        <xdr:cNvPr id="591" name="【児童館】&#10;有形固定資産減価償却率該当値テキスト"/>
        <xdr:cNvSpPr txBox="1"/>
      </xdr:nvSpPr>
      <xdr:spPr>
        <a:xfrm>
          <a:off x="16357600" y="1355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84455</xdr:rowOff>
    </xdr:from>
    <xdr:to>
      <xdr:col>81</xdr:col>
      <xdr:colOff>101600</xdr:colOff>
      <xdr:row>80</xdr:row>
      <xdr:rowOff>14605</xdr:rowOff>
    </xdr:to>
    <xdr:sp macro="" textlink="">
      <xdr:nvSpPr>
        <xdr:cNvPr id="592" name="楕円 591"/>
        <xdr:cNvSpPr/>
      </xdr:nvSpPr>
      <xdr:spPr>
        <a:xfrm>
          <a:off x="15430500" y="1362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135255</xdr:rowOff>
    </xdr:from>
    <xdr:to>
      <xdr:col>85</xdr:col>
      <xdr:colOff>127000</xdr:colOff>
      <xdr:row>80</xdr:row>
      <xdr:rowOff>36195</xdr:rowOff>
    </xdr:to>
    <xdr:cxnSp macro="">
      <xdr:nvCxnSpPr>
        <xdr:cNvPr id="593" name="直線コネクタ 592"/>
        <xdr:cNvCxnSpPr/>
      </xdr:nvCxnSpPr>
      <xdr:spPr>
        <a:xfrm>
          <a:off x="15481300" y="13679805"/>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113030</xdr:rowOff>
    </xdr:from>
    <xdr:to>
      <xdr:col>76</xdr:col>
      <xdr:colOff>165100</xdr:colOff>
      <xdr:row>80</xdr:row>
      <xdr:rowOff>43180</xdr:rowOff>
    </xdr:to>
    <xdr:sp macro="" textlink="">
      <xdr:nvSpPr>
        <xdr:cNvPr id="594" name="楕円 593"/>
        <xdr:cNvSpPr/>
      </xdr:nvSpPr>
      <xdr:spPr>
        <a:xfrm>
          <a:off x="14541500" y="1365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135255</xdr:rowOff>
    </xdr:from>
    <xdr:to>
      <xdr:col>81</xdr:col>
      <xdr:colOff>50800</xdr:colOff>
      <xdr:row>79</xdr:row>
      <xdr:rowOff>163830</xdr:rowOff>
    </xdr:to>
    <xdr:cxnSp macro="">
      <xdr:nvCxnSpPr>
        <xdr:cNvPr id="595" name="直線コネクタ 594"/>
        <xdr:cNvCxnSpPr/>
      </xdr:nvCxnSpPr>
      <xdr:spPr>
        <a:xfrm flipV="1">
          <a:off x="14592300" y="1367980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36213</xdr:rowOff>
    </xdr:from>
    <xdr:ext cx="405111" cy="259045"/>
    <xdr:sp macro="" textlink="">
      <xdr:nvSpPr>
        <xdr:cNvPr id="596" name="n_1aveValue【児童館】&#10;有形固定資産減価償却率"/>
        <xdr:cNvSpPr txBox="1"/>
      </xdr:nvSpPr>
      <xdr:spPr>
        <a:xfrm>
          <a:off x="15266044" y="1409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60977</xdr:rowOff>
    </xdr:from>
    <xdr:ext cx="405111" cy="259045"/>
    <xdr:sp macro="" textlink="">
      <xdr:nvSpPr>
        <xdr:cNvPr id="597" name="n_2aveValue【児童館】&#10;有形固定資産減価償却率"/>
        <xdr:cNvSpPr txBox="1"/>
      </xdr:nvSpPr>
      <xdr:spPr>
        <a:xfrm>
          <a:off x="14389744" y="1411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67327</xdr:rowOff>
    </xdr:from>
    <xdr:ext cx="405111" cy="259045"/>
    <xdr:sp macro="" textlink="">
      <xdr:nvSpPr>
        <xdr:cNvPr id="598" name="n_3aveValue【児童館】&#10;有形固定資産減価償却率"/>
        <xdr:cNvSpPr txBox="1"/>
      </xdr:nvSpPr>
      <xdr:spPr>
        <a:xfrm>
          <a:off x="13500744"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31132</xdr:rowOff>
    </xdr:from>
    <xdr:ext cx="405111" cy="259045"/>
    <xdr:sp macro="" textlink="">
      <xdr:nvSpPr>
        <xdr:cNvPr id="599" name="n_1mainValue【児童館】&#10;有形固定資産減価償却率"/>
        <xdr:cNvSpPr txBox="1"/>
      </xdr:nvSpPr>
      <xdr:spPr>
        <a:xfrm>
          <a:off x="15266044" y="1340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59707</xdr:rowOff>
    </xdr:from>
    <xdr:ext cx="405111" cy="259045"/>
    <xdr:sp macro="" textlink="">
      <xdr:nvSpPr>
        <xdr:cNvPr id="600" name="n_2mainValue【児童館】&#10;有形固定資産減価償却率"/>
        <xdr:cNvSpPr txBox="1"/>
      </xdr:nvSpPr>
      <xdr:spPr>
        <a:xfrm>
          <a:off x="14389744" y="1343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01" name="正方形/長方形 60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2" name="正方形/長方形 60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3" name="正方形/長方形 60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4" name="正方形/長方形 60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5" name="正方形/長方形 60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6" name="正方形/長方形 60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7" name="正方形/長方形 60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8" name="正方形/長方形 60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09" name="テキスト ボックス 60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10" name="直線コネクタ 60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11" name="直線コネクタ 61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12" name="テキスト ボックス 61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13" name="直線コネクタ 61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14" name="テキスト ボックス 61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15" name="直線コネクタ 61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16" name="テキスト ボックス 61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17" name="直線コネクタ 61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18" name="テキスト ボックス 61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19" name="直線コネクタ 61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20" name="テキスト ボックス 61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21" name="直線コネクタ 62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22" name="テキスト ボックス 62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2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76200</xdr:rowOff>
    </xdr:from>
    <xdr:to>
      <xdr:col>116</xdr:col>
      <xdr:colOff>62864</xdr:colOff>
      <xdr:row>86</xdr:row>
      <xdr:rowOff>95250</xdr:rowOff>
    </xdr:to>
    <xdr:cxnSp macro="">
      <xdr:nvCxnSpPr>
        <xdr:cNvPr id="624" name="直線コネクタ 623"/>
        <xdr:cNvCxnSpPr/>
      </xdr:nvCxnSpPr>
      <xdr:spPr>
        <a:xfrm flipV="1">
          <a:off x="22160864" y="1327785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625" name="【児童館】&#10;一人当たり面積最小値テキスト"/>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626" name="直線コネクタ 625"/>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22877</xdr:rowOff>
    </xdr:from>
    <xdr:ext cx="469744" cy="259045"/>
    <xdr:sp macro="" textlink="">
      <xdr:nvSpPr>
        <xdr:cNvPr id="627" name="【児童館】&#10;一人当たり面積最大値テキスト"/>
        <xdr:cNvSpPr txBox="1"/>
      </xdr:nvSpPr>
      <xdr:spPr>
        <a:xfrm>
          <a:off x="22199600" y="1305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76200</xdr:rowOff>
    </xdr:from>
    <xdr:to>
      <xdr:col>116</xdr:col>
      <xdr:colOff>152400</xdr:colOff>
      <xdr:row>77</xdr:row>
      <xdr:rowOff>76200</xdr:rowOff>
    </xdr:to>
    <xdr:cxnSp macro="">
      <xdr:nvCxnSpPr>
        <xdr:cNvPr id="628" name="直線コネクタ 627"/>
        <xdr:cNvCxnSpPr/>
      </xdr:nvCxnSpPr>
      <xdr:spPr>
        <a:xfrm>
          <a:off x="22072600" y="1327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137177</xdr:rowOff>
    </xdr:from>
    <xdr:ext cx="469744" cy="259045"/>
    <xdr:sp macro="" textlink="">
      <xdr:nvSpPr>
        <xdr:cNvPr id="629" name="【児童館】&#10;一人当たり面積平均値テキスト"/>
        <xdr:cNvSpPr txBox="1"/>
      </xdr:nvSpPr>
      <xdr:spPr>
        <a:xfrm>
          <a:off x="22199600" y="1436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630" name="フローチャート: 判断 629"/>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101600</xdr:rowOff>
    </xdr:from>
    <xdr:to>
      <xdr:col>112</xdr:col>
      <xdr:colOff>38100</xdr:colOff>
      <xdr:row>84</xdr:row>
      <xdr:rowOff>31750</xdr:rowOff>
    </xdr:to>
    <xdr:sp macro="" textlink="">
      <xdr:nvSpPr>
        <xdr:cNvPr id="631" name="フローチャート: 判断 630"/>
        <xdr:cNvSpPr/>
      </xdr:nvSpPr>
      <xdr:spPr>
        <a:xfrm>
          <a:off x="21272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632" name="フローチャート: 判断 631"/>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139700</xdr:rowOff>
    </xdr:from>
    <xdr:to>
      <xdr:col>102</xdr:col>
      <xdr:colOff>165100</xdr:colOff>
      <xdr:row>84</xdr:row>
      <xdr:rowOff>69850</xdr:rowOff>
    </xdr:to>
    <xdr:sp macro="" textlink="">
      <xdr:nvSpPr>
        <xdr:cNvPr id="633" name="フローチャート: 判断 632"/>
        <xdr:cNvSpPr/>
      </xdr:nvSpPr>
      <xdr:spPr>
        <a:xfrm>
          <a:off x="194945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34" name="テキスト ボックス 63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35" name="テキスト ボックス 63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36" name="テキスト ボックス 63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37" name="テキスト ボックス 63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38" name="テキスト ボックス 63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44450</xdr:rowOff>
    </xdr:from>
    <xdr:to>
      <xdr:col>116</xdr:col>
      <xdr:colOff>114300</xdr:colOff>
      <xdr:row>82</xdr:row>
      <xdr:rowOff>146050</xdr:rowOff>
    </xdr:to>
    <xdr:sp macro="" textlink="">
      <xdr:nvSpPr>
        <xdr:cNvPr id="639" name="楕円 638"/>
        <xdr:cNvSpPr/>
      </xdr:nvSpPr>
      <xdr:spPr>
        <a:xfrm>
          <a:off x="22110700" y="1410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67327</xdr:rowOff>
    </xdr:from>
    <xdr:ext cx="469744" cy="259045"/>
    <xdr:sp macro="" textlink="">
      <xdr:nvSpPr>
        <xdr:cNvPr id="640" name="【児童館】&#10;一人当たり面積該当値テキスト"/>
        <xdr:cNvSpPr txBox="1"/>
      </xdr:nvSpPr>
      <xdr:spPr>
        <a:xfrm>
          <a:off x="22199600" y="1395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6350</xdr:rowOff>
    </xdr:from>
    <xdr:to>
      <xdr:col>112</xdr:col>
      <xdr:colOff>38100</xdr:colOff>
      <xdr:row>81</xdr:row>
      <xdr:rowOff>107950</xdr:rowOff>
    </xdr:to>
    <xdr:sp macro="" textlink="">
      <xdr:nvSpPr>
        <xdr:cNvPr id="641" name="楕円 640"/>
        <xdr:cNvSpPr/>
      </xdr:nvSpPr>
      <xdr:spPr>
        <a:xfrm>
          <a:off x="21272500" y="1389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57150</xdr:rowOff>
    </xdr:from>
    <xdr:to>
      <xdr:col>116</xdr:col>
      <xdr:colOff>63500</xdr:colOff>
      <xdr:row>82</xdr:row>
      <xdr:rowOff>95250</xdr:rowOff>
    </xdr:to>
    <xdr:cxnSp macro="">
      <xdr:nvCxnSpPr>
        <xdr:cNvPr id="642" name="直線コネクタ 641"/>
        <xdr:cNvCxnSpPr/>
      </xdr:nvCxnSpPr>
      <xdr:spPr>
        <a:xfrm>
          <a:off x="21323300" y="13944600"/>
          <a:ext cx="8382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6350</xdr:rowOff>
    </xdr:from>
    <xdr:to>
      <xdr:col>107</xdr:col>
      <xdr:colOff>101600</xdr:colOff>
      <xdr:row>81</xdr:row>
      <xdr:rowOff>107950</xdr:rowOff>
    </xdr:to>
    <xdr:sp macro="" textlink="">
      <xdr:nvSpPr>
        <xdr:cNvPr id="643" name="楕円 642"/>
        <xdr:cNvSpPr/>
      </xdr:nvSpPr>
      <xdr:spPr>
        <a:xfrm>
          <a:off x="20383500" y="1389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57150</xdr:rowOff>
    </xdr:from>
    <xdr:to>
      <xdr:col>111</xdr:col>
      <xdr:colOff>177800</xdr:colOff>
      <xdr:row>81</xdr:row>
      <xdr:rowOff>57150</xdr:rowOff>
    </xdr:to>
    <xdr:cxnSp macro="">
      <xdr:nvCxnSpPr>
        <xdr:cNvPr id="644" name="直線コネクタ 643"/>
        <xdr:cNvCxnSpPr/>
      </xdr:nvCxnSpPr>
      <xdr:spPr>
        <a:xfrm>
          <a:off x="20434300" y="13944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22877</xdr:rowOff>
    </xdr:from>
    <xdr:ext cx="469744" cy="259045"/>
    <xdr:sp macro="" textlink="">
      <xdr:nvSpPr>
        <xdr:cNvPr id="645" name="n_1aveValue【児童館】&#10;一人当たり面積"/>
        <xdr:cNvSpPr txBox="1"/>
      </xdr:nvSpPr>
      <xdr:spPr>
        <a:xfrm>
          <a:off x="21075727"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41927</xdr:rowOff>
    </xdr:from>
    <xdr:ext cx="469744" cy="259045"/>
    <xdr:sp macro="" textlink="">
      <xdr:nvSpPr>
        <xdr:cNvPr id="646" name="n_2aveValue【児童館】&#10;一人当たり面積"/>
        <xdr:cNvSpPr txBox="1"/>
      </xdr:nvSpPr>
      <xdr:spPr>
        <a:xfrm>
          <a:off x="20199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86377</xdr:rowOff>
    </xdr:from>
    <xdr:ext cx="469744" cy="259045"/>
    <xdr:sp macro="" textlink="">
      <xdr:nvSpPr>
        <xdr:cNvPr id="647" name="n_3aveValue【児童館】&#10;一人当たり面積"/>
        <xdr:cNvSpPr txBox="1"/>
      </xdr:nvSpPr>
      <xdr:spPr>
        <a:xfrm>
          <a:off x="19310427" y="1414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124477</xdr:rowOff>
    </xdr:from>
    <xdr:ext cx="469744" cy="259045"/>
    <xdr:sp macro="" textlink="">
      <xdr:nvSpPr>
        <xdr:cNvPr id="648" name="n_1mainValue【児童館】&#10;一人当たり面積"/>
        <xdr:cNvSpPr txBox="1"/>
      </xdr:nvSpPr>
      <xdr:spPr>
        <a:xfrm>
          <a:off x="21075727" y="1366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124477</xdr:rowOff>
    </xdr:from>
    <xdr:ext cx="469744" cy="259045"/>
    <xdr:sp macro="" textlink="">
      <xdr:nvSpPr>
        <xdr:cNvPr id="649" name="n_2mainValue【児童館】&#10;一人当たり面積"/>
        <xdr:cNvSpPr txBox="1"/>
      </xdr:nvSpPr>
      <xdr:spPr>
        <a:xfrm>
          <a:off x="20199427" y="1366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50" name="正方形/長方形 64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1" name="正方形/長方形 65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2" name="正方形/長方形 65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3" name="正方形/長方形 65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4" name="正方形/長方形 65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5" name="正方形/長方形 65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6" name="正方形/長方形 65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7" name="正方形/長方形 65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8" name="テキスト ボックス 65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9" name="直線コネクタ 65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60" name="テキスト ボックス 659"/>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61" name="直線コネクタ 66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62" name="テキスト ボックス 661"/>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63" name="直線コネクタ 66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64" name="テキスト ボックス 66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65" name="直線コネクタ 66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66" name="テキスト ボックス 66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7" name="直線コネクタ 66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8" name="テキスト ボックス 66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9" name="直線コネクタ 66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70" name="テキスト ボックス 669"/>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1" name="直線コネクタ 67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72" name="テキスト ボックス 67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38100</xdr:rowOff>
    </xdr:to>
    <xdr:cxnSp macro="">
      <xdr:nvCxnSpPr>
        <xdr:cNvPr id="674" name="直線コネクタ 673"/>
        <xdr:cNvCxnSpPr/>
      </xdr:nvCxnSpPr>
      <xdr:spPr>
        <a:xfrm flipV="1">
          <a:off x="16318864" y="17145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41927</xdr:rowOff>
    </xdr:from>
    <xdr:ext cx="405111" cy="259045"/>
    <xdr:sp macro="" textlink="">
      <xdr:nvSpPr>
        <xdr:cNvPr id="675" name="【公民館】&#10;有形固定資産減価償却率最小値テキスト"/>
        <xdr:cNvSpPr txBox="1"/>
      </xdr:nvSpPr>
      <xdr:spPr>
        <a:xfrm>
          <a:off x="16357600" y="185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38100</xdr:rowOff>
    </xdr:from>
    <xdr:to>
      <xdr:col>86</xdr:col>
      <xdr:colOff>25400</xdr:colOff>
      <xdr:row>108</xdr:row>
      <xdr:rowOff>38100</xdr:rowOff>
    </xdr:to>
    <xdr:cxnSp macro="">
      <xdr:nvCxnSpPr>
        <xdr:cNvPr id="676" name="直線コネクタ 675"/>
        <xdr:cNvCxnSpPr/>
      </xdr:nvCxnSpPr>
      <xdr:spPr>
        <a:xfrm>
          <a:off x="16230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677" name="【公民館】&#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78" name="直線コネクタ 677"/>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103522</xdr:rowOff>
    </xdr:from>
    <xdr:ext cx="405111" cy="259045"/>
    <xdr:sp macro="" textlink="">
      <xdr:nvSpPr>
        <xdr:cNvPr id="679" name="【公民館】&#10;有形固定資産減価償却率平均値テキスト"/>
        <xdr:cNvSpPr txBox="1"/>
      </xdr:nvSpPr>
      <xdr:spPr>
        <a:xfrm>
          <a:off x="16357600" y="17762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80645</xdr:rowOff>
    </xdr:from>
    <xdr:to>
      <xdr:col>85</xdr:col>
      <xdr:colOff>177800</xdr:colOff>
      <xdr:row>105</xdr:row>
      <xdr:rowOff>10795</xdr:rowOff>
    </xdr:to>
    <xdr:sp macro="" textlink="">
      <xdr:nvSpPr>
        <xdr:cNvPr id="680" name="フローチャート: 判断 679"/>
        <xdr:cNvSpPr/>
      </xdr:nvSpPr>
      <xdr:spPr>
        <a:xfrm>
          <a:off x="16268700" y="1791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86361</xdr:rowOff>
    </xdr:from>
    <xdr:to>
      <xdr:col>81</xdr:col>
      <xdr:colOff>101600</xdr:colOff>
      <xdr:row>105</xdr:row>
      <xdr:rowOff>16511</xdr:rowOff>
    </xdr:to>
    <xdr:sp macro="" textlink="">
      <xdr:nvSpPr>
        <xdr:cNvPr id="681" name="フローチャート: 判断 680"/>
        <xdr:cNvSpPr/>
      </xdr:nvSpPr>
      <xdr:spPr>
        <a:xfrm>
          <a:off x="15430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101600</xdr:rowOff>
    </xdr:from>
    <xdr:to>
      <xdr:col>76</xdr:col>
      <xdr:colOff>165100</xdr:colOff>
      <xdr:row>105</xdr:row>
      <xdr:rowOff>31750</xdr:rowOff>
    </xdr:to>
    <xdr:sp macro="" textlink="">
      <xdr:nvSpPr>
        <xdr:cNvPr id="682" name="フローチャート: 判断 681"/>
        <xdr:cNvSpPr/>
      </xdr:nvSpPr>
      <xdr:spPr>
        <a:xfrm>
          <a:off x="145415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147320</xdr:rowOff>
    </xdr:from>
    <xdr:to>
      <xdr:col>72</xdr:col>
      <xdr:colOff>38100</xdr:colOff>
      <xdr:row>105</xdr:row>
      <xdr:rowOff>77470</xdr:rowOff>
    </xdr:to>
    <xdr:sp macro="" textlink="">
      <xdr:nvSpPr>
        <xdr:cNvPr id="683" name="フローチャート: 判断 682"/>
        <xdr:cNvSpPr/>
      </xdr:nvSpPr>
      <xdr:spPr>
        <a:xfrm>
          <a:off x="13652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4" name="テキスト ボックス 68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5" name="テキスト ボックス 68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6" name="テキスト ボックス 68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7" name="テキスト ボックス 68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8" name="テキスト ボックス 68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73025</xdr:rowOff>
    </xdr:from>
    <xdr:to>
      <xdr:col>85</xdr:col>
      <xdr:colOff>177800</xdr:colOff>
      <xdr:row>108</xdr:row>
      <xdr:rowOff>3175</xdr:rowOff>
    </xdr:to>
    <xdr:sp macro="" textlink="">
      <xdr:nvSpPr>
        <xdr:cNvPr id="689" name="楕円 688"/>
        <xdr:cNvSpPr/>
      </xdr:nvSpPr>
      <xdr:spPr>
        <a:xfrm>
          <a:off x="16268700" y="1841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159402</xdr:rowOff>
    </xdr:from>
    <xdr:ext cx="405111" cy="259045"/>
    <xdr:sp macro="" textlink="">
      <xdr:nvSpPr>
        <xdr:cNvPr id="690" name="【公民館】&#10;有形固定資産減価償却率該当値テキスト"/>
        <xdr:cNvSpPr txBox="1"/>
      </xdr:nvSpPr>
      <xdr:spPr>
        <a:xfrm>
          <a:off x="16357600" y="1833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25400</xdr:rowOff>
    </xdr:from>
    <xdr:to>
      <xdr:col>81</xdr:col>
      <xdr:colOff>101600</xdr:colOff>
      <xdr:row>106</xdr:row>
      <xdr:rowOff>127000</xdr:rowOff>
    </xdr:to>
    <xdr:sp macro="" textlink="">
      <xdr:nvSpPr>
        <xdr:cNvPr id="691" name="楕円 690"/>
        <xdr:cNvSpPr/>
      </xdr:nvSpPr>
      <xdr:spPr>
        <a:xfrm>
          <a:off x="15430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76200</xdr:rowOff>
    </xdr:from>
    <xdr:to>
      <xdr:col>85</xdr:col>
      <xdr:colOff>127000</xdr:colOff>
      <xdr:row>107</xdr:row>
      <xdr:rowOff>123825</xdr:rowOff>
    </xdr:to>
    <xdr:cxnSp macro="">
      <xdr:nvCxnSpPr>
        <xdr:cNvPr id="692" name="直線コネクタ 691"/>
        <xdr:cNvCxnSpPr/>
      </xdr:nvCxnSpPr>
      <xdr:spPr>
        <a:xfrm>
          <a:off x="15481300" y="18249900"/>
          <a:ext cx="838200" cy="21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97789</xdr:rowOff>
    </xdr:from>
    <xdr:to>
      <xdr:col>76</xdr:col>
      <xdr:colOff>165100</xdr:colOff>
      <xdr:row>106</xdr:row>
      <xdr:rowOff>27939</xdr:rowOff>
    </xdr:to>
    <xdr:sp macro="" textlink="">
      <xdr:nvSpPr>
        <xdr:cNvPr id="693" name="楕円 692"/>
        <xdr:cNvSpPr/>
      </xdr:nvSpPr>
      <xdr:spPr>
        <a:xfrm>
          <a:off x="14541500" y="1810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148589</xdr:rowOff>
    </xdr:from>
    <xdr:to>
      <xdr:col>81</xdr:col>
      <xdr:colOff>50800</xdr:colOff>
      <xdr:row>106</xdr:row>
      <xdr:rowOff>76200</xdr:rowOff>
    </xdr:to>
    <xdr:cxnSp macro="">
      <xdr:nvCxnSpPr>
        <xdr:cNvPr id="694" name="直線コネクタ 693"/>
        <xdr:cNvCxnSpPr/>
      </xdr:nvCxnSpPr>
      <xdr:spPr>
        <a:xfrm>
          <a:off x="14592300" y="18150839"/>
          <a:ext cx="8890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33038</xdr:rowOff>
    </xdr:from>
    <xdr:ext cx="405111" cy="259045"/>
    <xdr:sp macro="" textlink="">
      <xdr:nvSpPr>
        <xdr:cNvPr id="695" name="n_1aveValue【公民館】&#10;有形固定資産減価償却率"/>
        <xdr:cNvSpPr txBox="1"/>
      </xdr:nvSpPr>
      <xdr:spPr>
        <a:xfrm>
          <a:off x="15266044" y="17692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48277</xdr:rowOff>
    </xdr:from>
    <xdr:ext cx="405111" cy="259045"/>
    <xdr:sp macro="" textlink="">
      <xdr:nvSpPr>
        <xdr:cNvPr id="696" name="n_2aveValue【公民館】&#10;有形固定資産減価償却率"/>
        <xdr:cNvSpPr txBox="1"/>
      </xdr:nvSpPr>
      <xdr:spPr>
        <a:xfrm>
          <a:off x="14389744" y="1770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93997</xdr:rowOff>
    </xdr:from>
    <xdr:ext cx="405111" cy="259045"/>
    <xdr:sp macro="" textlink="">
      <xdr:nvSpPr>
        <xdr:cNvPr id="697" name="n_3aveValue【公民館】&#10;有形固定資産減価償却率"/>
        <xdr:cNvSpPr txBox="1"/>
      </xdr:nvSpPr>
      <xdr:spPr>
        <a:xfrm>
          <a:off x="13500744" y="1775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118127</xdr:rowOff>
    </xdr:from>
    <xdr:ext cx="405111" cy="259045"/>
    <xdr:sp macro="" textlink="">
      <xdr:nvSpPr>
        <xdr:cNvPr id="698" name="n_1mainValue【公民館】&#10;有形固定資産減価償却率"/>
        <xdr:cNvSpPr txBox="1"/>
      </xdr:nvSpPr>
      <xdr:spPr>
        <a:xfrm>
          <a:off x="15266044" y="1829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19066</xdr:rowOff>
    </xdr:from>
    <xdr:ext cx="405111" cy="259045"/>
    <xdr:sp macro="" textlink="">
      <xdr:nvSpPr>
        <xdr:cNvPr id="699" name="n_2mainValue【公民館】&#10;有形固定資産減価償却率"/>
        <xdr:cNvSpPr txBox="1"/>
      </xdr:nvSpPr>
      <xdr:spPr>
        <a:xfrm>
          <a:off x="14389744" y="1819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0" name="正方形/長方形 69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1" name="正方形/長方形 70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2" name="正方形/長方形 70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3" name="正方形/長方形 70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4" name="正方形/長方形 70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5" name="正方形/長方形 70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6" name="正方形/長方形 70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7" name="正方形/長方形 70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8" name="テキスト ボックス 70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9" name="直線コネクタ 70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10" name="直線コネクタ 70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1" name="テキスト ボックス 71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2" name="直線コネクタ 71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3" name="テキスト ボックス 71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4" name="直線コネクタ 71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5" name="テキスト ボックス 71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6" name="直線コネクタ 71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7" name="テキスト ボックス 71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8" name="直線コネクタ 71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9" name="テキスト ボックス 71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0" name="直線コネクタ 71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1" name="テキスト ボックス 72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110489</xdr:rowOff>
    </xdr:from>
    <xdr:to>
      <xdr:col>116</xdr:col>
      <xdr:colOff>62864</xdr:colOff>
      <xdr:row>108</xdr:row>
      <xdr:rowOff>144780</xdr:rowOff>
    </xdr:to>
    <xdr:cxnSp macro="">
      <xdr:nvCxnSpPr>
        <xdr:cNvPr id="723" name="直線コネクタ 722"/>
        <xdr:cNvCxnSpPr/>
      </xdr:nvCxnSpPr>
      <xdr:spPr>
        <a:xfrm flipV="1">
          <a:off x="22160864" y="17084039"/>
          <a:ext cx="0" cy="1577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148607</xdr:rowOff>
    </xdr:from>
    <xdr:ext cx="469744" cy="259045"/>
    <xdr:sp macro="" textlink="">
      <xdr:nvSpPr>
        <xdr:cNvPr id="724" name="【公民館】&#10;一人当たり面積最小値テキスト"/>
        <xdr:cNvSpPr txBox="1"/>
      </xdr:nvSpPr>
      <xdr:spPr>
        <a:xfrm>
          <a:off x="22199600" y="186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144780</xdr:rowOff>
    </xdr:from>
    <xdr:to>
      <xdr:col>116</xdr:col>
      <xdr:colOff>152400</xdr:colOff>
      <xdr:row>108</xdr:row>
      <xdr:rowOff>144780</xdr:rowOff>
    </xdr:to>
    <xdr:cxnSp macro="">
      <xdr:nvCxnSpPr>
        <xdr:cNvPr id="725" name="直線コネクタ 724"/>
        <xdr:cNvCxnSpPr/>
      </xdr:nvCxnSpPr>
      <xdr:spPr>
        <a:xfrm>
          <a:off x="22072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57166</xdr:rowOff>
    </xdr:from>
    <xdr:ext cx="469744" cy="259045"/>
    <xdr:sp macro="" textlink="">
      <xdr:nvSpPr>
        <xdr:cNvPr id="726" name="【公民館】&#10;一人当たり面積最大値テキスト"/>
        <xdr:cNvSpPr txBox="1"/>
      </xdr:nvSpPr>
      <xdr:spPr>
        <a:xfrm>
          <a:off x="22199600" y="1685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110489</xdr:rowOff>
    </xdr:from>
    <xdr:to>
      <xdr:col>116</xdr:col>
      <xdr:colOff>152400</xdr:colOff>
      <xdr:row>99</xdr:row>
      <xdr:rowOff>110489</xdr:rowOff>
    </xdr:to>
    <xdr:cxnSp macro="">
      <xdr:nvCxnSpPr>
        <xdr:cNvPr id="727" name="直線コネクタ 726"/>
        <xdr:cNvCxnSpPr/>
      </xdr:nvCxnSpPr>
      <xdr:spPr>
        <a:xfrm>
          <a:off x="22072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72407</xdr:rowOff>
    </xdr:from>
    <xdr:ext cx="469744" cy="259045"/>
    <xdr:sp macro="" textlink="">
      <xdr:nvSpPr>
        <xdr:cNvPr id="728" name="【公民館】&#10;一人当たり面積平均値テキスト"/>
        <xdr:cNvSpPr txBox="1"/>
      </xdr:nvSpPr>
      <xdr:spPr>
        <a:xfrm>
          <a:off x="22199600" y="18074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93980</xdr:rowOff>
    </xdr:from>
    <xdr:to>
      <xdr:col>116</xdr:col>
      <xdr:colOff>114300</xdr:colOff>
      <xdr:row>106</xdr:row>
      <xdr:rowOff>24130</xdr:rowOff>
    </xdr:to>
    <xdr:sp macro="" textlink="">
      <xdr:nvSpPr>
        <xdr:cNvPr id="729" name="フローチャート: 判断 728"/>
        <xdr:cNvSpPr/>
      </xdr:nvSpPr>
      <xdr:spPr>
        <a:xfrm>
          <a:off x="22110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135889</xdr:rowOff>
    </xdr:from>
    <xdr:to>
      <xdr:col>112</xdr:col>
      <xdr:colOff>38100</xdr:colOff>
      <xdr:row>106</xdr:row>
      <xdr:rowOff>66039</xdr:rowOff>
    </xdr:to>
    <xdr:sp macro="" textlink="">
      <xdr:nvSpPr>
        <xdr:cNvPr id="730" name="フローチャート: 判断 729"/>
        <xdr:cNvSpPr/>
      </xdr:nvSpPr>
      <xdr:spPr>
        <a:xfrm>
          <a:off x="21272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116839</xdr:rowOff>
    </xdr:from>
    <xdr:to>
      <xdr:col>107</xdr:col>
      <xdr:colOff>101600</xdr:colOff>
      <xdr:row>106</xdr:row>
      <xdr:rowOff>46989</xdr:rowOff>
    </xdr:to>
    <xdr:sp macro="" textlink="">
      <xdr:nvSpPr>
        <xdr:cNvPr id="731" name="フローチャート: 判断 730"/>
        <xdr:cNvSpPr/>
      </xdr:nvSpPr>
      <xdr:spPr>
        <a:xfrm>
          <a:off x="20383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78739</xdr:rowOff>
    </xdr:from>
    <xdr:to>
      <xdr:col>102</xdr:col>
      <xdr:colOff>165100</xdr:colOff>
      <xdr:row>106</xdr:row>
      <xdr:rowOff>8889</xdr:rowOff>
    </xdr:to>
    <xdr:sp macro="" textlink="">
      <xdr:nvSpPr>
        <xdr:cNvPr id="732" name="フローチャート: 判断 731"/>
        <xdr:cNvSpPr/>
      </xdr:nvSpPr>
      <xdr:spPr>
        <a:xfrm>
          <a:off x="19494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3" name="テキスト ボックス 73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4" name="テキスト ボックス 73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5" name="テキスト ボックス 73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6" name="テキスト ボックス 73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7" name="テキスト ボックス 73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154939</xdr:rowOff>
    </xdr:from>
    <xdr:to>
      <xdr:col>116</xdr:col>
      <xdr:colOff>114300</xdr:colOff>
      <xdr:row>100</xdr:row>
      <xdr:rowOff>85089</xdr:rowOff>
    </xdr:to>
    <xdr:sp macro="" textlink="">
      <xdr:nvSpPr>
        <xdr:cNvPr id="738" name="楕円 737"/>
        <xdr:cNvSpPr/>
      </xdr:nvSpPr>
      <xdr:spPr>
        <a:xfrm>
          <a:off x="22110700" y="17128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99</xdr:row>
      <xdr:rowOff>69866</xdr:rowOff>
    </xdr:from>
    <xdr:ext cx="469744" cy="259045"/>
    <xdr:sp macro="" textlink="">
      <xdr:nvSpPr>
        <xdr:cNvPr id="739" name="【公民館】&#10;一人当たり面積該当値テキスト"/>
        <xdr:cNvSpPr txBox="1"/>
      </xdr:nvSpPr>
      <xdr:spPr>
        <a:xfrm>
          <a:off x="22199600" y="17043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40639</xdr:rowOff>
    </xdr:from>
    <xdr:to>
      <xdr:col>112</xdr:col>
      <xdr:colOff>38100</xdr:colOff>
      <xdr:row>102</xdr:row>
      <xdr:rowOff>142239</xdr:rowOff>
    </xdr:to>
    <xdr:sp macro="" textlink="">
      <xdr:nvSpPr>
        <xdr:cNvPr id="740" name="楕円 739"/>
        <xdr:cNvSpPr/>
      </xdr:nvSpPr>
      <xdr:spPr>
        <a:xfrm>
          <a:off x="21272500" y="1752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100</xdr:row>
      <xdr:rowOff>34289</xdr:rowOff>
    </xdr:from>
    <xdr:to>
      <xdr:col>116</xdr:col>
      <xdr:colOff>63500</xdr:colOff>
      <xdr:row>102</xdr:row>
      <xdr:rowOff>91439</xdr:rowOff>
    </xdr:to>
    <xdr:cxnSp macro="">
      <xdr:nvCxnSpPr>
        <xdr:cNvPr id="741" name="直線コネクタ 740"/>
        <xdr:cNvCxnSpPr/>
      </xdr:nvCxnSpPr>
      <xdr:spPr>
        <a:xfrm flipV="1">
          <a:off x="21323300" y="17179289"/>
          <a:ext cx="838200" cy="400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105411</xdr:rowOff>
    </xdr:from>
    <xdr:to>
      <xdr:col>107</xdr:col>
      <xdr:colOff>101600</xdr:colOff>
      <xdr:row>103</xdr:row>
      <xdr:rowOff>35561</xdr:rowOff>
    </xdr:to>
    <xdr:sp macro="" textlink="">
      <xdr:nvSpPr>
        <xdr:cNvPr id="742" name="楕円 741"/>
        <xdr:cNvSpPr/>
      </xdr:nvSpPr>
      <xdr:spPr>
        <a:xfrm>
          <a:off x="20383500" y="1759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91439</xdr:rowOff>
    </xdr:from>
    <xdr:to>
      <xdr:col>111</xdr:col>
      <xdr:colOff>177800</xdr:colOff>
      <xdr:row>102</xdr:row>
      <xdr:rowOff>156211</xdr:rowOff>
    </xdr:to>
    <xdr:cxnSp macro="">
      <xdr:nvCxnSpPr>
        <xdr:cNvPr id="743" name="直線コネクタ 742"/>
        <xdr:cNvCxnSpPr/>
      </xdr:nvCxnSpPr>
      <xdr:spPr>
        <a:xfrm flipV="1">
          <a:off x="20434300" y="17579339"/>
          <a:ext cx="889000" cy="6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57166</xdr:rowOff>
    </xdr:from>
    <xdr:ext cx="469744" cy="259045"/>
    <xdr:sp macro="" textlink="">
      <xdr:nvSpPr>
        <xdr:cNvPr id="744" name="n_1aveValue【公民館】&#10;一人当たり面積"/>
        <xdr:cNvSpPr txBox="1"/>
      </xdr:nvSpPr>
      <xdr:spPr>
        <a:xfrm>
          <a:off x="21075727" y="1823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38116</xdr:rowOff>
    </xdr:from>
    <xdr:ext cx="469744" cy="259045"/>
    <xdr:sp macro="" textlink="">
      <xdr:nvSpPr>
        <xdr:cNvPr id="745" name="n_2aveValue【公民館】&#10;一人当たり面積"/>
        <xdr:cNvSpPr txBox="1"/>
      </xdr:nvSpPr>
      <xdr:spPr>
        <a:xfrm>
          <a:off x="20199427" y="1821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25416</xdr:rowOff>
    </xdr:from>
    <xdr:ext cx="469744" cy="259045"/>
    <xdr:sp macro="" textlink="">
      <xdr:nvSpPr>
        <xdr:cNvPr id="746" name="n_3aveValue【公民館】&#10;一人当たり面積"/>
        <xdr:cNvSpPr txBox="1"/>
      </xdr:nvSpPr>
      <xdr:spPr>
        <a:xfrm>
          <a:off x="193104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158766</xdr:rowOff>
    </xdr:from>
    <xdr:ext cx="469744" cy="259045"/>
    <xdr:sp macro="" textlink="">
      <xdr:nvSpPr>
        <xdr:cNvPr id="747" name="n_1mainValue【公民館】&#10;一人当たり面積"/>
        <xdr:cNvSpPr txBox="1"/>
      </xdr:nvSpPr>
      <xdr:spPr>
        <a:xfrm>
          <a:off x="21075727" y="1730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52088</xdr:rowOff>
    </xdr:from>
    <xdr:ext cx="469744" cy="259045"/>
    <xdr:sp macro="" textlink="">
      <xdr:nvSpPr>
        <xdr:cNvPr id="748" name="n_2mainValue【公民館】&#10;一人当たり面積"/>
        <xdr:cNvSpPr txBox="1"/>
      </xdr:nvSpPr>
      <xdr:spPr>
        <a:xfrm>
          <a:off x="20199427" y="1736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9" name="正方形/長方形 74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0" name="正方形/長方形 74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1" name="テキスト ボックス 75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償却率が特に高くなっている施設は、児童館である。児童館については、坂井市公共施設マネジメント白書により、耐久性がなく老朽化が著しい施設はその機能をコミュニティセンターに移転し閉館していく計画となっており、近年大規模な修繕は行っていない。個別の児童館の機能が完全にコミュニティセンターに移管完了後に、当該施設の利活用あるいは解体となるため、現時点では償却率は高くなっていると考えられる。</a:t>
          </a:r>
        </a:p>
        <a:p>
          <a:r>
            <a:rPr kumimoji="1" lang="ja-JP" altLang="en-US" sz="1300">
              <a:latin typeface="ＭＳ Ｐゴシック" panose="020B0600070205080204" pitchFamily="50" charset="-128"/>
              <a:ea typeface="ＭＳ Ｐゴシック" panose="020B0600070205080204" pitchFamily="50" charset="-128"/>
            </a:rPr>
            <a:t>　逆に償却率の特に低いものは、認定こども園等、学校、公民館（コミュニティセンター（</a:t>
          </a:r>
          <a:r>
            <a:rPr kumimoji="1" lang="en-US" altLang="ja-JP" sz="1300">
              <a:latin typeface="ＭＳ Ｐゴシック" panose="020B0600070205080204" pitchFamily="50" charset="-128"/>
              <a:ea typeface="ＭＳ Ｐゴシック" panose="020B0600070205080204" pitchFamily="50" charset="-128"/>
            </a:rPr>
            <a:t>CC</a:t>
          </a:r>
          <a:r>
            <a:rPr kumimoji="1" lang="ja-JP" altLang="en-US" sz="1300">
              <a:latin typeface="ＭＳ Ｐゴシック" panose="020B0600070205080204" pitchFamily="50" charset="-128"/>
              <a:ea typeface="ＭＳ Ｐゴシック" panose="020B0600070205080204" pitchFamily="50" charset="-128"/>
            </a:rPr>
            <a:t>））である。なお</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年度の公民館の一人当たりの面積が増えたのは、三国</a:t>
          </a:r>
          <a:r>
            <a:rPr kumimoji="1" lang="en-US" altLang="ja-JP" sz="1300">
              <a:latin typeface="ＭＳ Ｐゴシック" panose="020B0600070205080204" pitchFamily="50" charset="-128"/>
              <a:ea typeface="ＭＳ Ｐゴシック" panose="020B0600070205080204" pitchFamily="50" charset="-128"/>
            </a:rPr>
            <a:t>CC</a:t>
          </a:r>
          <a:r>
            <a:rPr kumimoji="1" lang="ja-JP" altLang="en-US" sz="1300">
              <a:latin typeface="ＭＳ Ｐゴシック" panose="020B0600070205080204" pitchFamily="50" charset="-128"/>
              <a:ea typeface="ＭＳ Ｐゴシック" panose="020B0600070205080204" pitchFamily="50" charset="-128"/>
            </a:rPr>
            <a:t>・新保</a:t>
          </a:r>
          <a:r>
            <a:rPr kumimoji="1" lang="en-US" altLang="ja-JP" sz="1300">
              <a:latin typeface="ＭＳ Ｐゴシック" panose="020B0600070205080204" pitchFamily="50" charset="-128"/>
              <a:ea typeface="ＭＳ Ｐゴシック" panose="020B0600070205080204" pitchFamily="50" charset="-128"/>
            </a:rPr>
            <a:t>CC</a:t>
          </a:r>
          <a:r>
            <a:rPr kumimoji="1" lang="ja-JP" altLang="en-US" sz="1300">
              <a:latin typeface="ＭＳ Ｐゴシック" panose="020B0600070205080204" pitchFamily="50" charset="-128"/>
              <a:ea typeface="ＭＳ Ｐゴシック" panose="020B0600070205080204" pitchFamily="50" charset="-128"/>
            </a:rPr>
            <a:t>の移転前の建物（</a:t>
          </a:r>
          <a:r>
            <a:rPr kumimoji="1" lang="en-US" altLang="ja-JP" sz="1300">
              <a:latin typeface="ＭＳ Ｐゴシック" panose="020B0600070205080204" pitchFamily="50" charset="-128"/>
              <a:ea typeface="ＭＳ Ｐゴシック" panose="020B0600070205080204" pitchFamily="50" charset="-128"/>
            </a:rPr>
            <a:t>R1</a:t>
          </a:r>
          <a:r>
            <a:rPr kumimoji="1" lang="ja-JP" altLang="en-US" sz="1300">
              <a:latin typeface="ＭＳ Ｐゴシック" panose="020B0600070205080204" pitchFamily="50" charset="-128"/>
              <a:ea typeface="ＭＳ Ｐゴシック" panose="020B0600070205080204" pitchFamily="50" charset="-128"/>
            </a:rPr>
            <a:t>解体済）と移転先の面積を計上したためである。</a:t>
          </a:r>
        </a:p>
        <a:p>
          <a:r>
            <a:rPr kumimoji="1" lang="ja-JP" altLang="en-US" sz="1300">
              <a:latin typeface="ＭＳ Ｐゴシック" panose="020B0600070205080204" pitchFamily="50" charset="-128"/>
              <a:ea typeface="ＭＳ Ｐゴシック" panose="020B0600070205080204" pitchFamily="50" charset="-128"/>
            </a:rPr>
            <a:t>　認定こども園等は、マネジメント白書に基づき、施設の民営化、あるいは幼稚園と保育園の統合によるこども園の新設および既存施設への設備投資を計画的に行っていることが要因と考えられる。</a:t>
          </a:r>
        </a:p>
        <a:p>
          <a:r>
            <a:rPr kumimoji="1" lang="ja-JP" altLang="en-US" sz="1300">
              <a:latin typeface="ＭＳ Ｐゴシック" panose="020B0600070205080204" pitchFamily="50" charset="-128"/>
              <a:ea typeface="ＭＳ Ｐゴシック" panose="020B0600070205080204" pitchFamily="50" charset="-128"/>
            </a:rPr>
            <a:t>　学校に関しては、平成</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年度にかけて集中的に耐震改修を実施、併せて大規模改造を行ったことが要因と考えられる。</a:t>
          </a:r>
        </a:p>
        <a:p>
          <a:r>
            <a:rPr kumimoji="1" lang="ja-JP" altLang="en-US" sz="1300">
              <a:latin typeface="ＭＳ Ｐゴシック" panose="020B0600070205080204" pitchFamily="50" charset="-128"/>
              <a:ea typeface="ＭＳ Ｐゴシック" panose="020B0600070205080204" pitchFamily="50" charset="-128"/>
            </a:rPr>
            <a:t>　公民館（コミュニティセンター）は、災害時の避難所としての需要の高まりや利用者の高齢化等による利便性向上の必要性から、各地区の拠点となる施設の改修等を近年実施したためと考えられる。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福井県坂井市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92,004
90,528
209.67
40,555,326
39,144,073
1,070,048
22,125,990
48,416,359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79.8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66403</xdr:rowOff>
    </xdr:from>
    <xdr:to>
      <xdr:col>24</xdr:col>
      <xdr:colOff>62865</xdr:colOff>
      <xdr:row>41</xdr:row>
      <xdr:rowOff>108857</xdr:rowOff>
    </xdr:to>
    <xdr:cxnSp macro="">
      <xdr:nvCxnSpPr>
        <xdr:cNvPr id="57" name="直線コネクタ 56"/>
        <xdr:cNvCxnSpPr/>
      </xdr:nvCxnSpPr>
      <xdr:spPr>
        <a:xfrm flipV="1">
          <a:off x="4634865" y="5724253"/>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112684</xdr:rowOff>
    </xdr:from>
    <xdr:ext cx="340478" cy="259045"/>
    <xdr:sp macro="" textlink="">
      <xdr:nvSpPr>
        <xdr:cNvPr id="58" name="【図書館】&#10;有形固定資産減価償却率最小値テキスト"/>
        <xdr:cNvSpPr txBox="1"/>
      </xdr:nvSpPr>
      <xdr:spPr>
        <a:xfrm>
          <a:off x="4673600" y="71421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108857</xdr:rowOff>
    </xdr:from>
    <xdr:to>
      <xdr:col>24</xdr:col>
      <xdr:colOff>152400</xdr:colOff>
      <xdr:row>41</xdr:row>
      <xdr:rowOff>108857</xdr:rowOff>
    </xdr:to>
    <xdr:cxnSp macro="">
      <xdr:nvCxnSpPr>
        <xdr:cNvPr id="59" name="直線コネクタ 58"/>
        <xdr:cNvCxnSpPr/>
      </xdr:nvCxnSpPr>
      <xdr:spPr>
        <a:xfrm>
          <a:off x="4546600" y="7138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13080</xdr:rowOff>
    </xdr:from>
    <xdr:ext cx="405111" cy="259045"/>
    <xdr:sp macro="" textlink="">
      <xdr:nvSpPr>
        <xdr:cNvPr id="60" name="【図書館】&#10;有形固定資産減価償却率最大値テキスト"/>
        <xdr:cNvSpPr txBox="1"/>
      </xdr:nvSpPr>
      <xdr:spPr>
        <a:xfrm>
          <a:off x="4673600" y="5499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66403</xdr:rowOff>
    </xdr:from>
    <xdr:to>
      <xdr:col>24</xdr:col>
      <xdr:colOff>152400</xdr:colOff>
      <xdr:row>33</xdr:row>
      <xdr:rowOff>66403</xdr:rowOff>
    </xdr:to>
    <xdr:cxnSp macro="">
      <xdr:nvCxnSpPr>
        <xdr:cNvPr id="61" name="直線コネクタ 60"/>
        <xdr:cNvCxnSpPr/>
      </xdr:nvCxnSpPr>
      <xdr:spPr>
        <a:xfrm>
          <a:off x="4546600" y="5724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121755</xdr:rowOff>
    </xdr:from>
    <xdr:ext cx="405111" cy="259045"/>
    <xdr:sp macro="" textlink="">
      <xdr:nvSpPr>
        <xdr:cNvPr id="62" name="【図書館】&#10;有形固定資産減価償却率平均値テキスト"/>
        <xdr:cNvSpPr txBox="1"/>
      </xdr:nvSpPr>
      <xdr:spPr>
        <a:xfrm>
          <a:off x="4673600" y="62939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98878</xdr:rowOff>
    </xdr:from>
    <xdr:to>
      <xdr:col>24</xdr:col>
      <xdr:colOff>114300</xdr:colOff>
      <xdr:row>38</xdr:row>
      <xdr:rowOff>29028</xdr:rowOff>
    </xdr:to>
    <xdr:sp macro="" textlink="">
      <xdr:nvSpPr>
        <xdr:cNvPr id="63" name="フローチャート: 判断 62"/>
        <xdr:cNvSpPr/>
      </xdr:nvSpPr>
      <xdr:spPr>
        <a:xfrm>
          <a:off x="45847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35197</xdr:rowOff>
    </xdr:from>
    <xdr:to>
      <xdr:col>20</xdr:col>
      <xdr:colOff>38100</xdr:colOff>
      <xdr:row>38</xdr:row>
      <xdr:rowOff>136797</xdr:rowOff>
    </xdr:to>
    <xdr:sp macro="" textlink="">
      <xdr:nvSpPr>
        <xdr:cNvPr id="64" name="フローチャート: 判断 63"/>
        <xdr:cNvSpPr/>
      </xdr:nvSpPr>
      <xdr:spPr>
        <a:xfrm>
          <a:off x="37465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58057</xdr:rowOff>
    </xdr:from>
    <xdr:to>
      <xdr:col>15</xdr:col>
      <xdr:colOff>101600</xdr:colOff>
      <xdr:row>38</xdr:row>
      <xdr:rowOff>159657</xdr:rowOff>
    </xdr:to>
    <xdr:sp macro="" textlink="">
      <xdr:nvSpPr>
        <xdr:cNvPr id="65" name="フローチャート: 判断 64"/>
        <xdr:cNvSpPr/>
      </xdr:nvSpPr>
      <xdr:spPr>
        <a:xfrm>
          <a:off x="28575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90715</xdr:rowOff>
    </xdr:from>
    <xdr:to>
      <xdr:col>10</xdr:col>
      <xdr:colOff>165100</xdr:colOff>
      <xdr:row>39</xdr:row>
      <xdr:rowOff>20865</xdr:rowOff>
    </xdr:to>
    <xdr:sp macro="" textlink="">
      <xdr:nvSpPr>
        <xdr:cNvPr id="66" name="フローチャート: 判断 65"/>
        <xdr:cNvSpPr/>
      </xdr:nvSpPr>
      <xdr:spPr>
        <a:xfrm>
          <a:off x="19685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133169</xdr:rowOff>
    </xdr:from>
    <xdr:to>
      <xdr:col>24</xdr:col>
      <xdr:colOff>114300</xdr:colOff>
      <xdr:row>39</xdr:row>
      <xdr:rowOff>63319</xdr:rowOff>
    </xdr:to>
    <xdr:sp macro="" textlink="">
      <xdr:nvSpPr>
        <xdr:cNvPr id="72" name="楕円 71"/>
        <xdr:cNvSpPr/>
      </xdr:nvSpPr>
      <xdr:spPr>
        <a:xfrm>
          <a:off x="4584700" y="664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111596</xdr:rowOff>
    </xdr:from>
    <xdr:ext cx="405111" cy="259045"/>
    <xdr:sp macro="" textlink="">
      <xdr:nvSpPr>
        <xdr:cNvPr id="73" name="【図書館】&#10;有形固定資産減価償却率該当値テキスト"/>
        <xdr:cNvSpPr txBox="1"/>
      </xdr:nvSpPr>
      <xdr:spPr>
        <a:xfrm>
          <a:off x="4673600" y="662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12337</xdr:rowOff>
    </xdr:from>
    <xdr:to>
      <xdr:col>20</xdr:col>
      <xdr:colOff>38100</xdr:colOff>
      <xdr:row>39</xdr:row>
      <xdr:rowOff>113937</xdr:rowOff>
    </xdr:to>
    <xdr:sp macro="" textlink="">
      <xdr:nvSpPr>
        <xdr:cNvPr id="74" name="楕円 73"/>
        <xdr:cNvSpPr/>
      </xdr:nvSpPr>
      <xdr:spPr>
        <a:xfrm>
          <a:off x="3746500" y="669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12519</xdr:rowOff>
    </xdr:from>
    <xdr:to>
      <xdr:col>24</xdr:col>
      <xdr:colOff>63500</xdr:colOff>
      <xdr:row>39</xdr:row>
      <xdr:rowOff>63137</xdr:rowOff>
    </xdr:to>
    <xdr:cxnSp macro="">
      <xdr:nvCxnSpPr>
        <xdr:cNvPr id="75" name="直線コネクタ 74"/>
        <xdr:cNvCxnSpPr/>
      </xdr:nvCxnSpPr>
      <xdr:spPr>
        <a:xfrm flipV="1">
          <a:off x="3797300" y="6699069"/>
          <a:ext cx="8382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44994</xdr:rowOff>
    </xdr:from>
    <xdr:to>
      <xdr:col>15</xdr:col>
      <xdr:colOff>101600</xdr:colOff>
      <xdr:row>39</xdr:row>
      <xdr:rowOff>146594</xdr:rowOff>
    </xdr:to>
    <xdr:sp macro="" textlink="">
      <xdr:nvSpPr>
        <xdr:cNvPr id="76" name="楕円 75"/>
        <xdr:cNvSpPr/>
      </xdr:nvSpPr>
      <xdr:spPr>
        <a:xfrm>
          <a:off x="2857500" y="673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63137</xdr:rowOff>
    </xdr:from>
    <xdr:to>
      <xdr:col>19</xdr:col>
      <xdr:colOff>177800</xdr:colOff>
      <xdr:row>39</xdr:row>
      <xdr:rowOff>95794</xdr:rowOff>
    </xdr:to>
    <xdr:cxnSp macro="">
      <xdr:nvCxnSpPr>
        <xdr:cNvPr id="77" name="直線コネクタ 76"/>
        <xdr:cNvCxnSpPr/>
      </xdr:nvCxnSpPr>
      <xdr:spPr>
        <a:xfrm flipV="1">
          <a:off x="2908300" y="674968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153324</xdr:rowOff>
    </xdr:from>
    <xdr:ext cx="405111" cy="259045"/>
    <xdr:sp macro="" textlink="">
      <xdr:nvSpPr>
        <xdr:cNvPr id="78" name="n_1aveValue【図書館】&#10;有形固定資産減価償却率"/>
        <xdr:cNvSpPr txBox="1"/>
      </xdr:nvSpPr>
      <xdr:spPr>
        <a:xfrm>
          <a:off x="3582044" y="632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4734</xdr:rowOff>
    </xdr:from>
    <xdr:ext cx="405111" cy="259045"/>
    <xdr:sp macro="" textlink="">
      <xdr:nvSpPr>
        <xdr:cNvPr id="79" name="n_2aveValue【図書館】&#10;有形固定資産減価償却率"/>
        <xdr:cNvSpPr txBox="1"/>
      </xdr:nvSpPr>
      <xdr:spPr>
        <a:xfrm>
          <a:off x="2705744" y="634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37391</xdr:rowOff>
    </xdr:from>
    <xdr:ext cx="405111" cy="259045"/>
    <xdr:sp macro="" textlink="">
      <xdr:nvSpPr>
        <xdr:cNvPr id="80" name="n_3aveValue【図書館】&#10;有形固定資産減価償却率"/>
        <xdr:cNvSpPr txBox="1"/>
      </xdr:nvSpPr>
      <xdr:spPr>
        <a:xfrm>
          <a:off x="1816744" y="638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105064</xdr:rowOff>
    </xdr:from>
    <xdr:ext cx="405111" cy="259045"/>
    <xdr:sp macro="" textlink="">
      <xdr:nvSpPr>
        <xdr:cNvPr id="81" name="n_1mainValue【図書館】&#10;有形固定資産減価償却率"/>
        <xdr:cNvSpPr txBox="1"/>
      </xdr:nvSpPr>
      <xdr:spPr>
        <a:xfrm>
          <a:off x="3582044" y="679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137721</xdr:rowOff>
    </xdr:from>
    <xdr:ext cx="405111" cy="259045"/>
    <xdr:sp macro="" textlink="">
      <xdr:nvSpPr>
        <xdr:cNvPr id="82" name="n_2mainValue【図書館】&#10;有形固定資産減価償却率"/>
        <xdr:cNvSpPr txBox="1"/>
      </xdr:nvSpPr>
      <xdr:spPr>
        <a:xfrm>
          <a:off x="2705744" y="682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6" name="テキスト ボックス 95"/>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8" name="テキスト ボックス 97"/>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0" name="テキスト ボックス 99"/>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2" name="テキスト ボックス 101"/>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19050</xdr:rowOff>
    </xdr:from>
    <xdr:to>
      <xdr:col>54</xdr:col>
      <xdr:colOff>189865</xdr:colOff>
      <xdr:row>41</xdr:row>
      <xdr:rowOff>107950</xdr:rowOff>
    </xdr:to>
    <xdr:cxnSp macro="">
      <xdr:nvCxnSpPr>
        <xdr:cNvPr id="106" name="直線コネクタ 105"/>
        <xdr:cNvCxnSpPr/>
      </xdr:nvCxnSpPr>
      <xdr:spPr>
        <a:xfrm flipV="1">
          <a:off x="10476865" y="56769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07" name="【図書館】&#10;一人当たり面積最小値テキスト"/>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08" name="直線コネクタ 107"/>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137177</xdr:rowOff>
    </xdr:from>
    <xdr:ext cx="469744" cy="259045"/>
    <xdr:sp macro="" textlink="">
      <xdr:nvSpPr>
        <xdr:cNvPr id="109" name="【図書館】&#10;一人当たり面積最大値テキスト"/>
        <xdr:cNvSpPr txBox="1"/>
      </xdr:nvSpPr>
      <xdr:spPr>
        <a:xfrm>
          <a:off x="10515600" y="545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19050</xdr:rowOff>
    </xdr:from>
    <xdr:to>
      <xdr:col>55</xdr:col>
      <xdr:colOff>88900</xdr:colOff>
      <xdr:row>33</xdr:row>
      <xdr:rowOff>19050</xdr:rowOff>
    </xdr:to>
    <xdr:cxnSp macro="">
      <xdr:nvCxnSpPr>
        <xdr:cNvPr id="110" name="直線コネクタ 109"/>
        <xdr:cNvCxnSpPr/>
      </xdr:nvCxnSpPr>
      <xdr:spPr>
        <a:xfrm>
          <a:off x="10388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41927</xdr:rowOff>
    </xdr:from>
    <xdr:ext cx="469744" cy="259045"/>
    <xdr:sp macro="" textlink="">
      <xdr:nvSpPr>
        <xdr:cNvPr id="111" name="【図書館】&#10;一人当たり面積平均値テキスト"/>
        <xdr:cNvSpPr txBox="1"/>
      </xdr:nvSpPr>
      <xdr:spPr>
        <a:xfrm>
          <a:off x="10515600" y="655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12" name="フローチャート: 判断 111"/>
        <xdr:cNvSpPr/>
      </xdr:nvSpPr>
      <xdr:spPr>
        <a:xfrm>
          <a:off x="10426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50800</xdr:rowOff>
    </xdr:from>
    <xdr:to>
      <xdr:col>50</xdr:col>
      <xdr:colOff>165100</xdr:colOff>
      <xdr:row>38</xdr:row>
      <xdr:rowOff>152400</xdr:rowOff>
    </xdr:to>
    <xdr:sp macro="" textlink="">
      <xdr:nvSpPr>
        <xdr:cNvPr id="113" name="フローチャート: 判断 112"/>
        <xdr:cNvSpPr/>
      </xdr:nvSpPr>
      <xdr:spPr>
        <a:xfrm>
          <a:off x="9588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14" name="フローチャート: 判断 113"/>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63500</xdr:rowOff>
    </xdr:from>
    <xdr:to>
      <xdr:col>41</xdr:col>
      <xdr:colOff>101600</xdr:colOff>
      <xdr:row>38</xdr:row>
      <xdr:rowOff>165100</xdr:rowOff>
    </xdr:to>
    <xdr:sp macro="" textlink="">
      <xdr:nvSpPr>
        <xdr:cNvPr id="115" name="フローチャート: 判断 114"/>
        <xdr:cNvSpPr/>
      </xdr:nvSpPr>
      <xdr:spPr>
        <a:xfrm>
          <a:off x="7810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101600</xdr:rowOff>
    </xdr:from>
    <xdr:to>
      <xdr:col>55</xdr:col>
      <xdr:colOff>50800</xdr:colOff>
      <xdr:row>37</xdr:row>
      <xdr:rowOff>31750</xdr:rowOff>
    </xdr:to>
    <xdr:sp macro="" textlink="">
      <xdr:nvSpPr>
        <xdr:cNvPr id="121" name="楕円 120"/>
        <xdr:cNvSpPr/>
      </xdr:nvSpPr>
      <xdr:spPr>
        <a:xfrm>
          <a:off x="10426700" y="62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124477</xdr:rowOff>
    </xdr:from>
    <xdr:ext cx="469744" cy="259045"/>
    <xdr:sp macro="" textlink="">
      <xdr:nvSpPr>
        <xdr:cNvPr id="122" name="【図書館】&#10;一人当たり面積該当値テキスト"/>
        <xdr:cNvSpPr txBox="1"/>
      </xdr:nvSpPr>
      <xdr:spPr>
        <a:xfrm>
          <a:off x="10515600"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19050</xdr:rowOff>
    </xdr:from>
    <xdr:to>
      <xdr:col>50</xdr:col>
      <xdr:colOff>165100</xdr:colOff>
      <xdr:row>37</xdr:row>
      <xdr:rowOff>120650</xdr:rowOff>
    </xdr:to>
    <xdr:sp macro="" textlink="">
      <xdr:nvSpPr>
        <xdr:cNvPr id="123" name="楕円 122"/>
        <xdr:cNvSpPr/>
      </xdr:nvSpPr>
      <xdr:spPr>
        <a:xfrm>
          <a:off x="95885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152400</xdr:rowOff>
    </xdr:from>
    <xdr:to>
      <xdr:col>55</xdr:col>
      <xdr:colOff>0</xdr:colOff>
      <xdr:row>37</xdr:row>
      <xdr:rowOff>69850</xdr:rowOff>
    </xdr:to>
    <xdr:cxnSp macro="">
      <xdr:nvCxnSpPr>
        <xdr:cNvPr id="124" name="直線コネクタ 123"/>
        <xdr:cNvCxnSpPr/>
      </xdr:nvCxnSpPr>
      <xdr:spPr>
        <a:xfrm flipV="1">
          <a:off x="9639300" y="63246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19050</xdr:rowOff>
    </xdr:from>
    <xdr:to>
      <xdr:col>46</xdr:col>
      <xdr:colOff>38100</xdr:colOff>
      <xdr:row>37</xdr:row>
      <xdr:rowOff>120650</xdr:rowOff>
    </xdr:to>
    <xdr:sp macro="" textlink="">
      <xdr:nvSpPr>
        <xdr:cNvPr id="125" name="楕円 124"/>
        <xdr:cNvSpPr/>
      </xdr:nvSpPr>
      <xdr:spPr>
        <a:xfrm>
          <a:off x="86995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69850</xdr:rowOff>
    </xdr:from>
    <xdr:to>
      <xdr:col>50</xdr:col>
      <xdr:colOff>114300</xdr:colOff>
      <xdr:row>37</xdr:row>
      <xdr:rowOff>69850</xdr:rowOff>
    </xdr:to>
    <xdr:cxnSp macro="">
      <xdr:nvCxnSpPr>
        <xdr:cNvPr id="126" name="直線コネクタ 125"/>
        <xdr:cNvCxnSpPr/>
      </xdr:nvCxnSpPr>
      <xdr:spPr>
        <a:xfrm>
          <a:off x="8750300" y="6413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143527</xdr:rowOff>
    </xdr:from>
    <xdr:ext cx="469744" cy="259045"/>
    <xdr:sp macro="" textlink="">
      <xdr:nvSpPr>
        <xdr:cNvPr id="127" name="n_1aveValue【図書館】&#10;一人当たり面積"/>
        <xdr:cNvSpPr txBox="1"/>
      </xdr:nvSpPr>
      <xdr:spPr>
        <a:xfrm>
          <a:off x="9391727"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156227</xdr:rowOff>
    </xdr:from>
    <xdr:ext cx="469744" cy="259045"/>
    <xdr:sp macro="" textlink="">
      <xdr:nvSpPr>
        <xdr:cNvPr id="128" name="n_2aveValue【図書館】&#10;一人当たり面積"/>
        <xdr:cNvSpPr txBox="1"/>
      </xdr:nvSpPr>
      <xdr:spPr>
        <a:xfrm>
          <a:off x="8515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10177</xdr:rowOff>
    </xdr:from>
    <xdr:ext cx="469744" cy="259045"/>
    <xdr:sp macro="" textlink="">
      <xdr:nvSpPr>
        <xdr:cNvPr id="129" name="n_3aveValue【図書館】&#10;一人当たり面積"/>
        <xdr:cNvSpPr txBox="1"/>
      </xdr:nvSpPr>
      <xdr:spPr>
        <a:xfrm>
          <a:off x="7626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137177</xdr:rowOff>
    </xdr:from>
    <xdr:ext cx="469744" cy="259045"/>
    <xdr:sp macro="" textlink="">
      <xdr:nvSpPr>
        <xdr:cNvPr id="130" name="n_1mainValue【図書館】&#10;一人当たり面積"/>
        <xdr:cNvSpPr txBox="1"/>
      </xdr:nvSpPr>
      <xdr:spPr>
        <a:xfrm>
          <a:off x="9391727" y="6137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137177</xdr:rowOff>
    </xdr:from>
    <xdr:ext cx="469744" cy="259045"/>
    <xdr:sp macro="" textlink="">
      <xdr:nvSpPr>
        <xdr:cNvPr id="131" name="n_2mainValue【図書館】&#10;一人当たり面積"/>
        <xdr:cNvSpPr txBox="1"/>
      </xdr:nvSpPr>
      <xdr:spPr>
        <a:xfrm>
          <a:off x="8515427" y="6137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2" name="直線コネクタ 14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3" name="テキスト ボックス 142"/>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4" name="直線コネクタ 14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5" name="テキスト ボックス 14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6" name="直線コネクタ 14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7" name="テキスト ボックス 14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8" name="直線コネクタ 14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9" name="テキスト ボックス 14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0" name="直線コネクタ 14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1" name="テキスト ボックス 15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2" name="直線コネクタ 15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3" name="テキスト ボックス 152"/>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4" name="直線コネクタ 15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5" name="テキスト ボックス 15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42454</xdr:rowOff>
    </xdr:from>
    <xdr:to>
      <xdr:col>24</xdr:col>
      <xdr:colOff>62865</xdr:colOff>
      <xdr:row>64</xdr:row>
      <xdr:rowOff>66947</xdr:rowOff>
    </xdr:to>
    <xdr:cxnSp macro="">
      <xdr:nvCxnSpPr>
        <xdr:cNvPr id="157" name="直線コネクタ 156"/>
        <xdr:cNvCxnSpPr/>
      </xdr:nvCxnSpPr>
      <xdr:spPr>
        <a:xfrm flipV="1">
          <a:off x="4634865" y="9472204"/>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70774</xdr:rowOff>
    </xdr:from>
    <xdr:ext cx="340478" cy="259045"/>
    <xdr:sp macro="" textlink="">
      <xdr:nvSpPr>
        <xdr:cNvPr id="158" name="【体育館・プール】&#10;有形固定資産減価償却率最小値テキスト"/>
        <xdr:cNvSpPr txBox="1"/>
      </xdr:nvSpPr>
      <xdr:spPr>
        <a:xfrm>
          <a:off x="4673600" y="110435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66947</xdr:rowOff>
    </xdr:from>
    <xdr:to>
      <xdr:col>24</xdr:col>
      <xdr:colOff>152400</xdr:colOff>
      <xdr:row>64</xdr:row>
      <xdr:rowOff>66947</xdr:rowOff>
    </xdr:to>
    <xdr:cxnSp macro="">
      <xdr:nvCxnSpPr>
        <xdr:cNvPr id="159" name="直線コネクタ 158"/>
        <xdr:cNvCxnSpPr/>
      </xdr:nvCxnSpPr>
      <xdr:spPr>
        <a:xfrm>
          <a:off x="4546600" y="11039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160581</xdr:rowOff>
    </xdr:from>
    <xdr:ext cx="405111" cy="259045"/>
    <xdr:sp macro="" textlink="">
      <xdr:nvSpPr>
        <xdr:cNvPr id="160" name="【体育館・プール】&#10;有形固定資産減価償却率最大値テキスト"/>
        <xdr:cNvSpPr txBox="1"/>
      </xdr:nvSpPr>
      <xdr:spPr>
        <a:xfrm>
          <a:off x="4673600" y="9247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42454</xdr:rowOff>
    </xdr:from>
    <xdr:to>
      <xdr:col>24</xdr:col>
      <xdr:colOff>152400</xdr:colOff>
      <xdr:row>55</xdr:row>
      <xdr:rowOff>42454</xdr:rowOff>
    </xdr:to>
    <xdr:cxnSp macro="">
      <xdr:nvCxnSpPr>
        <xdr:cNvPr id="161" name="直線コネクタ 160"/>
        <xdr:cNvCxnSpPr/>
      </xdr:nvCxnSpPr>
      <xdr:spPr>
        <a:xfrm>
          <a:off x="4546600" y="9472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41927</xdr:rowOff>
    </xdr:from>
    <xdr:ext cx="405111" cy="259045"/>
    <xdr:sp macro="" textlink="">
      <xdr:nvSpPr>
        <xdr:cNvPr id="162" name="【体育館・プール】&#10;有形固定資産減価償却率平均値テキスト"/>
        <xdr:cNvSpPr txBox="1"/>
      </xdr:nvSpPr>
      <xdr:spPr>
        <a:xfrm>
          <a:off x="4673600" y="9986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63500</xdr:rowOff>
    </xdr:from>
    <xdr:to>
      <xdr:col>24</xdr:col>
      <xdr:colOff>114300</xdr:colOff>
      <xdr:row>58</xdr:row>
      <xdr:rowOff>165100</xdr:rowOff>
    </xdr:to>
    <xdr:sp macro="" textlink="">
      <xdr:nvSpPr>
        <xdr:cNvPr id="163" name="フローチャート: 判断 162"/>
        <xdr:cNvSpPr/>
      </xdr:nvSpPr>
      <xdr:spPr>
        <a:xfrm>
          <a:off x="45847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120650</xdr:rowOff>
    </xdr:from>
    <xdr:to>
      <xdr:col>20</xdr:col>
      <xdr:colOff>38100</xdr:colOff>
      <xdr:row>59</xdr:row>
      <xdr:rowOff>50800</xdr:rowOff>
    </xdr:to>
    <xdr:sp macro="" textlink="">
      <xdr:nvSpPr>
        <xdr:cNvPr id="164" name="フローチャート: 判断 163"/>
        <xdr:cNvSpPr/>
      </xdr:nvSpPr>
      <xdr:spPr>
        <a:xfrm>
          <a:off x="37465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123916</xdr:rowOff>
    </xdr:from>
    <xdr:to>
      <xdr:col>15</xdr:col>
      <xdr:colOff>101600</xdr:colOff>
      <xdr:row>59</xdr:row>
      <xdr:rowOff>54066</xdr:rowOff>
    </xdr:to>
    <xdr:sp macro="" textlink="">
      <xdr:nvSpPr>
        <xdr:cNvPr id="165" name="フローチャート: 判断 164"/>
        <xdr:cNvSpPr/>
      </xdr:nvSpPr>
      <xdr:spPr>
        <a:xfrm>
          <a:off x="2857500" y="1006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150041</xdr:rowOff>
    </xdr:from>
    <xdr:to>
      <xdr:col>10</xdr:col>
      <xdr:colOff>165100</xdr:colOff>
      <xdr:row>59</xdr:row>
      <xdr:rowOff>80191</xdr:rowOff>
    </xdr:to>
    <xdr:sp macro="" textlink="">
      <xdr:nvSpPr>
        <xdr:cNvPr id="166" name="フローチャート: 判断 165"/>
        <xdr:cNvSpPr/>
      </xdr:nvSpPr>
      <xdr:spPr>
        <a:xfrm>
          <a:off x="1968500" y="1009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7" name="テキスト ボックス 16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8" name="テキスト ボックス 16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9" name="テキスト ボックス 16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0" name="テキスト ボックス 16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1" name="テキスト ボックス 17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3084</xdr:rowOff>
    </xdr:from>
    <xdr:to>
      <xdr:col>24</xdr:col>
      <xdr:colOff>114300</xdr:colOff>
      <xdr:row>57</xdr:row>
      <xdr:rowOff>104684</xdr:rowOff>
    </xdr:to>
    <xdr:sp macro="" textlink="">
      <xdr:nvSpPr>
        <xdr:cNvPr id="172" name="楕円 171"/>
        <xdr:cNvSpPr/>
      </xdr:nvSpPr>
      <xdr:spPr>
        <a:xfrm>
          <a:off x="4584700" y="977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25961</xdr:rowOff>
    </xdr:from>
    <xdr:ext cx="405111" cy="259045"/>
    <xdr:sp macro="" textlink="">
      <xdr:nvSpPr>
        <xdr:cNvPr id="173" name="【体育館・プール】&#10;有形固定資産減価償却率該当値テキスト"/>
        <xdr:cNvSpPr txBox="1"/>
      </xdr:nvSpPr>
      <xdr:spPr>
        <a:xfrm>
          <a:off x="4673600" y="9627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22678</xdr:rowOff>
    </xdr:from>
    <xdr:to>
      <xdr:col>20</xdr:col>
      <xdr:colOff>38100</xdr:colOff>
      <xdr:row>57</xdr:row>
      <xdr:rowOff>124278</xdr:rowOff>
    </xdr:to>
    <xdr:sp macro="" textlink="">
      <xdr:nvSpPr>
        <xdr:cNvPr id="174" name="楕円 173"/>
        <xdr:cNvSpPr/>
      </xdr:nvSpPr>
      <xdr:spPr>
        <a:xfrm>
          <a:off x="3746500" y="979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53884</xdr:rowOff>
    </xdr:from>
    <xdr:to>
      <xdr:col>24</xdr:col>
      <xdr:colOff>63500</xdr:colOff>
      <xdr:row>57</xdr:row>
      <xdr:rowOff>73478</xdr:rowOff>
    </xdr:to>
    <xdr:cxnSp macro="">
      <xdr:nvCxnSpPr>
        <xdr:cNvPr id="175" name="直線コネクタ 174"/>
        <xdr:cNvCxnSpPr/>
      </xdr:nvCxnSpPr>
      <xdr:spPr>
        <a:xfrm flipV="1">
          <a:off x="3797300" y="9826534"/>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48804</xdr:rowOff>
    </xdr:from>
    <xdr:to>
      <xdr:col>15</xdr:col>
      <xdr:colOff>101600</xdr:colOff>
      <xdr:row>57</xdr:row>
      <xdr:rowOff>150404</xdr:rowOff>
    </xdr:to>
    <xdr:sp macro="" textlink="">
      <xdr:nvSpPr>
        <xdr:cNvPr id="176" name="楕円 175"/>
        <xdr:cNvSpPr/>
      </xdr:nvSpPr>
      <xdr:spPr>
        <a:xfrm>
          <a:off x="2857500" y="982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73478</xdr:rowOff>
    </xdr:from>
    <xdr:to>
      <xdr:col>19</xdr:col>
      <xdr:colOff>177800</xdr:colOff>
      <xdr:row>57</xdr:row>
      <xdr:rowOff>99604</xdr:rowOff>
    </xdr:to>
    <xdr:cxnSp macro="">
      <xdr:nvCxnSpPr>
        <xdr:cNvPr id="177" name="直線コネクタ 176"/>
        <xdr:cNvCxnSpPr/>
      </xdr:nvCxnSpPr>
      <xdr:spPr>
        <a:xfrm flipV="1">
          <a:off x="2908300" y="9846128"/>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41927</xdr:rowOff>
    </xdr:from>
    <xdr:ext cx="405111" cy="259045"/>
    <xdr:sp macro="" textlink="">
      <xdr:nvSpPr>
        <xdr:cNvPr id="178" name="n_1aveValue【体育館・プール】&#10;有形固定資産減価償却率"/>
        <xdr:cNvSpPr txBox="1"/>
      </xdr:nvSpPr>
      <xdr:spPr>
        <a:xfrm>
          <a:off x="3582044" y="1015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45193</xdr:rowOff>
    </xdr:from>
    <xdr:ext cx="405111" cy="259045"/>
    <xdr:sp macro="" textlink="">
      <xdr:nvSpPr>
        <xdr:cNvPr id="179" name="n_2aveValue【体育館・プール】&#10;有形固定資産減価償却率"/>
        <xdr:cNvSpPr txBox="1"/>
      </xdr:nvSpPr>
      <xdr:spPr>
        <a:xfrm>
          <a:off x="2705744" y="10160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96718</xdr:rowOff>
    </xdr:from>
    <xdr:ext cx="405111" cy="259045"/>
    <xdr:sp macro="" textlink="">
      <xdr:nvSpPr>
        <xdr:cNvPr id="180" name="n_3aveValue【体育館・プール】&#10;有形固定資産減価償却率"/>
        <xdr:cNvSpPr txBox="1"/>
      </xdr:nvSpPr>
      <xdr:spPr>
        <a:xfrm>
          <a:off x="1816744" y="9869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140805</xdr:rowOff>
    </xdr:from>
    <xdr:ext cx="405111" cy="259045"/>
    <xdr:sp macro="" textlink="">
      <xdr:nvSpPr>
        <xdr:cNvPr id="181" name="n_1mainValue【体育館・プール】&#10;有形固定資産減価償却率"/>
        <xdr:cNvSpPr txBox="1"/>
      </xdr:nvSpPr>
      <xdr:spPr>
        <a:xfrm>
          <a:off x="3582044" y="9570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166931</xdr:rowOff>
    </xdr:from>
    <xdr:ext cx="405111" cy="259045"/>
    <xdr:sp macro="" textlink="">
      <xdr:nvSpPr>
        <xdr:cNvPr id="182" name="n_2mainValue【体育館・プール】&#10;有形固定資産減価償却率"/>
        <xdr:cNvSpPr txBox="1"/>
      </xdr:nvSpPr>
      <xdr:spPr>
        <a:xfrm>
          <a:off x="2705744" y="9596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3" name="正方形/長方形 18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4" name="正方形/長方形 18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5" name="正方形/長方形 18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6" name="正方形/長方形 18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7" name="正方形/長方形 18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8" name="正方形/長方形 18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9" name="正方形/長方形 18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0" name="正方形/長方形 18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1" name="テキスト ボックス 19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2" name="直線コネクタ 19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3" name="直線コネクタ 19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4" name="テキスト ボックス 193"/>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5" name="直線コネクタ 19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6" name="テキスト ボックス 195"/>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7" name="直線コネクタ 19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8" name="テキスト ボックス 19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9" name="直線コネクタ 19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0" name="テキスト ボックス 199"/>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1" name="直線コネクタ 20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2" name="テキスト ボックス 201"/>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3" name="直線コネクタ 20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4" name="テキスト ボックス 20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168021</xdr:rowOff>
    </xdr:from>
    <xdr:to>
      <xdr:col>54</xdr:col>
      <xdr:colOff>189865</xdr:colOff>
      <xdr:row>64</xdr:row>
      <xdr:rowOff>66294</xdr:rowOff>
    </xdr:to>
    <xdr:cxnSp macro="">
      <xdr:nvCxnSpPr>
        <xdr:cNvPr id="206" name="直線コネクタ 205"/>
        <xdr:cNvCxnSpPr/>
      </xdr:nvCxnSpPr>
      <xdr:spPr>
        <a:xfrm flipV="1">
          <a:off x="10476865" y="9426321"/>
          <a:ext cx="0" cy="1612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70121</xdr:rowOff>
    </xdr:from>
    <xdr:ext cx="469744" cy="259045"/>
    <xdr:sp macro="" textlink="">
      <xdr:nvSpPr>
        <xdr:cNvPr id="207" name="【体育館・プール】&#10;一人当たり面積最小値テキスト"/>
        <xdr:cNvSpPr txBox="1"/>
      </xdr:nvSpPr>
      <xdr:spPr>
        <a:xfrm>
          <a:off x="10515600" y="11042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66294</xdr:rowOff>
    </xdr:from>
    <xdr:to>
      <xdr:col>55</xdr:col>
      <xdr:colOff>88900</xdr:colOff>
      <xdr:row>64</xdr:row>
      <xdr:rowOff>66294</xdr:rowOff>
    </xdr:to>
    <xdr:cxnSp macro="">
      <xdr:nvCxnSpPr>
        <xdr:cNvPr id="208" name="直線コネクタ 207"/>
        <xdr:cNvCxnSpPr/>
      </xdr:nvCxnSpPr>
      <xdr:spPr>
        <a:xfrm>
          <a:off x="10388600" y="11039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114698</xdr:rowOff>
    </xdr:from>
    <xdr:ext cx="469744" cy="259045"/>
    <xdr:sp macro="" textlink="">
      <xdr:nvSpPr>
        <xdr:cNvPr id="209" name="【体育館・プール】&#10;一人当たり面積最大値テキスト"/>
        <xdr:cNvSpPr txBox="1"/>
      </xdr:nvSpPr>
      <xdr:spPr>
        <a:xfrm>
          <a:off x="10515600" y="9201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168021</xdr:rowOff>
    </xdr:from>
    <xdr:to>
      <xdr:col>55</xdr:col>
      <xdr:colOff>88900</xdr:colOff>
      <xdr:row>54</xdr:row>
      <xdr:rowOff>168021</xdr:rowOff>
    </xdr:to>
    <xdr:cxnSp macro="">
      <xdr:nvCxnSpPr>
        <xdr:cNvPr id="210" name="直線コネクタ 209"/>
        <xdr:cNvCxnSpPr/>
      </xdr:nvCxnSpPr>
      <xdr:spPr>
        <a:xfrm>
          <a:off x="10388600" y="9426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84599</xdr:rowOff>
    </xdr:from>
    <xdr:ext cx="469744" cy="259045"/>
    <xdr:sp macro="" textlink="">
      <xdr:nvSpPr>
        <xdr:cNvPr id="211" name="【体育館・プール】&#10;一人当たり面積平均値テキスト"/>
        <xdr:cNvSpPr txBox="1"/>
      </xdr:nvSpPr>
      <xdr:spPr>
        <a:xfrm>
          <a:off x="10515600" y="10885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106172</xdr:rowOff>
    </xdr:from>
    <xdr:to>
      <xdr:col>55</xdr:col>
      <xdr:colOff>50800</xdr:colOff>
      <xdr:row>64</xdr:row>
      <xdr:rowOff>36322</xdr:rowOff>
    </xdr:to>
    <xdr:sp macro="" textlink="">
      <xdr:nvSpPr>
        <xdr:cNvPr id="212" name="フローチャート: 判断 211"/>
        <xdr:cNvSpPr/>
      </xdr:nvSpPr>
      <xdr:spPr>
        <a:xfrm>
          <a:off x="10426700" y="10907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109601</xdr:rowOff>
    </xdr:from>
    <xdr:to>
      <xdr:col>50</xdr:col>
      <xdr:colOff>165100</xdr:colOff>
      <xdr:row>64</xdr:row>
      <xdr:rowOff>39751</xdr:rowOff>
    </xdr:to>
    <xdr:sp macro="" textlink="">
      <xdr:nvSpPr>
        <xdr:cNvPr id="213" name="フローチャート: 判断 212"/>
        <xdr:cNvSpPr/>
      </xdr:nvSpPr>
      <xdr:spPr>
        <a:xfrm>
          <a:off x="9588500" y="10910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131699</xdr:rowOff>
    </xdr:from>
    <xdr:to>
      <xdr:col>46</xdr:col>
      <xdr:colOff>38100</xdr:colOff>
      <xdr:row>64</xdr:row>
      <xdr:rowOff>61849</xdr:rowOff>
    </xdr:to>
    <xdr:sp macro="" textlink="">
      <xdr:nvSpPr>
        <xdr:cNvPr id="214" name="フローチャート: 判断 213"/>
        <xdr:cNvSpPr/>
      </xdr:nvSpPr>
      <xdr:spPr>
        <a:xfrm>
          <a:off x="8699500" y="1093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127127</xdr:rowOff>
    </xdr:from>
    <xdr:to>
      <xdr:col>41</xdr:col>
      <xdr:colOff>101600</xdr:colOff>
      <xdr:row>64</xdr:row>
      <xdr:rowOff>57277</xdr:rowOff>
    </xdr:to>
    <xdr:sp macro="" textlink="">
      <xdr:nvSpPr>
        <xdr:cNvPr id="215" name="フローチャート: 判断 214"/>
        <xdr:cNvSpPr/>
      </xdr:nvSpPr>
      <xdr:spPr>
        <a:xfrm>
          <a:off x="7810500" y="10928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6" name="テキスト ボックス 21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7" name="テキスト ボックス 21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8" name="テキスト ボックス 21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9" name="テキスト ボックス 21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0" name="テキスト ボックス 21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57023</xdr:rowOff>
    </xdr:from>
    <xdr:to>
      <xdr:col>55</xdr:col>
      <xdr:colOff>50800</xdr:colOff>
      <xdr:row>63</xdr:row>
      <xdr:rowOff>158623</xdr:rowOff>
    </xdr:to>
    <xdr:sp macro="" textlink="">
      <xdr:nvSpPr>
        <xdr:cNvPr id="221" name="楕円 220"/>
        <xdr:cNvSpPr/>
      </xdr:nvSpPr>
      <xdr:spPr>
        <a:xfrm>
          <a:off x="10426700" y="10858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79900</xdr:rowOff>
    </xdr:from>
    <xdr:ext cx="469744" cy="259045"/>
    <xdr:sp macro="" textlink="">
      <xdr:nvSpPr>
        <xdr:cNvPr id="222" name="【体育館・プール】&#10;一人当たり面積該当値テキスト"/>
        <xdr:cNvSpPr txBox="1"/>
      </xdr:nvSpPr>
      <xdr:spPr>
        <a:xfrm>
          <a:off x="10515600" y="10709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52070</xdr:rowOff>
    </xdr:from>
    <xdr:to>
      <xdr:col>50</xdr:col>
      <xdr:colOff>165100</xdr:colOff>
      <xdr:row>63</xdr:row>
      <xdr:rowOff>153670</xdr:rowOff>
    </xdr:to>
    <xdr:sp macro="" textlink="">
      <xdr:nvSpPr>
        <xdr:cNvPr id="223" name="楕円 222"/>
        <xdr:cNvSpPr/>
      </xdr:nvSpPr>
      <xdr:spPr>
        <a:xfrm>
          <a:off x="9588500"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102870</xdr:rowOff>
    </xdr:from>
    <xdr:to>
      <xdr:col>55</xdr:col>
      <xdr:colOff>0</xdr:colOff>
      <xdr:row>63</xdr:row>
      <xdr:rowOff>107823</xdr:rowOff>
    </xdr:to>
    <xdr:cxnSp macro="">
      <xdr:nvCxnSpPr>
        <xdr:cNvPr id="224" name="直線コネクタ 223"/>
        <xdr:cNvCxnSpPr/>
      </xdr:nvCxnSpPr>
      <xdr:spPr>
        <a:xfrm>
          <a:off x="9639300" y="10904220"/>
          <a:ext cx="8382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37592</xdr:rowOff>
    </xdr:from>
    <xdr:to>
      <xdr:col>46</xdr:col>
      <xdr:colOff>38100</xdr:colOff>
      <xdr:row>63</xdr:row>
      <xdr:rowOff>139192</xdr:rowOff>
    </xdr:to>
    <xdr:sp macro="" textlink="">
      <xdr:nvSpPr>
        <xdr:cNvPr id="225" name="楕円 224"/>
        <xdr:cNvSpPr/>
      </xdr:nvSpPr>
      <xdr:spPr>
        <a:xfrm>
          <a:off x="8699500" y="10838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88392</xdr:rowOff>
    </xdr:from>
    <xdr:to>
      <xdr:col>50</xdr:col>
      <xdr:colOff>114300</xdr:colOff>
      <xdr:row>63</xdr:row>
      <xdr:rowOff>102870</xdr:rowOff>
    </xdr:to>
    <xdr:cxnSp macro="">
      <xdr:nvCxnSpPr>
        <xdr:cNvPr id="226" name="直線コネクタ 225"/>
        <xdr:cNvCxnSpPr/>
      </xdr:nvCxnSpPr>
      <xdr:spPr>
        <a:xfrm>
          <a:off x="8750300" y="10889742"/>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30878</xdr:rowOff>
    </xdr:from>
    <xdr:ext cx="469744" cy="259045"/>
    <xdr:sp macro="" textlink="">
      <xdr:nvSpPr>
        <xdr:cNvPr id="227" name="n_1aveValue【体育館・プール】&#10;一人当たり面積"/>
        <xdr:cNvSpPr txBox="1"/>
      </xdr:nvSpPr>
      <xdr:spPr>
        <a:xfrm>
          <a:off x="9391727" y="11003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52976</xdr:rowOff>
    </xdr:from>
    <xdr:ext cx="469744" cy="259045"/>
    <xdr:sp macro="" textlink="">
      <xdr:nvSpPr>
        <xdr:cNvPr id="228" name="n_2aveValue【体育館・プール】&#10;一人当たり面積"/>
        <xdr:cNvSpPr txBox="1"/>
      </xdr:nvSpPr>
      <xdr:spPr>
        <a:xfrm>
          <a:off x="8515427" y="11025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73804</xdr:rowOff>
    </xdr:from>
    <xdr:ext cx="469744" cy="259045"/>
    <xdr:sp macro="" textlink="">
      <xdr:nvSpPr>
        <xdr:cNvPr id="229" name="n_3aveValue【体育館・プール】&#10;一人当たり面積"/>
        <xdr:cNvSpPr txBox="1"/>
      </xdr:nvSpPr>
      <xdr:spPr>
        <a:xfrm>
          <a:off x="7626427" y="10703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170197</xdr:rowOff>
    </xdr:from>
    <xdr:ext cx="469744" cy="259045"/>
    <xdr:sp macro="" textlink="">
      <xdr:nvSpPr>
        <xdr:cNvPr id="230" name="n_1mainValue【体育館・プール】&#10;一人当たり面積"/>
        <xdr:cNvSpPr txBox="1"/>
      </xdr:nvSpPr>
      <xdr:spPr>
        <a:xfrm>
          <a:off x="9391727" y="1062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155719</xdr:rowOff>
    </xdr:from>
    <xdr:ext cx="469744" cy="259045"/>
    <xdr:sp macro="" textlink="">
      <xdr:nvSpPr>
        <xdr:cNvPr id="231" name="n_2mainValue【体育館・プール】&#10;一人当たり面積"/>
        <xdr:cNvSpPr txBox="1"/>
      </xdr:nvSpPr>
      <xdr:spPr>
        <a:xfrm>
          <a:off x="8515427" y="10614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2" name="正方形/長方形 23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3" name="正方形/長方形 23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4" name="正方形/長方形 23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5" name="正方形/長方形 23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6" name="正方形/長方形 23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7" name="正方形/長方形 23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8" name="正方形/長方形 23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9" name="正方形/長方形 238"/>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40" name="正方形/長方形 23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1" name="正方形/長方形 24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2" name="正方形/長方形 24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3" name="正方形/長方形 24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4" name="正方形/長方形 24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5" name="正方形/長方形 24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6" name="正方形/長方形 24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7" name="正方形/長方形 246"/>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48" name="正方形/長方形 24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49" name="正方形/長方形 24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50" name="正方形/長方形 24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51" name="正方形/長方形 25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52" name="正方形/長方形 25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53" name="正方形/長方形 25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54" name="正方形/長方形 25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55" name="正方形/長方形 25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56" name="テキスト ボックス 25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57" name="直線コネクタ 25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258" name="直線コネクタ 257"/>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259" name="テキスト ボックス 258"/>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60" name="直線コネクタ 259"/>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61" name="テキスト ボックス 260"/>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62" name="直線コネクタ 261"/>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63" name="テキスト ボックス 262"/>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64" name="直線コネクタ 263"/>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65" name="テキスト ボックス 264"/>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66" name="直線コネクタ 265"/>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67" name="テキスト ボックス 266"/>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68" name="直線コネクタ 267"/>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269" name="テキスト ボックス 268"/>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70" name="直線コネクタ 26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71" name="テキスト ボックス 270"/>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7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128451</xdr:rowOff>
    </xdr:from>
    <xdr:to>
      <xdr:col>24</xdr:col>
      <xdr:colOff>62865</xdr:colOff>
      <xdr:row>108</xdr:row>
      <xdr:rowOff>79466</xdr:rowOff>
    </xdr:to>
    <xdr:cxnSp macro="">
      <xdr:nvCxnSpPr>
        <xdr:cNvPr id="273" name="直線コネクタ 272"/>
        <xdr:cNvCxnSpPr/>
      </xdr:nvCxnSpPr>
      <xdr:spPr>
        <a:xfrm flipV="1">
          <a:off x="4634865" y="17102001"/>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83293</xdr:rowOff>
    </xdr:from>
    <xdr:ext cx="340478" cy="259045"/>
    <xdr:sp macro="" textlink="">
      <xdr:nvSpPr>
        <xdr:cNvPr id="274" name="【市民会館】&#10;有形固定資産減価償却率最小値テキスト"/>
        <xdr:cNvSpPr txBox="1"/>
      </xdr:nvSpPr>
      <xdr:spPr>
        <a:xfrm>
          <a:off x="4673600" y="185998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79466</xdr:rowOff>
    </xdr:from>
    <xdr:to>
      <xdr:col>24</xdr:col>
      <xdr:colOff>152400</xdr:colOff>
      <xdr:row>108</xdr:row>
      <xdr:rowOff>79466</xdr:rowOff>
    </xdr:to>
    <xdr:cxnSp macro="">
      <xdr:nvCxnSpPr>
        <xdr:cNvPr id="275" name="直線コネクタ 274"/>
        <xdr:cNvCxnSpPr/>
      </xdr:nvCxnSpPr>
      <xdr:spPr>
        <a:xfrm>
          <a:off x="4546600" y="1859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75128</xdr:rowOff>
    </xdr:from>
    <xdr:ext cx="405111" cy="259045"/>
    <xdr:sp macro="" textlink="">
      <xdr:nvSpPr>
        <xdr:cNvPr id="276" name="【市民会館】&#10;有形固定資産減価償却率最大値テキスト"/>
        <xdr:cNvSpPr txBox="1"/>
      </xdr:nvSpPr>
      <xdr:spPr>
        <a:xfrm>
          <a:off x="4673600" y="16877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128451</xdr:rowOff>
    </xdr:from>
    <xdr:to>
      <xdr:col>24</xdr:col>
      <xdr:colOff>152400</xdr:colOff>
      <xdr:row>99</xdr:row>
      <xdr:rowOff>128451</xdr:rowOff>
    </xdr:to>
    <xdr:cxnSp macro="">
      <xdr:nvCxnSpPr>
        <xdr:cNvPr id="277" name="直線コネクタ 276"/>
        <xdr:cNvCxnSpPr/>
      </xdr:nvCxnSpPr>
      <xdr:spPr>
        <a:xfrm>
          <a:off x="4546600" y="1710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48277</xdr:rowOff>
    </xdr:from>
    <xdr:ext cx="405111" cy="259045"/>
    <xdr:sp macro="" textlink="">
      <xdr:nvSpPr>
        <xdr:cNvPr id="278" name="【市民会館】&#10;有形固定資産減価償却率平均値テキスト"/>
        <xdr:cNvSpPr txBox="1"/>
      </xdr:nvSpPr>
      <xdr:spPr>
        <a:xfrm>
          <a:off x="4673600" y="17707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25400</xdr:rowOff>
    </xdr:from>
    <xdr:to>
      <xdr:col>24</xdr:col>
      <xdr:colOff>114300</xdr:colOff>
      <xdr:row>104</xdr:row>
      <xdr:rowOff>127000</xdr:rowOff>
    </xdr:to>
    <xdr:sp macro="" textlink="">
      <xdr:nvSpPr>
        <xdr:cNvPr id="279" name="フローチャート: 判断 278"/>
        <xdr:cNvSpPr/>
      </xdr:nvSpPr>
      <xdr:spPr>
        <a:xfrm>
          <a:off x="45847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35198</xdr:rowOff>
    </xdr:from>
    <xdr:to>
      <xdr:col>20</xdr:col>
      <xdr:colOff>38100</xdr:colOff>
      <xdr:row>104</xdr:row>
      <xdr:rowOff>136798</xdr:rowOff>
    </xdr:to>
    <xdr:sp macro="" textlink="">
      <xdr:nvSpPr>
        <xdr:cNvPr id="280" name="フローチャート: 判断 279"/>
        <xdr:cNvSpPr/>
      </xdr:nvSpPr>
      <xdr:spPr>
        <a:xfrm>
          <a:off x="3746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20501</xdr:rowOff>
    </xdr:from>
    <xdr:to>
      <xdr:col>15</xdr:col>
      <xdr:colOff>101600</xdr:colOff>
      <xdr:row>104</xdr:row>
      <xdr:rowOff>122101</xdr:rowOff>
    </xdr:to>
    <xdr:sp macro="" textlink="">
      <xdr:nvSpPr>
        <xdr:cNvPr id="281" name="フローチャート: 判断 280"/>
        <xdr:cNvSpPr/>
      </xdr:nvSpPr>
      <xdr:spPr>
        <a:xfrm>
          <a:off x="2857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15602</xdr:rowOff>
    </xdr:from>
    <xdr:to>
      <xdr:col>10</xdr:col>
      <xdr:colOff>165100</xdr:colOff>
      <xdr:row>104</xdr:row>
      <xdr:rowOff>117202</xdr:rowOff>
    </xdr:to>
    <xdr:sp macro="" textlink="">
      <xdr:nvSpPr>
        <xdr:cNvPr id="282" name="フローチャート: 判断 281"/>
        <xdr:cNvSpPr/>
      </xdr:nvSpPr>
      <xdr:spPr>
        <a:xfrm>
          <a:off x="1968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83" name="テキスト ボックス 28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84" name="テキスト ボックス 28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85" name="テキスト ボックス 28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86" name="テキスト ボックス 28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87" name="テキスト ボックス 28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149498</xdr:rowOff>
    </xdr:from>
    <xdr:to>
      <xdr:col>24</xdr:col>
      <xdr:colOff>114300</xdr:colOff>
      <xdr:row>107</xdr:row>
      <xdr:rowOff>79648</xdr:rowOff>
    </xdr:to>
    <xdr:sp macro="" textlink="">
      <xdr:nvSpPr>
        <xdr:cNvPr id="288" name="楕円 287"/>
        <xdr:cNvSpPr/>
      </xdr:nvSpPr>
      <xdr:spPr>
        <a:xfrm>
          <a:off x="4584700" y="1832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127925</xdr:rowOff>
    </xdr:from>
    <xdr:ext cx="405111" cy="259045"/>
    <xdr:sp macro="" textlink="">
      <xdr:nvSpPr>
        <xdr:cNvPr id="289" name="【市民会館】&#10;有形固定資産減価償却率該当値テキスト"/>
        <xdr:cNvSpPr txBox="1"/>
      </xdr:nvSpPr>
      <xdr:spPr>
        <a:xfrm>
          <a:off x="4673600" y="18301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61323</xdr:rowOff>
    </xdr:from>
    <xdr:to>
      <xdr:col>20</xdr:col>
      <xdr:colOff>38100</xdr:colOff>
      <xdr:row>106</xdr:row>
      <xdr:rowOff>162923</xdr:rowOff>
    </xdr:to>
    <xdr:sp macro="" textlink="">
      <xdr:nvSpPr>
        <xdr:cNvPr id="290" name="楕円 289"/>
        <xdr:cNvSpPr/>
      </xdr:nvSpPr>
      <xdr:spPr>
        <a:xfrm>
          <a:off x="3746500" y="1823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112123</xdr:rowOff>
    </xdr:from>
    <xdr:to>
      <xdr:col>24</xdr:col>
      <xdr:colOff>63500</xdr:colOff>
      <xdr:row>107</xdr:row>
      <xdr:rowOff>28848</xdr:rowOff>
    </xdr:to>
    <xdr:cxnSp macro="">
      <xdr:nvCxnSpPr>
        <xdr:cNvPr id="291" name="直線コネクタ 290"/>
        <xdr:cNvCxnSpPr/>
      </xdr:nvCxnSpPr>
      <xdr:spPr>
        <a:xfrm>
          <a:off x="3797300" y="18285823"/>
          <a:ext cx="838200" cy="8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121738</xdr:rowOff>
    </xdr:from>
    <xdr:to>
      <xdr:col>15</xdr:col>
      <xdr:colOff>101600</xdr:colOff>
      <xdr:row>105</xdr:row>
      <xdr:rowOff>51888</xdr:rowOff>
    </xdr:to>
    <xdr:sp macro="" textlink="">
      <xdr:nvSpPr>
        <xdr:cNvPr id="292" name="楕円 291"/>
        <xdr:cNvSpPr/>
      </xdr:nvSpPr>
      <xdr:spPr>
        <a:xfrm>
          <a:off x="2857500" y="1795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1088</xdr:rowOff>
    </xdr:from>
    <xdr:to>
      <xdr:col>19</xdr:col>
      <xdr:colOff>177800</xdr:colOff>
      <xdr:row>106</xdr:row>
      <xdr:rowOff>112123</xdr:rowOff>
    </xdr:to>
    <xdr:cxnSp macro="">
      <xdr:nvCxnSpPr>
        <xdr:cNvPr id="293" name="直線コネクタ 292"/>
        <xdr:cNvCxnSpPr/>
      </xdr:nvCxnSpPr>
      <xdr:spPr>
        <a:xfrm>
          <a:off x="2908300" y="18003338"/>
          <a:ext cx="889000" cy="282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153325</xdr:rowOff>
    </xdr:from>
    <xdr:ext cx="405111" cy="259045"/>
    <xdr:sp macro="" textlink="">
      <xdr:nvSpPr>
        <xdr:cNvPr id="294" name="n_1aveValue【市民会館】&#10;有形固定資産減価償却率"/>
        <xdr:cNvSpPr txBox="1"/>
      </xdr:nvSpPr>
      <xdr:spPr>
        <a:xfrm>
          <a:off x="3582044" y="1764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138628</xdr:rowOff>
    </xdr:from>
    <xdr:ext cx="405111" cy="259045"/>
    <xdr:sp macro="" textlink="">
      <xdr:nvSpPr>
        <xdr:cNvPr id="295" name="n_2aveValue【市民会館】&#10;有形固定資産減価償却率"/>
        <xdr:cNvSpPr txBox="1"/>
      </xdr:nvSpPr>
      <xdr:spPr>
        <a:xfrm>
          <a:off x="2705744" y="1762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133729</xdr:rowOff>
    </xdr:from>
    <xdr:ext cx="405111" cy="259045"/>
    <xdr:sp macro="" textlink="">
      <xdr:nvSpPr>
        <xdr:cNvPr id="296" name="n_3aveValue【市民会館】&#10;有形固定資産減価償却率"/>
        <xdr:cNvSpPr txBox="1"/>
      </xdr:nvSpPr>
      <xdr:spPr>
        <a:xfrm>
          <a:off x="18167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154050</xdr:rowOff>
    </xdr:from>
    <xdr:ext cx="405111" cy="259045"/>
    <xdr:sp macro="" textlink="">
      <xdr:nvSpPr>
        <xdr:cNvPr id="297" name="n_1mainValue【市民会館】&#10;有形固定資産減価償却率"/>
        <xdr:cNvSpPr txBox="1"/>
      </xdr:nvSpPr>
      <xdr:spPr>
        <a:xfrm>
          <a:off x="3582044" y="1832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43015</xdr:rowOff>
    </xdr:from>
    <xdr:ext cx="405111" cy="259045"/>
    <xdr:sp macro="" textlink="">
      <xdr:nvSpPr>
        <xdr:cNvPr id="298" name="n_2mainValue【市民会館】&#10;有形固定資産減価償却率"/>
        <xdr:cNvSpPr txBox="1"/>
      </xdr:nvSpPr>
      <xdr:spPr>
        <a:xfrm>
          <a:off x="2705744" y="1804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99" name="正方形/長方形 29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0" name="正方形/長方形 29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1" name="正方形/長方形 30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2" name="正方形/長方形 30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03" name="正方形/長方形 30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04" name="正方形/長方形 30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05" name="正方形/長方形 30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06" name="正方形/長方形 30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07" name="テキスト ボックス 30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08" name="直線コネクタ 30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09" name="直線コネクタ 308"/>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10" name="テキスト ボックス 309"/>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11" name="直線コネクタ 310"/>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12" name="テキスト ボックス 311"/>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13" name="直線コネクタ 312"/>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14" name="テキスト ボックス 313"/>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15" name="直線コネクタ 314"/>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16" name="テキスト ボックス 315"/>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17" name="直線コネクタ 316"/>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18" name="テキスト ボックス 317"/>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19" name="直線コネクタ 318"/>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20" name="テキスト ボックス 319"/>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21" name="直線コネクタ 32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22" name="テキスト ボックス 32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2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97427</xdr:rowOff>
    </xdr:from>
    <xdr:to>
      <xdr:col>54</xdr:col>
      <xdr:colOff>189865</xdr:colOff>
      <xdr:row>108</xdr:row>
      <xdr:rowOff>151312</xdr:rowOff>
    </xdr:to>
    <xdr:cxnSp macro="">
      <xdr:nvCxnSpPr>
        <xdr:cNvPr id="324" name="直線コネクタ 323"/>
        <xdr:cNvCxnSpPr/>
      </xdr:nvCxnSpPr>
      <xdr:spPr>
        <a:xfrm flipV="1">
          <a:off x="10476865" y="17070977"/>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325" name="【市民会館】&#10;一人当たり面積最小値テキスト"/>
        <xdr:cNvSpPr txBox="1"/>
      </xdr:nvSpPr>
      <xdr:spPr>
        <a:xfrm>
          <a:off x="10515600"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326" name="直線コネクタ 325"/>
        <xdr:cNvCxnSpPr/>
      </xdr:nvCxnSpPr>
      <xdr:spPr>
        <a:xfrm>
          <a:off x="10388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44104</xdr:rowOff>
    </xdr:from>
    <xdr:ext cx="469744" cy="259045"/>
    <xdr:sp macro="" textlink="">
      <xdr:nvSpPr>
        <xdr:cNvPr id="327" name="【市民会館】&#10;一人当たり面積最大値テキスト"/>
        <xdr:cNvSpPr txBox="1"/>
      </xdr:nvSpPr>
      <xdr:spPr>
        <a:xfrm>
          <a:off x="10515600" y="16846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97427</xdr:rowOff>
    </xdr:from>
    <xdr:to>
      <xdr:col>55</xdr:col>
      <xdr:colOff>88900</xdr:colOff>
      <xdr:row>99</xdr:row>
      <xdr:rowOff>97427</xdr:rowOff>
    </xdr:to>
    <xdr:cxnSp macro="">
      <xdr:nvCxnSpPr>
        <xdr:cNvPr id="328" name="直線コネクタ 327"/>
        <xdr:cNvCxnSpPr/>
      </xdr:nvCxnSpPr>
      <xdr:spPr>
        <a:xfrm>
          <a:off x="10388600" y="17070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84200</xdr:rowOff>
    </xdr:from>
    <xdr:ext cx="469744" cy="259045"/>
    <xdr:sp macro="" textlink="">
      <xdr:nvSpPr>
        <xdr:cNvPr id="329" name="【市民会館】&#10;一人当たり面積平均値テキスト"/>
        <xdr:cNvSpPr txBox="1"/>
      </xdr:nvSpPr>
      <xdr:spPr>
        <a:xfrm>
          <a:off x="10515600" y="180864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61323</xdr:rowOff>
    </xdr:from>
    <xdr:to>
      <xdr:col>55</xdr:col>
      <xdr:colOff>50800</xdr:colOff>
      <xdr:row>106</xdr:row>
      <xdr:rowOff>162923</xdr:rowOff>
    </xdr:to>
    <xdr:sp macro="" textlink="">
      <xdr:nvSpPr>
        <xdr:cNvPr id="330" name="フローチャート: 判断 329"/>
        <xdr:cNvSpPr/>
      </xdr:nvSpPr>
      <xdr:spPr>
        <a:xfrm>
          <a:off x="104267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51526</xdr:rowOff>
    </xdr:from>
    <xdr:to>
      <xdr:col>50</xdr:col>
      <xdr:colOff>165100</xdr:colOff>
      <xdr:row>106</xdr:row>
      <xdr:rowOff>153126</xdr:rowOff>
    </xdr:to>
    <xdr:sp macro="" textlink="">
      <xdr:nvSpPr>
        <xdr:cNvPr id="331" name="フローチャート: 判断 330"/>
        <xdr:cNvSpPr/>
      </xdr:nvSpPr>
      <xdr:spPr>
        <a:xfrm>
          <a:off x="95885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58057</xdr:rowOff>
    </xdr:from>
    <xdr:to>
      <xdr:col>46</xdr:col>
      <xdr:colOff>38100</xdr:colOff>
      <xdr:row>106</xdr:row>
      <xdr:rowOff>159657</xdr:rowOff>
    </xdr:to>
    <xdr:sp macro="" textlink="">
      <xdr:nvSpPr>
        <xdr:cNvPr id="332" name="フローチャート: 判断 331"/>
        <xdr:cNvSpPr/>
      </xdr:nvSpPr>
      <xdr:spPr>
        <a:xfrm>
          <a:off x="8699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58057</xdr:rowOff>
    </xdr:from>
    <xdr:to>
      <xdr:col>41</xdr:col>
      <xdr:colOff>101600</xdr:colOff>
      <xdr:row>106</xdr:row>
      <xdr:rowOff>159657</xdr:rowOff>
    </xdr:to>
    <xdr:sp macro="" textlink="">
      <xdr:nvSpPr>
        <xdr:cNvPr id="333" name="フローチャート: 判断 332"/>
        <xdr:cNvSpPr/>
      </xdr:nvSpPr>
      <xdr:spPr>
        <a:xfrm>
          <a:off x="7810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34" name="テキスト ボックス 33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35" name="テキスト ボックス 33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36" name="テキスト ボックス 33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37" name="テキスト ボックス 33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38" name="テキスト ボックス 33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35198</xdr:rowOff>
    </xdr:from>
    <xdr:to>
      <xdr:col>55</xdr:col>
      <xdr:colOff>50800</xdr:colOff>
      <xdr:row>108</xdr:row>
      <xdr:rowOff>136798</xdr:rowOff>
    </xdr:to>
    <xdr:sp macro="" textlink="">
      <xdr:nvSpPr>
        <xdr:cNvPr id="339" name="楕円 338"/>
        <xdr:cNvSpPr/>
      </xdr:nvSpPr>
      <xdr:spPr>
        <a:xfrm>
          <a:off x="10426700" y="1855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121575</xdr:rowOff>
    </xdr:from>
    <xdr:ext cx="469744" cy="259045"/>
    <xdr:sp macro="" textlink="">
      <xdr:nvSpPr>
        <xdr:cNvPr id="340" name="【市民会館】&#10;一人当たり面積該当値テキスト"/>
        <xdr:cNvSpPr txBox="1"/>
      </xdr:nvSpPr>
      <xdr:spPr>
        <a:xfrm>
          <a:off x="10515600" y="1846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35198</xdr:rowOff>
    </xdr:from>
    <xdr:to>
      <xdr:col>50</xdr:col>
      <xdr:colOff>165100</xdr:colOff>
      <xdr:row>108</xdr:row>
      <xdr:rowOff>136798</xdr:rowOff>
    </xdr:to>
    <xdr:sp macro="" textlink="">
      <xdr:nvSpPr>
        <xdr:cNvPr id="341" name="楕円 340"/>
        <xdr:cNvSpPr/>
      </xdr:nvSpPr>
      <xdr:spPr>
        <a:xfrm>
          <a:off x="9588500" y="1855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85998</xdr:rowOff>
    </xdr:from>
    <xdr:to>
      <xdr:col>55</xdr:col>
      <xdr:colOff>0</xdr:colOff>
      <xdr:row>108</xdr:row>
      <xdr:rowOff>85998</xdr:rowOff>
    </xdr:to>
    <xdr:cxnSp macro="">
      <xdr:nvCxnSpPr>
        <xdr:cNvPr id="342" name="直線コネクタ 341"/>
        <xdr:cNvCxnSpPr/>
      </xdr:nvCxnSpPr>
      <xdr:spPr>
        <a:xfrm>
          <a:off x="9639300" y="1860259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164193</xdr:rowOff>
    </xdr:from>
    <xdr:to>
      <xdr:col>46</xdr:col>
      <xdr:colOff>38100</xdr:colOff>
      <xdr:row>108</xdr:row>
      <xdr:rowOff>94343</xdr:rowOff>
    </xdr:to>
    <xdr:sp macro="" textlink="">
      <xdr:nvSpPr>
        <xdr:cNvPr id="343" name="楕円 342"/>
        <xdr:cNvSpPr/>
      </xdr:nvSpPr>
      <xdr:spPr>
        <a:xfrm>
          <a:off x="8699500" y="1850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43543</xdr:rowOff>
    </xdr:from>
    <xdr:to>
      <xdr:col>50</xdr:col>
      <xdr:colOff>114300</xdr:colOff>
      <xdr:row>108</xdr:row>
      <xdr:rowOff>85998</xdr:rowOff>
    </xdr:to>
    <xdr:cxnSp macro="">
      <xdr:nvCxnSpPr>
        <xdr:cNvPr id="344" name="直線コネクタ 343"/>
        <xdr:cNvCxnSpPr/>
      </xdr:nvCxnSpPr>
      <xdr:spPr>
        <a:xfrm>
          <a:off x="8750300" y="18560143"/>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169653</xdr:rowOff>
    </xdr:from>
    <xdr:ext cx="469744" cy="259045"/>
    <xdr:sp macro="" textlink="">
      <xdr:nvSpPr>
        <xdr:cNvPr id="345" name="n_1aveValue【市民会館】&#10;一人当たり面積"/>
        <xdr:cNvSpPr txBox="1"/>
      </xdr:nvSpPr>
      <xdr:spPr>
        <a:xfrm>
          <a:off x="9391727" y="1800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4734</xdr:rowOff>
    </xdr:from>
    <xdr:ext cx="469744" cy="259045"/>
    <xdr:sp macro="" textlink="">
      <xdr:nvSpPr>
        <xdr:cNvPr id="346" name="n_2aveValue【市民会館】&#10;一人当たり面積"/>
        <xdr:cNvSpPr txBox="1"/>
      </xdr:nvSpPr>
      <xdr:spPr>
        <a:xfrm>
          <a:off x="8515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4734</xdr:rowOff>
    </xdr:from>
    <xdr:ext cx="469744" cy="259045"/>
    <xdr:sp macro="" textlink="">
      <xdr:nvSpPr>
        <xdr:cNvPr id="347" name="n_3aveValue【市民会館】&#10;一人当たり面積"/>
        <xdr:cNvSpPr txBox="1"/>
      </xdr:nvSpPr>
      <xdr:spPr>
        <a:xfrm>
          <a:off x="7626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127925</xdr:rowOff>
    </xdr:from>
    <xdr:ext cx="469744" cy="259045"/>
    <xdr:sp macro="" textlink="">
      <xdr:nvSpPr>
        <xdr:cNvPr id="348" name="n_1mainValue【市民会館】&#10;一人当たり面積"/>
        <xdr:cNvSpPr txBox="1"/>
      </xdr:nvSpPr>
      <xdr:spPr>
        <a:xfrm>
          <a:off x="9391727" y="18644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85470</xdr:rowOff>
    </xdr:from>
    <xdr:ext cx="469744" cy="259045"/>
    <xdr:sp macro="" textlink="">
      <xdr:nvSpPr>
        <xdr:cNvPr id="349" name="n_2mainValue【市民会館】&#10;一人当たり面積"/>
        <xdr:cNvSpPr txBox="1"/>
      </xdr:nvSpPr>
      <xdr:spPr>
        <a:xfrm>
          <a:off x="8515427" y="1860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50" name="正方形/長方形 34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1" name="正方形/長方形 35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52" name="正方形/長方形 35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3" name="正方形/長方形 35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4" name="正方形/長方形 35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5" name="正方形/長方形 35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6" name="正方形/長方形 35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7" name="正方形/長方形 356"/>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58" name="正方形/長方形 35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9" name="正方形/長方形 35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0" name="正方形/長方形 35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1" name="正方形/長方形 36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2" name="正方形/長方形 36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3" name="正方形/長方形 36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4" name="正方形/長方形 36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5" name="正方形/長方形 364"/>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66" name="正方形/長方形 36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67" name="正方形/長方形 36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68" name="正方形/長方形 36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69" name="正方形/長方形 36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70" name="正方形/長方形 36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71" name="正方形/長方形 37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72" name="正方形/長方形 37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73" name="正方形/長方形 37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74" name="テキスト ボックス 37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75" name="直線コネクタ 37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376" name="直線コネクタ 37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377" name="テキスト ボックス 376"/>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78" name="直線コネクタ 37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79" name="テキスト ボックス 37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80" name="直線コネクタ 37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81" name="テキスト ボックス 38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82" name="直線コネクタ 38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83" name="テキスト ボックス 38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84" name="直線コネクタ 38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85" name="テキスト ボックス 38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86" name="直線コネクタ 38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387" name="テキスト ボックス 386"/>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88" name="直線コネクタ 38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89" name="テキスト ボックス 38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9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97972</xdr:rowOff>
    </xdr:to>
    <xdr:cxnSp macro="">
      <xdr:nvCxnSpPr>
        <xdr:cNvPr id="391" name="直線コネクタ 390"/>
        <xdr:cNvCxnSpPr/>
      </xdr:nvCxnSpPr>
      <xdr:spPr>
        <a:xfrm flipV="1">
          <a:off x="16318864" y="9470572"/>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101799</xdr:rowOff>
    </xdr:from>
    <xdr:ext cx="340478" cy="259045"/>
    <xdr:sp macro="" textlink="">
      <xdr:nvSpPr>
        <xdr:cNvPr id="392" name="【保健センター・保健所】&#10;有形固定資産減価償却率最小値テキスト"/>
        <xdr:cNvSpPr txBox="1"/>
      </xdr:nvSpPr>
      <xdr:spPr>
        <a:xfrm>
          <a:off x="16357600" y="110745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97972</xdr:rowOff>
    </xdr:from>
    <xdr:to>
      <xdr:col>86</xdr:col>
      <xdr:colOff>25400</xdr:colOff>
      <xdr:row>64</xdr:row>
      <xdr:rowOff>97972</xdr:rowOff>
    </xdr:to>
    <xdr:cxnSp macro="">
      <xdr:nvCxnSpPr>
        <xdr:cNvPr id="393" name="直線コネクタ 392"/>
        <xdr:cNvCxnSpPr/>
      </xdr:nvCxnSpPr>
      <xdr:spPr>
        <a:xfrm>
          <a:off x="16230600" y="1107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394"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395" name="直線コネクタ 394"/>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146793</xdr:rowOff>
    </xdr:from>
    <xdr:ext cx="405111" cy="259045"/>
    <xdr:sp macro="" textlink="">
      <xdr:nvSpPr>
        <xdr:cNvPr id="396" name="【保健センター・保健所】&#10;有形固定資産減価償却率平均値テキスト"/>
        <xdr:cNvSpPr txBox="1"/>
      </xdr:nvSpPr>
      <xdr:spPr>
        <a:xfrm>
          <a:off x="16357600" y="10090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123916</xdr:rowOff>
    </xdr:from>
    <xdr:to>
      <xdr:col>85</xdr:col>
      <xdr:colOff>177800</xdr:colOff>
      <xdr:row>60</xdr:row>
      <xdr:rowOff>54066</xdr:rowOff>
    </xdr:to>
    <xdr:sp macro="" textlink="">
      <xdr:nvSpPr>
        <xdr:cNvPr id="397" name="フローチャート: 判断 396"/>
        <xdr:cNvSpPr/>
      </xdr:nvSpPr>
      <xdr:spPr>
        <a:xfrm>
          <a:off x="16268700" y="102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154940</xdr:rowOff>
    </xdr:from>
    <xdr:to>
      <xdr:col>81</xdr:col>
      <xdr:colOff>101600</xdr:colOff>
      <xdr:row>60</xdr:row>
      <xdr:rowOff>85090</xdr:rowOff>
    </xdr:to>
    <xdr:sp macro="" textlink="">
      <xdr:nvSpPr>
        <xdr:cNvPr id="398" name="フローチャート: 判断 397"/>
        <xdr:cNvSpPr/>
      </xdr:nvSpPr>
      <xdr:spPr>
        <a:xfrm>
          <a:off x="15430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1451</xdr:rowOff>
    </xdr:from>
    <xdr:to>
      <xdr:col>76</xdr:col>
      <xdr:colOff>165100</xdr:colOff>
      <xdr:row>60</xdr:row>
      <xdr:rowOff>103051</xdr:rowOff>
    </xdr:to>
    <xdr:sp macro="" textlink="">
      <xdr:nvSpPr>
        <xdr:cNvPr id="399" name="フローチャート: 判断 398"/>
        <xdr:cNvSpPr/>
      </xdr:nvSpPr>
      <xdr:spPr>
        <a:xfrm>
          <a:off x="14541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153307</xdr:rowOff>
    </xdr:from>
    <xdr:to>
      <xdr:col>72</xdr:col>
      <xdr:colOff>38100</xdr:colOff>
      <xdr:row>60</xdr:row>
      <xdr:rowOff>83457</xdr:rowOff>
    </xdr:to>
    <xdr:sp macro="" textlink="">
      <xdr:nvSpPr>
        <xdr:cNvPr id="400" name="フローチャート: 判断 399"/>
        <xdr:cNvSpPr/>
      </xdr:nvSpPr>
      <xdr:spPr>
        <a:xfrm>
          <a:off x="13652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01" name="テキスト ボックス 40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02" name="テキスト ボックス 40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03" name="テキスト ボックス 40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04" name="テキスト ボックス 40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05" name="テキスト ボックス 40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101056</xdr:rowOff>
    </xdr:from>
    <xdr:to>
      <xdr:col>85</xdr:col>
      <xdr:colOff>177800</xdr:colOff>
      <xdr:row>61</xdr:row>
      <xdr:rowOff>31206</xdr:rowOff>
    </xdr:to>
    <xdr:sp macro="" textlink="">
      <xdr:nvSpPr>
        <xdr:cNvPr id="406" name="楕円 405"/>
        <xdr:cNvSpPr/>
      </xdr:nvSpPr>
      <xdr:spPr>
        <a:xfrm>
          <a:off x="16268700" y="1038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79483</xdr:rowOff>
    </xdr:from>
    <xdr:ext cx="405111" cy="259045"/>
    <xdr:sp macro="" textlink="">
      <xdr:nvSpPr>
        <xdr:cNvPr id="407" name="【保健センター・保健所】&#10;有形固定資産減価償却率該当値テキスト"/>
        <xdr:cNvSpPr txBox="1"/>
      </xdr:nvSpPr>
      <xdr:spPr>
        <a:xfrm>
          <a:off x="16357600" y="1036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135346</xdr:rowOff>
    </xdr:from>
    <xdr:to>
      <xdr:col>81</xdr:col>
      <xdr:colOff>101600</xdr:colOff>
      <xdr:row>61</xdr:row>
      <xdr:rowOff>65496</xdr:rowOff>
    </xdr:to>
    <xdr:sp macro="" textlink="">
      <xdr:nvSpPr>
        <xdr:cNvPr id="408" name="楕円 407"/>
        <xdr:cNvSpPr/>
      </xdr:nvSpPr>
      <xdr:spPr>
        <a:xfrm>
          <a:off x="15430500" y="1042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151856</xdr:rowOff>
    </xdr:from>
    <xdr:to>
      <xdr:col>85</xdr:col>
      <xdr:colOff>127000</xdr:colOff>
      <xdr:row>61</xdr:row>
      <xdr:rowOff>14696</xdr:rowOff>
    </xdr:to>
    <xdr:cxnSp macro="">
      <xdr:nvCxnSpPr>
        <xdr:cNvPr id="409" name="直線コネクタ 408"/>
        <xdr:cNvCxnSpPr/>
      </xdr:nvCxnSpPr>
      <xdr:spPr>
        <a:xfrm flipV="1">
          <a:off x="15481300" y="10438856"/>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169635</xdr:rowOff>
    </xdr:from>
    <xdr:to>
      <xdr:col>76</xdr:col>
      <xdr:colOff>165100</xdr:colOff>
      <xdr:row>61</xdr:row>
      <xdr:rowOff>99785</xdr:rowOff>
    </xdr:to>
    <xdr:sp macro="" textlink="">
      <xdr:nvSpPr>
        <xdr:cNvPr id="410" name="楕円 409"/>
        <xdr:cNvSpPr/>
      </xdr:nvSpPr>
      <xdr:spPr>
        <a:xfrm>
          <a:off x="14541500" y="1045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14696</xdr:rowOff>
    </xdr:from>
    <xdr:to>
      <xdr:col>81</xdr:col>
      <xdr:colOff>50800</xdr:colOff>
      <xdr:row>61</xdr:row>
      <xdr:rowOff>48985</xdr:rowOff>
    </xdr:to>
    <xdr:cxnSp macro="">
      <xdr:nvCxnSpPr>
        <xdr:cNvPr id="411" name="直線コネクタ 410"/>
        <xdr:cNvCxnSpPr/>
      </xdr:nvCxnSpPr>
      <xdr:spPr>
        <a:xfrm flipV="1">
          <a:off x="14592300" y="10473146"/>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101617</xdr:rowOff>
    </xdr:from>
    <xdr:ext cx="405111" cy="259045"/>
    <xdr:sp macro="" textlink="">
      <xdr:nvSpPr>
        <xdr:cNvPr id="412" name="n_1aveValue【保健センター・保健所】&#10;有形固定資産減価償却率"/>
        <xdr:cNvSpPr txBox="1"/>
      </xdr:nvSpPr>
      <xdr:spPr>
        <a:xfrm>
          <a:off x="152660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119578</xdr:rowOff>
    </xdr:from>
    <xdr:ext cx="405111" cy="259045"/>
    <xdr:sp macro="" textlink="">
      <xdr:nvSpPr>
        <xdr:cNvPr id="413" name="n_2aveValue【保健センター・保健所】&#10;有形固定資産減価償却率"/>
        <xdr:cNvSpPr txBox="1"/>
      </xdr:nvSpPr>
      <xdr:spPr>
        <a:xfrm>
          <a:off x="14389744" y="1006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99984</xdr:rowOff>
    </xdr:from>
    <xdr:ext cx="405111" cy="259045"/>
    <xdr:sp macro="" textlink="">
      <xdr:nvSpPr>
        <xdr:cNvPr id="414" name="n_3aveValue【保健センター・保健所】&#10;有形固定資産減価償却率"/>
        <xdr:cNvSpPr txBox="1"/>
      </xdr:nvSpPr>
      <xdr:spPr>
        <a:xfrm>
          <a:off x="1350074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56623</xdr:rowOff>
    </xdr:from>
    <xdr:ext cx="405111" cy="259045"/>
    <xdr:sp macro="" textlink="">
      <xdr:nvSpPr>
        <xdr:cNvPr id="415" name="n_1mainValue【保健センター・保健所】&#10;有形固定資産減価償却率"/>
        <xdr:cNvSpPr txBox="1"/>
      </xdr:nvSpPr>
      <xdr:spPr>
        <a:xfrm>
          <a:off x="15266044" y="1051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90912</xdr:rowOff>
    </xdr:from>
    <xdr:ext cx="405111" cy="259045"/>
    <xdr:sp macro="" textlink="">
      <xdr:nvSpPr>
        <xdr:cNvPr id="416" name="n_2mainValue【保健センター・保健所】&#10;有形固定資産減価償却率"/>
        <xdr:cNvSpPr txBox="1"/>
      </xdr:nvSpPr>
      <xdr:spPr>
        <a:xfrm>
          <a:off x="14389744" y="10549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17" name="正方形/長方形 41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18" name="正方形/長方形 41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19" name="正方形/長方形 41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0" name="正方形/長方形 41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1" name="正方形/長方形 42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2" name="正方形/長方形 42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3" name="正方形/長方形 42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4" name="正方形/長方形 42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25" name="テキスト ボックス 42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26" name="直線コネクタ 42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27" name="直線コネクタ 426"/>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28" name="テキスト ボックス 427"/>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29" name="直線コネクタ 428"/>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30" name="テキスト ボックス 429"/>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31" name="直線コネクタ 430"/>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32" name="テキスト ボックス 431"/>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33" name="直線コネクタ 432"/>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34" name="テキスト ボックス 433"/>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35" name="直線コネクタ 434"/>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36" name="テキスト ボックス 435"/>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37" name="直線コネクタ 436"/>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38" name="テキスト ボックス 437"/>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39" name="直線コネクタ 43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40" name="テキスト ボックス 43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4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65315</xdr:rowOff>
    </xdr:from>
    <xdr:to>
      <xdr:col>116</xdr:col>
      <xdr:colOff>62864</xdr:colOff>
      <xdr:row>64</xdr:row>
      <xdr:rowOff>108857</xdr:rowOff>
    </xdr:to>
    <xdr:cxnSp macro="">
      <xdr:nvCxnSpPr>
        <xdr:cNvPr id="442" name="直線コネクタ 441"/>
        <xdr:cNvCxnSpPr/>
      </xdr:nvCxnSpPr>
      <xdr:spPr>
        <a:xfrm flipV="1">
          <a:off x="22160864" y="9666515"/>
          <a:ext cx="0" cy="1415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112684</xdr:rowOff>
    </xdr:from>
    <xdr:ext cx="469744" cy="259045"/>
    <xdr:sp macro="" textlink="">
      <xdr:nvSpPr>
        <xdr:cNvPr id="443" name="【保健センター・保健所】&#10;一人当たり面積最小値テキスト"/>
        <xdr:cNvSpPr txBox="1"/>
      </xdr:nvSpPr>
      <xdr:spPr>
        <a:xfrm>
          <a:off x="22199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108857</xdr:rowOff>
    </xdr:from>
    <xdr:to>
      <xdr:col>116</xdr:col>
      <xdr:colOff>152400</xdr:colOff>
      <xdr:row>64</xdr:row>
      <xdr:rowOff>108857</xdr:rowOff>
    </xdr:to>
    <xdr:cxnSp macro="">
      <xdr:nvCxnSpPr>
        <xdr:cNvPr id="444" name="直線コネクタ 443"/>
        <xdr:cNvCxnSpPr/>
      </xdr:nvCxnSpPr>
      <xdr:spPr>
        <a:xfrm>
          <a:off x="22072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11992</xdr:rowOff>
    </xdr:from>
    <xdr:ext cx="469744" cy="259045"/>
    <xdr:sp macro="" textlink="">
      <xdr:nvSpPr>
        <xdr:cNvPr id="445" name="【保健センター・保健所】&#10;一人当たり面積最大値テキスト"/>
        <xdr:cNvSpPr txBox="1"/>
      </xdr:nvSpPr>
      <xdr:spPr>
        <a:xfrm>
          <a:off x="22199600" y="944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65315</xdr:rowOff>
    </xdr:from>
    <xdr:to>
      <xdr:col>116</xdr:col>
      <xdr:colOff>152400</xdr:colOff>
      <xdr:row>56</xdr:row>
      <xdr:rowOff>65315</xdr:rowOff>
    </xdr:to>
    <xdr:cxnSp macro="">
      <xdr:nvCxnSpPr>
        <xdr:cNvPr id="446" name="直線コネクタ 445"/>
        <xdr:cNvCxnSpPr/>
      </xdr:nvCxnSpPr>
      <xdr:spPr>
        <a:xfrm>
          <a:off x="22072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115405</xdr:rowOff>
    </xdr:from>
    <xdr:ext cx="469744" cy="259045"/>
    <xdr:sp macro="" textlink="">
      <xdr:nvSpPr>
        <xdr:cNvPr id="447" name="【保健センター・保健所】&#10;一人当たり面積平均値テキスト"/>
        <xdr:cNvSpPr txBox="1"/>
      </xdr:nvSpPr>
      <xdr:spPr>
        <a:xfrm>
          <a:off x="22199600" y="105738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136978</xdr:rowOff>
    </xdr:from>
    <xdr:to>
      <xdr:col>116</xdr:col>
      <xdr:colOff>114300</xdr:colOff>
      <xdr:row>62</xdr:row>
      <xdr:rowOff>67128</xdr:rowOff>
    </xdr:to>
    <xdr:sp macro="" textlink="">
      <xdr:nvSpPr>
        <xdr:cNvPr id="448" name="フローチャート: 判断 447"/>
        <xdr:cNvSpPr/>
      </xdr:nvSpPr>
      <xdr:spPr>
        <a:xfrm>
          <a:off x="221107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147865</xdr:rowOff>
    </xdr:from>
    <xdr:to>
      <xdr:col>112</xdr:col>
      <xdr:colOff>38100</xdr:colOff>
      <xdr:row>62</xdr:row>
      <xdr:rowOff>78015</xdr:rowOff>
    </xdr:to>
    <xdr:sp macro="" textlink="">
      <xdr:nvSpPr>
        <xdr:cNvPr id="449" name="フローチャート: 判断 448"/>
        <xdr:cNvSpPr/>
      </xdr:nvSpPr>
      <xdr:spPr>
        <a:xfrm>
          <a:off x="212725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158750</xdr:rowOff>
    </xdr:from>
    <xdr:to>
      <xdr:col>107</xdr:col>
      <xdr:colOff>101600</xdr:colOff>
      <xdr:row>62</xdr:row>
      <xdr:rowOff>88900</xdr:rowOff>
    </xdr:to>
    <xdr:sp macro="" textlink="">
      <xdr:nvSpPr>
        <xdr:cNvPr id="450" name="フローチャート: 判断 449"/>
        <xdr:cNvSpPr/>
      </xdr:nvSpPr>
      <xdr:spPr>
        <a:xfrm>
          <a:off x="20383500" y="1061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147865</xdr:rowOff>
    </xdr:from>
    <xdr:to>
      <xdr:col>102</xdr:col>
      <xdr:colOff>165100</xdr:colOff>
      <xdr:row>62</xdr:row>
      <xdr:rowOff>78015</xdr:rowOff>
    </xdr:to>
    <xdr:sp macro="" textlink="">
      <xdr:nvSpPr>
        <xdr:cNvPr id="451" name="フローチャート: 判断 450"/>
        <xdr:cNvSpPr/>
      </xdr:nvSpPr>
      <xdr:spPr>
        <a:xfrm>
          <a:off x="194945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52" name="テキスト ボックス 45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53" name="テキスト ボックス 45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54" name="テキスト ボックス 45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55" name="テキスト ボックス 45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56" name="テキスト ボックス 45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74385</xdr:rowOff>
    </xdr:from>
    <xdr:to>
      <xdr:col>116</xdr:col>
      <xdr:colOff>114300</xdr:colOff>
      <xdr:row>59</xdr:row>
      <xdr:rowOff>4535</xdr:rowOff>
    </xdr:to>
    <xdr:sp macro="" textlink="">
      <xdr:nvSpPr>
        <xdr:cNvPr id="457" name="楕円 456"/>
        <xdr:cNvSpPr/>
      </xdr:nvSpPr>
      <xdr:spPr>
        <a:xfrm>
          <a:off x="22110700" y="1001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97262</xdr:rowOff>
    </xdr:from>
    <xdr:ext cx="469744" cy="259045"/>
    <xdr:sp macro="" textlink="">
      <xdr:nvSpPr>
        <xdr:cNvPr id="458" name="【保健センター・保健所】&#10;一人当たり面積該当値テキスト"/>
        <xdr:cNvSpPr txBox="1"/>
      </xdr:nvSpPr>
      <xdr:spPr>
        <a:xfrm>
          <a:off x="22199600" y="9869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85272</xdr:rowOff>
    </xdr:from>
    <xdr:to>
      <xdr:col>112</xdr:col>
      <xdr:colOff>38100</xdr:colOff>
      <xdr:row>59</xdr:row>
      <xdr:rowOff>15422</xdr:rowOff>
    </xdr:to>
    <xdr:sp macro="" textlink="">
      <xdr:nvSpPr>
        <xdr:cNvPr id="459" name="楕円 458"/>
        <xdr:cNvSpPr/>
      </xdr:nvSpPr>
      <xdr:spPr>
        <a:xfrm>
          <a:off x="21272500" y="1002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125185</xdr:rowOff>
    </xdr:from>
    <xdr:to>
      <xdr:col>116</xdr:col>
      <xdr:colOff>63500</xdr:colOff>
      <xdr:row>58</xdr:row>
      <xdr:rowOff>136072</xdr:rowOff>
    </xdr:to>
    <xdr:cxnSp macro="">
      <xdr:nvCxnSpPr>
        <xdr:cNvPr id="460" name="直線コネクタ 459"/>
        <xdr:cNvCxnSpPr/>
      </xdr:nvCxnSpPr>
      <xdr:spPr>
        <a:xfrm flipV="1">
          <a:off x="21323300" y="10069285"/>
          <a:ext cx="8382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85272</xdr:rowOff>
    </xdr:from>
    <xdr:to>
      <xdr:col>107</xdr:col>
      <xdr:colOff>101600</xdr:colOff>
      <xdr:row>59</xdr:row>
      <xdr:rowOff>15422</xdr:rowOff>
    </xdr:to>
    <xdr:sp macro="" textlink="">
      <xdr:nvSpPr>
        <xdr:cNvPr id="461" name="楕円 460"/>
        <xdr:cNvSpPr/>
      </xdr:nvSpPr>
      <xdr:spPr>
        <a:xfrm>
          <a:off x="20383500" y="1002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136072</xdr:rowOff>
    </xdr:from>
    <xdr:to>
      <xdr:col>111</xdr:col>
      <xdr:colOff>177800</xdr:colOff>
      <xdr:row>58</xdr:row>
      <xdr:rowOff>136072</xdr:rowOff>
    </xdr:to>
    <xdr:cxnSp macro="">
      <xdr:nvCxnSpPr>
        <xdr:cNvPr id="462" name="直線コネクタ 461"/>
        <xdr:cNvCxnSpPr/>
      </xdr:nvCxnSpPr>
      <xdr:spPr>
        <a:xfrm>
          <a:off x="20434300" y="100801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69142</xdr:rowOff>
    </xdr:from>
    <xdr:ext cx="469744" cy="259045"/>
    <xdr:sp macro="" textlink="">
      <xdr:nvSpPr>
        <xdr:cNvPr id="463" name="n_1aveValue【保健センター・保健所】&#10;一人当たり面積"/>
        <xdr:cNvSpPr txBox="1"/>
      </xdr:nvSpPr>
      <xdr:spPr>
        <a:xfrm>
          <a:off x="21075727" y="10699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80027</xdr:rowOff>
    </xdr:from>
    <xdr:ext cx="469744" cy="259045"/>
    <xdr:sp macro="" textlink="">
      <xdr:nvSpPr>
        <xdr:cNvPr id="464" name="n_2aveValue【保健センター・保健所】&#10;一人当たり面積"/>
        <xdr:cNvSpPr txBox="1"/>
      </xdr:nvSpPr>
      <xdr:spPr>
        <a:xfrm>
          <a:off x="20199427" y="1070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94542</xdr:rowOff>
    </xdr:from>
    <xdr:ext cx="469744" cy="259045"/>
    <xdr:sp macro="" textlink="">
      <xdr:nvSpPr>
        <xdr:cNvPr id="465" name="n_3aveValue【保健センター・保健所】&#10;一人当たり面積"/>
        <xdr:cNvSpPr txBox="1"/>
      </xdr:nvSpPr>
      <xdr:spPr>
        <a:xfrm>
          <a:off x="19310427" y="10381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31949</xdr:rowOff>
    </xdr:from>
    <xdr:ext cx="469744" cy="259045"/>
    <xdr:sp macro="" textlink="">
      <xdr:nvSpPr>
        <xdr:cNvPr id="466" name="n_1mainValue【保健センター・保健所】&#10;一人当たり面積"/>
        <xdr:cNvSpPr txBox="1"/>
      </xdr:nvSpPr>
      <xdr:spPr>
        <a:xfrm>
          <a:off x="21075727" y="980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31949</xdr:rowOff>
    </xdr:from>
    <xdr:ext cx="469744" cy="259045"/>
    <xdr:sp macro="" textlink="">
      <xdr:nvSpPr>
        <xdr:cNvPr id="467" name="n_2mainValue【保健センター・保健所】&#10;一人当たり面積"/>
        <xdr:cNvSpPr txBox="1"/>
      </xdr:nvSpPr>
      <xdr:spPr>
        <a:xfrm>
          <a:off x="20199427" y="980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68" name="正方形/長方形 46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69" name="正方形/長方形 46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70" name="正方形/長方形 46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71" name="正方形/長方形 47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72" name="正方形/長方形 47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73" name="正方形/長方形 47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74" name="正方形/長方形 47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75" name="正方形/長方形 47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76" name="正方形/長方形 47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77" name="正方形/長方形 47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78" name="正方形/長方形 47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79" name="正方形/長方形 47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0" name="正方形/長方形 47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81" name="正方形/長方形 48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82" name="正方形/長方形 48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83" name="正方形/長方形 48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84" name="正方形/長方形 48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85" name="正方形/長方形 48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86" name="正方形/長方形 48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87" name="正方形/長方形 48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88" name="正方形/長方形 48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89" name="正方形/長方形 48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90" name="正方形/長方形 48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91" name="正方形/長方形 49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92" name="テキスト ボックス 49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93" name="直線コネクタ 49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494" name="直線コネクタ 49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495" name="テキスト ボックス 494"/>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96" name="直線コネクタ 49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97" name="テキスト ボックス 49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98" name="直線コネクタ 49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99" name="テキスト ボックス 49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00" name="直線コネクタ 49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01" name="テキスト ボックス 50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02" name="直線コネクタ 50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03" name="テキスト ボックス 50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04" name="直線コネクタ 50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05" name="テキスト ボックス 504"/>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06" name="直線コネクタ 50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07" name="テキスト ボックス 50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0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12519</xdr:rowOff>
    </xdr:to>
    <xdr:cxnSp macro="">
      <xdr:nvCxnSpPr>
        <xdr:cNvPr id="509" name="直線コネクタ 508"/>
        <xdr:cNvCxnSpPr/>
      </xdr:nvCxnSpPr>
      <xdr:spPr>
        <a:xfrm flipV="1">
          <a:off x="16318864" y="17090571"/>
          <a:ext cx="0" cy="1438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16346</xdr:rowOff>
    </xdr:from>
    <xdr:ext cx="405111" cy="259045"/>
    <xdr:sp macro="" textlink="">
      <xdr:nvSpPr>
        <xdr:cNvPr id="510" name="【庁舎】&#10;有形固定資産減価償却率最小値テキスト"/>
        <xdr:cNvSpPr txBox="1"/>
      </xdr:nvSpPr>
      <xdr:spPr>
        <a:xfrm>
          <a:off x="16357600" y="18532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12519</xdr:rowOff>
    </xdr:from>
    <xdr:to>
      <xdr:col>86</xdr:col>
      <xdr:colOff>25400</xdr:colOff>
      <xdr:row>108</xdr:row>
      <xdr:rowOff>12519</xdr:rowOff>
    </xdr:to>
    <xdr:cxnSp macro="">
      <xdr:nvCxnSpPr>
        <xdr:cNvPr id="511" name="直線コネクタ 510"/>
        <xdr:cNvCxnSpPr/>
      </xdr:nvCxnSpPr>
      <xdr:spPr>
        <a:xfrm>
          <a:off x="16230600" y="1852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12"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13" name="直線コネクタ 512"/>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36484</xdr:rowOff>
    </xdr:from>
    <xdr:ext cx="405111" cy="259045"/>
    <xdr:sp macro="" textlink="">
      <xdr:nvSpPr>
        <xdr:cNvPr id="514" name="【庁舎】&#10;有形固定資産減価償却率平均値テキスト"/>
        <xdr:cNvSpPr txBox="1"/>
      </xdr:nvSpPr>
      <xdr:spPr>
        <a:xfrm>
          <a:off x="16357600" y="176958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58057</xdr:rowOff>
    </xdr:from>
    <xdr:to>
      <xdr:col>85</xdr:col>
      <xdr:colOff>177800</xdr:colOff>
      <xdr:row>103</xdr:row>
      <xdr:rowOff>159657</xdr:rowOff>
    </xdr:to>
    <xdr:sp macro="" textlink="">
      <xdr:nvSpPr>
        <xdr:cNvPr id="515" name="フローチャート: 判断 514"/>
        <xdr:cNvSpPr/>
      </xdr:nvSpPr>
      <xdr:spPr>
        <a:xfrm>
          <a:off x="16268700" y="1771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66221</xdr:rowOff>
    </xdr:from>
    <xdr:to>
      <xdr:col>81</xdr:col>
      <xdr:colOff>101600</xdr:colOff>
      <xdr:row>103</xdr:row>
      <xdr:rowOff>167821</xdr:rowOff>
    </xdr:to>
    <xdr:sp macro="" textlink="">
      <xdr:nvSpPr>
        <xdr:cNvPr id="516" name="フローチャート: 判断 515"/>
        <xdr:cNvSpPr/>
      </xdr:nvSpPr>
      <xdr:spPr>
        <a:xfrm>
          <a:off x="15430500" y="1772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36830</xdr:rowOff>
    </xdr:from>
    <xdr:to>
      <xdr:col>76</xdr:col>
      <xdr:colOff>165100</xdr:colOff>
      <xdr:row>103</xdr:row>
      <xdr:rowOff>138430</xdr:rowOff>
    </xdr:to>
    <xdr:sp macro="" textlink="">
      <xdr:nvSpPr>
        <xdr:cNvPr id="517" name="フローチャート: 判断 516"/>
        <xdr:cNvSpPr/>
      </xdr:nvSpPr>
      <xdr:spPr>
        <a:xfrm>
          <a:off x="14541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74386</xdr:rowOff>
    </xdr:from>
    <xdr:to>
      <xdr:col>72</xdr:col>
      <xdr:colOff>38100</xdr:colOff>
      <xdr:row>104</xdr:row>
      <xdr:rowOff>4536</xdr:rowOff>
    </xdr:to>
    <xdr:sp macro="" textlink="">
      <xdr:nvSpPr>
        <xdr:cNvPr id="518" name="フローチャート: 判断 517"/>
        <xdr:cNvSpPr/>
      </xdr:nvSpPr>
      <xdr:spPr>
        <a:xfrm>
          <a:off x="13652500" y="1773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19" name="テキスト ボックス 51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20" name="テキスト ボックス 51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21" name="テキスト ボックス 52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22" name="テキスト ボックス 52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23" name="テキスト ボックス 52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89081</xdr:rowOff>
    </xdr:from>
    <xdr:to>
      <xdr:col>85</xdr:col>
      <xdr:colOff>177800</xdr:colOff>
      <xdr:row>103</xdr:row>
      <xdr:rowOff>19231</xdr:rowOff>
    </xdr:to>
    <xdr:sp macro="" textlink="">
      <xdr:nvSpPr>
        <xdr:cNvPr id="524" name="楕円 523"/>
        <xdr:cNvSpPr/>
      </xdr:nvSpPr>
      <xdr:spPr>
        <a:xfrm>
          <a:off x="16268700" y="1757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111958</xdr:rowOff>
    </xdr:from>
    <xdr:ext cx="405111" cy="259045"/>
    <xdr:sp macro="" textlink="">
      <xdr:nvSpPr>
        <xdr:cNvPr id="525" name="【庁舎】&#10;有形固定資産減価償却率該当値テキスト"/>
        <xdr:cNvSpPr txBox="1"/>
      </xdr:nvSpPr>
      <xdr:spPr>
        <a:xfrm>
          <a:off x="16357600" y="17428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98879</xdr:rowOff>
    </xdr:from>
    <xdr:to>
      <xdr:col>81</xdr:col>
      <xdr:colOff>101600</xdr:colOff>
      <xdr:row>103</xdr:row>
      <xdr:rowOff>29029</xdr:rowOff>
    </xdr:to>
    <xdr:sp macro="" textlink="">
      <xdr:nvSpPr>
        <xdr:cNvPr id="526" name="楕円 525"/>
        <xdr:cNvSpPr/>
      </xdr:nvSpPr>
      <xdr:spPr>
        <a:xfrm>
          <a:off x="15430500" y="1758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139881</xdr:rowOff>
    </xdr:from>
    <xdr:to>
      <xdr:col>85</xdr:col>
      <xdr:colOff>127000</xdr:colOff>
      <xdr:row>102</xdr:row>
      <xdr:rowOff>149679</xdr:rowOff>
    </xdr:to>
    <xdr:cxnSp macro="">
      <xdr:nvCxnSpPr>
        <xdr:cNvPr id="527" name="直線コネクタ 526"/>
        <xdr:cNvCxnSpPr/>
      </xdr:nvCxnSpPr>
      <xdr:spPr>
        <a:xfrm flipV="1">
          <a:off x="15481300" y="17627781"/>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159294</xdr:rowOff>
    </xdr:from>
    <xdr:to>
      <xdr:col>76</xdr:col>
      <xdr:colOff>165100</xdr:colOff>
      <xdr:row>102</xdr:row>
      <xdr:rowOff>89444</xdr:rowOff>
    </xdr:to>
    <xdr:sp macro="" textlink="">
      <xdr:nvSpPr>
        <xdr:cNvPr id="528" name="楕円 527"/>
        <xdr:cNvSpPr/>
      </xdr:nvSpPr>
      <xdr:spPr>
        <a:xfrm>
          <a:off x="14541500" y="17475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38644</xdr:rowOff>
    </xdr:from>
    <xdr:to>
      <xdr:col>81</xdr:col>
      <xdr:colOff>50800</xdr:colOff>
      <xdr:row>102</xdr:row>
      <xdr:rowOff>149679</xdr:rowOff>
    </xdr:to>
    <xdr:cxnSp macro="">
      <xdr:nvCxnSpPr>
        <xdr:cNvPr id="529" name="直線コネクタ 528"/>
        <xdr:cNvCxnSpPr/>
      </xdr:nvCxnSpPr>
      <xdr:spPr>
        <a:xfrm>
          <a:off x="14592300" y="17526544"/>
          <a:ext cx="889000" cy="11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158948</xdr:rowOff>
    </xdr:from>
    <xdr:ext cx="405111" cy="259045"/>
    <xdr:sp macro="" textlink="">
      <xdr:nvSpPr>
        <xdr:cNvPr id="530" name="n_1aveValue【庁舎】&#10;有形固定資産減価償却率"/>
        <xdr:cNvSpPr txBox="1"/>
      </xdr:nvSpPr>
      <xdr:spPr>
        <a:xfrm>
          <a:off x="15266044" y="17818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129557</xdr:rowOff>
    </xdr:from>
    <xdr:ext cx="405111" cy="259045"/>
    <xdr:sp macro="" textlink="">
      <xdr:nvSpPr>
        <xdr:cNvPr id="531" name="n_2aveValue【庁舎】&#10;有形固定資産減価償却率"/>
        <xdr:cNvSpPr txBox="1"/>
      </xdr:nvSpPr>
      <xdr:spPr>
        <a:xfrm>
          <a:off x="14389744" y="1778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21063</xdr:rowOff>
    </xdr:from>
    <xdr:ext cx="405111" cy="259045"/>
    <xdr:sp macro="" textlink="">
      <xdr:nvSpPr>
        <xdr:cNvPr id="532" name="n_3aveValue【庁舎】&#10;有形固定資産減価償却率"/>
        <xdr:cNvSpPr txBox="1"/>
      </xdr:nvSpPr>
      <xdr:spPr>
        <a:xfrm>
          <a:off x="13500744" y="1750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45556</xdr:rowOff>
    </xdr:from>
    <xdr:ext cx="405111" cy="259045"/>
    <xdr:sp macro="" textlink="">
      <xdr:nvSpPr>
        <xdr:cNvPr id="533" name="n_1mainValue【庁舎】&#10;有形固定資産減価償却率"/>
        <xdr:cNvSpPr txBox="1"/>
      </xdr:nvSpPr>
      <xdr:spPr>
        <a:xfrm>
          <a:off x="15266044" y="17362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105971</xdr:rowOff>
    </xdr:from>
    <xdr:ext cx="405111" cy="259045"/>
    <xdr:sp macro="" textlink="">
      <xdr:nvSpPr>
        <xdr:cNvPr id="534" name="n_2mainValue【庁舎】&#10;有形固定資産減価償却率"/>
        <xdr:cNvSpPr txBox="1"/>
      </xdr:nvSpPr>
      <xdr:spPr>
        <a:xfrm>
          <a:off x="14389744" y="17250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35" name="正方形/長方形 53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36" name="正方形/長方形 53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37" name="正方形/長方形 53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38" name="正方形/長方形 53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39" name="正方形/長方形 53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40" name="正方形/長方形 53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41" name="正方形/長方形 54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42" name="正方形/長方形 54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43" name="テキスト ボックス 54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44" name="直線コネクタ 54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545" name="テキスト ボックス 544"/>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546" name="直線コネクタ 545"/>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47" name="テキスト ボックス 546"/>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48" name="直線コネクタ 547"/>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49" name="テキスト ボックス 548"/>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50" name="直線コネクタ 549"/>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51" name="テキスト ボックス 550"/>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52" name="直線コネクタ 551"/>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53" name="テキスト ボックス 552"/>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54" name="直線コネクタ 553"/>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55" name="テキスト ボックス 554"/>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56" name="直線コネクタ 555"/>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57" name="テキスト ボックス 556"/>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58" name="直線コネクタ 55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59" name="テキスト ボックス 55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6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56606</xdr:rowOff>
    </xdr:from>
    <xdr:to>
      <xdr:col>116</xdr:col>
      <xdr:colOff>62864</xdr:colOff>
      <xdr:row>109</xdr:row>
      <xdr:rowOff>58238</xdr:rowOff>
    </xdr:to>
    <xdr:cxnSp macro="">
      <xdr:nvCxnSpPr>
        <xdr:cNvPr id="561" name="直線コネクタ 560"/>
        <xdr:cNvCxnSpPr/>
      </xdr:nvCxnSpPr>
      <xdr:spPr>
        <a:xfrm flipV="1">
          <a:off x="22160864" y="17201606"/>
          <a:ext cx="0" cy="1544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62065</xdr:rowOff>
    </xdr:from>
    <xdr:ext cx="469744" cy="259045"/>
    <xdr:sp macro="" textlink="">
      <xdr:nvSpPr>
        <xdr:cNvPr id="562" name="【庁舎】&#10;一人当たり面積最小値テキスト"/>
        <xdr:cNvSpPr txBox="1"/>
      </xdr:nvSpPr>
      <xdr:spPr>
        <a:xfrm>
          <a:off x="22199600" y="1875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58238</xdr:rowOff>
    </xdr:from>
    <xdr:to>
      <xdr:col>116</xdr:col>
      <xdr:colOff>152400</xdr:colOff>
      <xdr:row>109</xdr:row>
      <xdr:rowOff>58238</xdr:rowOff>
    </xdr:to>
    <xdr:cxnSp macro="">
      <xdr:nvCxnSpPr>
        <xdr:cNvPr id="563" name="直線コネクタ 562"/>
        <xdr:cNvCxnSpPr/>
      </xdr:nvCxnSpPr>
      <xdr:spPr>
        <a:xfrm>
          <a:off x="22072600" y="18746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3283</xdr:rowOff>
    </xdr:from>
    <xdr:ext cx="469744" cy="259045"/>
    <xdr:sp macro="" textlink="">
      <xdr:nvSpPr>
        <xdr:cNvPr id="564" name="【庁舎】&#10;一人当たり面積最大値テキスト"/>
        <xdr:cNvSpPr txBox="1"/>
      </xdr:nvSpPr>
      <xdr:spPr>
        <a:xfrm>
          <a:off x="22199600" y="1697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56606</xdr:rowOff>
    </xdr:from>
    <xdr:to>
      <xdr:col>116</xdr:col>
      <xdr:colOff>152400</xdr:colOff>
      <xdr:row>100</xdr:row>
      <xdr:rowOff>56606</xdr:rowOff>
    </xdr:to>
    <xdr:cxnSp macro="">
      <xdr:nvCxnSpPr>
        <xdr:cNvPr id="565" name="直線コネクタ 564"/>
        <xdr:cNvCxnSpPr/>
      </xdr:nvCxnSpPr>
      <xdr:spPr>
        <a:xfrm>
          <a:off x="22072600" y="1720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139716</xdr:rowOff>
    </xdr:from>
    <xdr:ext cx="469744" cy="259045"/>
    <xdr:sp macro="" textlink="">
      <xdr:nvSpPr>
        <xdr:cNvPr id="566" name="【庁舎】&#10;一人当たり面積平均値テキスト"/>
        <xdr:cNvSpPr txBox="1"/>
      </xdr:nvSpPr>
      <xdr:spPr>
        <a:xfrm>
          <a:off x="22199600" y="18141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116839</xdr:rowOff>
    </xdr:from>
    <xdr:to>
      <xdr:col>116</xdr:col>
      <xdr:colOff>114300</xdr:colOff>
      <xdr:row>107</xdr:row>
      <xdr:rowOff>46989</xdr:rowOff>
    </xdr:to>
    <xdr:sp macro="" textlink="">
      <xdr:nvSpPr>
        <xdr:cNvPr id="567" name="フローチャート: 判断 566"/>
        <xdr:cNvSpPr/>
      </xdr:nvSpPr>
      <xdr:spPr>
        <a:xfrm>
          <a:off x="221107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142966</xdr:rowOff>
    </xdr:from>
    <xdr:to>
      <xdr:col>112</xdr:col>
      <xdr:colOff>38100</xdr:colOff>
      <xdr:row>107</xdr:row>
      <xdr:rowOff>73116</xdr:rowOff>
    </xdr:to>
    <xdr:sp macro="" textlink="">
      <xdr:nvSpPr>
        <xdr:cNvPr id="568" name="フローチャート: 判断 567"/>
        <xdr:cNvSpPr/>
      </xdr:nvSpPr>
      <xdr:spPr>
        <a:xfrm>
          <a:off x="21272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152763</xdr:rowOff>
    </xdr:from>
    <xdr:to>
      <xdr:col>107</xdr:col>
      <xdr:colOff>101600</xdr:colOff>
      <xdr:row>107</xdr:row>
      <xdr:rowOff>82913</xdr:rowOff>
    </xdr:to>
    <xdr:sp macro="" textlink="">
      <xdr:nvSpPr>
        <xdr:cNvPr id="569" name="フローチャート: 判断 568"/>
        <xdr:cNvSpPr/>
      </xdr:nvSpPr>
      <xdr:spPr>
        <a:xfrm>
          <a:off x="20383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120106</xdr:rowOff>
    </xdr:from>
    <xdr:to>
      <xdr:col>102</xdr:col>
      <xdr:colOff>165100</xdr:colOff>
      <xdr:row>107</xdr:row>
      <xdr:rowOff>50256</xdr:rowOff>
    </xdr:to>
    <xdr:sp macro="" textlink="">
      <xdr:nvSpPr>
        <xdr:cNvPr id="570" name="フローチャート: 判断 569"/>
        <xdr:cNvSpPr/>
      </xdr:nvSpPr>
      <xdr:spPr>
        <a:xfrm>
          <a:off x="194945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71" name="テキスト ボックス 57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72" name="テキスト ボックス 57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73" name="テキスト ボックス 57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74" name="テキスト ボックス 57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75" name="テキスト ボックス 57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64588</xdr:rowOff>
    </xdr:from>
    <xdr:to>
      <xdr:col>116</xdr:col>
      <xdr:colOff>114300</xdr:colOff>
      <xdr:row>108</xdr:row>
      <xdr:rowOff>166188</xdr:rowOff>
    </xdr:to>
    <xdr:sp macro="" textlink="">
      <xdr:nvSpPr>
        <xdr:cNvPr id="576" name="楕円 575"/>
        <xdr:cNvSpPr/>
      </xdr:nvSpPr>
      <xdr:spPr>
        <a:xfrm>
          <a:off x="22110700" y="1858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150965</xdr:rowOff>
    </xdr:from>
    <xdr:ext cx="469744" cy="259045"/>
    <xdr:sp macro="" textlink="">
      <xdr:nvSpPr>
        <xdr:cNvPr id="577" name="【庁舎】&#10;一人当たり面積該当値テキスト"/>
        <xdr:cNvSpPr txBox="1"/>
      </xdr:nvSpPr>
      <xdr:spPr>
        <a:xfrm>
          <a:off x="22199600" y="18496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134801</xdr:rowOff>
    </xdr:from>
    <xdr:to>
      <xdr:col>112</xdr:col>
      <xdr:colOff>38100</xdr:colOff>
      <xdr:row>108</xdr:row>
      <xdr:rowOff>64951</xdr:rowOff>
    </xdr:to>
    <xdr:sp macro="" textlink="">
      <xdr:nvSpPr>
        <xdr:cNvPr id="578" name="楕円 577"/>
        <xdr:cNvSpPr/>
      </xdr:nvSpPr>
      <xdr:spPr>
        <a:xfrm>
          <a:off x="21272500" y="1847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14151</xdr:rowOff>
    </xdr:from>
    <xdr:to>
      <xdr:col>116</xdr:col>
      <xdr:colOff>63500</xdr:colOff>
      <xdr:row>108</xdr:row>
      <xdr:rowOff>115388</xdr:rowOff>
    </xdr:to>
    <xdr:cxnSp macro="">
      <xdr:nvCxnSpPr>
        <xdr:cNvPr id="579" name="直線コネクタ 578"/>
        <xdr:cNvCxnSpPr/>
      </xdr:nvCxnSpPr>
      <xdr:spPr>
        <a:xfrm>
          <a:off x="21323300" y="18530751"/>
          <a:ext cx="83820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31931</xdr:rowOff>
    </xdr:from>
    <xdr:to>
      <xdr:col>107</xdr:col>
      <xdr:colOff>101600</xdr:colOff>
      <xdr:row>106</xdr:row>
      <xdr:rowOff>133531</xdr:rowOff>
    </xdr:to>
    <xdr:sp macro="" textlink="">
      <xdr:nvSpPr>
        <xdr:cNvPr id="580" name="楕円 579"/>
        <xdr:cNvSpPr/>
      </xdr:nvSpPr>
      <xdr:spPr>
        <a:xfrm>
          <a:off x="20383500" y="1820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82731</xdr:rowOff>
    </xdr:from>
    <xdr:to>
      <xdr:col>111</xdr:col>
      <xdr:colOff>177800</xdr:colOff>
      <xdr:row>108</xdr:row>
      <xdr:rowOff>14151</xdr:rowOff>
    </xdr:to>
    <xdr:cxnSp macro="">
      <xdr:nvCxnSpPr>
        <xdr:cNvPr id="581" name="直線コネクタ 580"/>
        <xdr:cNvCxnSpPr/>
      </xdr:nvCxnSpPr>
      <xdr:spPr>
        <a:xfrm>
          <a:off x="20434300" y="18256431"/>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89643</xdr:rowOff>
    </xdr:from>
    <xdr:ext cx="469744" cy="259045"/>
    <xdr:sp macro="" textlink="">
      <xdr:nvSpPr>
        <xdr:cNvPr id="582" name="n_1aveValue【庁舎】&#10;一人当たり面積"/>
        <xdr:cNvSpPr txBox="1"/>
      </xdr:nvSpPr>
      <xdr:spPr>
        <a:xfrm>
          <a:off x="210757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74040</xdr:rowOff>
    </xdr:from>
    <xdr:ext cx="469744" cy="259045"/>
    <xdr:sp macro="" textlink="">
      <xdr:nvSpPr>
        <xdr:cNvPr id="583" name="n_2aveValue【庁舎】&#10;一人当たり面積"/>
        <xdr:cNvSpPr txBox="1"/>
      </xdr:nvSpPr>
      <xdr:spPr>
        <a:xfrm>
          <a:off x="20199427" y="184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66783</xdr:rowOff>
    </xdr:from>
    <xdr:ext cx="469744" cy="259045"/>
    <xdr:sp macro="" textlink="">
      <xdr:nvSpPr>
        <xdr:cNvPr id="584" name="n_3aveValue【庁舎】&#10;一人当たり面積"/>
        <xdr:cNvSpPr txBox="1"/>
      </xdr:nvSpPr>
      <xdr:spPr>
        <a:xfrm>
          <a:off x="19310427" y="1806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56078</xdr:rowOff>
    </xdr:from>
    <xdr:ext cx="469744" cy="259045"/>
    <xdr:sp macro="" textlink="">
      <xdr:nvSpPr>
        <xdr:cNvPr id="585" name="n_1mainValue【庁舎】&#10;一人当たり面積"/>
        <xdr:cNvSpPr txBox="1"/>
      </xdr:nvSpPr>
      <xdr:spPr>
        <a:xfrm>
          <a:off x="21075727" y="1857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150058</xdr:rowOff>
    </xdr:from>
    <xdr:ext cx="469744" cy="259045"/>
    <xdr:sp macro="" textlink="">
      <xdr:nvSpPr>
        <xdr:cNvPr id="586" name="n_2mainValue【庁舎】&#10;一人当たり面積"/>
        <xdr:cNvSpPr txBox="1"/>
      </xdr:nvSpPr>
      <xdr:spPr>
        <a:xfrm>
          <a:off x="20199427" y="17980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87" name="正方形/長方形 58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88" name="正方形/長方形 58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89" name="テキスト ボックス 58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類似団体と比較して、有形固定資産償却率の特に高いのが、体育館・プールと庁舎である。</a:t>
          </a:r>
        </a:p>
        <a:p>
          <a:r>
            <a:rPr kumimoji="1" lang="ja-JP" altLang="en-US" sz="1300">
              <a:latin typeface="ＭＳ Ｐゴシック" panose="020B0600070205080204" pitchFamily="50" charset="-128"/>
              <a:ea typeface="ＭＳ Ｐゴシック" panose="020B0600070205080204" pitchFamily="50" charset="-128"/>
            </a:rPr>
            <a:t>　体育館プールについてマネジメント白書では、民間等への移譲を計画してる。現時点では指定管理者に運営を任せている状況であるため、施設の改修等も含め管理者とも協力しながら適正な管理を行っていく。</a:t>
          </a:r>
        </a:p>
        <a:p>
          <a:r>
            <a:rPr kumimoji="1" lang="ja-JP" altLang="en-US" sz="1300">
              <a:latin typeface="ＭＳ Ｐゴシック" panose="020B0600070205080204" pitchFamily="50" charset="-128"/>
              <a:ea typeface="ＭＳ Ｐゴシック" panose="020B0600070205080204" pitchFamily="50" charset="-128"/>
            </a:rPr>
            <a:t>　庁舎については、現時点では減価償却率が高いものの、本庁舎の増改築が令和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年度末までに完了予定であり、数値も低くなると考えている。</a:t>
          </a:r>
        </a:p>
        <a:p>
          <a:r>
            <a:rPr kumimoji="1" lang="ja-JP" altLang="en-US" sz="1300">
              <a:latin typeface="ＭＳ Ｐゴシック" panose="020B0600070205080204" pitchFamily="50" charset="-128"/>
              <a:ea typeface="ＭＳ Ｐゴシック" panose="020B0600070205080204" pitchFamily="50" charset="-128"/>
            </a:rPr>
            <a:t>　逆に数値の減価償却率の低いものとして、市民会館があげられる。これは、平成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年度にみくに市民センターを新築したことによるものと考えられる。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79</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81</v>
      </c>
      <c r="C3" s="646"/>
      <c r="D3" s="646"/>
      <c r="E3" s="647"/>
      <c r="F3" s="647"/>
      <c r="G3" s="647"/>
      <c r="H3" s="647"/>
      <c r="I3" s="647"/>
      <c r="J3" s="647"/>
      <c r="K3" s="647"/>
      <c r="L3" s="647" t="s">
        <v>82</v>
      </c>
      <c r="M3" s="647"/>
      <c r="N3" s="647"/>
      <c r="O3" s="647"/>
      <c r="P3" s="647"/>
      <c r="Q3" s="647"/>
      <c r="R3" s="650"/>
      <c r="S3" s="650"/>
      <c r="T3" s="650"/>
      <c r="U3" s="650"/>
      <c r="V3" s="651"/>
      <c r="W3" s="544" t="s">
        <v>83</v>
      </c>
      <c r="X3" s="545"/>
      <c r="Y3" s="545"/>
      <c r="Z3" s="545"/>
      <c r="AA3" s="545"/>
      <c r="AB3" s="646"/>
      <c r="AC3" s="650" t="s">
        <v>84</v>
      </c>
      <c r="AD3" s="545"/>
      <c r="AE3" s="545"/>
      <c r="AF3" s="545"/>
      <c r="AG3" s="545"/>
      <c r="AH3" s="545"/>
      <c r="AI3" s="545"/>
      <c r="AJ3" s="545"/>
      <c r="AK3" s="545"/>
      <c r="AL3" s="612"/>
      <c r="AM3" s="544" t="s">
        <v>85</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86</v>
      </c>
      <c r="BO3" s="545"/>
      <c r="BP3" s="545"/>
      <c r="BQ3" s="545"/>
      <c r="BR3" s="545"/>
      <c r="BS3" s="545"/>
      <c r="BT3" s="545"/>
      <c r="BU3" s="612"/>
      <c r="BV3" s="544" t="s">
        <v>87</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88</v>
      </c>
      <c r="CU3" s="545"/>
      <c r="CV3" s="545"/>
      <c r="CW3" s="545"/>
      <c r="CX3" s="545"/>
      <c r="CY3" s="545"/>
      <c r="CZ3" s="545"/>
      <c r="DA3" s="612"/>
      <c r="DB3" s="544" t="s">
        <v>89</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90</v>
      </c>
      <c r="AZ4" s="458"/>
      <c r="BA4" s="458"/>
      <c r="BB4" s="458"/>
      <c r="BC4" s="458"/>
      <c r="BD4" s="458"/>
      <c r="BE4" s="458"/>
      <c r="BF4" s="458"/>
      <c r="BG4" s="458"/>
      <c r="BH4" s="458"/>
      <c r="BI4" s="458"/>
      <c r="BJ4" s="458"/>
      <c r="BK4" s="458"/>
      <c r="BL4" s="458"/>
      <c r="BM4" s="459"/>
      <c r="BN4" s="460">
        <v>40555326</v>
      </c>
      <c r="BO4" s="461"/>
      <c r="BP4" s="461"/>
      <c r="BQ4" s="461"/>
      <c r="BR4" s="461"/>
      <c r="BS4" s="461"/>
      <c r="BT4" s="461"/>
      <c r="BU4" s="462"/>
      <c r="BV4" s="460">
        <v>41136472</v>
      </c>
      <c r="BW4" s="461"/>
      <c r="BX4" s="461"/>
      <c r="BY4" s="461"/>
      <c r="BZ4" s="461"/>
      <c r="CA4" s="461"/>
      <c r="CB4" s="461"/>
      <c r="CC4" s="462"/>
      <c r="CD4" s="638" t="s">
        <v>91</v>
      </c>
      <c r="CE4" s="639"/>
      <c r="CF4" s="639"/>
      <c r="CG4" s="639"/>
      <c r="CH4" s="639"/>
      <c r="CI4" s="639"/>
      <c r="CJ4" s="639"/>
      <c r="CK4" s="639"/>
      <c r="CL4" s="639"/>
      <c r="CM4" s="639"/>
      <c r="CN4" s="639"/>
      <c r="CO4" s="639"/>
      <c r="CP4" s="639"/>
      <c r="CQ4" s="639"/>
      <c r="CR4" s="639"/>
      <c r="CS4" s="640"/>
      <c r="CT4" s="641">
        <v>4.8</v>
      </c>
      <c r="CU4" s="642"/>
      <c r="CV4" s="642"/>
      <c r="CW4" s="642"/>
      <c r="CX4" s="642"/>
      <c r="CY4" s="642"/>
      <c r="CZ4" s="642"/>
      <c r="DA4" s="643"/>
      <c r="DB4" s="641">
        <v>5.4</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92</v>
      </c>
      <c r="AN5" s="439"/>
      <c r="AO5" s="439"/>
      <c r="AP5" s="439"/>
      <c r="AQ5" s="439"/>
      <c r="AR5" s="439"/>
      <c r="AS5" s="439"/>
      <c r="AT5" s="440"/>
      <c r="AU5" s="522" t="s">
        <v>93</v>
      </c>
      <c r="AV5" s="523"/>
      <c r="AW5" s="523"/>
      <c r="AX5" s="523"/>
      <c r="AY5" s="445" t="s">
        <v>94</v>
      </c>
      <c r="AZ5" s="446"/>
      <c r="BA5" s="446"/>
      <c r="BB5" s="446"/>
      <c r="BC5" s="446"/>
      <c r="BD5" s="446"/>
      <c r="BE5" s="446"/>
      <c r="BF5" s="446"/>
      <c r="BG5" s="446"/>
      <c r="BH5" s="446"/>
      <c r="BI5" s="446"/>
      <c r="BJ5" s="446"/>
      <c r="BK5" s="446"/>
      <c r="BL5" s="446"/>
      <c r="BM5" s="447"/>
      <c r="BN5" s="465">
        <v>39144073</v>
      </c>
      <c r="BO5" s="466"/>
      <c r="BP5" s="466"/>
      <c r="BQ5" s="466"/>
      <c r="BR5" s="466"/>
      <c r="BS5" s="466"/>
      <c r="BT5" s="466"/>
      <c r="BU5" s="467"/>
      <c r="BV5" s="465">
        <v>39824129</v>
      </c>
      <c r="BW5" s="466"/>
      <c r="BX5" s="466"/>
      <c r="BY5" s="466"/>
      <c r="BZ5" s="466"/>
      <c r="CA5" s="466"/>
      <c r="CB5" s="466"/>
      <c r="CC5" s="467"/>
      <c r="CD5" s="474" t="s">
        <v>95</v>
      </c>
      <c r="CE5" s="475"/>
      <c r="CF5" s="475"/>
      <c r="CG5" s="475"/>
      <c r="CH5" s="475"/>
      <c r="CI5" s="475"/>
      <c r="CJ5" s="475"/>
      <c r="CK5" s="475"/>
      <c r="CL5" s="475"/>
      <c r="CM5" s="475"/>
      <c r="CN5" s="475"/>
      <c r="CO5" s="475"/>
      <c r="CP5" s="475"/>
      <c r="CQ5" s="475"/>
      <c r="CR5" s="475"/>
      <c r="CS5" s="476"/>
      <c r="CT5" s="435">
        <v>92.1</v>
      </c>
      <c r="CU5" s="436"/>
      <c r="CV5" s="436"/>
      <c r="CW5" s="436"/>
      <c r="CX5" s="436"/>
      <c r="CY5" s="436"/>
      <c r="CZ5" s="436"/>
      <c r="DA5" s="437"/>
      <c r="DB5" s="435">
        <v>91.5</v>
      </c>
      <c r="DC5" s="436"/>
      <c r="DD5" s="436"/>
      <c r="DE5" s="436"/>
      <c r="DF5" s="436"/>
      <c r="DG5" s="436"/>
      <c r="DH5" s="436"/>
      <c r="DI5" s="437"/>
      <c r="DJ5" s="185"/>
      <c r="DK5" s="185"/>
      <c r="DL5" s="185"/>
      <c r="DM5" s="185"/>
      <c r="DN5" s="185"/>
      <c r="DO5" s="185"/>
    </row>
    <row r="6" spans="1:119" ht="18.75" customHeight="1" x14ac:dyDescent="0.15">
      <c r="A6" s="186"/>
      <c r="B6" s="618" t="s">
        <v>96</v>
      </c>
      <c r="C6" s="479"/>
      <c r="D6" s="479"/>
      <c r="E6" s="619"/>
      <c r="F6" s="619"/>
      <c r="G6" s="619"/>
      <c r="H6" s="619"/>
      <c r="I6" s="619"/>
      <c r="J6" s="619"/>
      <c r="K6" s="619"/>
      <c r="L6" s="619" t="s">
        <v>97</v>
      </c>
      <c r="M6" s="619"/>
      <c r="N6" s="619"/>
      <c r="O6" s="619"/>
      <c r="P6" s="619"/>
      <c r="Q6" s="619"/>
      <c r="R6" s="503"/>
      <c r="S6" s="503"/>
      <c r="T6" s="503"/>
      <c r="U6" s="503"/>
      <c r="V6" s="625"/>
      <c r="W6" s="556" t="s">
        <v>98</v>
      </c>
      <c r="X6" s="478"/>
      <c r="Y6" s="478"/>
      <c r="Z6" s="478"/>
      <c r="AA6" s="478"/>
      <c r="AB6" s="479"/>
      <c r="AC6" s="630" t="s">
        <v>99</v>
      </c>
      <c r="AD6" s="631"/>
      <c r="AE6" s="631"/>
      <c r="AF6" s="631"/>
      <c r="AG6" s="631"/>
      <c r="AH6" s="631"/>
      <c r="AI6" s="631"/>
      <c r="AJ6" s="631"/>
      <c r="AK6" s="631"/>
      <c r="AL6" s="632"/>
      <c r="AM6" s="534" t="s">
        <v>100</v>
      </c>
      <c r="AN6" s="439"/>
      <c r="AO6" s="439"/>
      <c r="AP6" s="439"/>
      <c r="AQ6" s="439"/>
      <c r="AR6" s="439"/>
      <c r="AS6" s="439"/>
      <c r="AT6" s="440"/>
      <c r="AU6" s="522" t="s">
        <v>101</v>
      </c>
      <c r="AV6" s="523"/>
      <c r="AW6" s="523"/>
      <c r="AX6" s="523"/>
      <c r="AY6" s="445" t="s">
        <v>102</v>
      </c>
      <c r="AZ6" s="446"/>
      <c r="BA6" s="446"/>
      <c r="BB6" s="446"/>
      <c r="BC6" s="446"/>
      <c r="BD6" s="446"/>
      <c r="BE6" s="446"/>
      <c r="BF6" s="446"/>
      <c r="BG6" s="446"/>
      <c r="BH6" s="446"/>
      <c r="BI6" s="446"/>
      <c r="BJ6" s="446"/>
      <c r="BK6" s="446"/>
      <c r="BL6" s="446"/>
      <c r="BM6" s="447"/>
      <c r="BN6" s="465">
        <v>1411253</v>
      </c>
      <c r="BO6" s="466"/>
      <c r="BP6" s="466"/>
      <c r="BQ6" s="466"/>
      <c r="BR6" s="466"/>
      <c r="BS6" s="466"/>
      <c r="BT6" s="466"/>
      <c r="BU6" s="467"/>
      <c r="BV6" s="465">
        <v>1312343</v>
      </c>
      <c r="BW6" s="466"/>
      <c r="BX6" s="466"/>
      <c r="BY6" s="466"/>
      <c r="BZ6" s="466"/>
      <c r="CA6" s="466"/>
      <c r="CB6" s="466"/>
      <c r="CC6" s="467"/>
      <c r="CD6" s="474" t="s">
        <v>103</v>
      </c>
      <c r="CE6" s="475"/>
      <c r="CF6" s="475"/>
      <c r="CG6" s="475"/>
      <c r="CH6" s="475"/>
      <c r="CI6" s="475"/>
      <c r="CJ6" s="475"/>
      <c r="CK6" s="475"/>
      <c r="CL6" s="475"/>
      <c r="CM6" s="475"/>
      <c r="CN6" s="475"/>
      <c r="CO6" s="475"/>
      <c r="CP6" s="475"/>
      <c r="CQ6" s="475"/>
      <c r="CR6" s="475"/>
      <c r="CS6" s="476"/>
      <c r="CT6" s="615">
        <v>98.1</v>
      </c>
      <c r="CU6" s="616"/>
      <c r="CV6" s="616"/>
      <c r="CW6" s="616"/>
      <c r="CX6" s="616"/>
      <c r="CY6" s="616"/>
      <c r="CZ6" s="616"/>
      <c r="DA6" s="617"/>
      <c r="DB6" s="615">
        <v>97.5</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104</v>
      </c>
      <c r="AN7" s="439"/>
      <c r="AO7" s="439"/>
      <c r="AP7" s="439"/>
      <c r="AQ7" s="439"/>
      <c r="AR7" s="439"/>
      <c r="AS7" s="439"/>
      <c r="AT7" s="440"/>
      <c r="AU7" s="522" t="s">
        <v>93</v>
      </c>
      <c r="AV7" s="523"/>
      <c r="AW7" s="523"/>
      <c r="AX7" s="523"/>
      <c r="AY7" s="445" t="s">
        <v>105</v>
      </c>
      <c r="AZ7" s="446"/>
      <c r="BA7" s="446"/>
      <c r="BB7" s="446"/>
      <c r="BC7" s="446"/>
      <c r="BD7" s="446"/>
      <c r="BE7" s="446"/>
      <c r="BF7" s="446"/>
      <c r="BG7" s="446"/>
      <c r="BH7" s="446"/>
      <c r="BI7" s="446"/>
      <c r="BJ7" s="446"/>
      <c r="BK7" s="446"/>
      <c r="BL7" s="446"/>
      <c r="BM7" s="447"/>
      <c r="BN7" s="465">
        <v>341205</v>
      </c>
      <c r="BO7" s="466"/>
      <c r="BP7" s="466"/>
      <c r="BQ7" s="466"/>
      <c r="BR7" s="466"/>
      <c r="BS7" s="466"/>
      <c r="BT7" s="466"/>
      <c r="BU7" s="467"/>
      <c r="BV7" s="465">
        <v>135209</v>
      </c>
      <c r="BW7" s="466"/>
      <c r="BX7" s="466"/>
      <c r="BY7" s="466"/>
      <c r="BZ7" s="466"/>
      <c r="CA7" s="466"/>
      <c r="CB7" s="466"/>
      <c r="CC7" s="467"/>
      <c r="CD7" s="474" t="s">
        <v>106</v>
      </c>
      <c r="CE7" s="475"/>
      <c r="CF7" s="475"/>
      <c r="CG7" s="475"/>
      <c r="CH7" s="475"/>
      <c r="CI7" s="475"/>
      <c r="CJ7" s="475"/>
      <c r="CK7" s="475"/>
      <c r="CL7" s="475"/>
      <c r="CM7" s="475"/>
      <c r="CN7" s="475"/>
      <c r="CO7" s="475"/>
      <c r="CP7" s="475"/>
      <c r="CQ7" s="475"/>
      <c r="CR7" s="475"/>
      <c r="CS7" s="476"/>
      <c r="CT7" s="465">
        <v>22125990</v>
      </c>
      <c r="CU7" s="466"/>
      <c r="CV7" s="466"/>
      <c r="CW7" s="466"/>
      <c r="CX7" s="466"/>
      <c r="CY7" s="466"/>
      <c r="CZ7" s="466"/>
      <c r="DA7" s="467"/>
      <c r="DB7" s="465">
        <v>21954565</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107</v>
      </c>
      <c r="AN8" s="439"/>
      <c r="AO8" s="439"/>
      <c r="AP8" s="439"/>
      <c r="AQ8" s="439"/>
      <c r="AR8" s="439"/>
      <c r="AS8" s="439"/>
      <c r="AT8" s="440"/>
      <c r="AU8" s="522" t="s">
        <v>108</v>
      </c>
      <c r="AV8" s="523"/>
      <c r="AW8" s="523"/>
      <c r="AX8" s="523"/>
      <c r="AY8" s="445" t="s">
        <v>109</v>
      </c>
      <c r="AZ8" s="446"/>
      <c r="BA8" s="446"/>
      <c r="BB8" s="446"/>
      <c r="BC8" s="446"/>
      <c r="BD8" s="446"/>
      <c r="BE8" s="446"/>
      <c r="BF8" s="446"/>
      <c r="BG8" s="446"/>
      <c r="BH8" s="446"/>
      <c r="BI8" s="446"/>
      <c r="BJ8" s="446"/>
      <c r="BK8" s="446"/>
      <c r="BL8" s="446"/>
      <c r="BM8" s="447"/>
      <c r="BN8" s="465">
        <v>1070048</v>
      </c>
      <c r="BO8" s="466"/>
      <c r="BP8" s="466"/>
      <c r="BQ8" s="466"/>
      <c r="BR8" s="466"/>
      <c r="BS8" s="466"/>
      <c r="BT8" s="466"/>
      <c r="BU8" s="467"/>
      <c r="BV8" s="465">
        <v>1177134</v>
      </c>
      <c r="BW8" s="466"/>
      <c r="BX8" s="466"/>
      <c r="BY8" s="466"/>
      <c r="BZ8" s="466"/>
      <c r="CA8" s="466"/>
      <c r="CB8" s="466"/>
      <c r="CC8" s="467"/>
      <c r="CD8" s="474" t="s">
        <v>110</v>
      </c>
      <c r="CE8" s="475"/>
      <c r="CF8" s="475"/>
      <c r="CG8" s="475"/>
      <c r="CH8" s="475"/>
      <c r="CI8" s="475"/>
      <c r="CJ8" s="475"/>
      <c r="CK8" s="475"/>
      <c r="CL8" s="475"/>
      <c r="CM8" s="475"/>
      <c r="CN8" s="475"/>
      <c r="CO8" s="475"/>
      <c r="CP8" s="475"/>
      <c r="CQ8" s="475"/>
      <c r="CR8" s="475"/>
      <c r="CS8" s="476"/>
      <c r="CT8" s="578">
        <v>0.66</v>
      </c>
      <c r="CU8" s="579"/>
      <c r="CV8" s="579"/>
      <c r="CW8" s="579"/>
      <c r="CX8" s="579"/>
      <c r="CY8" s="579"/>
      <c r="CZ8" s="579"/>
      <c r="DA8" s="580"/>
      <c r="DB8" s="578">
        <v>0.66</v>
      </c>
      <c r="DC8" s="579"/>
      <c r="DD8" s="579"/>
      <c r="DE8" s="579"/>
      <c r="DF8" s="579"/>
      <c r="DG8" s="579"/>
      <c r="DH8" s="579"/>
      <c r="DI8" s="580"/>
      <c r="DJ8" s="185"/>
      <c r="DK8" s="185"/>
      <c r="DL8" s="185"/>
      <c r="DM8" s="185"/>
      <c r="DN8" s="185"/>
      <c r="DO8" s="185"/>
    </row>
    <row r="9" spans="1:119" ht="18.75" customHeight="1" thickBot="1" x14ac:dyDescent="0.2">
      <c r="A9" s="186"/>
      <c r="B9" s="604" t="s">
        <v>111</v>
      </c>
      <c r="C9" s="605"/>
      <c r="D9" s="605"/>
      <c r="E9" s="605"/>
      <c r="F9" s="605"/>
      <c r="G9" s="605"/>
      <c r="H9" s="605"/>
      <c r="I9" s="605"/>
      <c r="J9" s="605"/>
      <c r="K9" s="528"/>
      <c r="L9" s="606" t="s">
        <v>112</v>
      </c>
      <c r="M9" s="607"/>
      <c r="N9" s="607"/>
      <c r="O9" s="607"/>
      <c r="P9" s="607"/>
      <c r="Q9" s="608"/>
      <c r="R9" s="609">
        <v>90280</v>
      </c>
      <c r="S9" s="610"/>
      <c r="T9" s="610"/>
      <c r="U9" s="610"/>
      <c r="V9" s="611"/>
      <c r="W9" s="544" t="s">
        <v>113</v>
      </c>
      <c r="X9" s="545"/>
      <c r="Y9" s="545"/>
      <c r="Z9" s="545"/>
      <c r="AA9" s="545"/>
      <c r="AB9" s="545"/>
      <c r="AC9" s="545"/>
      <c r="AD9" s="545"/>
      <c r="AE9" s="545"/>
      <c r="AF9" s="545"/>
      <c r="AG9" s="545"/>
      <c r="AH9" s="545"/>
      <c r="AI9" s="545"/>
      <c r="AJ9" s="545"/>
      <c r="AK9" s="545"/>
      <c r="AL9" s="612"/>
      <c r="AM9" s="534" t="s">
        <v>114</v>
      </c>
      <c r="AN9" s="439"/>
      <c r="AO9" s="439"/>
      <c r="AP9" s="439"/>
      <c r="AQ9" s="439"/>
      <c r="AR9" s="439"/>
      <c r="AS9" s="439"/>
      <c r="AT9" s="440"/>
      <c r="AU9" s="522" t="s">
        <v>108</v>
      </c>
      <c r="AV9" s="523"/>
      <c r="AW9" s="523"/>
      <c r="AX9" s="523"/>
      <c r="AY9" s="445" t="s">
        <v>115</v>
      </c>
      <c r="AZ9" s="446"/>
      <c r="BA9" s="446"/>
      <c r="BB9" s="446"/>
      <c r="BC9" s="446"/>
      <c r="BD9" s="446"/>
      <c r="BE9" s="446"/>
      <c r="BF9" s="446"/>
      <c r="BG9" s="446"/>
      <c r="BH9" s="446"/>
      <c r="BI9" s="446"/>
      <c r="BJ9" s="446"/>
      <c r="BK9" s="446"/>
      <c r="BL9" s="446"/>
      <c r="BM9" s="447"/>
      <c r="BN9" s="465">
        <v>-107086</v>
      </c>
      <c r="BO9" s="466"/>
      <c r="BP9" s="466"/>
      <c r="BQ9" s="466"/>
      <c r="BR9" s="466"/>
      <c r="BS9" s="466"/>
      <c r="BT9" s="466"/>
      <c r="BU9" s="467"/>
      <c r="BV9" s="465">
        <v>481548</v>
      </c>
      <c r="BW9" s="466"/>
      <c r="BX9" s="466"/>
      <c r="BY9" s="466"/>
      <c r="BZ9" s="466"/>
      <c r="CA9" s="466"/>
      <c r="CB9" s="466"/>
      <c r="CC9" s="467"/>
      <c r="CD9" s="474" t="s">
        <v>116</v>
      </c>
      <c r="CE9" s="475"/>
      <c r="CF9" s="475"/>
      <c r="CG9" s="475"/>
      <c r="CH9" s="475"/>
      <c r="CI9" s="475"/>
      <c r="CJ9" s="475"/>
      <c r="CK9" s="475"/>
      <c r="CL9" s="475"/>
      <c r="CM9" s="475"/>
      <c r="CN9" s="475"/>
      <c r="CO9" s="475"/>
      <c r="CP9" s="475"/>
      <c r="CQ9" s="475"/>
      <c r="CR9" s="475"/>
      <c r="CS9" s="476"/>
      <c r="CT9" s="435">
        <v>13.4</v>
      </c>
      <c r="CU9" s="436"/>
      <c r="CV9" s="436"/>
      <c r="CW9" s="436"/>
      <c r="CX9" s="436"/>
      <c r="CY9" s="436"/>
      <c r="CZ9" s="436"/>
      <c r="DA9" s="437"/>
      <c r="DB9" s="435">
        <v>12.5</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117</v>
      </c>
      <c r="M10" s="439"/>
      <c r="N10" s="439"/>
      <c r="O10" s="439"/>
      <c r="P10" s="439"/>
      <c r="Q10" s="440"/>
      <c r="R10" s="441">
        <v>91900</v>
      </c>
      <c r="S10" s="442"/>
      <c r="T10" s="442"/>
      <c r="U10" s="442"/>
      <c r="V10" s="444"/>
      <c r="W10" s="613"/>
      <c r="X10" s="427"/>
      <c r="Y10" s="427"/>
      <c r="Z10" s="427"/>
      <c r="AA10" s="427"/>
      <c r="AB10" s="427"/>
      <c r="AC10" s="427"/>
      <c r="AD10" s="427"/>
      <c r="AE10" s="427"/>
      <c r="AF10" s="427"/>
      <c r="AG10" s="427"/>
      <c r="AH10" s="427"/>
      <c r="AI10" s="427"/>
      <c r="AJ10" s="427"/>
      <c r="AK10" s="427"/>
      <c r="AL10" s="614"/>
      <c r="AM10" s="534" t="s">
        <v>118</v>
      </c>
      <c r="AN10" s="439"/>
      <c r="AO10" s="439"/>
      <c r="AP10" s="439"/>
      <c r="AQ10" s="439"/>
      <c r="AR10" s="439"/>
      <c r="AS10" s="439"/>
      <c r="AT10" s="440"/>
      <c r="AU10" s="522" t="s">
        <v>119</v>
      </c>
      <c r="AV10" s="523"/>
      <c r="AW10" s="523"/>
      <c r="AX10" s="523"/>
      <c r="AY10" s="445" t="s">
        <v>120</v>
      </c>
      <c r="AZ10" s="446"/>
      <c r="BA10" s="446"/>
      <c r="BB10" s="446"/>
      <c r="BC10" s="446"/>
      <c r="BD10" s="446"/>
      <c r="BE10" s="446"/>
      <c r="BF10" s="446"/>
      <c r="BG10" s="446"/>
      <c r="BH10" s="446"/>
      <c r="BI10" s="446"/>
      <c r="BJ10" s="446"/>
      <c r="BK10" s="446"/>
      <c r="BL10" s="446"/>
      <c r="BM10" s="447"/>
      <c r="BN10" s="465">
        <v>395950</v>
      </c>
      <c r="BO10" s="466"/>
      <c r="BP10" s="466"/>
      <c r="BQ10" s="466"/>
      <c r="BR10" s="466"/>
      <c r="BS10" s="466"/>
      <c r="BT10" s="466"/>
      <c r="BU10" s="467"/>
      <c r="BV10" s="465">
        <v>587</v>
      </c>
      <c r="BW10" s="466"/>
      <c r="BX10" s="466"/>
      <c r="BY10" s="466"/>
      <c r="BZ10" s="466"/>
      <c r="CA10" s="466"/>
      <c r="CB10" s="466"/>
      <c r="CC10" s="467"/>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122</v>
      </c>
      <c r="M11" s="512"/>
      <c r="N11" s="512"/>
      <c r="O11" s="512"/>
      <c r="P11" s="512"/>
      <c r="Q11" s="513"/>
      <c r="R11" s="601" t="s">
        <v>123</v>
      </c>
      <c r="S11" s="602"/>
      <c r="T11" s="602"/>
      <c r="U11" s="602"/>
      <c r="V11" s="603"/>
      <c r="W11" s="613"/>
      <c r="X11" s="427"/>
      <c r="Y11" s="427"/>
      <c r="Z11" s="427"/>
      <c r="AA11" s="427"/>
      <c r="AB11" s="427"/>
      <c r="AC11" s="427"/>
      <c r="AD11" s="427"/>
      <c r="AE11" s="427"/>
      <c r="AF11" s="427"/>
      <c r="AG11" s="427"/>
      <c r="AH11" s="427"/>
      <c r="AI11" s="427"/>
      <c r="AJ11" s="427"/>
      <c r="AK11" s="427"/>
      <c r="AL11" s="614"/>
      <c r="AM11" s="534" t="s">
        <v>124</v>
      </c>
      <c r="AN11" s="439"/>
      <c r="AO11" s="439"/>
      <c r="AP11" s="439"/>
      <c r="AQ11" s="439"/>
      <c r="AR11" s="439"/>
      <c r="AS11" s="439"/>
      <c r="AT11" s="440"/>
      <c r="AU11" s="522" t="s">
        <v>125</v>
      </c>
      <c r="AV11" s="523"/>
      <c r="AW11" s="523"/>
      <c r="AX11" s="523"/>
      <c r="AY11" s="445" t="s">
        <v>126</v>
      </c>
      <c r="AZ11" s="446"/>
      <c r="BA11" s="446"/>
      <c r="BB11" s="446"/>
      <c r="BC11" s="446"/>
      <c r="BD11" s="446"/>
      <c r="BE11" s="446"/>
      <c r="BF11" s="446"/>
      <c r="BG11" s="446"/>
      <c r="BH11" s="446"/>
      <c r="BI11" s="446"/>
      <c r="BJ11" s="446"/>
      <c r="BK11" s="446"/>
      <c r="BL11" s="446"/>
      <c r="BM11" s="447"/>
      <c r="BN11" s="465">
        <v>17676</v>
      </c>
      <c r="BO11" s="466"/>
      <c r="BP11" s="466"/>
      <c r="BQ11" s="466"/>
      <c r="BR11" s="466"/>
      <c r="BS11" s="466"/>
      <c r="BT11" s="466"/>
      <c r="BU11" s="467"/>
      <c r="BV11" s="465">
        <v>0</v>
      </c>
      <c r="BW11" s="466"/>
      <c r="BX11" s="466"/>
      <c r="BY11" s="466"/>
      <c r="BZ11" s="466"/>
      <c r="CA11" s="466"/>
      <c r="CB11" s="466"/>
      <c r="CC11" s="467"/>
      <c r="CD11" s="474" t="s">
        <v>127</v>
      </c>
      <c r="CE11" s="475"/>
      <c r="CF11" s="475"/>
      <c r="CG11" s="475"/>
      <c r="CH11" s="475"/>
      <c r="CI11" s="475"/>
      <c r="CJ11" s="475"/>
      <c r="CK11" s="475"/>
      <c r="CL11" s="475"/>
      <c r="CM11" s="475"/>
      <c r="CN11" s="475"/>
      <c r="CO11" s="475"/>
      <c r="CP11" s="475"/>
      <c r="CQ11" s="475"/>
      <c r="CR11" s="475"/>
      <c r="CS11" s="476"/>
      <c r="CT11" s="578" t="s">
        <v>128</v>
      </c>
      <c r="CU11" s="579"/>
      <c r="CV11" s="579"/>
      <c r="CW11" s="579"/>
      <c r="CX11" s="579"/>
      <c r="CY11" s="579"/>
      <c r="CZ11" s="579"/>
      <c r="DA11" s="580"/>
      <c r="DB11" s="578" t="s">
        <v>129</v>
      </c>
      <c r="DC11" s="579"/>
      <c r="DD11" s="579"/>
      <c r="DE11" s="579"/>
      <c r="DF11" s="579"/>
      <c r="DG11" s="579"/>
      <c r="DH11" s="579"/>
      <c r="DI11" s="580"/>
      <c r="DJ11" s="185"/>
      <c r="DK11" s="185"/>
      <c r="DL11" s="185"/>
      <c r="DM11" s="185"/>
      <c r="DN11" s="185"/>
      <c r="DO11" s="185"/>
    </row>
    <row r="12" spans="1:119" ht="18.75" customHeight="1" x14ac:dyDescent="0.15">
      <c r="A12" s="186"/>
      <c r="B12" s="581" t="s">
        <v>130</v>
      </c>
      <c r="C12" s="582"/>
      <c r="D12" s="582"/>
      <c r="E12" s="582"/>
      <c r="F12" s="582"/>
      <c r="G12" s="582"/>
      <c r="H12" s="582"/>
      <c r="I12" s="582"/>
      <c r="J12" s="582"/>
      <c r="K12" s="583"/>
      <c r="L12" s="590" t="s">
        <v>131</v>
      </c>
      <c r="M12" s="591"/>
      <c r="N12" s="591"/>
      <c r="O12" s="591"/>
      <c r="P12" s="591"/>
      <c r="Q12" s="592"/>
      <c r="R12" s="593">
        <v>92004</v>
      </c>
      <c r="S12" s="594"/>
      <c r="T12" s="594"/>
      <c r="U12" s="594"/>
      <c r="V12" s="595"/>
      <c r="W12" s="596" t="s">
        <v>1</v>
      </c>
      <c r="X12" s="523"/>
      <c r="Y12" s="523"/>
      <c r="Z12" s="523"/>
      <c r="AA12" s="523"/>
      <c r="AB12" s="597"/>
      <c r="AC12" s="522" t="s">
        <v>132</v>
      </c>
      <c r="AD12" s="523"/>
      <c r="AE12" s="523"/>
      <c r="AF12" s="523"/>
      <c r="AG12" s="597"/>
      <c r="AH12" s="522" t="s">
        <v>133</v>
      </c>
      <c r="AI12" s="523"/>
      <c r="AJ12" s="523"/>
      <c r="AK12" s="523"/>
      <c r="AL12" s="598"/>
      <c r="AM12" s="534" t="s">
        <v>134</v>
      </c>
      <c r="AN12" s="439"/>
      <c r="AO12" s="439"/>
      <c r="AP12" s="439"/>
      <c r="AQ12" s="439"/>
      <c r="AR12" s="439"/>
      <c r="AS12" s="439"/>
      <c r="AT12" s="440"/>
      <c r="AU12" s="522" t="s">
        <v>101</v>
      </c>
      <c r="AV12" s="523"/>
      <c r="AW12" s="523"/>
      <c r="AX12" s="523"/>
      <c r="AY12" s="445" t="s">
        <v>135</v>
      </c>
      <c r="AZ12" s="446"/>
      <c r="BA12" s="446"/>
      <c r="BB12" s="446"/>
      <c r="BC12" s="446"/>
      <c r="BD12" s="446"/>
      <c r="BE12" s="446"/>
      <c r="BF12" s="446"/>
      <c r="BG12" s="446"/>
      <c r="BH12" s="446"/>
      <c r="BI12" s="446"/>
      <c r="BJ12" s="446"/>
      <c r="BK12" s="446"/>
      <c r="BL12" s="446"/>
      <c r="BM12" s="447"/>
      <c r="BN12" s="465">
        <v>0</v>
      </c>
      <c r="BO12" s="466"/>
      <c r="BP12" s="466"/>
      <c r="BQ12" s="466"/>
      <c r="BR12" s="466"/>
      <c r="BS12" s="466"/>
      <c r="BT12" s="466"/>
      <c r="BU12" s="467"/>
      <c r="BV12" s="465">
        <v>551410</v>
      </c>
      <c r="BW12" s="466"/>
      <c r="BX12" s="466"/>
      <c r="BY12" s="466"/>
      <c r="BZ12" s="466"/>
      <c r="CA12" s="466"/>
      <c r="CB12" s="466"/>
      <c r="CC12" s="467"/>
      <c r="CD12" s="474" t="s">
        <v>136</v>
      </c>
      <c r="CE12" s="475"/>
      <c r="CF12" s="475"/>
      <c r="CG12" s="475"/>
      <c r="CH12" s="475"/>
      <c r="CI12" s="475"/>
      <c r="CJ12" s="475"/>
      <c r="CK12" s="475"/>
      <c r="CL12" s="475"/>
      <c r="CM12" s="475"/>
      <c r="CN12" s="475"/>
      <c r="CO12" s="475"/>
      <c r="CP12" s="475"/>
      <c r="CQ12" s="475"/>
      <c r="CR12" s="475"/>
      <c r="CS12" s="476"/>
      <c r="CT12" s="578" t="s">
        <v>137</v>
      </c>
      <c r="CU12" s="579"/>
      <c r="CV12" s="579"/>
      <c r="CW12" s="579"/>
      <c r="CX12" s="579"/>
      <c r="CY12" s="579"/>
      <c r="CZ12" s="579"/>
      <c r="DA12" s="580"/>
      <c r="DB12" s="578" t="s">
        <v>137</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138</v>
      </c>
      <c r="N13" s="566"/>
      <c r="O13" s="566"/>
      <c r="P13" s="566"/>
      <c r="Q13" s="567"/>
      <c r="R13" s="568">
        <v>90528</v>
      </c>
      <c r="S13" s="569"/>
      <c r="T13" s="569"/>
      <c r="U13" s="569"/>
      <c r="V13" s="570"/>
      <c r="W13" s="556" t="s">
        <v>139</v>
      </c>
      <c r="X13" s="478"/>
      <c r="Y13" s="478"/>
      <c r="Z13" s="478"/>
      <c r="AA13" s="478"/>
      <c r="AB13" s="479"/>
      <c r="AC13" s="441">
        <v>2050</v>
      </c>
      <c r="AD13" s="442"/>
      <c r="AE13" s="442"/>
      <c r="AF13" s="442"/>
      <c r="AG13" s="443"/>
      <c r="AH13" s="441">
        <v>2152</v>
      </c>
      <c r="AI13" s="442"/>
      <c r="AJ13" s="442"/>
      <c r="AK13" s="442"/>
      <c r="AL13" s="444"/>
      <c r="AM13" s="534" t="s">
        <v>140</v>
      </c>
      <c r="AN13" s="439"/>
      <c r="AO13" s="439"/>
      <c r="AP13" s="439"/>
      <c r="AQ13" s="439"/>
      <c r="AR13" s="439"/>
      <c r="AS13" s="439"/>
      <c r="AT13" s="440"/>
      <c r="AU13" s="522" t="s">
        <v>141</v>
      </c>
      <c r="AV13" s="523"/>
      <c r="AW13" s="523"/>
      <c r="AX13" s="523"/>
      <c r="AY13" s="445" t="s">
        <v>142</v>
      </c>
      <c r="AZ13" s="446"/>
      <c r="BA13" s="446"/>
      <c r="BB13" s="446"/>
      <c r="BC13" s="446"/>
      <c r="BD13" s="446"/>
      <c r="BE13" s="446"/>
      <c r="BF13" s="446"/>
      <c r="BG13" s="446"/>
      <c r="BH13" s="446"/>
      <c r="BI13" s="446"/>
      <c r="BJ13" s="446"/>
      <c r="BK13" s="446"/>
      <c r="BL13" s="446"/>
      <c r="BM13" s="447"/>
      <c r="BN13" s="465">
        <v>306540</v>
      </c>
      <c r="BO13" s="466"/>
      <c r="BP13" s="466"/>
      <c r="BQ13" s="466"/>
      <c r="BR13" s="466"/>
      <c r="BS13" s="466"/>
      <c r="BT13" s="466"/>
      <c r="BU13" s="467"/>
      <c r="BV13" s="465">
        <v>-69275</v>
      </c>
      <c r="BW13" s="466"/>
      <c r="BX13" s="466"/>
      <c r="BY13" s="466"/>
      <c r="BZ13" s="466"/>
      <c r="CA13" s="466"/>
      <c r="CB13" s="466"/>
      <c r="CC13" s="467"/>
      <c r="CD13" s="474" t="s">
        <v>143</v>
      </c>
      <c r="CE13" s="475"/>
      <c r="CF13" s="475"/>
      <c r="CG13" s="475"/>
      <c r="CH13" s="475"/>
      <c r="CI13" s="475"/>
      <c r="CJ13" s="475"/>
      <c r="CK13" s="475"/>
      <c r="CL13" s="475"/>
      <c r="CM13" s="475"/>
      <c r="CN13" s="475"/>
      <c r="CO13" s="475"/>
      <c r="CP13" s="475"/>
      <c r="CQ13" s="475"/>
      <c r="CR13" s="475"/>
      <c r="CS13" s="476"/>
      <c r="CT13" s="435">
        <v>6.4</v>
      </c>
      <c r="CU13" s="436"/>
      <c r="CV13" s="436"/>
      <c r="CW13" s="436"/>
      <c r="CX13" s="436"/>
      <c r="CY13" s="436"/>
      <c r="CZ13" s="436"/>
      <c r="DA13" s="437"/>
      <c r="DB13" s="435">
        <v>6.5</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144</v>
      </c>
      <c r="M14" s="599"/>
      <c r="N14" s="599"/>
      <c r="O14" s="599"/>
      <c r="P14" s="599"/>
      <c r="Q14" s="600"/>
      <c r="R14" s="568">
        <v>92508</v>
      </c>
      <c r="S14" s="569"/>
      <c r="T14" s="569"/>
      <c r="U14" s="569"/>
      <c r="V14" s="570"/>
      <c r="W14" s="571"/>
      <c r="X14" s="481"/>
      <c r="Y14" s="481"/>
      <c r="Z14" s="481"/>
      <c r="AA14" s="481"/>
      <c r="AB14" s="482"/>
      <c r="AC14" s="561">
        <v>4.3</v>
      </c>
      <c r="AD14" s="562"/>
      <c r="AE14" s="562"/>
      <c r="AF14" s="562"/>
      <c r="AG14" s="563"/>
      <c r="AH14" s="561">
        <v>4.5999999999999996</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145</v>
      </c>
      <c r="CE14" s="472"/>
      <c r="CF14" s="472"/>
      <c r="CG14" s="472"/>
      <c r="CH14" s="472"/>
      <c r="CI14" s="472"/>
      <c r="CJ14" s="472"/>
      <c r="CK14" s="472"/>
      <c r="CL14" s="472"/>
      <c r="CM14" s="472"/>
      <c r="CN14" s="472"/>
      <c r="CO14" s="472"/>
      <c r="CP14" s="472"/>
      <c r="CQ14" s="472"/>
      <c r="CR14" s="472"/>
      <c r="CS14" s="473"/>
      <c r="CT14" s="572">
        <v>79.8</v>
      </c>
      <c r="CU14" s="573"/>
      <c r="CV14" s="573"/>
      <c r="CW14" s="573"/>
      <c r="CX14" s="573"/>
      <c r="CY14" s="573"/>
      <c r="CZ14" s="573"/>
      <c r="DA14" s="574"/>
      <c r="DB14" s="572">
        <v>134.69999999999999</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138</v>
      </c>
      <c r="N15" s="566"/>
      <c r="O15" s="566"/>
      <c r="P15" s="566"/>
      <c r="Q15" s="567"/>
      <c r="R15" s="568">
        <v>91122</v>
      </c>
      <c r="S15" s="569"/>
      <c r="T15" s="569"/>
      <c r="U15" s="569"/>
      <c r="V15" s="570"/>
      <c r="W15" s="556" t="s">
        <v>146</v>
      </c>
      <c r="X15" s="478"/>
      <c r="Y15" s="478"/>
      <c r="Z15" s="478"/>
      <c r="AA15" s="478"/>
      <c r="AB15" s="479"/>
      <c r="AC15" s="441">
        <v>16003</v>
      </c>
      <c r="AD15" s="442"/>
      <c r="AE15" s="442"/>
      <c r="AF15" s="442"/>
      <c r="AG15" s="443"/>
      <c r="AH15" s="441">
        <v>15884</v>
      </c>
      <c r="AI15" s="442"/>
      <c r="AJ15" s="442"/>
      <c r="AK15" s="442"/>
      <c r="AL15" s="444"/>
      <c r="AM15" s="534"/>
      <c r="AN15" s="439"/>
      <c r="AO15" s="439"/>
      <c r="AP15" s="439"/>
      <c r="AQ15" s="439"/>
      <c r="AR15" s="439"/>
      <c r="AS15" s="439"/>
      <c r="AT15" s="440"/>
      <c r="AU15" s="522"/>
      <c r="AV15" s="523"/>
      <c r="AW15" s="523"/>
      <c r="AX15" s="523"/>
      <c r="AY15" s="457" t="s">
        <v>147</v>
      </c>
      <c r="AZ15" s="458"/>
      <c r="BA15" s="458"/>
      <c r="BB15" s="458"/>
      <c r="BC15" s="458"/>
      <c r="BD15" s="458"/>
      <c r="BE15" s="458"/>
      <c r="BF15" s="458"/>
      <c r="BG15" s="458"/>
      <c r="BH15" s="458"/>
      <c r="BI15" s="458"/>
      <c r="BJ15" s="458"/>
      <c r="BK15" s="458"/>
      <c r="BL15" s="458"/>
      <c r="BM15" s="459"/>
      <c r="BN15" s="460">
        <v>11320975</v>
      </c>
      <c r="BO15" s="461"/>
      <c r="BP15" s="461"/>
      <c r="BQ15" s="461"/>
      <c r="BR15" s="461"/>
      <c r="BS15" s="461"/>
      <c r="BT15" s="461"/>
      <c r="BU15" s="462"/>
      <c r="BV15" s="460">
        <v>11050588</v>
      </c>
      <c r="BW15" s="461"/>
      <c r="BX15" s="461"/>
      <c r="BY15" s="461"/>
      <c r="BZ15" s="461"/>
      <c r="CA15" s="461"/>
      <c r="CB15" s="461"/>
      <c r="CC15" s="462"/>
      <c r="CD15" s="575" t="s">
        <v>148</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149</v>
      </c>
      <c r="M16" s="559"/>
      <c r="N16" s="559"/>
      <c r="O16" s="559"/>
      <c r="P16" s="559"/>
      <c r="Q16" s="560"/>
      <c r="R16" s="553" t="s">
        <v>150</v>
      </c>
      <c r="S16" s="554"/>
      <c r="T16" s="554"/>
      <c r="U16" s="554"/>
      <c r="V16" s="555"/>
      <c r="W16" s="571"/>
      <c r="X16" s="481"/>
      <c r="Y16" s="481"/>
      <c r="Z16" s="481"/>
      <c r="AA16" s="481"/>
      <c r="AB16" s="482"/>
      <c r="AC16" s="561">
        <v>33.700000000000003</v>
      </c>
      <c r="AD16" s="562"/>
      <c r="AE16" s="562"/>
      <c r="AF16" s="562"/>
      <c r="AG16" s="563"/>
      <c r="AH16" s="561">
        <v>33.799999999999997</v>
      </c>
      <c r="AI16" s="562"/>
      <c r="AJ16" s="562"/>
      <c r="AK16" s="562"/>
      <c r="AL16" s="564"/>
      <c r="AM16" s="534"/>
      <c r="AN16" s="439"/>
      <c r="AO16" s="439"/>
      <c r="AP16" s="439"/>
      <c r="AQ16" s="439"/>
      <c r="AR16" s="439"/>
      <c r="AS16" s="439"/>
      <c r="AT16" s="440"/>
      <c r="AU16" s="522"/>
      <c r="AV16" s="523"/>
      <c r="AW16" s="523"/>
      <c r="AX16" s="523"/>
      <c r="AY16" s="445" t="s">
        <v>151</v>
      </c>
      <c r="AZ16" s="446"/>
      <c r="BA16" s="446"/>
      <c r="BB16" s="446"/>
      <c r="BC16" s="446"/>
      <c r="BD16" s="446"/>
      <c r="BE16" s="446"/>
      <c r="BF16" s="446"/>
      <c r="BG16" s="446"/>
      <c r="BH16" s="446"/>
      <c r="BI16" s="446"/>
      <c r="BJ16" s="446"/>
      <c r="BK16" s="446"/>
      <c r="BL16" s="446"/>
      <c r="BM16" s="447"/>
      <c r="BN16" s="465">
        <v>17064866</v>
      </c>
      <c r="BO16" s="466"/>
      <c r="BP16" s="466"/>
      <c r="BQ16" s="466"/>
      <c r="BR16" s="466"/>
      <c r="BS16" s="466"/>
      <c r="BT16" s="466"/>
      <c r="BU16" s="467"/>
      <c r="BV16" s="465">
        <v>16835867</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152</v>
      </c>
      <c r="N17" s="551"/>
      <c r="O17" s="551"/>
      <c r="P17" s="551"/>
      <c r="Q17" s="552"/>
      <c r="R17" s="553" t="s">
        <v>153</v>
      </c>
      <c r="S17" s="554"/>
      <c r="T17" s="554"/>
      <c r="U17" s="554"/>
      <c r="V17" s="555"/>
      <c r="W17" s="556" t="s">
        <v>154</v>
      </c>
      <c r="X17" s="478"/>
      <c r="Y17" s="478"/>
      <c r="Z17" s="478"/>
      <c r="AA17" s="478"/>
      <c r="AB17" s="479"/>
      <c r="AC17" s="441">
        <v>29388</v>
      </c>
      <c r="AD17" s="442"/>
      <c r="AE17" s="442"/>
      <c r="AF17" s="442"/>
      <c r="AG17" s="443"/>
      <c r="AH17" s="441">
        <v>28938</v>
      </c>
      <c r="AI17" s="442"/>
      <c r="AJ17" s="442"/>
      <c r="AK17" s="442"/>
      <c r="AL17" s="444"/>
      <c r="AM17" s="534"/>
      <c r="AN17" s="439"/>
      <c r="AO17" s="439"/>
      <c r="AP17" s="439"/>
      <c r="AQ17" s="439"/>
      <c r="AR17" s="439"/>
      <c r="AS17" s="439"/>
      <c r="AT17" s="440"/>
      <c r="AU17" s="522"/>
      <c r="AV17" s="523"/>
      <c r="AW17" s="523"/>
      <c r="AX17" s="523"/>
      <c r="AY17" s="445" t="s">
        <v>155</v>
      </c>
      <c r="AZ17" s="446"/>
      <c r="BA17" s="446"/>
      <c r="BB17" s="446"/>
      <c r="BC17" s="446"/>
      <c r="BD17" s="446"/>
      <c r="BE17" s="446"/>
      <c r="BF17" s="446"/>
      <c r="BG17" s="446"/>
      <c r="BH17" s="446"/>
      <c r="BI17" s="446"/>
      <c r="BJ17" s="446"/>
      <c r="BK17" s="446"/>
      <c r="BL17" s="446"/>
      <c r="BM17" s="447"/>
      <c r="BN17" s="465">
        <v>14408609</v>
      </c>
      <c r="BO17" s="466"/>
      <c r="BP17" s="466"/>
      <c r="BQ17" s="466"/>
      <c r="BR17" s="466"/>
      <c r="BS17" s="466"/>
      <c r="BT17" s="466"/>
      <c r="BU17" s="467"/>
      <c r="BV17" s="465">
        <v>14070010</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156</v>
      </c>
      <c r="C18" s="528"/>
      <c r="D18" s="528"/>
      <c r="E18" s="529"/>
      <c r="F18" s="529"/>
      <c r="G18" s="529"/>
      <c r="H18" s="529"/>
      <c r="I18" s="529"/>
      <c r="J18" s="529"/>
      <c r="K18" s="529"/>
      <c r="L18" s="530">
        <v>209.67</v>
      </c>
      <c r="M18" s="530"/>
      <c r="N18" s="530"/>
      <c r="O18" s="530"/>
      <c r="P18" s="530"/>
      <c r="Q18" s="530"/>
      <c r="R18" s="531"/>
      <c r="S18" s="531"/>
      <c r="T18" s="531"/>
      <c r="U18" s="531"/>
      <c r="V18" s="532"/>
      <c r="W18" s="546"/>
      <c r="X18" s="547"/>
      <c r="Y18" s="547"/>
      <c r="Z18" s="547"/>
      <c r="AA18" s="547"/>
      <c r="AB18" s="557"/>
      <c r="AC18" s="429">
        <v>61.9</v>
      </c>
      <c r="AD18" s="430"/>
      <c r="AE18" s="430"/>
      <c r="AF18" s="430"/>
      <c r="AG18" s="533"/>
      <c r="AH18" s="429">
        <v>61.6</v>
      </c>
      <c r="AI18" s="430"/>
      <c r="AJ18" s="430"/>
      <c r="AK18" s="430"/>
      <c r="AL18" s="431"/>
      <c r="AM18" s="534"/>
      <c r="AN18" s="439"/>
      <c r="AO18" s="439"/>
      <c r="AP18" s="439"/>
      <c r="AQ18" s="439"/>
      <c r="AR18" s="439"/>
      <c r="AS18" s="439"/>
      <c r="AT18" s="440"/>
      <c r="AU18" s="522"/>
      <c r="AV18" s="523"/>
      <c r="AW18" s="523"/>
      <c r="AX18" s="523"/>
      <c r="AY18" s="445" t="s">
        <v>157</v>
      </c>
      <c r="AZ18" s="446"/>
      <c r="BA18" s="446"/>
      <c r="BB18" s="446"/>
      <c r="BC18" s="446"/>
      <c r="BD18" s="446"/>
      <c r="BE18" s="446"/>
      <c r="BF18" s="446"/>
      <c r="BG18" s="446"/>
      <c r="BH18" s="446"/>
      <c r="BI18" s="446"/>
      <c r="BJ18" s="446"/>
      <c r="BK18" s="446"/>
      <c r="BL18" s="446"/>
      <c r="BM18" s="447"/>
      <c r="BN18" s="465">
        <v>20926853</v>
      </c>
      <c r="BO18" s="466"/>
      <c r="BP18" s="466"/>
      <c r="BQ18" s="466"/>
      <c r="BR18" s="466"/>
      <c r="BS18" s="466"/>
      <c r="BT18" s="466"/>
      <c r="BU18" s="467"/>
      <c r="BV18" s="465">
        <v>20744819</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158</v>
      </c>
      <c r="C19" s="528"/>
      <c r="D19" s="528"/>
      <c r="E19" s="529"/>
      <c r="F19" s="529"/>
      <c r="G19" s="529"/>
      <c r="H19" s="529"/>
      <c r="I19" s="529"/>
      <c r="J19" s="529"/>
      <c r="K19" s="529"/>
      <c r="L19" s="535">
        <v>431</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159</v>
      </c>
      <c r="AZ19" s="446"/>
      <c r="BA19" s="446"/>
      <c r="BB19" s="446"/>
      <c r="BC19" s="446"/>
      <c r="BD19" s="446"/>
      <c r="BE19" s="446"/>
      <c r="BF19" s="446"/>
      <c r="BG19" s="446"/>
      <c r="BH19" s="446"/>
      <c r="BI19" s="446"/>
      <c r="BJ19" s="446"/>
      <c r="BK19" s="446"/>
      <c r="BL19" s="446"/>
      <c r="BM19" s="447"/>
      <c r="BN19" s="465">
        <v>25576406</v>
      </c>
      <c r="BO19" s="466"/>
      <c r="BP19" s="466"/>
      <c r="BQ19" s="466"/>
      <c r="BR19" s="466"/>
      <c r="BS19" s="466"/>
      <c r="BT19" s="466"/>
      <c r="BU19" s="467"/>
      <c r="BV19" s="465">
        <v>25934422</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160</v>
      </c>
      <c r="C20" s="528"/>
      <c r="D20" s="528"/>
      <c r="E20" s="529"/>
      <c r="F20" s="529"/>
      <c r="G20" s="529"/>
      <c r="H20" s="529"/>
      <c r="I20" s="529"/>
      <c r="J20" s="529"/>
      <c r="K20" s="529"/>
      <c r="L20" s="535">
        <v>29454</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161</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162</v>
      </c>
      <c r="C22" s="495"/>
      <c r="D22" s="496"/>
      <c r="E22" s="503" t="s">
        <v>1</v>
      </c>
      <c r="F22" s="478"/>
      <c r="G22" s="478"/>
      <c r="H22" s="478"/>
      <c r="I22" s="478"/>
      <c r="J22" s="478"/>
      <c r="K22" s="479"/>
      <c r="L22" s="503" t="s">
        <v>163</v>
      </c>
      <c r="M22" s="478"/>
      <c r="N22" s="478"/>
      <c r="O22" s="478"/>
      <c r="P22" s="479"/>
      <c r="Q22" s="488" t="s">
        <v>164</v>
      </c>
      <c r="R22" s="489"/>
      <c r="S22" s="489"/>
      <c r="T22" s="489"/>
      <c r="U22" s="489"/>
      <c r="V22" s="504"/>
      <c r="W22" s="506" t="s">
        <v>165</v>
      </c>
      <c r="X22" s="495"/>
      <c r="Y22" s="496"/>
      <c r="Z22" s="503" t="s">
        <v>1</v>
      </c>
      <c r="AA22" s="478"/>
      <c r="AB22" s="478"/>
      <c r="AC22" s="478"/>
      <c r="AD22" s="478"/>
      <c r="AE22" s="478"/>
      <c r="AF22" s="478"/>
      <c r="AG22" s="479"/>
      <c r="AH22" s="477" t="s">
        <v>166</v>
      </c>
      <c r="AI22" s="478"/>
      <c r="AJ22" s="478"/>
      <c r="AK22" s="478"/>
      <c r="AL22" s="479"/>
      <c r="AM22" s="477" t="s">
        <v>167</v>
      </c>
      <c r="AN22" s="483"/>
      <c r="AO22" s="483"/>
      <c r="AP22" s="483"/>
      <c r="AQ22" s="483"/>
      <c r="AR22" s="484"/>
      <c r="AS22" s="488" t="s">
        <v>164</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168</v>
      </c>
      <c r="AZ23" s="458"/>
      <c r="BA23" s="458"/>
      <c r="BB23" s="458"/>
      <c r="BC23" s="458"/>
      <c r="BD23" s="458"/>
      <c r="BE23" s="458"/>
      <c r="BF23" s="458"/>
      <c r="BG23" s="458"/>
      <c r="BH23" s="458"/>
      <c r="BI23" s="458"/>
      <c r="BJ23" s="458"/>
      <c r="BK23" s="458"/>
      <c r="BL23" s="458"/>
      <c r="BM23" s="459"/>
      <c r="BN23" s="465">
        <v>48416359</v>
      </c>
      <c r="BO23" s="466"/>
      <c r="BP23" s="466"/>
      <c r="BQ23" s="466"/>
      <c r="BR23" s="466"/>
      <c r="BS23" s="466"/>
      <c r="BT23" s="466"/>
      <c r="BU23" s="467"/>
      <c r="BV23" s="465">
        <v>47245603</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169</v>
      </c>
      <c r="F24" s="439"/>
      <c r="G24" s="439"/>
      <c r="H24" s="439"/>
      <c r="I24" s="439"/>
      <c r="J24" s="439"/>
      <c r="K24" s="440"/>
      <c r="L24" s="441">
        <v>1</v>
      </c>
      <c r="M24" s="442"/>
      <c r="N24" s="442"/>
      <c r="O24" s="442"/>
      <c r="P24" s="443"/>
      <c r="Q24" s="441">
        <v>9500</v>
      </c>
      <c r="R24" s="442"/>
      <c r="S24" s="442"/>
      <c r="T24" s="442"/>
      <c r="U24" s="442"/>
      <c r="V24" s="443"/>
      <c r="W24" s="507"/>
      <c r="X24" s="498"/>
      <c r="Y24" s="499"/>
      <c r="Z24" s="438" t="s">
        <v>170</v>
      </c>
      <c r="AA24" s="439"/>
      <c r="AB24" s="439"/>
      <c r="AC24" s="439"/>
      <c r="AD24" s="439"/>
      <c r="AE24" s="439"/>
      <c r="AF24" s="439"/>
      <c r="AG24" s="440"/>
      <c r="AH24" s="441">
        <v>687</v>
      </c>
      <c r="AI24" s="442"/>
      <c r="AJ24" s="442"/>
      <c r="AK24" s="442"/>
      <c r="AL24" s="443"/>
      <c r="AM24" s="441">
        <v>2008788</v>
      </c>
      <c r="AN24" s="442"/>
      <c r="AO24" s="442"/>
      <c r="AP24" s="442"/>
      <c r="AQ24" s="442"/>
      <c r="AR24" s="443"/>
      <c r="AS24" s="441">
        <v>2924</v>
      </c>
      <c r="AT24" s="442"/>
      <c r="AU24" s="442"/>
      <c r="AV24" s="442"/>
      <c r="AW24" s="442"/>
      <c r="AX24" s="444"/>
      <c r="AY24" s="432" t="s">
        <v>171</v>
      </c>
      <c r="AZ24" s="433"/>
      <c r="BA24" s="433"/>
      <c r="BB24" s="433"/>
      <c r="BC24" s="433"/>
      <c r="BD24" s="433"/>
      <c r="BE24" s="433"/>
      <c r="BF24" s="433"/>
      <c r="BG24" s="433"/>
      <c r="BH24" s="433"/>
      <c r="BI24" s="433"/>
      <c r="BJ24" s="433"/>
      <c r="BK24" s="433"/>
      <c r="BL24" s="433"/>
      <c r="BM24" s="434"/>
      <c r="BN24" s="465">
        <v>30692031</v>
      </c>
      <c r="BO24" s="466"/>
      <c r="BP24" s="466"/>
      <c r="BQ24" s="466"/>
      <c r="BR24" s="466"/>
      <c r="BS24" s="466"/>
      <c r="BT24" s="466"/>
      <c r="BU24" s="467"/>
      <c r="BV24" s="465">
        <v>30311822</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172</v>
      </c>
      <c r="F25" s="439"/>
      <c r="G25" s="439"/>
      <c r="H25" s="439"/>
      <c r="I25" s="439"/>
      <c r="J25" s="439"/>
      <c r="K25" s="440"/>
      <c r="L25" s="441">
        <v>1</v>
      </c>
      <c r="M25" s="442"/>
      <c r="N25" s="442"/>
      <c r="O25" s="442"/>
      <c r="P25" s="443"/>
      <c r="Q25" s="441">
        <v>7800</v>
      </c>
      <c r="R25" s="442"/>
      <c r="S25" s="442"/>
      <c r="T25" s="442"/>
      <c r="U25" s="442"/>
      <c r="V25" s="443"/>
      <c r="W25" s="507"/>
      <c r="X25" s="498"/>
      <c r="Y25" s="499"/>
      <c r="Z25" s="438" t="s">
        <v>173</v>
      </c>
      <c r="AA25" s="439"/>
      <c r="AB25" s="439"/>
      <c r="AC25" s="439"/>
      <c r="AD25" s="439"/>
      <c r="AE25" s="439"/>
      <c r="AF25" s="439"/>
      <c r="AG25" s="440"/>
      <c r="AH25" s="441" t="s">
        <v>137</v>
      </c>
      <c r="AI25" s="442"/>
      <c r="AJ25" s="442"/>
      <c r="AK25" s="442"/>
      <c r="AL25" s="443"/>
      <c r="AM25" s="441" t="s">
        <v>128</v>
      </c>
      <c r="AN25" s="442"/>
      <c r="AO25" s="442"/>
      <c r="AP25" s="442"/>
      <c r="AQ25" s="442"/>
      <c r="AR25" s="443"/>
      <c r="AS25" s="441" t="s">
        <v>174</v>
      </c>
      <c r="AT25" s="442"/>
      <c r="AU25" s="442"/>
      <c r="AV25" s="442"/>
      <c r="AW25" s="442"/>
      <c r="AX25" s="444"/>
      <c r="AY25" s="457" t="s">
        <v>175</v>
      </c>
      <c r="AZ25" s="458"/>
      <c r="BA25" s="458"/>
      <c r="BB25" s="458"/>
      <c r="BC25" s="458"/>
      <c r="BD25" s="458"/>
      <c r="BE25" s="458"/>
      <c r="BF25" s="458"/>
      <c r="BG25" s="458"/>
      <c r="BH25" s="458"/>
      <c r="BI25" s="458"/>
      <c r="BJ25" s="458"/>
      <c r="BK25" s="458"/>
      <c r="BL25" s="458"/>
      <c r="BM25" s="459"/>
      <c r="BN25" s="460">
        <v>8586760</v>
      </c>
      <c r="BO25" s="461"/>
      <c r="BP25" s="461"/>
      <c r="BQ25" s="461"/>
      <c r="BR25" s="461"/>
      <c r="BS25" s="461"/>
      <c r="BT25" s="461"/>
      <c r="BU25" s="462"/>
      <c r="BV25" s="460">
        <v>1821598</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176</v>
      </c>
      <c r="F26" s="439"/>
      <c r="G26" s="439"/>
      <c r="H26" s="439"/>
      <c r="I26" s="439"/>
      <c r="J26" s="439"/>
      <c r="K26" s="440"/>
      <c r="L26" s="441">
        <v>1</v>
      </c>
      <c r="M26" s="442"/>
      <c r="N26" s="442"/>
      <c r="O26" s="442"/>
      <c r="P26" s="443"/>
      <c r="Q26" s="441">
        <v>6700</v>
      </c>
      <c r="R26" s="442"/>
      <c r="S26" s="442"/>
      <c r="T26" s="442"/>
      <c r="U26" s="442"/>
      <c r="V26" s="443"/>
      <c r="W26" s="507"/>
      <c r="X26" s="498"/>
      <c r="Y26" s="499"/>
      <c r="Z26" s="438" t="s">
        <v>177</v>
      </c>
      <c r="AA26" s="520"/>
      <c r="AB26" s="520"/>
      <c r="AC26" s="520"/>
      <c r="AD26" s="520"/>
      <c r="AE26" s="520"/>
      <c r="AF26" s="520"/>
      <c r="AG26" s="521"/>
      <c r="AH26" s="441">
        <v>50</v>
      </c>
      <c r="AI26" s="442"/>
      <c r="AJ26" s="442"/>
      <c r="AK26" s="442"/>
      <c r="AL26" s="443"/>
      <c r="AM26" s="441">
        <v>143200</v>
      </c>
      <c r="AN26" s="442"/>
      <c r="AO26" s="442"/>
      <c r="AP26" s="442"/>
      <c r="AQ26" s="442"/>
      <c r="AR26" s="443"/>
      <c r="AS26" s="441">
        <v>2864</v>
      </c>
      <c r="AT26" s="442"/>
      <c r="AU26" s="442"/>
      <c r="AV26" s="442"/>
      <c r="AW26" s="442"/>
      <c r="AX26" s="444"/>
      <c r="AY26" s="474" t="s">
        <v>178</v>
      </c>
      <c r="AZ26" s="475"/>
      <c r="BA26" s="475"/>
      <c r="BB26" s="475"/>
      <c r="BC26" s="475"/>
      <c r="BD26" s="475"/>
      <c r="BE26" s="475"/>
      <c r="BF26" s="475"/>
      <c r="BG26" s="475"/>
      <c r="BH26" s="475"/>
      <c r="BI26" s="475"/>
      <c r="BJ26" s="475"/>
      <c r="BK26" s="475"/>
      <c r="BL26" s="475"/>
      <c r="BM26" s="476"/>
      <c r="BN26" s="465">
        <v>500000</v>
      </c>
      <c r="BO26" s="466"/>
      <c r="BP26" s="466"/>
      <c r="BQ26" s="466"/>
      <c r="BR26" s="466"/>
      <c r="BS26" s="466"/>
      <c r="BT26" s="466"/>
      <c r="BU26" s="467"/>
      <c r="BV26" s="465">
        <v>500000</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179</v>
      </c>
      <c r="F27" s="439"/>
      <c r="G27" s="439"/>
      <c r="H27" s="439"/>
      <c r="I27" s="439"/>
      <c r="J27" s="439"/>
      <c r="K27" s="440"/>
      <c r="L27" s="441">
        <v>1</v>
      </c>
      <c r="M27" s="442"/>
      <c r="N27" s="442"/>
      <c r="O27" s="442"/>
      <c r="P27" s="443"/>
      <c r="Q27" s="441">
        <v>4900</v>
      </c>
      <c r="R27" s="442"/>
      <c r="S27" s="442"/>
      <c r="T27" s="442"/>
      <c r="U27" s="442"/>
      <c r="V27" s="443"/>
      <c r="W27" s="507"/>
      <c r="X27" s="498"/>
      <c r="Y27" s="499"/>
      <c r="Z27" s="438" t="s">
        <v>180</v>
      </c>
      <c r="AA27" s="439"/>
      <c r="AB27" s="439"/>
      <c r="AC27" s="439"/>
      <c r="AD27" s="439"/>
      <c r="AE27" s="439"/>
      <c r="AF27" s="439"/>
      <c r="AG27" s="440"/>
      <c r="AH27" s="441">
        <v>2</v>
      </c>
      <c r="AI27" s="442"/>
      <c r="AJ27" s="442"/>
      <c r="AK27" s="442"/>
      <c r="AL27" s="443"/>
      <c r="AM27" s="441" t="s">
        <v>181</v>
      </c>
      <c r="AN27" s="442"/>
      <c r="AO27" s="442"/>
      <c r="AP27" s="442"/>
      <c r="AQ27" s="442"/>
      <c r="AR27" s="443"/>
      <c r="AS27" s="441" t="s">
        <v>182</v>
      </c>
      <c r="AT27" s="442"/>
      <c r="AU27" s="442"/>
      <c r="AV27" s="442"/>
      <c r="AW27" s="442"/>
      <c r="AX27" s="444"/>
      <c r="AY27" s="471" t="s">
        <v>183</v>
      </c>
      <c r="AZ27" s="472"/>
      <c r="BA27" s="472"/>
      <c r="BB27" s="472"/>
      <c r="BC27" s="472"/>
      <c r="BD27" s="472"/>
      <c r="BE27" s="472"/>
      <c r="BF27" s="472"/>
      <c r="BG27" s="472"/>
      <c r="BH27" s="472"/>
      <c r="BI27" s="472"/>
      <c r="BJ27" s="472"/>
      <c r="BK27" s="472"/>
      <c r="BL27" s="472"/>
      <c r="BM27" s="473"/>
      <c r="BN27" s="468">
        <v>1865034</v>
      </c>
      <c r="BO27" s="469"/>
      <c r="BP27" s="469"/>
      <c r="BQ27" s="469"/>
      <c r="BR27" s="469"/>
      <c r="BS27" s="469"/>
      <c r="BT27" s="469"/>
      <c r="BU27" s="470"/>
      <c r="BV27" s="468">
        <v>1864659</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184</v>
      </c>
      <c r="F28" s="439"/>
      <c r="G28" s="439"/>
      <c r="H28" s="439"/>
      <c r="I28" s="439"/>
      <c r="J28" s="439"/>
      <c r="K28" s="440"/>
      <c r="L28" s="441">
        <v>1</v>
      </c>
      <c r="M28" s="442"/>
      <c r="N28" s="442"/>
      <c r="O28" s="442"/>
      <c r="P28" s="443"/>
      <c r="Q28" s="441">
        <v>4200</v>
      </c>
      <c r="R28" s="442"/>
      <c r="S28" s="442"/>
      <c r="T28" s="442"/>
      <c r="U28" s="442"/>
      <c r="V28" s="443"/>
      <c r="W28" s="507"/>
      <c r="X28" s="498"/>
      <c r="Y28" s="499"/>
      <c r="Z28" s="438" t="s">
        <v>185</v>
      </c>
      <c r="AA28" s="439"/>
      <c r="AB28" s="439"/>
      <c r="AC28" s="439"/>
      <c r="AD28" s="439"/>
      <c r="AE28" s="439"/>
      <c r="AF28" s="439"/>
      <c r="AG28" s="440"/>
      <c r="AH28" s="441" t="s">
        <v>128</v>
      </c>
      <c r="AI28" s="442"/>
      <c r="AJ28" s="442"/>
      <c r="AK28" s="442"/>
      <c r="AL28" s="443"/>
      <c r="AM28" s="441" t="s">
        <v>128</v>
      </c>
      <c r="AN28" s="442"/>
      <c r="AO28" s="442"/>
      <c r="AP28" s="442"/>
      <c r="AQ28" s="442"/>
      <c r="AR28" s="443"/>
      <c r="AS28" s="441" t="s">
        <v>174</v>
      </c>
      <c r="AT28" s="442"/>
      <c r="AU28" s="442"/>
      <c r="AV28" s="442"/>
      <c r="AW28" s="442"/>
      <c r="AX28" s="444"/>
      <c r="AY28" s="448" t="s">
        <v>186</v>
      </c>
      <c r="AZ28" s="449"/>
      <c r="BA28" s="449"/>
      <c r="BB28" s="450"/>
      <c r="BC28" s="457" t="s">
        <v>47</v>
      </c>
      <c r="BD28" s="458"/>
      <c r="BE28" s="458"/>
      <c r="BF28" s="458"/>
      <c r="BG28" s="458"/>
      <c r="BH28" s="458"/>
      <c r="BI28" s="458"/>
      <c r="BJ28" s="458"/>
      <c r="BK28" s="458"/>
      <c r="BL28" s="458"/>
      <c r="BM28" s="459"/>
      <c r="BN28" s="460">
        <v>3038518</v>
      </c>
      <c r="BO28" s="461"/>
      <c r="BP28" s="461"/>
      <c r="BQ28" s="461"/>
      <c r="BR28" s="461"/>
      <c r="BS28" s="461"/>
      <c r="BT28" s="461"/>
      <c r="BU28" s="462"/>
      <c r="BV28" s="460">
        <v>2642568</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187</v>
      </c>
      <c r="F29" s="439"/>
      <c r="G29" s="439"/>
      <c r="H29" s="439"/>
      <c r="I29" s="439"/>
      <c r="J29" s="439"/>
      <c r="K29" s="440"/>
      <c r="L29" s="441">
        <v>24</v>
      </c>
      <c r="M29" s="442"/>
      <c r="N29" s="442"/>
      <c r="O29" s="442"/>
      <c r="P29" s="443"/>
      <c r="Q29" s="441">
        <v>4000</v>
      </c>
      <c r="R29" s="442"/>
      <c r="S29" s="442"/>
      <c r="T29" s="442"/>
      <c r="U29" s="442"/>
      <c r="V29" s="443"/>
      <c r="W29" s="508"/>
      <c r="X29" s="509"/>
      <c r="Y29" s="510"/>
      <c r="Z29" s="438" t="s">
        <v>188</v>
      </c>
      <c r="AA29" s="439"/>
      <c r="AB29" s="439"/>
      <c r="AC29" s="439"/>
      <c r="AD29" s="439"/>
      <c r="AE29" s="439"/>
      <c r="AF29" s="439"/>
      <c r="AG29" s="440"/>
      <c r="AH29" s="441">
        <v>689</v>
      </c>
      <c r="AI29" s="442"/>
      <c r="AJ29" s="442"/>
      <c r="AK29" s="442"/>
      <c r="AL29" s="443"/>
      <c r="AM29" s="441">
        <v>2016842</v>
      </c>
      <c r="AN29" s="442"/>
      <c r="AO29" s="442"/>
      <c r="AP29" s="442"/>
      <c r="AQ29" s="442"/>
      <c r="AR29" s="443"/>
      <c r="AS29" s="441">
        <v>2927</v>
      </c>
      <c r="AT29" s="442"/>
      <c r="AU29" s="442"/>
      <c r="AV29" s="442"/>
      <c r="AW29" s="442"/>
      <c r="AX29" s="444"/>
      <c r="AY29" s="451"/>
      <c r="AZ29" s="452"/>
      <c r="BA29" s="452"/>
      <c r="BB29" s="453"/>
      <c r="BC29" s="445" t="s">
        <v>189</v>
      </c>
      <c r="BD29" s="446"/>
      <c r="BE29" s="446"/>
      <c r="BF29" s="446"/>
      <c r="BG29" s="446"/>
      <c r="BH29" s="446"/>
      <c r="BI29" s="446"/>
      <c r="BJ29" s="446"/>
      <c r="BK29" s="446"/>
      <c r="BL29" s="446"/>
      <c r="BM29" s="447"/>
      <c r="BN29" s="465">
        <v>35863</v>
      </c>
      <c r="BO29" s="466"/>
      <c r="BP29" s="466"/>
      <c r="BQ29" s="466"/>
      <c r="BR29" s="466"/>
      <c r="BS29" s="466"/>
      <c r="BT29" s="466"/>
      <c r="BU29" s="467"/>
      <c r="BV29" s="465">
        <v>35859</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190</v>
      </c>
      <c r="X30" s="518"/>
      <c r="Y30" s="518"/>
      <c r="Z30" s="518"/>
      <c r="AA30" s="518"/>
      <c r="AB30" s="518"/>
      <c r="AC30" s="518"/>
      <c r="AD30" s="518"/>
      <c r="AE30" s="518"/>
      <c r="AF30" s="518"/>
      <c r="AG30" s="519"/>
      <c r="AH30" s="429">
        <v>99.1</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49</v>
      </c>
      <c r="BD30" s="433"/>
      <c r="BE30" s="433"/>
      <c r="BF30" s="433"/>
      <c r="BG30" s="433"/>
      <c r="BH30" s="433"/>
      <c r="BI30" s="433"/>
      <c r="BJ30" s="433"/>
      <c r="BK30" s="433"/>
      <c r="BL30" s="433"/>
      <c r="BM30" s="434"/>
      <c r="BN30" s="468">
        <v>3517061</v>
      </c>
      <c r="BO30" s="469"/>
      <c r="BP30" s="469"/>
      <c r="BQ30" s="469"/>
      <c r="BR30" s="469"/>
      <c r="BS30" s="469"/>
      <c r="BT30" s="469"/>
      <c r="BU30" s="470"/>
      <c r="BV30" s="468">
        <v>4154373</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191</v>
      </c>
      <c r="D32" s="213"/>
      <c r="E32" s="213"/>
      <c r="F32" s="210"/>
      <c r="G32" s="210"/>
      <c r="H32" s="210"/>
      <c r="I32" s="210"/>
      <c r="J32" s="210"/>
      <c r="K32" s="210"/>
      <c r="L32" s="210"/>
      <c r="M32" s="210"/>
      <c r="N32" s="210"/>
      <c r="O32" s="210"/>
      <c r="P32" s="210"/>
      <c r="Q32" s="210"/>
      <c r="R32" s="210"/>
      <c r="S32" s="210"/>
      <c r="T32" s="210"/>
      <c r="U32" s="210" t="s">
        <v>192</v>
      </c>
      <c r="V32" s="210"/>
      <c r="W32" s="210"/>
      <c r="X32" s="210"/>
      <c r="Y32" s="210"/>
      <c r="Z32" s="210"/>
      <c r="AA32" s="210"/>
      <c r="AB32" s="210"/>
      <c r="AC32" s="210"/>
      <c r="AD32" s="210"/>
      <c r="AE32" s="210"/>
      <c r="AF32" s="210"/>
      <c r="AG32" s="210"/>
      <c r="AH32" s="210"/>
      <c r="AI32" s="210"/>
      <c r="AJ32" s="210"/>
      <c r="AK32" s="210"/>
      <c r="AL32" s="210"/>
      <c r="AM32" s="214" t="s">
        <v>193</v>
      </c>
      <c r="AN32" s="210"/>
      <c r="AO32" s="210"/>
      <c r="AP32" s="210"/>
      <c r="AQ32" s="210"/>
      <c r="AR32" s="210"/>
      <c r="AS32" s="214"/>
      <c r="AT32" s="214"/>
      <c r="AU32" s="214"/>
      <c r="AV32" s="214"/>
      <c r="AW32" s="214"/>
      <c r="AX32" s="214"/>
      <c r="AY32" s="214"/>
      <c r="AZ32" s="214"/>
      <c r="BA32" s="214"/>
      <c r="BB32" s="210"/>
      <c r="BC32" s="214"/>
      <c r="BD32" s="210"/>
      <c r="BE32" s="214" t="s">
        <v>194</v>
      </c>
      <c r="BF32" s="210"/>
      <c r="BG32" s="210"/>
      <c r="BH32" s="210"/>
      <c r="BI32" s="210"/>
      <c r="BJ32" s="214"/>
      <c r="BK32" s="214"/>
      <c r="BL32" s="214"/>
      <c r="BM32" s="214"/>
      <c r="BN32" s="214"/>
      <c r="BO32" s="214"/>
      <c r="BP32" s="214"/>
      <c r="BQ32" s="214"/>
      <c r="BR32" s="210"/>
      <c r="BS32" s="210"/>
      <c r="BT32" s="210"/>
      <c r="BU32" s="210"/>
      <c r="BV32" s="210"/>
      <c r="BW32" s="210" t="s">
        <v>195</v>
      </c>
      <c r="BX32" s="210"/>
      <c r="BY32" s="210"/>
      <c r="BZ32" s="210"/>
      <c r="CA32" s="210"/>
      <c r="CB32" s="214"/>
      <c r="CC32" s="214"/>
      <c r="CD32" s="214"/>
      <c r="CE32" s="214"/>
      <c r="CF32" s="214"/>
      <c r="CG32" s="214"/>
      <c r="CH32" s="214"/>
      <c r="CI32" s="214"/>
      <c r="CJ32" s="214"/>
      <c r="CK32" s="214"/>
      <c r="CL32" s="214"/>
      <c r="CM32" s="214"/>
      <c r="CN32" s="214"/>
      <c r="CO32" s="214" t="s">
        <v>196</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197</v>
      </c>
      <c r="D33" s="428"/>
      <c r="E33" s="427" t="s">
        <v>198</v>
      </c>
      <c r="F33" s="427"/>
      <c r="G33" s="427"/>
      <c r="H33" s="427"/>
      <c r="I33" s="427"/>
      <c r="J33" s="427"/>
      <c r="K33" s="427"/>
      <c r="L33" s="427"/>
      <c r="M33" s="427"/>
      <c r="N33" s="427"/>
      <c r="O33" s="427"/>
      <c r="P33" s="427"/>
      <c r="Q33" s="427"/>
      <c r="R33" s="427"/>
      <c r="S33" s="427"/>
      <c r="T33" s="215"/>
      <c r="U33" s="428" t="s">
        <v>197</v>
      </c>
      <c r="V33" s="428"/>
      <c r="W33" s="427" t="s">
        <v>199</v>
      </c>
      <c r="X33" s="427"/>
      <c r="Y33" s="427"/>
      <c r="Z33" s="427"/>
      <c r="AA33" s="427"/>
      <c r="AB33" s="427"/>
      <c r="AC33" s="427"/>
      <c r="AD33" s="427"/>
      <c r="AE33" s="427"/>
      <c r="AF33" s="427"/>
      <c r="AG33" s="427"/>
      <c r="AH33" s="427"/>
      <c r="AI33" s="427"/>
      <c r="AJ33" s="427"/>
      <c r="AK33" s="427"/>
      <c r="AL33" s="215"/>
      <c r="AM33" s="428" t="s">
        <v>200</v>
      </c>
      <c r="AN33" s="428"/>
      <c r="AO33" s="427" t="s">
        <v>201</v>
      </c>
      <c r="AP33" s="427"/>
      <c r="AQ33" s="427"/>
      <c r="AR33" s="427"/>
      <c r="AS33" s="427"/>
      <c r="AT33" s="427"/>
      <c r="AU33" s="427"/>
      <c r="AV33" s="427"/>
      <c r="AW33" s="427"/>
      <c r="AX33" s="427"/>
      <c r="AY33" s="427"/>
      <c r="AZ33" s="427"/>
      <c r="BA33" s="427"/>
      <c r="BB33" s="427"/>
      <c r="BC33" s="427"/>
      <c r="BD33" s="216"/>
      <c r="BE33" s="427" t="s">
        <v>202</v>
      </c>
      <c r="BF33" s="427"/>
      <c r="BG33" s="427" t="s">
        <v>203</v>
      </c>
      <c r="BH33" s="427"/>
      <c r="BI33" s="427"/>
      <c r="BJ33" s="427"/>
      <c r="BK33" s="427"/>
      <c r="BL33" s="427"/>
      <c r="BM33" s="427"/>
      <c r="BN33" s="427"/>
      <c r="BO33" s="427"/>
      <c r="BP33" s="427"/>
      <c r="BQ33" s="427"/>
      <c r="BR33" s="427"/>
      <c r="BS33" s="427"/>
      <c r="BT33" s="427"/>
      <c r="BU33" s="427"/>
      <c r="BV33" s="216"/>
      <c r="BW33" s="428" t="s">
        <v>202</v>
      </c>
      <c r="BX33" s="428"/>
      <c r="BY33" s="427" t="s">
        <v>204</v>
      </c>
      <c r="BZ33" s="427"/>
      <c r="CA33" s="427"/>
      <c r="CB33" s="427"/>
      <c r="CC33" s="427"/>
      <c r="CD33" s="427"/>
      <c r="CE33" s="427"/>
      <c r="CF33" s="427"/>
      <c r="CG33" s="427"/>
      <c r="CH33" s="427"/>
      <c r="CI33" s="427"/>
      <c r="CJ33" s="427"/>
      <c r="CK33" s="427"/>
      <c r="CL33" s="427"/>
      <c r="CM33" s="427"/>
      <c r="CN33" s="215"/>
      <c r="CO33" s="428" t="s">
        <v>197</v>
      </c>
      <c r="CP33" s="428"/>
      <c r="CQ33" s="427" t="s">
        <v>205</v>
      </c>
      <c r="CR33" s="427"/>
      <c r="CS33" s="427"/>
      <c r="CT33" s="427"/>
      <c r="CU33" s="427"/>
      <c r="CV33" s="427"/>
      <c r="CW33" s="427"/>
      <c r="CX33" s="427"/>
      <c r="CY33" s="427"/>
      <c r="CZ33" s="427"/>
      <c r="DA33" s="427"/>
      <c r="DB33" s="427"/>
      <c r="DC33" s="427"/>
      <c r="DD33" s="427"/>
      <c r="DE33" s="427"/>
      <c r="DF33" s="215"/>
      <c r="DG33" s="426" t="s">
        <v>206</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2</v>
      </c>
      <c r="V34" s="424"/>
      <c r="W34" s="423" t="str">
        <f>IF('各会計、関係団体の財政状況及び健全化判断比率'!B28="","",'各会計、関係団体の財政状況及び健全化判断比率'!B28)</f>
        <v>国民健康保険特別会計</v>
      </c>
      <c r="X34" s="423"/>
      <c r="Y34" s="423"/>
      <c r="Z34" s="423"/>
      <c r="AA34" s="423"/>
      <c r="AB34" s="423"/>
      <c r="AC34" s="423"/>
      <c r="AD34" s="423"/>
      <c r="AE34" s="423"/>
      <c r="AF34" s="423"/>
      <c r="AG34" s="423"/>
      <c r="AH34" s="423"/>
      <c r="AI34" s="423"/>
      <c r="AJ34" s="423"/>
      <c r="AK34" s="423"/>
      <c r="AL34" s="213"/>
      <c r="AM34" s="424">
        <f>IF(AO34="","",MAX(C34:D43,U34:V43)+1)</f>
        <v>4</v>
      </c>
      <c r="AN34" s="424"/>
      <c r="AO34" s="423" t="str">
        <f>IF('各会計、関係団体の財政状況及び健全化判断比率'!B30="","",'各会計、関係団体の財政状況及び健全化判断比率'!B30)</f>
        <v>水道事業会計</v>
      </c>
      <c r="AP34" s="423"/>
      <c r="AQ34" s="423"/>
      <c r="AR34" s="423"/>
      <c r="AS34" s="423"/>
      <c r="AT34" s="423"/>
      <c r="AU34" s="423"/>
      <c r="AV34" s="423"/>
      <c r="AW34" s="423"/>
      <c r="AX34" s="423"/>
      <c r="AY34" s="423"/>
      <c r="AZ34" s="423"/>
      <c r="BA34" s="423"/>
      <c r="BB34" s="423"/>
      <c r="BC34" s="423"/>
      <c r="BD34" s="213"/>
      <c r="BE34" s="424" t="str">
        <f>IF(BG34="","",MAX(C34:D43,U34:V43,AM34:AN43)+1)</f>
        <v/>
      </c>
      <c r="BF34" s="424"/>
      <c r="BG34" s="423"/>
      <c r="BH34" s="423"/>
      <c r="BI34" s="423"/>
      <c r="BJ34" s="423"/>
      <c r="BK34" s="423"/>
      <c r="BL34" s="423"/>
      <c r="BM34" s="423"/>
      <c r="BN34" s="423"/>
      <c r="BO34" s="423"/>
      <c r="BP34" s="423"/>
      <c r="BQ34" s="423"/>
      <c r="BR34" s="423"/>
      <c r="BS34" s="423"/>
      <c r="BT34" s="423"/>
      <c r="BU34" s="423"/>
      <c r="BV34" s="213"/>
      <c r="BW34" s="424">
        <f>IF(BY34="","",MAX(C34:D43,U34:V43,AM34:AN43,BE34:BF43)+1)</f>
        <v>8</v>
      </c>
      <c r="BX34" s="424"/>
      <c r="BY34" s="423" t="str">
        <f>IF('各会計、関係団体の財政状況及び健全化判断比率'!B68="","",'各会計、関係団体の財政状況及び健全化判断比率'!B68)</f>
        <v>福井県後期高齢者医療広域連合</v>
      </c>
      <c r="BZ34" s="423"/>
      <c r="CA34" s="423"/>
      <c r="CB34" s="423"/>
      <c r="CC34" s="423"/>
      <c r="CD34" s="423"/>
      <c r="CE34" s="423"/>
      <c r="CF34" s="423"/>
      <c r="CG34" s="423"/>
      <c r="CH34" s="423"/>
      <c r="CI34" s="423"/>
      <c r="CJ34" s="423"/>
      <c r="CK34" s="423"/>
      <c r="CL34" s="423"/>
      <c r="CM34" s="423"/>
      <c r="CN34" s="213"/>
      <c r="CO34" s="424">
        <f>IF(CQ34="","",MAX(C34:D43,U34:V43,AM34:AN43,BE34:BF43,BW34:BX43)+1)</f>
        <v>18</v>
      </c>
      <c r="CP34" s="424"/>
      <c r="CQ34" s="423" t="str">
        <f>IF('各会計、関係団体の財政状況及び健全化判断比率'!BS7="","",'各会計、関係団体の財政状況及び健全化判断比率'!BS7)</f>
        <v>坂井市農業振興公社</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15">
      <c r="A35" s="186"/>
      <c r="B35" s="212"/>
      <c r="C35" s="424" t="str">
        <f>IF(E35="","",C34+1)</f>
        <v/>
      </c>
      <c r="D35" s="424"/>
      <c r="E35" s="423" t="str">
        <f>IF('各会計、関係団体の財政状況及び健全化判断比率'!B8="","",'各会計、関係団体の財政状況及び健全化判断比率'!B8)</f>
        <v/>
      </c>
      <c r="F35" s="423"/>
      <c r="G35" s="423"/>
      <c r="H35" s="423"/>
      <c r="I35" s="423"/>
      <c r="J35" s="423"/>
      <c r="K35" s="423"/>
      <c r="L35" s="423"/>
      <c r="M35" s="423"/>
      <c r="N35" s="423"/>
      <c r="O35" s="423"/>
      <c r="P35" s="423"/>
      <c r="Q35" s="423"/>
      <c r="R35" s="423"/>
      <c r="S35" s="423"/>
      <c r="T35" s="213"/>
      <c r="U35" s="424">
        <f>IF(W35="","",U34+1)</f>
        <v>3</v>
      </c>
      <c r="V35" s="424"/>
      <c r="W35" s="423" t="str">
        <f>IF('各会計、関係団体の財政状況及び健全化判断比率'!B29="","",'各会計、関係団体の財政状況及び健全化判断比率'!B29)</f>
        <v>後期高齢者医療特別会計</v>
      </c>
      <c r="X35" s="423"/>
      <c r="Y35" s="423"/>
      <c r="Z35" s="423"/>
      <c r="AA35" s="423"/>
      <c r="AB35" s="423"/>
      <c r="AC35" s="423"/>
      <c r="AD35" s="423"/>
      <c r="AE35" s="423"/>
      <c r="AF35" s="423"/>
      <c r="AG35" s="423"/>
      <c r="AH35" s="423"/>
      <c r="AI35" s="423"/>
      <c r="AJ35" s="423"/>
      <c r="AK35" s="423"/>
      <c r="AL35" s="213"/>
      <c r="AM35" s="424">
        <f t="shared" ref="AM35:AM43" si="0">IF(AO35="","",AM34+1)</f>
        <v>5</v>
      </c>
      <c r="AN35" s="424"/>
      <c r="AO35" s="423" t="str">
        <f>IF('各会計、関係団体の財政状況及び健全化判断比率'!B31="","",'各会計、関係団体の財政状況及び健全化判断比率'!B31)</f>
        <v>公共下水道事業会計</v>
      </c>
      <c r="AP35" s="423"/>
      <c r="AQ35" s="423"/>
      <c r="AR35" s="423"/>
      <c r="AS35" s="423"/>
      <c r="AT35" s="423"/>
      <c r="AU35" s="423"/>
      <c r="AV35" s="423"/>
      <c r="AW35" s="423"/>
      <c r="AX35" s="423"/>
      <c r="AY35" s="423"/>
      <c r="AZ35" s="423"/>
      <c r="BA35" s="423"/>
      <c r="BB35" s="423"/>
      <c r="BC35" s="423"/>
      <c r="BD35" s="213"/>
      <c r="BE35" s="424" t="str">
        <f t="shared" ref="BE35:BE43" si="1">IF(BG35="","",BE34+1)</f>
        <v/>
      </c>
      <c r="BF35" s="424"/>
      <c r="BG35" s="423"/>
      <c r="BH35" s="423"/>
      <c r="BI35" s="423"/>
      <c r="BJ35" s="423"/>
      <c r="BK35" s="423"/>
      <c r="BL35" s="423"/>
      <c r="BM35" s="423"/>
      <c r="BN35" s="423"/>
      <c r="BO35" s="423"/>
      <c r="BP35" s="423"/>
      <c r="BQ35" s="423"/>
      <c r="BR35" s="423"/>
      <c r="BS35" s="423"/>
      <c r="BT35" s="423"/>
      <c r="BU35" s="423"/>
      <c r="BV35" s="213"/>
      <c r="BW35" s="424">
        <f t="shared" ref="BW35:BW43" si="2">IF(BY35="","",BW34+1)</f>
        <v>9</v>
      </c>
      <c r="BX35" s="424"/>
      <c r="BY35" s="423" t="str">
        <f>IF('各会計、関係団体の財政状況及び健全化判断比率'!B69="","",'各会計、関係団体の財政状況及び健全化判断比率'!B69)</f>
        <v>福井県後期高齢者医療広域連合（事業会計）</v>
      </c>
      <c r="BZ35" s="423"/>
      <c r="CA35" s="423"/>
      <c r="CB35" s="423"/>
      <c r="CC35" s="423"/>
      <c r="CD35" s="423"/>
      <c r="CE35" s="423"/>
      <c r="CF35" s="423"/>
      <c r="CG35" s="423"/>
      <c r="CH35" s="423"/>
      <c r="CI35" s="423"/>
      <c r="CJ35" s="423"/>
      <c r="CK35" s="423"/>
      <c r="CL35" s="423"/>
      <c r="CM35" s="423"/>
      <c r="CN35" s="213"/>
      <c r="CO35" s="424">
        <f t="shared" ref="CO35:CO43" si="3">IF(CQ35="","",CO34+1)</f>
        <v>19</v>
      </c>
      <c r="CP35" s="424"/>
      <c r="CQ35" s="423" t="str">
        <f>IF('各会計、関係団体の財政状況及び健全化判断比率'!BS8="","",'各会計、関係団体の財政状況及び健全化判断比率'!BS8)</f>
        <v>福井県下水道公社</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t="str">
        <f t="shared" ref="U36:U43" si="4">IF(W36="","",U35+1)</f>
        <v/>
      </c>
      <c r="V36" s="424"/>
      <c r="W36" s="423"/>
      <c r="X36" s="423"/>
      <c r="Y36" s="423"/>
      <c r="Z36" s="423"/>
      <c r="AA36" s="423"/>
      <c r="AB36" s="423"/>
      <c r="AC36" s="423"/>
      <c r="AD36" s="423"/>
      <c r="AE36" s="423"/>
      <c r="AF36" s="423"/>
      <c r="AG36" s="423"/>
      <c r="AH36" s="423"/>
      <c r="AI36" s="423"/>
      <c r="AJ36" s="423"/>
      <c r="AK36" s="423"/>
      <c r="AL36" s="213"/>
      <c r="AM36" s="424">
        <f t="shared" si="0"/>
        <v>6</v>
      </c>
      <c r="AN36" s="424"/>
      <c r="AO36" s="423" t="str">
        <f>IF('各会計、関係団体の財政状況及び健全化判断比率'!B32="","",'各会計、関係団体の財政状況及び健全化判断比率'!B32)</f>
        <v>農業集落排水事業会計</v>
      </c>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10</v>
      </c>
      <c r="BX36" s="424"/>
      <c r="BY36" s="423" t="str">
        <f>IF('各会計、関係団体の財政状況及び健全化判断比率'!B70="","",'各会計、関係団体の財政状況及び健全化判断比率'!B70)</f>
        <v>福井県市町総合事務組合（普通会計分）</v>
      </c>
      <c r="BZ36" s="423"/>
      <c r="CA36" s="423"/>
      <c r="CB36" s="423"/>
      <c r="CC36" s="423"/>
      <c r="CD36" s="423"/>
      <c r="CE36" s="423"/>
      <c r="CF36" s="423"/>
      <c r="CG36" s="423"/>
      <c r="CH36" s="423"/>
      <c r="CI36" s="423"/>
      <c r="CJ36" s="423"/>
      <c r="CK36" s="423"/>
      <c r="CL36" s="423"/>
      <c r="CM36" s="423"/>
      <c r="CN36" s="213"/>
      <c r="CO36" s="424">
        <f t="shared" si="3"/>
        <v>20</v>
      </c>
      <c r="CP36" s="424"/>
      <c r="CQ36" s="423" t="str">
        <f>IF('各会計、関係団体の財政状況及び健全化判断比率'!BS9="","",'各会計、関係団体の財政状況及び健全化判断比率'!BS9)</f>
        <v>坂井市スポーツ協会</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f t="shared" si="0"/>
        <v>7</v>
      </c>
      <c r="AN37" s="424"/>
      <c r="AO37" s="423" t="str">
        <f>IF('各会計、関係団体の財政状況及び健全化判断比率'!B33="","",'各会計、関係団体の財政状況及び健全化判断比率'!B33)</f>
        <v>病院事業会計</v>
      </c>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11</v>
      </c>
      <c r="BX37" s="424"/>
      <c r="BY37" s="423" t="str">
        <f>IF('各会計、関係団体の財政状況及び健全化判断比率'!B71="","",'各会計、関係団体の財政状況及び健全化判断比率'!B71)</f>
        <v>福井県市町総合事務組合（事業会計分）</v>
      </c>
      <c r="BZ37" s="423"/>
      <c r="CA37" s="423"/>
      <c r="CB37" s="423"/>
      <c r="CC37" s="423"/>
      <c r="CD37" s="423"/>
      <c r="CE37" s="423"/>
      <c r="CF37" s="423"/>
      <c r="CG37" s="423"/>
      <c r="CH37" s="423"/>
      <c r="CI37" s="423"/>
      <c r="CJ37" s="423"/>
      <c r="CK37" s="423"/>
      <c r="CL37" s="423"/>
      <c r="CM37" s="423"/>
      <c r="CN37" s="213"/>
      <c r="CO37" s="424">
        <f t="shared" si="3"/>
        <v>21</v>
      </c>
      <c r="CP37" s="424"/>
      <c r="CQ37" s="423" t="str">
        <f>IF('各会計、関係団体の財政状況及び健全化判断比率'!BS10="","",'各会計、関係団体の財政状況及び健全化判断比率'!BS10)</f>
        <v>丸岡文化財団</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12</v>
      </c>
      <c r="BX38" s="424"/>
      <c r="BY38" s="423" t="str">
        <f>IF('各会計、関係団体の財政状況及び健全化判断比率'!B72="","",'各会計、関係団体の財政状況及び健全化判断比率'!B72)</f>
        <v>福井県自治会館組合</v>
      </c>
      <c r="BZ38" s="423"/>
      <c r="CA38" s="423"/>
      <c r="CB38" s="423"/>
      <c r="CC38" s="423"/>
      <c r="CD38" s="423"/>
      <c r="CE38" s="423"/>
      <c r="CF38" s="423"/>
      <c r="CG38" s="423"/>
      <c r="CH38" s="423"/>
      <c r="CI38" s="423"/>
      <c r="CJ38" s="423"/>
      <c r="CK38" s="423"/>
      <c r="CL38" s="423"/>
      <c r="CM38" s="423"/>
      <c r="CN38" s="213"/>
      <c r="CO38" s="424">
        <f t="shared" si="3"/>
        <v>22</v>
      </c>
      <c r="CP38" s="424"/>
      <c r="CQ38" s="423" t="str">
        <f>IF('各会計、関係団体の財政状況及び健全化判断比率'!BS11="","",'各会計、関係団体の財政状況及び健全化判断比率'!BS11)</f>
        <v>坂井市文化振興事業団</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13</v>
      </c>
      <c r="BX39" s="424"/>
      <c r="BY39" s="423" t="str">
        <f>IF('各会計、関係団体の財政状況及び健全化判断比率'!B73="","",'各会計、関係団体の財政状況及び健全化判断比率'!B73)</f>
        <v>五領川公共下水道事務組合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14</v>
      </c>
      <c r="BX40" s="424"/>
      <c r="BY40" s="423" t="str">
        <f>IF('各会計、関係団体の財政状況及び健全化判断比率'!B74="","",'各会計、関係団体の財政状況及び健全化判断比率'!B74)</f>
        <v>坂井地区広域連合</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f t="shared" si="2"/>
        <v>15</v>
      </c>
      <c r="BX41" s="424"/>
      <c r="BY41" s="423" t="str">
        <f>IF('各会計、関係団体の財政状況及び健全化判断比率'!B75="","",'各会計、関係団体の財政状況及び健全化判断比率'!B75)</f>
        <v>坂井地区広域連合（事業会計）</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f t="shared" si="2"/>
        <v>16</v>
      </c>
      <c r="BX42" s="424"/>
      <c r="BY42" s="423" t="str">
        <f>IF('各会計、関係団体の財政状況及び健全化判断比率'!B76="","",'各会計、関係団体の財政状況及び健全化判断比率'!B76)</f>
        <v>越前三国競艇企業団</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f t="shared" si="2"/>
        <v>17</v>
      </c>
      <c r="BX43" s="424"/>
      <c r="BY43" s="423" t="str">
        <f>IF('各会計、関係団体の財政状況及び健全化判断比率'!B77="","",'各会計、関係団体の財政状況及び健全化判断比率'!B77)</f>
        <v>福井坂井地区広域市町村圏事務組合</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207</v>
      </c>
      <c r="C46" s="185"/>
      <c r="D46" s="185"/>
      <c r="E46" s="185" t="s">
        <v>208</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209</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210</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211</v>
      </c>
    </row>
    <row r="50" spans="5:5" x14ac:dyDescent="0.15">
      <c r="E50" s="187" t="s">
        <v>212</v>
      </c>
    </row>
    <row r="51" spans="5:5" x14ac:dyDescent="0.15">
      <c r="E51" s="187" t="s">
        <v>213</v>
      </c>
    </row>
    <row r="52" spans="5:5" x14ac:dyDescent="0.15">
      <c r="E52" s="187" t="s">
        <v>214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baxLh2LWU0xRZIYRmVrzc/zMO/isDMaFn2CayTbFEeIR0PH3Qo4u8WrSgwvIHu9mLom4bz+A3CuXkLurk9QW2g==" saltValue="EcXxFfW84KLcLnhjgvNyY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election activeCell="AP16" sqref="AP16:BF16"/>
    </sheetView>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215</v>
      </c>
      <c r="DI1" s="794"/>
      <c r="DJ1" s="794"/>
      <c r="DK1" s="794"/>
      <c r="DL1" s="794"/>
      <c r="DM1" s="794"/>
      <c r="DN1" s="795"/>
      <c r="DO1" s="225"/>
      <c r="DP1" s="793" t="s">
        <v>216</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217</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218</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219</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220</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221</v>
      </c>
      <c r="S4" s="736"/>
      <c r="T4" s="736"/>
      <c r="U4" s="736"/>
      <c r="V4" s="736"/>
      <c r="W4" s="736"/>
      <c r="X4" s="736"/>
      <c r="Y4" s="737"/>
      <c r="Z4" s="735" t="s">
        <v>222</v>
      </c>
      <c r="AA4" s="736"/>
      <c r="AB4" s="736"/>
      <c r="AC4" s="737"/>
      <c r="AD4" s="735" t="s">
        <v>223</v>
      </c>
      <c r="AE4" s="736"/>
      <c r="AF4" s="736"/>
      <c r="AG4" s="736"/>
      <c r="AH4" s="736"/>
      <c r="AI4" s="736"/>
      <c r="AJ4" s="736"/>
      <c r="AK4" s="737"/>
      <c r="AL4" s="735" t="s">
        <v>222</v>
      </c>
      <c r="AM4" s="736"/>
      <c r="AN4" s="736"/>
      <c r="AO4" s="737"/>
      <c r="AP4" s="796" t="s">
        <v>224</v>
      </c>
      <c r="AQ4" s="796"/>
      <c r="AR4" s="796"/>
      <c r="AS4" s="796"/>
      <c r="AT4" s="796"/>
      <c r="AU4" s="796"/>
      <c r="AV4" s="796"/>
      <c r="AW4" s="796"/>
      <c r="AX4" s="796"/>
      <c r="AY4" s="796"/>
      <c r="AZ4" s="796"/>
      <c r="BA4" s="796"/>
      <c r="BB4" s="796"/>
      <c r="BC4" s="796"/>
      <c r="BD4" s="796"/>
      <c r="BE4" s="796"/>
      <c r="BF4" s="796"/>
      <c r="BG4" s="796" t="s">
        <v>225</v>
      </c>
      <c r="BH4" s="796"/>
      <c r="BI4" s="796"/>
      <c r="BJ4" s="796"/>
      <c r="BK4" s="796"/>
      <c r="BL4" s="796"/>
      <c r="BM4" s="796"/>
      <c r="BN4" s="796"/>
      <c r="BO4" s="796" t="s">
        <v>222</v>
      </c>
      <c r="BP4" s="796"/>
      <c r="BQ4" s="796"/>
      <c r="BR4" s="796"/>
      <c r="BS4" s="796" t="s">
        <v>226</v>
      </c>
      <c r="BT4" s="796"/>
      <c r="BU4" s="796"/>
      <c r="BV4" s="796"/>
      <c r="BW4" s="796"/>
      <c r="BX4" s="796"/>
      <c r="BY4" s="796"/>
      <c r="BZ4" s="796"/>
      <c r="CA4" s="796"/>
      <c r="CB4" s="796"/>
      <c r="CD4" s="778" t="s">
        <v>227</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228</v>
      </c>
      <c r="C5" s="761"/>
      <c r="D5" s="761"/>
      <c r="E5" s="761"/>
      <c r="F5" s="761"/>
      <c r="G5" s="761"/>
      <c r="H5" s="761"/>
      <c r="I5" s="761"/>
      <c r="J5" s="761"/>
      <c r="K5" s="761"/>
      <c r="L5" s="761"/>
      <c r="M5" s="761"/>
      <c r="N5" s="761"/>
      <c r="O5" s="761"/>
      <c r="P5" s="761"/>
      <c r="Q5" s="762"/>
      <c r="R5" s="726">
        <v>12657887</v>
      </c>
      <c r="S5" s="727"/>
      <c r="T5" s="727"/>
      <c r="U5" s="727"/>
      <c r="V5" s="727"/>
      <c r="W5" s="727"/>
      <c r="X5" s="727"/>
      <c r="Y5" s="773"/>
      <c r="Z5" s="791">
        <v>31.2</v>
      </c>
      <c r="AA5" s="791"/>
      <c r="AB5" s="791"/>
      <c r="AC5" s="791"/>
      <c r="AD5" s="792">
        <v>12657887</v>
      </c>
      <c r="AE5" s="792"/>
      <c r="AF5" s="792"/>
      <c r="AG5" s="792"/>
      <c r="AH5" s="792"/>
      <c r="AI5" s="792"/>
      <c r="AJ5" s="792"/>
      <c r="AK5" s="792"/>
      <c r="AL5" s="774">
        <v>59.3</v>
      </c>
      <c r="AM5" s="743"/>
      <c r="AN5" s="743"/>
      <c r="AO5" s="775"/>
      <c r="AP5" s="760" t="s">
        <v>229</v>
      </c>
      <c r="AQ5" s="761"/>
      <c r="AR5" s="761"/>
      <c r="AS5" s="761"/>
      <c r="AT5" s="761"/>
      <c r="AU5" s="761"/>
      <c r="AV5" s="761"/>
      <c r="AW5" s="761"/>
      <c r="AX5" s="761"/>
      <c r="AY5" s="761"/>
      <c r="AZ5" s="761"/>
      <c r="BA5" s="761"/>
      <c r="BB5" s="761"/>
      <c r="BC5" s="761"/>
      <c r="BD5" s="761"/>
      <c r="BE5" s="761"/>
      <c r="BF5" s="762"/>
      <c r="BG5" s="661">
        <v>12581055</v>
      </c>
      <c r="BH5" s="664"/>
      <c r="BI5" s="664"/>
      <c r="BJ5" s="664"/>
      <c r="BK5" s="664"/>
      <c r="BL5" s="664"/>
      <c r="BM5" s="664"/>
      <c r="BN5" s="665"/>
      <c r="BO5" s="723">
        <v>99.4</v>
      </c>
      <c r="BP5" s="723"/>
      <c r="BQ5" s="723"/>
      <c r="BR5" s="723"/>
      <c r="BS5" s="724">
        <v>222873</v>
      </c>
      <c r="BT5" s="724"/>
      <c r="BU5" s="724"/>
      <c r="BV5" s="724"/>
      <c r="BW5" s="724"/>
      <c r="BX5" s="724"/>
      <c r="BY5" s="724"/>
      <c r="BZ5" s="724"/>
      <c r="CA5" s="724"/>
      <c r="CB5" s="765"/>
      <c r="CD5" s="778" t="s">
        <v>224</v>
      </c>
      <c r="CE5" s="779"/>
      <c r="CF5" s="779"/>
      <c r="CG5" s="779"/>
      <c r="CH5" s="779"/>
      <c r="CI5" s="779"/>
      <c r="CJ5" s="779"/>
      <c r="CK5" s="779"/>
      <c r="CL5" s="779"/>
      <c r="CM5" s="779"/>
      <c r="CN5" s="779"/>
      <c r="CO5" s="779"/>
      <c r="CP5" s="779"/>
      <c r="CQ5" s="780"/>
      <c r="CR5" s="778" t="s">
        <v>230</v>
      </c>
      <c r="CS5" s="779"/>
      <c r="CT5" s="779"/>
      <c r="CU5" s="779"/>
      <c r="CV5" s="779"/>
      <c r="CW5" s="779"/>
      <c r="CX5" s="779"/>
      <c r="CY5" s="780"/>
      <c r="CZ5" s="778" t="s">
        <v>222</v>
      </c>
      <c r="DA5" s="779"/>
      <c r="DB5" s="779"/>
      <c r="DC5" s="780"/>
      <c r="DD5" s="778" t="s">
        <v>231</v>
      </c>
      <c r="DE5" s="779"/>
      <c r="DF5" s="779"/>
      <c r="DG5" s="779"/>
      <c r="DH5" s="779"/>
      <c r="DI5" s="779"/>
      <c r="DJ5" s="779"/>
      <c r="DK5" s="779"/>
      <c r="DL5" s="779"/>
      <c r="DM5" s="779"/>
      <c r="DN5" s="779"/>
      <c r="DO5" s="779"/>
      <c r="DP5" s="780"/>
      <c r="DQ5" s="778" t="s">
        <v>232</v>
      </c>
      <c r="DR5" s="779"/>
      <c r="DS5" s="779"/>
      <c r="DT5" s="779"/>
      <c r="DU5" s="779"/>
      <c r="DV5" s="779"/>
      <c r="DW5" s="779"/>
      <c r="DX5" s="779"/>
      <c r="DY5" s="779"/>
      <c r="DZ5" s="779"/>
      <c r="EA5" s="779"/>
      <c r="EB5" s="779"/>
      <c r="EC5" s="780"/>
    </row>
    <row r="6" spans="2:143" ht="11.25" customHeight="1" x14ac:dyDescent="0.15">
      <c r="B6" s="658" t="s">
        <v>233</v>
      </c>
      <c r="C6" s="659"/>
      <c r="D6" s="659"/>
      <c r="E6" s="659"/>
      <c r="F6" s="659"/>
      <c r="G6" s="659"/>
      <c r="H6" s="659"/>
      <c r="I6" s="659"/>
      <c r="J6" s="659"/>
      <c r="K6" s="659"/>
      <c r="L6" s="659"/>
      <c r="M6" s="659"/>
      <c r="N6" s="659"/>
      <c r="O6" s="659"/>
      <c r="P6" s="659"/>
      <c r="Q6" s="660"/>
      <c r="R6" s="661">
        <v>323954</v>
      </c>
      <c r="S6" s="664"/>
      <c r="T6" s="664"/>
      <c r="U6" s="664"/>
      <c r="V6" s="664"/>
      <c r="W6" s="664"/>
      <c r="X6" s="664"/>
      <c r="Y6" s="665"/>
      <c r="Z6" s="723">
        <v>0.8</v>
      </c>
      <c r="AA6" s="723"/>
      <c r="AB6" s="723"/>
      <c r="AC6" s="723"/>
      <c r="AD6" s="724">
        <v>323954</v>
      </c>
      <c r="AE6" s="724"/>
      <c r="AF6" s="724"/>
      <c r="AG6" s="724"/>
      <c r="AH6" s="724"/>
      <c r="AI6" s="724"/>
      <c r="AJ6" s="724"/>
      <c r="AK6" s="724"/>
      <c r="AL6" s="666">
        <v>1.5</v>
      </c>
      <c r="AM6" s="667"/>
      <c r="AN6" s="667"/>
      <c r="AO6" s="725"/>
      <c r="AP6" s="658" t="s">
        <v>234</v>
      </c>
      <c r="AQ6" s="659"/>
      <c r="AR6" s="659"/>
      <c r="AS6" s="659"/>
      <c r="AT6" s="659"/>
      <c r="AU6" s="659"/>
      <c r="AV6" s="659"/>
      <c r="AW6" s="659"/>
      <c r="AX6" s="659"/>
      <c r="AY6" s="659"/>
      <c r="AZ6" s="659"/>
      <c r="BA6" s="659"/>
      <c r="BB6" s="659"/>
      <c r="BC6" s="659"/>
      <c r="BD6" s="659"/>
      <c r="BE6" s="659"/>
      <c r="BF6" s="660"/>
      <c r="BG6" s="661">
        <v>12581055</v>
      </c>
      <c r="BH6" s="664"/>
      <c r="BI6" s="664"/>
      <c r="BJ6" s="664"/>
      <c r="BK6" s="664"/>
      <c r="BL6" s="664"/>
      <c r="BM6" s="664"/>
      <c r="BN6" s="665"/>
      <c r="BO6" s="723">
        <v>99.4</v>
      </c>
      <c r="BP6" s="723"/>
      <c r="BQ6" s="723"/>
      <c r="BR6" s="723"/>
      <c r="BS6" s="724">
        <v>222873</v>
      </c>
      <c r="BT6" s="724"/>
      <c r="BU6" s="724"/>
      <c r="BV6" s="724"/>
      <c r="BW6" s="724"/>
      <c r="BX6" s="724"/>
      <c r="BY6" s="724"/>
      <c r="BZ6" s="724"/>
      <c r="CA6" s="724"/>
      <c r="CB6" s="765"/>
      <c r="CD6" s="732" t="s">
        <v>235</v>
      </c>
      <c r="CE6" s="733"/>
      <c r="CF6" s="733"/>
      <c r="CG6" s="733"/>
      <c r="CH6" s="733"/>
      <c r="CI6" s="733"/>
      <c r="CJ6" s="733"/>
      <c r="CK6" s="733"/>
      <c r="CL6" s="733"/>
      <c r="CM6" s="733"/>
      <c r="CN6" s="733"/>
      <c r="CO6" s="733"/>
      <c r="CP6" s="733"/>
      <c r="CQ6" s="734"/>
      <c r="CR6" s="661">
        <v>289729</v>
      </c>
      <c r="CS6" s="664"/>
      <c r="CT6" s="664"/>
      <c r="CU6" s="664"/>
      <c r="CV6" s="664"/>
      <c r="CW6" s="664"/>
      <c r="CX6" s="664"/>
      <c r="CY6" s="665"/>
      <c r="CZ6" s="774">
        <v>0.7</v>
      </c>
      <c r="DA6" s="743"/>
      <c r="DB6" s="743"/>
      <c r="DC6" s="777"/>
      <c r="DD6" s="669" t="s">
        <v>236</v>
      </c>
      <c r="DE6" s="664"/>
      <c r="DF6" s="664"/>
      <c r="DG6" s="664"/>
      <c r="DH6" s="664"/>
      <c r="DI6" s="664"/>
      <c r="DJ6" s="664"/>
      <c r="DK6" s="664"/>
      <c r="DL6" s="664"/>
      <c r="DM6" s="664"/>
      <c r="DN6" s="664"/>
      <c r="DO6" s="664"/>
      <c r="DP6" s="665"/>
      <c r="DQ6" s="669">
        <v>289729</v>
      </c>
      <c r="DR6" s="664"/>
      <c r="DS6" s="664"/>
      <c r="DT6" s="664"/>
      <c r="DU6" s="664"/>
      <c r="DV6" s="664"/>
      <c r="DW6" s="664"/>
      <c r="DX6" s="664"/>
      <c r="DY6" s="664"/>
      <c r="DZ6" s="664"/>
      <c r="EA6" s="664"/>
      <c r="EB6" s="664"/>
      <c r="EC6" s="704"/>
    </row>
    <row r="7" spans="2:143" ht="11.25" customHeight="1" x14ac:dyDescent="0.15">
      <c r="B7" s="658" t="s">
        <v>237</v>
      </c>
      <c r="C7" s="659"/>
      <c r="D7" s="659"/>
      <c r="E7" s="659"/>
      <c r="F7" s="659"/>
      <c r="G7" s="659"/>
      <c r="H7" s="659"/>
      <c r="I7" s="659"/>
      <c r="J7" s="659"/>
      <c r="K7" s="659"/>
      <c r="L7" s="659"/>
      <c r="M7" s="659"/>
      <c r="N7" s="659"/>
      <c r="O7" s="659"/>
      <c r="P7" s="659"/>
      <c r="Q7" s="660"/>
      <c r="R7" s="661">
        <v>24860</v>
      </c>
      <c r="S7" s="664"/>
      <c r="T7" s="664"/>
      <c r="U7" s="664"/>
      <c r="V7" s="664"/>
      <c r="W7" s="664"/>
      <c r="X7" s="664"/>
      <c r="Y7" s="665"/>
      <c r="Z7" s="723">
        <v>0.1</v>
      </c>
      <c r="AA7" s="723"/>
      <c r="AB7" s="723"/>
      <c r="AC7" s="723"/>
      <c r="AD7" s="724">
        <v>24860</v>
      </c>
      <c r="AE7" s="724"/>
      <c r="AF7" s="724"/>
      <c r="AG7" s="724"/>
      <c r="AH7" s="724"/>
      <c r="AI7" s="724"/>
      <c r="AJ7" s="724"/>
      <c r="AK7" s="724"/>
      <c r="AL7" s="666">
        <v>0.1</v>
      </c>
      <c r="AM7" s="667"/>
      <c r="AN7" s="667"/>
      <c r="AO7" s="725"/>
      <c r="AP7" s="658" t="s">
        <v>238</v>
      </c>
      <c r="AQ7" s="659"/>
      <c r="AR7" s="659"/>
      <c r="AS7" s="659"/>
      <c r="AT7" s="659"/>
      <c r="AU7" s="659"/>
      <c r="AV7" s="659"/>
      <c r="AW7" s="659"/>
      <c r="AX7" s="659"/>
      <c r="AY7" s="659"/>
      <c r="AZ7" s="659"/>
      <c r="BA7" s="659"/>
      <c r="BB7" s="659"/>
      <c r="BC7" s="659"/>
      <c r="BD7" s="659"/>
      <c r="BE7" s="659"/>
      <c r="BF7" s="660"/>
      <c r="BG7" s="661">
        <v>5820462</v>
      </c>
      <c r="BH7" s="664"/>
      <c r="BI7" s="664"/>
      <c r="BJ7" s="664"/>
      <c r="BK7" s="664"/>
      <c r="BL7" s="664"/>
      <c r="BM7" s="664"/>
      <c r="BN7" s="665"/>
      <c r="BO7" s="723">
        <v>46</v>
      </c>
      <c r="BP7" s="723"/>
      <c r="BQ7" s="723"/>
      <c r="BR7" s="723"/>
      <c r="BS7" s="724">
        <v>222873</v>
      </c>
      <c r="BT7" s="724"/>
      <c r="BU7" s="724"/>
      <c r="BV7" s="724"/>
      <c r="BW7" s="724"/>
      <c r="BX7" s="724"/>
      <c r="BY7" s="724"/>
      <c r="BZ7" s="724"/>
      <c r="CA7" s="724"/>
      <c r="CB7" s="765"/>
      <c r="CD7" s="705" t="s">
        <v>239</v>
      </c>
      <c r="CE7" s="702"/>
      <c r="CF7" s="702"/>
      <c r="CG7" s="702"/>
      <c r="CH7" s="702"/>
      <c r="CI7" s="702"/>
      <c r="CJ7" s="702"/>
      <c r="CK7" s="702"/>
      <c r="CL7" s="702"/>
      <c r="CM7" s="702"/>
      <c r="CN7" s="702"/>
      <c r="CO7" s="702"/>
      <c r="CP7" s="702"/>
      <c r="CQ7" s="703"/>
      <c r="CR7" s="661">
        <v>7167353</v>
      </c>
      <c r="CS7" s="664"/>
      <c r="CT7" s="664"/>
      <c r="CU7" s="664"/>
      <c r="CV7" s="664"/>
      <c r="CW7" s="664"/>
      <c r="CX7" s="664"/>
      <c r="CY7" s="665"/>
      <c r="CZ7" s="723">
        <v>18.3</v>
      </c>
      <c r="DA7" s="723"/>
      <c r="DB7" s="723"/>
      <c r="DC7" s="723"/>
      <c r="DD7" s="669">
        <v>2202553</v>
      </c>
      <c r="DE7" s="664"/>
      <c r="DF7" s="664"/>
      <c r="DG7" s="664"/>
      <c r="DH7" s="664"/>
      <c r="DI7" s="664"/>
      <c r="DJ7" s="664"/>
      <c r="DK7" s="664"/>
      <c r="DL7" s="664"/>
      <c r="DM7" s="664"/>
      <c r="DN7" s="664"/>
      <c r="DO7" s="664"/>
      <c r="DP7" s="665"/>
      <c r="DQ7" s="669">
        <v>3944252</v>
      </c>
      <c r="DR7" s="664"/>
      <c r="DS7" s="664"/>
      <c r="DT7" s="664"/>
      <c r="DU7" s="664"/>
      <c r="DV7" s="664"/>
      <c r="DW7" s="664"/>
      <c r="DX7" s="664"/>
      <c r="DY7" s="664"/>
      <c r="DZ7" s="664"/>
      <c r="EA7" s="664"/>
      <c r="EB7" s="664"/>
      <c r="EC7" s="704"/>
    </row>
    <row r="8" spans="2:143" ht="11.25" customHeight="1" x14ac:dyDescent="0.15">
      <c r="B8" s="658" t="s">
        <v>240</v>
      </c>
      <c r="C8" s="659"/>
      <c r="D8" s="659"/>
      <c r="E8" s="659"/>
      <c r="F8" s="659"/>
      <c r="G8" s="659"/>
      <c r="H8" s="659"/>
      <c r="I8" s="659"/>
      <c r="J8" s="659"/>
      <c r="K8" s="659"/>
      <c r="L8" s="659"/>
      <c r="M8" s="659"/>
      <c r="N8" s="659"/>
      <c r="O8" s="659"/>
      <c r="P8" s="659"/>
      <c r="Q8" s="660"/>
      <c r="R8" s="661">
        <v>47326</v>
      </c>
      <c r="S8" s="664"/>
      <c r="T8" s="664"/>
      <c r="U8" s="664"/>
      <c r="V8" s="664"/>
      <c r="W8" s="664"/>
      <c r="X8" s="664"/>
      <c r="Y8" s="665"/>
      <c r="Z8" s="723">
        <v>0.1</v>
      </c>
      <c r="AA8" s="723"/>
      <c r="AB8" s="723"/>
      <c r="AC8" s="723"/>
      <c r="AD8" s="724">
        <v>47326</v>
      </c>
      <c r="AE8" s="724"/>
      <c r="AF8" s="724"/>
      <c r="AG8" s="724"/>
      <c r="AH8" s="724"/>
      <c r="AI8" s="724"/>
      <c r="AJ8" s="724"/>
      <c r="AK8" s="724"/>
      <c r="AL8" s="666">
        <v>0.2</v>
      </c>
      <c r="AM8" s="667"/>
      <c r="AN8" s="667"/>
      <c r="AO8" s="725"/>
      <c r="AP8" s="658" t="s">
        <v>241</v>
      </c>
      <c r="AQ8" s="659"/>
      <c r="AR8" s="659"/>
      <c r="AS8" s="659"/>
      <c r="AT8" s="659"/>
      <c r="AU8" s="659"/>
      <c r="AV8" s="659"/>
      <c r="AW8" s="659"/>
      <c r="AX8" s="659"/>
      <c r="AY8" s="659"/>
      <c r="AZ8" s="659"/>
      <c r="BA8" s="659"/>
      <c r="BB8" s="659"/>
      <c r="BC8" s="659"/>
      <c r="BD8" s="659"/>
      <c r="BE8" s="659"/>
      <c r="BF8" s="660"/>
      <c r="BG8" s="661">
        <v>175127</v>
      </c>
      <c r="BH8" s="664"/>
      <c r="BI8" s="664"/>
      <c r="BJ8" s="664"/>
      <c r="BK8" s="664"/>
      <c r="BL8" s="664"/>
      <c r="BM8" s="664"/>
      <c r="BN8" s="665"/>
      <c r="BO8" s="723">
        <v>1.4</v>
      </c>
      <c r="BP8" s="723"/>
      <c r="BQ8" s="723"/>
      <c r="BR8" s="723"/>
      <c r="BS8" s="669" t="s">
        <v>236</v>
      </c>
      <c r="BT8" s="664"/>
      <c r="BU8" s="664"/>
      <c r="BV8" s="664"/>
      <c r="BW8" s="664"/>
      <c r="BX8" s="664"/>
      <c r="BY8" s="664"/>
      <c r="BZ8" s="664"/>
      <c r="CA8" s="664"/>
      <c r="CB8" s="704"/>
      <c r="CD8" s="705" t="s">
        <v>242</v>
      </c>
      <c r="CE8" s="702"/>
      <c r="CF8" s="702"/>
      <c r="CG8" s="702"/>
      <c r="CH8" s="702"/>
      <c r="CI8" s="702"/>
      <c r="CJ8" s="702"/>
      <c r="CK8" s="702"/>
      <c r="CL8" s="702"/>
      <c r="CM8" s="702"/>
      <c r="CN8" s="702"/>
      <c r="CO8" s="702"/>
      <c r="CP8" s="702"/>
      <c r="CQ8" s="703"/>
      <c r="CR8" s="661">
        <v>13700981</v>
      </c>
      <c r="CS8" s="664"/>
      <c r="CT8" s="664"/>
      <c r="CU8" s="664"/>
      <c r="CV8" s="664"/>
      <c r="CW8" s="664"/>
      <c r="CX8" s="664"/>
      <c r="CY8" s="665"/>
      <c r="CZ8" s="723">
        <v>35</v>
      </c>
      <c r="DA8" s="723"/>
      <c r="DB8" s="723"/>
      <c r="DC8" s="723"/>
      <c r="DD8" s="669">
        <v>388722</v>
      </c>
      <c r="DE8" s="664"/>
      <c r="DF8" s="664"/>
      <c r="DG8" s="664"/>
      <c r="DH8" s="664"/>
      <c r="DI8" s="664"/>
      <c r="DJ8" s="664"/>
      <c r="DK8" s="664"/>
      <c r="DL8" s="664"/>
      <c r="DM8" s="664"/>
      <c r="DN8" s="664"/>
      <c r="DO8" s="664"/>
      <c r="DP8" s="665"/>
      <c r="DQ8" s="669">
        <v>6934526</v>
      </c>
      <c r="DR8" s="664"/>
      <c r="DS8" s="664"/>
      <c r="DT8" s="664"/>
      <c r="DU8" s="664"/>
      <c r="DV8" s="664"/>
      <c r="DW8" s="664"/>
      <c r="DX8" s="664"/>
      <c r="DY8" s="664"/>
      <c r="DZ8" s="664"/>
      <c r="EA8" s="664"/>
      <c r="EB8" s="664"/>
      <c r="EC8" s="704"/>
    </row>
    <row r="9" spans="2:143" ht="11.25" customHeight="1" x14ac:dyDescent="0.15">
      <c r="B9" s="658" t="s">
        <v>243</v>
      </c>
      <c r="C9" s="659"/>
      <c r="D9" s="659"/>
      <c r="E9" s="659"/>
      <c r="F9" s="659"/>
      <c r="G9" s="659"/>
      <c r="H9" s="659"/>
      <c r="I9" s="659"/>
      <c r="J9" s="659"/>
      <c r="K9" s="659"/>
      <c r="L9" s="659"/>
      <c r="M9" s="659"/>
      <c r="N9" s="659"/>
      <c r="O9" s="659"/>
      <c r="P9" s="659"/>
      <c r="Q9" s="660"/>
      <c r="R9" s="661">
        <v>40788</v>
      </c>
      <c r="S9" s="664"/>
      <c r="T9" s="664"/>
      <c r="U9" s="664"/>
      <c r="V9" s="664"/>
      <c r="W9" s="664"/>
      <c r="X9" s="664"/>
      <c r="Y9" s="665"/>
      <c r="Z9" s="723">
        <v>0.1</v>
      </c>
      <c r="AA9" s="723"/>
      <c r="AB9" s="723"/>
      <c r="AC9" s="723"/>
      <c r="AD9" s="724">
        <v>40788</v>
      </c>
      <c r="AE9" s="724"/>
      <c r="AF9" s="724"/>
      <c r="AG9" s="724"/>
      <c r="AH9" s="724"/>
      <c r="AI9" s="724"/>
      <c r="AJ9" s="724"/>
      <c r="AK9" s="724"/>
      <c r="AL9" s="666">
        <v>0.2</v>
      </c>
      <c r="AM9" s="667"/>
      <c r="AN9" s="667"/>
      <c r="AO9" s="725"/>
      <c r="AP9" s="658" t="s">
        <v>244</v>
      </c>
      <c r="AQ9" s="659"/>
      <c r="AR9" s="659"/>
      <c r="AS9" s="659"/>
      <c r="AT9" s="659"/>
      <c r="AU9" s="659"/>
      <c r="AV9" s="659"/>
      <c r="AW9" s="659"/>
      <c r="AX9" s="659"/>
      <c r="AY9" s="659"/>
      <c r="AZ9" s="659"/>
      <c r="BA9" s="659"/>
      <c r="BB9" s="659"/>
      <c r="BC9" s="659"/>
      <c r="BD9" s="659"/>
      <c r="BE9" s="659"/>
      <c r="BF9" s="660"/>
      <c r="BG9" s="661">
        <v>4471457</v>
      </c>
      <c r="BH9" s="664"/>
      <c r="BI9" s="664"/>
      <c r="BJ9" s="664"/>
      <c r="BK9" s="664"/>
      <c r="BL9" s="664"/>
      <c r="BM9" s="664"/>
      <c r="BN9" s="665"/>
      <c r="BO9" s="723">
        <v>35.299999999999997</v>
      </c>
      <c r="BP9" s="723"/>
      <c r="BQ9" s="723"/>
      <c r="BR9" s="723"/>
      <c r="BS9" s="669" t="s">
        <v>128</v>
      </c>
      <c r="BT9" s="664"/>
      <c r="BU9" s="664"/>
      <c r="BV9" s="664"/>
      <c r="BW9" s="664"/>
      <c r="BX9" s="664"/>
      <c r="BY9" s="664"/>
      <c r="BZ9" s="664"/>
      <c r="CA9" s="664"/>
      <c r="CB9" s="704"/>
      <c r="CD9" s="705" t="s">
        <v>245</v>
      </c>
      <c r="CE9" s="702"/>
      <c r="CF9" s="702"/>
      <c r="CG9" s="702"/>
      <c r="CH9" s="702"/>
      <c r="CI9" s="702"/>
      <c r="CJ9" s="702"/>
      <c r="CK9" s="702"/>
      <c r="CL9" s="702"/>
      <c r="CM9" s="702"/>
      <c r="CN9" s="702"/>
      <c r="CO9" s="702"/>
      <c r="CP9" s="702"/>
      <c r="CQ9" s="703"/>
      <c r="CR9" s="661">
        <v>2150869</v>
      </c>
      <c r="CS9" s="664"/>
      <c r="CT9" s="664"/>
      <c r="CU9" s="664"/>
      <c r="CV9" s="664"/>
      <c r="CW9" s="664"/>
      <c r="CX9" s="664"/>
      <c r="CY9" s="665"/>
      <c r="CZ9" s="723">
        <v>5.5</v>
      </c>
      <c r="DA9" s="723"/>
      <c r="DB9" s="723"/>
      <c r="DC9" s="723"/>
      <c r="DD9" s="669">
        <v>4638</v>
      </c>
      <c r="DE9" s="664"/>
      <c r="DF9" s="664"/>
      <c r="DG9" s="664"/>
      <c r="DH9" s="664"/>
      <c r="DI9" s="664"/>
      <c r="DJ9" s="664"/>
      <c r="DK9" s="664"/>
      <c r="DL9" s="664"/>
      <c r="DM9" s="664"/>
      <c r="DN9" s="664"/>
      <c r="DO9" s="664"/>
      <c r="DP9" s="665"/>
      <c r="DQ9" s="669">
        <v>1906360</v>
      </c>
      <c r="DR9" s="664"/>
      <c r="DS9" s="664"/>
      <c r="DT9" s="664"/>
      <c r="DU9" s="664"/>
      <c r="DV9" s="664"/>
      <c r="DW9" s="664"/>
      <c r="DX9" s="664"/>
      <c r="DY9" s="664"/>
      <c r="DZ9" s="664"/>
      <c r="EA9" s="664"/>
      <c r="EB9" s="664"/>
      <c r="EC9" s="704"/>
    </row>
    <row r="10" spans="2:143" ht="11.25" customHeight="1" x14ac:dyDescent="0.15">
      <c r="B10" s="658" t="s">
        <v>246</v>
      </c>
      <c r="C10" s="659"/>
      <c r="D10" s="659"/>
      <c r="E10" s="659"/>
      <c r="F10" s="659"/>
      <c r="G10" s="659"/>
      <c r="H10" s="659"/>
      <c r="I10" s="659"/>
      <c r="J10" s="659"/>
      <c r="K10" s="659"/>
      <c r="L10" s="659"/>
      <c r="M10" s="659"/>
      <c r="N10" s="659"/>
      <c r="O10" s="659"/>
      <c r="P10" s="659"/>
      <c r="Q10" s="660"/>
      <c r="R10" s="661" t="s">
        <v>236</v>
      </c>
      <c r="S10" s="664"/>
      <c r="T10" s="664"/>
      <c r="U10" s="664"/>
      <c r="V10" s="664"/>
      <c r="W10" s="664"/>
      <c r="X10" s="664"/>
      <c r="Y10" s="665"/>
      <c r="Z10" s="723" t="s">
        <v>128</v>
      </c>
      <c r="AA10" s="723"/>
      <c r="AB10" s="723"/>
      <c r="AC10" s="723"/>
      <c r="AD10" s="724" t="s">
        <v>236</v>
      </c>
      <c r="AE10" s="724"/>
      <c r="AF10" s="724"/>
      <c r="AG10" s="724"/>
      <c r="AH10" s="724"/>
      <c r="AI10" s="724"/>
      <c r="AJ10" s="724"/>
      <c r="AK10" s="724"/>
      <c r="AL10" s="666" t="s">
        <v>236</v>
      </c>
      <c r="AM10" s="667"/>
      <c r="AN10" s="667"/>
      <c r="AO10" s="725"/>
      <c r="AP10" s="658" t="s">
        <v>247</v>
      </c>
      <c r="AQ10" s="659"/>
      <c r="AR10" s="659"/>
      <c r="AS10" s="659"/>
      <c r="AT10" s="659"/>
      <c r="AU10" s="659"/>
      <c r="AV10" s="659"/>
      <c r="AW10" s="659"/>
      <c r="AX10" s="659"/>
      <c r="AY10" s="659"/>
      <c r="AZ10" s="659"/>
      <c r="BA10" s="659"/>
      <c r="BB10" s="659"/>
      <c r="BC10" s="659"/>
      <c r="BD10" s="659"/>
      <c r="BE10" s="659"/>
      <c r="BF10" s="660"/>
      <c r="BG10" s="661">
        <v>301460</v>
      </c>
      <c r="BH10" s="664"/>
      <c r="BI10" s="664"/>
      <c r="BJ10" s="664"/>
      <c r="BK10" s="664"/>
      <c r="BL10" s="664"/>
      <c r="BM10" s="664"/>
      <c r="BN10" s="665"/>
      <c r="BO10" s="723">
        <v>2.4</v>
      </c>
      <c r="BP10" s="723"/>
      <c r="BQ10" s="723"/>
      <c r="BR10" s="723"/>
      <c r="BS10" s="669">
        <v>49862</v>
      </c>
      <c r="BT10" s="664"/>
      <c r="BU10" s="664"/>
      <c r="BV10" s="664"/>
      <c r="BW10" s="664"/>
      <c r="BX10" s="664"/>
      <c r="BY10" s="664"/>
      <c r="BZ10" s="664"/>
      <c r="CA10" s="664"/>
      <c r="CB10" s="704"/>
      <c r="CD10" s="705" t="s">
        <v>248</v>
      </c>
      <c r="CE10" s="702"/>
      <c r="CF10" s="702"/>
      <c r="CG10" s="702"/>
      <c r="CH10" s="702"/>
      <c r="CI10" s="702"/>
      <c r="CJ10" s="702"/>
      <c r="CK10" s="702"/>
      <c r="CL10" s="702"/>
      <c r="CM10" s="702"/>
      <c r="CN10" s="702"/>
      <c r="CO10" s="702"/>
      <c r="CP10" s="702"/>
      <c r="CQ10" s="703"/>
      <c r="CR10" s="661">
        <v>96702</v>
      </c>
      <c r="CS10" s="664"/>
      <c r="CT10" s="664"/>
      <c r="CU10" s="664"/>
      <c r="CV10" s="664"/>
      <c r="CW10" s="664"/>
      <c r="CX10" s="664"/>
      <c r="CY10" s="665"/>
      <c r="CZ10" s="723">
        <v>0.2</v>
      </c>
      <c r="DA10" s="723"/>
      <c r="DB10" s="723"/>
      <c r="DC10" s="723"/>
      <c r="DD10" s="669" t="s">
        <v>128</v>
      </c>
      <c r="DE10" s="664"/>
      <c r="DF10" s="664"/>
      <c r="DG10" s="664"/>
      <c r="DH10" s="664"/>
      <c r="DI10" s="664"/>
      <c r="DJ10" s="664"/>
      <c r="DK10" s="664"/>
      <c r="DL10" s="664"/>
      <c r="DM10" s="664"/>
      <c r="DN10" s="664"/>
      <c r="DO10" s="664"/>
      <c r="DP10" s="665"/>
      <c r="DQ10" s="669">
        <v>23102</v>
      </c>
      <c r="DR10" s="664"/>
      <c r="DS10" s="664"/>
      <c r="DT10" s="664"/>
      <c r="DU10" s="664"/>
      <c r="DV10" s="664"/>
      <c r="DW10" s="664"/>
      <c r="DX10" s="664"/>
      <c r="DY10" s="664"/>
      <c r="DZ10" s="664"/>
      <c r="EA10" s="664"/>
      <c r="EB10" s="664"/>
      <c r="EC10" s="704"/>
    </row>
    <row r="11" spans="2:143" ht="11.25" customHeight="1" x14ac:dyDescent="0.15">
      <c r="B11" s="658" t="s">
        <v>249</v>
      </c>
      <c r="C11" s="659"/>
      <c r="D11" s="659"/>
      <c r="E11" s="659"/>
      <c r="F11" s="659"/>
      <c r="G11" s="659"/>
      <c r="H11" s="659"/>
      <c r="I11" s="659"/>
      <c r="J11" s="659"/>
      <c r="K11" s="659"/>
      <c r="L11" s="659"/>
      <c r="M11" s="659"/>
      <c r="N11" s="659"/>
      <c r="O11" s="659"/>
      <c r="P11" s="659"/>
      <c r="Q11" s="660"/>
      <c r="R11" s="661" t="s">
        <v>128</v>
      </c>
      <c r="S11" s="664"/>
      <c r="T11" s="664"/>
      <c r="U11" s="664"/>
      <c r="V11" s="664"/>
      <c r="W11" s="664"/>
      <c r="X11" s="664"/>
      <c r="Y11" s="665"/>
      <c r="Z11" s="723" t="s">
        <v>236</v>
      </c>
      <c r="AA11" s="723"/>
      <c r="AB11" s="723"/>
      <c r="AC11" s="723"/>
      <c r="AD11" s="724" t="s">
        <v>236</v>
      </c>
      <c r="AE11" s="724"/>
      <c r="AF11" s="724"/>
      <c r="AG11" s="724"/>
      <c r="AH11" s="724"/>
      <c r="AI11" s="724"/>
      <c r="AJ11" s="724"/>
      <c r="AK11" s="724"/>
      <c r="AL11" s="666" t="s">
        <v>236</v>
      </c>
      <c r="AM11" s="667"/>
      <c r="AN11" s="667"/>
      <c r="AO11" s="725"/>
      <c r="AP11" s="658" t="s">
        <v>250</v>
      </c>
      <c r="AQ11" s="659"/>
      <c r="AR11" s="659"/>
      <c r="AS11" s="659"/>
      <c r="AT11" s="659"/>
      <c r="AU11" s="659"/>
      <c r="AV11" s="659"/>
      <c r="AW11" s="659"/>
      <c r="AX11" s="659"/>
      <c r="AY11" s="659"/>
      <c r="AZ11" s="659"/>
      <c r="BA11" s="659"/>
      <c r="BB11" s="659"/>
      <c r="BC11" s="659"/>
      <c r="BD11" s="659"/>
      <c r="BE11" s="659"/>
      <c r="BF11" s="660"/>
      <c r="BG11" s="661">
        <v>872418</v>
      </c>
      <c r="BH11" s="664"/>
      <c r="BI11" s="664"/>
      <c r="BJ11" s="664"/>
      <c r="BK11" s="664"/>
      <c r="BL11" s="664"/>
      <c r="BM11" s="664"/>
      <c r="BN11" s="665"/>
      <c r="BO11" s="723">
        <v>6.9</v>
      </c>
      <c r="BP11" s="723"/>
      <c r="BQ11" s="723"/>
      <c r="BR11" s="723"/>
      <c r="BS11" s="669">
        <v>173011</v>
      </c>
      <c r="BT11" s="664"/>
      <c r="BU11" s="664"/>
      <c r="BV11" s="664"/>
      <c r="BW11" s="664"/>
      <c r="BX11" s="664"/>
      <c r="BY11" s="664"/>
      <c r="BZ11" s="664"/>
      <c r="CA11" s="664"/>
      <c r="CB11" s="704"/>
      <c r="CD11" s="705" t="s">
        <v>251</v>
      </c>
      <c r="CE11" s="702"/>
      <c r="CF11" s="702"/>
      <c r="CG11" s="702"/>
      <c r="CH11" s="702"/>
      <c r="CI11" s="702"/>
      <c r="CJ11" s="702"/>
      <c r="CK11" s="702"/>
      <c r="CL11" s="702"/>
      <c r="CM11" s="702"/>
      <c r="CN11" s="702"/>
      <c r="CO11" s="702"/>
      <c r="CP11" s="702"/>
      <c r="CQ11" s="703"/>
      <c r="CR11" s="661">
        <v>2167982</v>
      </c>
      <c r="CS11" s="664"/>
      <c r="CT11" s="664"/>
      <c r="CU11" s="664"/>
      <c r="CV11" s="664"/>
      <c r="CW11" s="664"/>
      <c r="CX11" s="664"/>
      <c r="CY11" s="665"/>
      <c r="CZ11" s="723">
        <v>5.5</v>
      </c>
      <c r="DA11" s="723"/>
      <c r="DB11" s="723"/>
      <c r="DC11" s="723"/>
      <c r="DD11" s="669">
        <v>1050807</v>
      </c>
      <c r="DE11" s="664"/>
      <c r="DF11" s="664"/>
      <c r="DG11" s="664"/>
      <c r="DH11" s="664"/>
      <c r="DI11" s="664"/>
      <c r="DJ11" s="664"/>
      <c r="DK11" s="664"/>
      <c r="DL11" s="664"/>
      <c r="DM11" s="664"/>
      <c r="DN11" s="664"/>
      <c r="DO11" s="664"/>
      <c r="DP11" s="665"/>
      <c r="DQ11" s="669">
        <v>1075250</v>
      </c>
      <c r="DR11" s="664"/>
      <c r="DS11" s="664"/>
      <c r="DT11" s="664"/>
      <c r="DU11" s="664"/>
      <c r="DV11" s="664"/>
      <c r="DW11" s="664"/>
      <c r="DX11" s="664"/>
      <c r="DY11" s="664"/>
      <c r="DZ11" s="664"/>
      <c r="EA11" s="664"/>
      <c r="EB11" s="664"/>
      <c r="EC11" s="704"/>
    </row>
    <row r="12" spans="2:143" ht="11.25" customHeight="1" x14ac:dyDescent="0.15">
      <c r="B12" s="658" t="s">
        <v>252</v>
      </c>
      <c r="C12" s="659"/>
      <c r="D12" s="659"/>
      <c r="E12" s="659"/>
      <c r="F12" s="659"/>
      <c r="G12" s="659"/>
      <c r="H12" s="659"/>
      <c r="I12" s="659"/>
      <c r="J12" s="659"/>
      <c r="K12" s="659"/>
      <c r="L12" s="659"/>
      <c r="M12" s="659"/>
      <c r="N12" s="659"/>
      <c r="O12" s="659"/>
      <c r="P12" s="659"/>
      <c r="Q12" s="660"/>
      <c r="R12" s="661">
        <v>1595058</v>
      </c>
      <c r="S12" s="664"/>
      <c r="T12" s="664"/>
      <c r="U12" s="664"/>
      <c r="V12" s="664"/>
      <c r="W12" s="664"/>
      <c r="X12" s="664"/>
      <c r="Y12" s="665"/>
      <c r="Z12" s="723">
        <v>3.9</v>
      </c>
      <c r="AA12" s="723"/>
      <c r="AB12" s="723"/>
      <c r="AC12" s="723"/>
      <c r="AD12" s="724">
        <v>1595058</v>
      </c>
      <c r="AE12" s="724"/>
      <c r="AF12" s="724"/>
      <c r="AG12" s="724"/>
      <c r="AH12" s="724"/>
      <c r="AI12" s="724"/>
      <c r="AJ12" s="724"/>
      <c r="AK12" s="724"/>
      <c r="AL12" s="666">
        <v>7.5</v>
      </c>
      <c r="AM12" s="667"/>
      <c r="AN12" s="667"/>
      <c r="AO12" s="725"/>
      <c r="AP12" s="658" t="s">
        <v>253</v>
      </c>
      <c r="AQ12" s="659"/>
      <c r="AR12" s="659"/>
      <c r="AS12" s="659"/>
      <c r="AT12" s="659"/>
      <c r="AU12" s="659"/>
      <c r="AV12" s="659"/>
      <c r="AW12" s="659"/>
      <c r="AX12" s="659"/>
      <c r="AY12" s="659"/>
      <c r="AZ12" s="659"/>
      <c r="BA12" s="659"/>
      <c r="BB12" s="659"/>
      <c r="BC12" s="659"/>
      <c r="BD12" s="659"/>
      <c r="BE12" s="659"/>
      <c r="BF12" s="660"/>
      <c r="BG12" s="661">
        <v>5939407</v>
      </c>
      <c r="BH12" s="664"/>
      <c r="BI12" s="664"/>
      <c r="BJ12" s="664"/>
      <c r="BK12" s="664"/>
      <c r="BL12" s="664"/>
      <c r="BM12" s="664"/>
      <c r="BN12" s="665"/>
      <c r="BO12" s="723">
        <v>46.9</v>
      </c>
      <c r="BP12" s="723"/>
      <c r="BQ12" s="723"/>
      <c r="BR12" s="723"/>
      <c r="BS12" s="669" t="s">
        <v>236</v>
      </c>
      <c r="BT12" s="664"/>
      <c r="BU12" s="664"/>
      <c r="BV12" s="664"/>
      <c r="BW12" s="664"/>
      <c r="BX12" s="664"/>
      <c r="BY12" s="664"/>
      <c r="BZ12" s="664"/>
      <c r="CA12" s="664"/>
      <c r="CB12" s="704"/>
      <c r="CD12" s="705" t="s">
        <v>254</v>
      </c>
      <c r="CE12" s="702"/>
      <c r="CF12" s="702"/>
      <c r="CG12" s="702"/>
      <c r="CH12" s="702"/>
      <c r="CI12" s="702"/>
      <c r="CJ12" s="702"/>
      <c r="CK12" s="702"/>
      <c r="CL12" s="702"/>
      <c r="CM12" s="702"/>
      <c r="CN12" s="702"/>
      <c r="CO12" s="702"/>
      <c r="CP12" s="702"/>
      <c r="CQ12" s="703"/>
      <c r="CR12" s="661">
        <v>1052773</v>
      </c>
      <c r="CS12" s="664"/>
      <c r="CT12" s="664"/>
      <c r="CU12" s="664"/>
      <c r="CV12" s="664"/>
      <c r="CW12" s="664"/>
      <c r="CX12" s="664"/>
      <c r="CY12" s="665"/>
      <c r="CZ12" s="723">
        <v>2.7</v>
      </c>
      <c r="DA12" s="723"/>
      <c r="DB12" s="723"/>
      <c r="DC12" s="723"/>
      <c r="DD12" s="669">
        <v>197733</v>
      </c>
      <c r="DE12" s="664"/>
      <c r="DF12" s="664"/>
      <c r="DG12" s="664"/>
      <c r="DH12" s="664"/>
      <c r="DI12" s="664"/>
      <c r="DJ12" s="664"/>
      <c r="DK12" s="664"/>
      <c r="DL12" s="664"/>
      <c r="DM12" s="664"/>
      <c r="DN12" s="664"/>
      <c r="DO12" s="664"/>
      <c r="DP12" s="665"/>
      <c r="DQ12" s="669">
        <v>427634</v>
      </c>
      <c r="DR12" s="664"/>
      <c r="DS12" s="664"/>
      <c r="DT12" s="664"/>
      <c r="DU12" s="664"/>
      <c r="DV12" s="664"/>
      <c r="DW12" s="664"/>
      <c r="DX12" s="664"/>
      <c r="DY12" s="664"/>
      <c r="DZ12" s="664"/>
      <c r="EA12" s="664"/>
      <c r="EB12" s="664"/>
      <c r="EC12" s="704"/>
    </row>
    <row r="13" spans="2:143" ht="11.25" customHeight="1" x14ac:dyDescent="0.15">
      <c r="B13" s="658" t="s">
        <v>255</v>
      </c>
      <c r="C13" s="659"/>
      <c r="D13" s="659"/>
      <c r="E13" s="659"/>
      <c r="F13" s="659"/>
      <c r="G13" s="659"/>
      <c r="H13" s="659"/>
      <c r="I13" s="659"/>
      <c r="J13" s="659"/>
      <c r="K13" s="659"/>
      <c r="L13" s="659"/>
      <c r="M13" s="659"/>
      <c r="N13" s="659"/>
      <c r="O13" s="659"/>
      <c r="P13" s="659"/>
      <c r="Q13" s="660"/>
      <c r="R13" s="661">
        <v>23451</v>
      </c>
      <c r="S13" s="664"/>
      <c r="T13" s="664"/>
      <c r="U13" s="664"/>
      <c r="V13" s="664"/>
      <c r="W13" s="664"/>
      <c r="X13" s="664"/>
      <c r="Y13" s="665"/>
      <c r="Z13" s="723">
        <v>0.1</v>
      </c>
      <c r="AA13" s="723"/>
      <c r="AB13" s="723"/>
      <c r="AC13" s="723"/>
      <c r="AD13" s="724">
        <v>23451</v>
      </c>
      <c r="AE13" s="724"/>
      <c r="AF13" s="724"/>
      <c r="AG13" s="724"/>
      <c r="AH13" s="724"/>
      <c r="AI13" s="724"/>
      <c r="AJ13" s="724"/>
      <c r="AK13" s="724"/>
      <c r="AL13" s="666">
        <v>0.1</v>
      </c>
      <c r="AM13" s="667"/>
      <c r="AN13" s="667"/>
      <c r="AO13" s="725"/>
      <c r="AP13" s="658" t="s">
        <v>256</v>
      </c>
      <c r="AQ13" s="659"/>
      <c r="AR13" s="659"/>
      <c r="AS13" s="659"/>
      <c r="AT13" s="659"/>
      <c r="AU13" s="659"/>
      <c r="AV13" s="659"/>
      <c r="AW13" s="659"/>
      <c r="AX13" s="659"/>
      <c r="AY13" s="659"/>
      <c r="AZ13" s="659"/>
      <c r="BA13" s="659"/>
      <c r="BB13" s="659"/>
      <c r="BC13" s="659"/>
      <c r="BD13" s="659"/>
      <c r="BE13" s="659"/>
      <c r="BF13" s="660"/>
      <c r="BG13" s="661">
        <v>5836725</v>
      </c>
      <c r="BH13" s="664"/>
      <c r="BI13" s="664"/>
      <c r="BJ13" s="664"/>
      <c r="BK13" s="664"/>
      <c r="BL13" s="664"/>
      <c r="BM13" s="664"/>
      <c r="BN13" s="665"/>
      <c r="BO13" s="723">
        <v>46.1</v>
      </c>
      <c r="BP13" s="723"/>
      <c r="BQ13" s="723"/>
      <c r="BR13" s="723"/>
      <c r="BS13" s="669" t="s">
        <v>236</v>
      </c>
      <c r="BT13" s="664"/>
      <c r="BU13" s="664"/>
      <c r="BV13" s="664"/>
      <c r="BW13" s="664"/>
      <c r="BX13" s="664"/>
      <c r="BY13" s="664"/>
      <c r="BZ13" s="664"/>
      <c r="CA13" s="664"/>
      <c r="CB13" s="704"/>
      <c r="CD13" s="705" t="s">
        <v>257</v>
      </c>
      <c r="CE13" s="702"/>
      <c r="CF13" s="702"/>
      <c r="CG13" s="702"/>
      <c r="CH13" s="702"/>
      <c r="CI13" s="702"/>
      <c r="CJ13" s="702"/>
      <c r="CK13" s="702"/>
      <c r="CL13" s="702"/>
      <c r="CM13" s="702"/>
      <c r="CN13" s="702"/>
      <c r="CO13" s="702"/>
      <c r="CP13" s="702"/>
      <c r="CQ13" s="703"/>
      <c r="CR13" s="661">
        <v>2859210</v>
      </c>
      <c r="CS13" s="664"/>
      <c r="CT13" s="664"/>
      <c r="CU13" s="664"/>
      <c r="CV13" s="664"/>
      <c r="CW13" s="664"/>
      <c r="CX13" s="664"/>
      <c r="CY13" s="665"/>
      <c r="CZ13" s="723">
        <v>7.3</v>
      </c>
      <c r="DA13" s="723"/>
      <c r="DB13" s="723"/>
      <c r="DC13" s="723"/>
      <c r="DD13" s="669">
        <v>1085411</v>
      </c>
      <c r="DE13" s="664"/>
      <c r="DF13" s="664"/>
      <c r="DG13" s="664"/>
      <c r="DH13" s="664"/>
      <c r="DI13" s="664"/>
      <c r="DJ13" s="664"/>
      <c r="DK13" s="664"/>
      <c r="DL13" s="664"/>
      <c r="DM13" s="664"/>
      <c r="DN13" s="664"/>
      <c r="DO13" s="664"/>
      <c r="DP13" s="665"/>
      <c r="DQ13" s="669">
        <v>1838489</v>
      </c>
      <c r="DR13" s="664"/>
      <c r="DS13" s="664"/>
      <c r="DT13" s="664"/>
      <c r="DU13" s="664"/>
      <c r="DV13" s="664"/>
      <c r="DW13" s="664"/>
      <c r="DX13" s="664"/>
      <c r="DY13" s="664"/>
      <c r="DZ13" s="664"/>
      <c r="EA13" s="664"/>
      <c r="EB13" s="664"/>
      <c r="EC13" s="704"/>
    </row>
    <row r="14" spans="2:143" ht="11.25" customHeight="1" x14ac:dyDescent="0.15">
      <c r="B14" s="658" t="s">
        <v>258</v>
      </c>
      <c r="C14" s="659"/>
      <c r="D14" s="659"/>
      <c r="E14" s="659"/>
      <c r="F14" s="659"/>
      <c r="G14" s="659"/>
      <c r="H14" s="659"/>
      <c r="I14" s="659"/>
      <c r="J14" s="659"/>
      <c r="K14" s="659"/>
      <c r="L14" s="659"/>
      <c r="M14" s="659"/>
      <c r="N14" s="659"/>
      <c r="O14" s="659"/>
      <c r="P14" s="659"/>
      <c r="Q14" s="660"/>
      <c r="R14" s="661" t="s">
        <v>128</v>
      </c>
      <c r="S14" s="664"/>
      <c r="T14" s="664"/>
      <c r="U14" s="664"/>
      <c r="V14" s="664"/>
      <c r="W14" s="664"/>
      <c r="X14" s="664"/>
      <c r="Y14" s="665"/>
      <c r="Z14" s="723" t="s">
        <v>236</v>
      </c>
      <c r="AA14" s="723"/>
      <c r="AB14" s="723"/>
      <c r="AC14" s="723"/>
      <c r="AD14" s="724" t="s">
        <v>236</v>
      </c>
      <c r="AE14" s="724"/>
      <c r="AF14" s="724"/>
      <c r="AG14" s="724"/>
      <c r="AH14" s="724"/>
      <c r="AI14" s="724"/>
      <c r="AJ14" s="724"/>
      <c r="AK14" s="724"/>
      <c r="AL14" s="666" t="s">
        <v>236</v>
      </c>
      <c r="AM14" s="667"/>
      <c r="AN14" s="667"/>
      <c r="AO14" s="725"/>
      <c r="AP14" s="658" t="s">
        <v>259</v>
      </c>
      <c r="AQ14" s="659"/>
      <c r="AR14" s="659"/>
      <c r="AS14" s="659"/>
      <c r="AT14" s="659"/>
      <c r="AU14" s="659"/>
      <c r="AV14" s="659"/>
      <c r="AW14" s="659"/>
      <c r="AX14" s="659"/>
      <c r="AY14" s="659"/>
      <c r="AZ14" s="659"/>
      <c r="BA14" s="659"/>
      <c r="BB14" s="659"/>
      <c r="BC14" s="659"/>
      <c r="BD14" s="659"/>
      <c r="BE14" s="659"/>
      <c r="BF14" s="660"/>
      <c r="BG14" s="661">
        <v>263141</v>
      </c>
      <c r="BH14" s="664"/>
      <c r="BI14" s="664"/>
      <c r="BJ14" s="664"/>
      <c r="BK14" s="664"/>
      <c r="BL14" s="664"/>
      <c r="BM14" s="664"/>
      <c r="BN14" s="665"/>
      <c r="BO14" s="723">
        <v>2.1</v>
      </c>
      <c r="BP14" s="723"/>
      <c r="BQ14" s="723"/>
      <c r="BR14" s="723"/>
      <c r="BS14" s="669" t="s">
        <v>128</v>
      </c>
      <c r="BT14" s="664"/>
      <c r="BU14" s="664"/>
      <c r="BV14" s="664"/>
      <c r="BW14" s="664"/>
      <c r="BX14" s="664"/>
      <c r="BY14" s="664"/>
      <c r="BZ14" s="664"/>
      <c r="CA14" s="664"/>
      <c r="CB14" s="704"/>
      <c r="CD14" s="705" t="s">
        <v>260</v>
      </c>
      <c r="CE14" s="702"/>
      <c r="CF14" s="702"/>
      <c r="CG14" s="702"/>
      <c r="CH14" s="702"/>
      <c r="CI14" s="702"/>
      <c r="CJ14" s="702"/>
      <c r="CK14" s="702"/>
      <c r="CL14" s="702"/>
      <c r="CM14" s="702"/>
      <c r="CN14" s="702"/>
      <c r="CO14" s="702"/>
      <c r="CP14" s="702"/>
      <c r="CQ14" s="703"/>
      <c r="CR14" s="661">
        <v>1515323</v>
      </c>
      <c r="CS14" s="664"/>
      <c r="CT14" s="664"/>
      <c r="CU14" s="664"/>
      <c r="CV14" s="664"/>
      <c r="CW14" s="664"/>
      <c r="CX14" s="664"/>
      <c r="CY14" s="665"/>
      <c r="CZ14" s="723">
        <v>3.9</v>
      </c>
      <c r="DA14" s="723"/>
      <c r="DB14" s="723"/>
      <c r="DC14" s="723"/>
      <c r="DD14" s="669" t="s">
        <v>128</v>
      </c>
      <c r="DE14" s="664"/>
      <c r="DF14" s="664"/>
      <c r="DG14" s="664"/>
      <c r="DH14" s="664"/>
      <c r="DI14" s="664"/>
      <c r="DJ14" s="664"/>
      <c r="DK14" s="664"/>
      <c r="DL14" s="664"/>
      <c r="DM14" s="664"/>
      <c r="DN14" s="664"/>
      <c r="DO14" s="664"/>
      <c r="DP14" s="665"/>
      <c r="DQ14" s="669">
        <v>1513522</v>
      </c>
      <c r="DR14" s="664"/>
      <c r="DS14" s="664"/>
      <c r="DT14" s="664"/>
      <c r="DU14" s="664"/>
      <c r="DV14" s="664"/>
      <c r="DW14" s="664"/>
      <c r="DX14" s="664"/>
      <c r="DY14" s="664"/>
      <c r="DZ14" s="664"/>
      <c r="EA14" s="664"/>
      <c r="EB14" s="664"/>
      <c r="EC14" s="704"/>
    </row>
    <row r="15" spans="2:143" ht="11.25" customHeight="1" x14ac:dyDescent="0.15">
      <c r="B15" s="658" t="s">
        <v>261</v>
      </c>
      <c r="C15" s="659"/>
      <c r="D15" s="659"/>
      <c r="E15" s="659"/>
      <c r="F15" s="659"/>
      <c r="G15" s="659"/>
      <c r="H15" s="659"/>
      <c r="I15" s="659"/>
      <c r="J15" s="659"/>
      <c r="K15" s="659"/>
      <c r="L15" s="659"/>
      <c r="M15" s="659"/>
      <c r="N15" s="659"/>
      <c r="O15" s="659"/>
      <c r="P15" s="659"/>
      <c r="Q15" s="660"/>
      <c r="R15" s="661">
        <v>111866</v>
      </c>
      <c r="S15" s="664"/>
      <c r="T15" s="664"/>
      <c r="U15" s="664"/>
      <c r="V15" s="664"/>
      <c r="W15" s="664"/>
      <c r="X15" s="664"/>
      <c r="Y15" s="665"/>
      <c r="Z15" s="723">
        <v>0.3</v>
      </c>
      <c r="AA15" s="723"/>
      <c r="AB15" s="723"/>
      <c r="AC15" s="723"/>
      <c r="AD15" s="724">
        <v>111866</v>
      </c>
      <c r="AE15" s="724"/>
      <c r="AF15" s="724"/>
      <c r="AG15" s="724"/>
      <c r="AH15" s="724"/>
      <c r="AI15" s="724"/>
      <c r="AJ15" s="724"/>
      <c r="AK15" s="724"/>
      <c r="AL15" s="666">
        <v>0.5</v>
      </c>
      <c r="AM15" s="667"/>
      <c r="AN15" s="667"/>
      <c r="AO15" s="725"/>
      <c r="AP15" s="658" t="s">
        <v>262</v>
      </c>
      <c r="AQ15" s="659"/>
      <c r="AR15" s="659"/>
      <c r="AS15" s="659"/>
      <c r="AT15" s="659"/>
      <c r="AU15" s="659"/>
      <c r="AV15" s="659"/>
      <c r="AW15" s="659"/>
      <c r="AX15" s="659"/>
      <c r="AY15" s="659"/>
      <c r="AZ15" s="659"/>
      <c r="BA15" s="659"/>
      <c r="BB15" s="659"/>
      <c r="BC15" s="659"/>
      <c r="BD15" s="659"/>
      <c r="BE15" s="659"/>
      <c r="BF15" s="660"/>
      <c r="BG15" s="661">
        <v>558045</v>
      </c>
      <c r="BH15" s="664"/>
      <c r="BI15" s="664"/>
      <c r="BJ15" s="664"/>
      <c r="BK15" s="664"/>
      <c r="BL15" s="664"/>
      <c r="BM15" s="664"/>
      <c r="BN15" s="665"/>
      <c r="BO15" s="723">
        <v>4.4000000000000004</v>
      </c>
      <c r="BP15" s="723"/>
      <c r="BQ15" s="723"/>
      <c r="BR15" s="723"/>
      <c r="BS15" s="669" t="s">
        <v>128</v>
      </c>
      <c r="BT15" s="664"/>
      <c r="BU15" s="664"/>
      <c r="BV15" s="664"/>
      <c r="BW15" s="664"/>
      <c r="BX15" s="664"/>
      <c r="BY15" s="664"/>
      <c r="BZ15" s="664"/>
      <c r="CA15" s="664"/>
      <c r="CB15" s="704"/>
      <c r="CD15" s="705" t="s">
        <v>263</v>
      </c>
      <c r="CE15" s="702"/>
      <c r="CF15" s="702"/>
      <c r="CG15" s="702"/>
      <c r="CH15" s="702"/>
      <c r="CI15" s="702"/>
      <c r="CJ15" s="702"/>
      <c r="CK15" s="702"/>
      <c r="CL15" s="702"/>
      <c r="CM15" s="702"/>
      <c r="CN15" s="702"/>
      <c r="CO15" s="702"/>
      <c r="CP15" s="702"/>
      <c r="CQ15" s="703"/>
      <c r="CR15" s="661">
        <v>4604713</v>
      </c>
      <c r="CS15" s="664"/>
      <c r="CT15" s="664"/>
      <c r="CU15" s="664"/>
      <c r="CV15" s="664"/>
      <c r="CW15" s="664"/>
      <c r="CX15" s="664"/>
      <c r="CY15" s="665"/>
      <c r="CZ15" s="723">
        <v>11.8</v>
      </c>
      <c r="DA15" s="723"/>
      <c r="DB15" s="723"/>
      <c r="DC15" s="723"/>
      <c r="DD15" s="669">
        <v>836159</v>
      </c>
      <c r="DE15" s="664"/>
      <c r="DF15" s="664"/>
      <c r="DG15" s="664"/>
      <c r="DH15" s="664"/>
      <c r="DI15" s="664"/>
      <c r="DJ15" s="664"/>
      <c r="DK15" s="664"/>
      <c r="DL15" s="664"/>
      <c r="DM15" s="664"/>
      <c r="DN15" s="664"/>
      <c r="DO15" s="664"/>
      <c r="DP15" s="665"/>
      <c r="DQ15" s="669">
        <v>2775280</v>
      </c>
      <c r="DR15" s="664"/>
      <c r="DS15" s="664"/>
      <c r="DT15" s="664"/>
      <c r="DU15" s="664"/>
      <c r="DV15" s="664"/>
      <c r="DW15" s="664"/>
      <c r="DX15" s="664"/>
      <c r="DY15" s="664"/>
      <c r="DZ15" s="664"/>
      <c r="EA15" s="664"/>
      <c r="EB15" s="664"/>
      <c r="EC15" s="704"/>
    </row>
    <row r="16" spans="2:143" ht="11.25" customHeight="1" x14ac:dyDescent="0.15">
      <c r="B16" s="658" t="s">
        <v>264</v>
      </c>
      <c r="C16" s="659"/>
      <c r="D16" s="659"/>
      <c r="E16" s="659"/>
      <c r="F16" s="659"/>
      <c r="G16" s="659"/>
      <c r="H16" s="659"/>
      <c r="I16" s="659"/>
      <c r="J16" s="659"/>
      <c r="K16" s="659"/>
      <c r="L16" s="659"/>
      <c r="M16" s="659"/>
      <c r="N16" s="659"/>
      <c r="O16" s="659"/>
      <c r="P16" s="659"/>
      <c r="Q16" s="660"/>
      <c r="R16" s="661" t="s">
        <v>236</v>
      </c>
      <c r="S16" s="664"/>
      <c r="T16" s="664"/>
      <c r="U16" s="664"/>
      <c r="V16" s="664"/>
      <c r="W16" s="664"/>
      <c r="X16" s="664"/>
      <c r="Y16" s="665"/>
      <c r="Z16" s="723" t="s">
        <v>236</v>
      </c>
      <c r="AA16" s="723"/>
      <c r="AB16" s="723"/>
      <c r="AC16" s="723"/>
      <c r="AD16" s="724" t="s">
        <v>236</v>
      </c>
      <c r="AE16" s="724"/>
      <c r="AF16" s="724"/>
      <c r="AG16" s="724"/>
      <c r="AH16" s="724"/>
      <c r="AI16" s="724"/>
      <c r="AJ16" s="724"/>
      <c r="AK16" s="724"/>
      <c r="AL16" s="666" t="s">
        <v>236</v>
      </c>
      <c r="AM16" s="667"/>
      <c r="AN16" s="667"/>
      <c r="AO16" s="725"/>
      <c r="AP16" s="658" t="s">
        <v>265</v>
      </c>
      <c r="AQ16" s="659"/>
      <c r="AR16" s="659"/>
      <c r="AS16" s="659"/>
      <c r="AT16" s="659"/>
      <c r="AU16" s="659"/>
      <c r="AV16" s="659"/>
      <c r="AW16" s="659"/>
      <c r="AX16" s="659"/>
      <c r="AY16" s="659"/>
      <c r="AZ16" s="659"/>
      <c r="BA16" s="659"/>
      <c r="BB16" s="659"/>
      <c r="BC16" s="659"/>
      <c r="BD16" s="659"/>
      <c r="BE16" s="659"/>
      <c r="BF16" s="660"/>
      <c r="BG16" s="661" t="s">
        <v>128</v>
      </c>
      <c r="BH16" s="664"/>
      <c r="BI16" s="664"/>
      <c r="BJ16" s="664"/>
      <c r="BK16" s="664"/>
      <c r="BL16" s="664"/>
      <c r="BM16" s="664"/>
      <c r="BN16" s="665"/>
      <c r="BO16" s="723" t="s">
        <v>236</v>
      </c>
      <c r="BP16" s="723"/>
      <c r="BQ16" s="723"/>
      <c r="BR16" s="723"/>
      <c r="BS16" s="669" t="s">
        <v>128</v>
      </c>
      <c r="BT16" s="664"/>
      <c r="BU16" s="664"/>
      <c r="BV16" s="664"/>
      <c r="BW16" s="664"/>
      <c r="BX16" s="664"/>
      <c r="BY16" s="664"/>
      <c r="BZ16" s="664"/>
      <c r="CA16" s="664"/>
      <c r="CB16" s="704"/>
      <c r="CD16" s="705" t="s">
        <v>266</v>
      </c>
      <c r="CE16" s="702"/>
      <c r="CF16" s="702"/>
      <c r="CG16" s="702"/>
      <c r="CH16" s="702"/>
      <c r="CI16" s="702"/>
      <c r="CJ16" s="702"/>
      <c r="CK16" s="702"/>
      <c r="CL16" s="702"/>
      <c r="CM16" s="702"/>
      <c r="CN16" s="702"/>
      <c r="CO16" s="702"/>
      <c r="CP16" s="702"/>
      <c r="CQ16" s="703"/>
      <c r="CR16" s="661">
        <v>22100</v>
      </c>
      <c r="CS16" s="664"/>
      <c r="CT16" s="664"/>
      <c r="CU16" s="664"/>
      <c r="CV16" s="664"/>
      <c r="CW16" s="664"/>
      <c r="CX16" s="664"/>
      <c r="CY16" s="665"/>
      <c r="CZ16" s="723">
        <v>0.1</v>
      </c>
      <c r="DA16" s="723"/>
      <c r="DB16" s="723"/>
      <c r="DC16" s="723"/>
      <c r="DD16" s="669" t="s">
        <v>236</v>
      </c>
      <c r="DE16" s="664"/>
      <c r="DF16" s="664"/>
      <c r="DG16" s="664"/>
      <c r="DH16" s="664"/>
      <c r="DI16" s="664"/>
      <c r="DJ16" s="664"/>
      <c r="DK16" s="664"/>
      <c r="DL16" s="664"/>
      <c r="DM16" s="664"/>
      <c r="DN16" s="664"/>
      <c r="DO16" s="664"/>
      <c r="DP16" s="665"/>
      <c r="DQ16" s="669">
        <v>2854</v>
      </c>
      <c r="DR16" s="664"/>
      <c r="DS16" s="664"/>
      <c r="DT16" s="664"/>
      <c r="DU16" s="664"/>
      <c r="DV16" s="664"/>
      <c r="DW16" s="664"/>
      <c r="DX16" s="664"/>
      <c r="DY16" s="664"/>
      <c r="DZ16" s="664"/>
      <c r="EA16" s="664"/>
      <c r="EB16" s="664"/>
      <c r="EC16" s="704"/>
    </row>
    <row r="17" spans="2:133" ht="11.25" customHeight="1" x14ac:dyDescent="0.15">
      <c r="B17" s="658" t="s">
        <v>267</v>
      </c>
      <c r="C17" s="659"/>
      <c r="D17" s="659"/>
      <c r="E17" s="659"/>
      <c r="F17" s="659"/>
      <c r="G17" s="659"/>
      <c r="H17" s="659"/>
      <c r="I17" s="659"/>
      <c r="J17" s="659"/>
      <c r="K17" s="659"/>
      <c r="L17" s="659"/>
      <c r="M17" s="659"/>
      <c r="N17" s="659"/>
      <c r="O17" s="659"/>
      <c r="P17" s="659"/>
      <c r="Q17" s="660"/>
      <c r="R17" s="661">
        <v>65828</v>
      </c>
      <c r="S17" s="664"/>
      <c r="T17" s="664"/>
      <c r="U17" s="664"/>
      <c r="V17" s="664"/>
      <c r="W17" s="664"/>
      <c r="X17" s="664"/>
      <c r="Y17" s="665"/>
      <c r="Z17" s="723">
        <v>0.2</v>
      </c>
      <c r="AA17" s="723"/>
      <c r="AB17" s="723"/>
      <c r="AC17" s="723"/>
      <c r="AD17" s="724">
        <v>65828</v>
      </c>
      <c r="AE17" s="724"/>
      <c r="AF17" s="724"/>
      <c r="AG17" s="724"/>
      <c r="AH17" s="724"/>
      <c r="AI17" s="724"/>
      <c r="AJ17" s="724"/>
      <c r="AK17" s="724"/>
      <c r="AL17" s="666">
        <v>0.3</v>
      </c>
      <c r="AM17" s="667"/>
      <c r="AN17" s="667"/>
      <c r="AO17" s="725"/>
      <c r="AP17" s="658" t="s">
        <v>268</v>
      </c>
      <c r="AQ17" s="659"/>
      <c r="AR17" s="659"/>
      <c r="AS17" s="659"/>
      <c r="AT17" s="659"/>
      <c r="AU17" s="659"/>
      <c r="AV17" s="659"/>
      <c r="AW17" s="659"/>
      <c r="AX17" s="659"/>
      <c r="AY17" s="659"/>
      <c r="AZ17" s="659"/>
      <c r="BA17" s="659"/>
      <c r="BB17" s="659"/>
      <c r="BC17" s="659"/>
      <c r="BD17" s="659"/>
      <c r="BE17" s="659"/>
      <c r="BF17" s="660"/>
      <c r="BG17" s="661" t="s">
        <v>128</v>
      </c>
      <c r="BH17" s="664"/>
      <c r="BI17" s="664"/>
      <c r="BJ17" s="664"/>
      <c r="BK17" s="664"/>
      <c r="BL17" s="664"/>
      <c r="BM17" s="664"/>
      <c r="BN17" s="665"/>
      <c r="BO17" s="723" t="s">
        <v>236</v>
      </c>
      <c r="BP17" s="723"/>
      <c r="BQ17" s="723"/>
      <c r="BR17" s="723"/>
      <c r="BS17" s="669" t="s">
        <v>128</v>
      </c>
      <c r="BT17" s="664"/>
      <c r="BU17" s="664"/>
      <c r="BV17" s="664"/>
      <c r="BW17" s="664"/>
      <c r="BX17" s="664"/>
      <c r="BY17" s="664"/>
      <c r="BZ17" s="664"/>
      <c r="CA17" s="664"/>
      <c r="CB17" s="704"/>
      <c r="CD17" s="705" t="s">
        <v>269</v>
      </c>
      <c r="CE17" s="702"/>
      <c r="CF17" s="702"/>
      <c r="CG17" s="702"/>
      <c r="CH17" s="702"/>
      <c r="CI17" s="702"/>
      <c r="CJ17" s="702"/>
      <c r="CK17" s="702"/>
      <c r="CL17" s="702"/>
      <c r="CM17" s="702"/>
      <c r="CN17" s="702"/>
      <c r="CO17" s="702"/>
      <c r="CP17" s="702"/>
      <c r="CQ17" s="703"/>
      <c r="CR17" s="661">
        <v>3516338</v>
      </c>
      <c r="CS17" s="664"/>
      <c r="CT17" s="664"/>
      <c r="CU17" s="664"/>
      <c r="CV17" s="664"/>
      <c r="CW17" s="664"/>
      <c r="CX17" s="664"/>
      <c r="CY17" s="665"/>
      <c r="CZ17" s="723">
        <v>9</v>
      </c>
      <c r="DA17" s="723"/>
      <c r="DB17" s="723"/>
      <c r="DC17" s="723"/>
      <c r="DD17" s="669" t="s">
        <v>128</v>
      </c>
      <c r="DE17" s="664"/>
      <c r="DF17" s="664"/>
      <c r="DG17" s="664"/>
      <c r="DH17" s="664"/>
      <c r="DI17" s="664"/>
      <c r="DJ17" s="664"/>
      <c r="DK17" s="664"/>
      <c r="DL17" s="664"/>
      <c r="DM17" s="664"/>
      <c r="DN17" s="664"/>
      <c r="DO17" s="664"/>
      <c r="DP17" s="665"/>
      <c r="DQ17" s="669">
        <v>3434155</v>
      </c>
      <c r="DR17" s="664"/>
      <c r="DS17" s="664"/>
      <c r="DT17" s="664"/>
      <c r="DU17" s="664"/>
      <c r="DV17" s="664"/>
      <c r="DW17" s="664"/>
      <c r="DX17" s="664"/>
      <c r="DY17" s="664"/>
      <c r="DZ17" s="664"/>
      <c r="EA17" s="664"/>
      <c r="EB17" s="664"/>
      <c r="EC17" s="704"/>
    </row>
    <row r="18" spans="2:133" ht="11.25" customHeight="1" x14ac:dyDescent="0.15">
      <c r="B18" s="658" t="s">
        <v>270</v>
      </c>
      <c r="C18" s="659"/>
      <c r="D18" s="659"/>
      <c r="E18" s="659"/>
      <c r="F18" s="659"/>
      <c r="G18" s="659"/>
      <c r="H18" s="659"/>
      <c r="I18" s="659"/>
      <c r="J18" s="659"/>
      <c r="K18" s="659"/>
      <c r="L18" s="659"/>
      <c r="M18" s="659"/>
      <c r="N18" s="659"/>
      <c r="O18" s="659"/>
      <c r="P18" s="659"/>
      <c r="Q18" s="660"/>
      <c r="R18" s="661">
        <v>7118695</v>
      </c>
      <c r="S18" s="664"/>
      <c r="T18" s="664"/>
      <c r="U18" s="664"/>
      <c r="V18" s="664"/>
      <c r="W18" s="664"/>
      <c r="X18" s="664"/>
      <c r="Y18" s="665"/>
      <c r="Z18" s="723">
        <v>17.600000000000001</v>
      </c>
      <c r="AA18" s="723"/>
      <c r="AB18" s="723"/>
      <c r="AC18" s="723"/>
      <c r="AD18" s="724">
        <v>6326682</v>
      </c>
      <c r="AE18" s="724"/>
      <c r="AF18" s="724"/>
      <c r="AG18" s="724"/>
      <c r="AH18" s="724"/>
      <c r="AI18" s="724"/>
      <c r="AJ18" s="724"/>
      <c r="AK18" s="724"/>
      <c r="AL18" s="666">
        <v>29.7</v>
      </c>
      <c r="AM18" s="667"/>
      <c r="AN18" s="667"/>
      <c r="AO18" s="725"/>
      <c r="AP18" s="658" t="s">
        <v>271</v>
      </c>
      <c r="AQ18" s="659"/>
      <c r="AR18" s="659"/>
      <c r="AS18" s="659"/>
      <c r="AT18" s="659"/>
      <c r="AU18" s="659"/>
      <c r="AV18" s="659"/>
      <c r="AW18" s="659"/>
      <c r="AX18" s="659"/>
      <c r="AY18" s="659"/>
      <c r="AZ18" s="659"/>
      <c r="BA18" s="659"/>
      <c r="BB18" s="659"/>
      <c r="BC18" s="659"/>
      <c r="BD18" s="659"/>
      <c r="BE18" s="659"/>
      <c r="BF18" s="660"/>
      <c r="BG18" s="661" t="s">
        <v>128</v>
      </c>
      <c r="BH18" s="664"/>
      <c r="BI18" s="664"/>
      <c r="BJ18" s="664"/>
      <c r="BK18" s="664"/>
      <c r="BL18" s="664"/>
      <c r="BM18" s="664"/>
      <c r="BN18" s="665"/>
      <c r="BO18" s="723" t="s">
        <v>236</v>
      </c>
      <c r="BP18" s="723"/>
      <c r="BQ18" s="723"/>
      <c r="BR18" s="723"/>
      <c r="BS18" s="669" t="s">
        <v>128</v>
      </c>
      <c r="BT18" s="664"/>
      <c r="BU18" s="664"/>
      <c r="BV18" s="664"/>
      <c r="BW18" s="664"/>
      <c r="BX18" s="664"/>
      <c r="BY18" s="664"/>
      <c r="BZ18" s="664"/>
      <c r="CA18" s="664"/>
      <c r="CB18" s="704"/>
      <c r="CD18" s="705" t="s">
        <v>272</v>
      </c>
      <c r="CE18" s="702"/>
      <c r="CF18" s="702"/>
      <c r="CG18" s="702"/>
      <c r="CH18" s="702"/>
      <c r="CI18" s="702"/>
      <c r="CJ18" s="702"/>
      <c r="CK18" s="702"/>
      <c r="CL18" s="702"/>
      <c r="CM18" s="702"/>
      <c r="CN18" s="702"/>
      <c r="CO18" s="702"/>
      <c r="CP18" s="702"/>
      <c r="CQ18" s="703"/>
      <c r="CR18" s="661" t="s">
        <v>236</v>
      </c>
      <c r="CS18" s="664"/>
      <c r="CT18" s="664"/>
      <c r="CU18" s="664"/>
      <c r="CV18" s="664"/>
      <c r="CW18" s="664"/>
      <c r="CX18" s="664"/>
      <c r="CY18" s="665"/>
      <c r="CZ18" s="723" t="s">
        <v>128</v>
      </c>
      <c r="DA18" s="723"/>
      <c r="DB18" s="723"/>
      <c r="DC18" s="723"/>
      <c r="DD18" s="669" t="s">
        <v>128</v>
      </c>
      <c r="DE18" s="664"/>
      <c r="DF18" s="664"/>
      <c r="DG18" s="664"/>
      <c r="DH18" s="664"/>
      <c r="DI18" s="664"/>
      <c r="DJ18" s="664"/>
      <c r="DK18" s="664"/>
      <c r="DL18" s="664"/>
      <c r="DM18" s="664"/>
      <c r="DN18" s="664"/>
      <c r="DO18" s="664"/>
      <c r="DP18" s="665"/>
      <c r="DQ18" s="669" t="s">
        <v>128</v>
      </c>
      <c r="DR18" s="664"/>
      <c r="DS18" s="664"/>
      <c r="DT18" s="664"/>
      <c r="DU18" s="664"/>
      <c r="DV18" s="664"/>
      <c r="DW18" s="664"/>
      <c r="DX18" s="664"/>
      <c r="DY18" s="664"/>
      <c r="DZ18" s="664"/>
      <c r="EA18" s="664"/>
      <c r="EB18" s="664"/>
      <c r="EC18" s="704"/>
    </row>
    <row r="19" spans="2:133" ht="11.25" customHeight="1" x14ac:dyDescent="0.15">
      <c r="B19" s="658" t="s">
        <v>273</v>
      </c>
      <c r="C19" s="659"/>
      <c r="D19" s="659"/>
      <c r="E19" s="659"/>
      <c r="F19" s="659"/>
      <c r="G19" s="659"/>
      <c r="H19" s="659"/>
      <c r="I19" s="659"/>
      <c r="J19" s="659"/>
      <c r="K19" s="659"/>
      <c r="L19" s="659"/>
      <c r="M19" s="659"/>
      <c r="N19" s="659"/>
      <c r="O19" s="659"/>
      <c r="P19" s="659"/>
      <c r="Q19" s="660"/>
      <c r="R19" s="661">
        <v>6326682</v>
      </c>
      <c r="S19" s="664"/>
      <c r="T19" s="664"/>
      <c r="U19" s="664"/>
      <c r="V19" s="664"/>
      <c r="W19" s="664"/>
      <c r="X19" s="664"/>
      <c r="Y19" s="665"/>
      <c r="Z19" s="723">
        <v>15.6</v>
      </c>
      <c r="AA19" s="723"/>
      <c r="AB19" s="723"/>
      <c r="AC19" s="723"/>
      <c r="AD19" s="724">
        <v>6326682</v>
      </c>
      <c r="AE19" s="724"/>
      <c r="AF19" s="724"/>
      <c r="AG19" s="724"/>
      <c r="AH19" s="724"/>
      <c r="AI19" s="724"/>
      <c r="AJ19" s="724"/>
      <c r="AK19" s="724"/>
      <c r="AL19" s="666">
        <v>29.7</v>
      </c>
      <c r="AM19" s="667"/>
      <c r="AN19" s="667"/>
      <c r="AO19" s="725"/>
      <c r="AP19" s="658" t="s">
        <v>274</v>
      </c>
      <c r="AQ19" s="659"/>
      <c r="AR19" s="659"/>
      <c r="AS19" s="659"/>
      <c r="AT19" s="659"/>
      <c r="AU19" s="659"/>
      <c r="AV19" s="659"/>
      <c r="AW19" s="659"/>
      <c r="AX19" s="659"/>
      <c r="AY19" s="659"/>
      <c r="AZ19" s="659"/>
      <c r="BA19" s="659"/>
      <c r="BB19" s="659"/>
      <c r="BC19" s="659"/>
      <c r="BD19" s="659"/>
      <c r="BE19" s="659"/>
      <c r="BF19" s="660"/>
      <c r="BG19" s="661">
        <v>76832</v>
      </c>
      <c r="BH19" s="664"/>
      <c r="BI19" s="664"/>
      <c r="BJ19" s="664"/>
      <c r="BK19" s="664"/>
      <c r="BL19" s="664"/>
      <c r="BM19" s="664"/>
      <c r="BN19" s="665"/>
      <c r="BO19" s="723">
        <v>0.6</v>
      </c>
      <c r="BP19" s="723"/>
      <c r="BQ19" s="723"/>
      <c r="BR19" s="723"/>
      <c r="BS19" s="669" t="s">
        <v>128</v>
      </c>
      <c r="BT19" s="664"/>
      <c r="BU19" s="664"/>
      <c r="BV19" s="664"/>
      <c r="BW19" s="664"/>
      <c r="BX19" s="664"/>
      <c r="BY19" s="664"/>
      <c r="BZ19" s="664"/>
      <c r="CA19" s="664"/>
      <c r="CB19" s="704"/>
      <c r="CD19" s="705" t="s">
        <v>275</v>
      </c>
      <c r="CE19" s="702"/>
      <c r="CF19" s="702"/>
      <c r="CG19" s="702"/>
      <c r="CH19" s="702"/>
      <c r="CI19" s="702"/>
      <c r="CJ19" s="702"/>
      <c r="CK19" s="702"/>
      <c r="CL19" s="702"/>
      <c r="CM19" s="702"/>
      <c r="CN19" s="702"/>
      <c r="CO19" s="702"/>
      <c r="CP19" s="702"/>
      <c r="CQ19" s="703"/>
      <c r="CR19" s="661" t="s">
        <v>128</v>
      </c>
      <c r="CS19" s="664"/>
      <c r="CT19" s="664"/>
      <c r="CU19" s="664"/>
      <c r="CV19" s="664"/>
      <c r="CW19" s="664"/>
      <c r="CX19" s="664"/>
      <c r="CY19" s="665"/>
      <c r="CZ19" s="723" t="s">
        <v>236</v>
      </c>
      <c r="DA19" s="723"/>
      <c r="DB19" s="723"/>
      <c r="DC19" s="723"/>
      <c r="DD19" s="669" t="s">
        <v>236</v>
      </c>
      <c r="DE19" s="664"/>
      <c r="DF19" s="664"/>
      <c r="DG19" s="664"/>
      <c r="DH19" s="664"/>
      <c r="DI19" s="664"/>
      <c r="DJ19" s="664"/>
      <c r="DK19" s="664"/>
      <c r="DL19" s="664"/>
      <c r="DM19" s="664"/>
      <c r="DN19" s="664"/>
      <c r="DO19" s="664"/>
      <c r="DP19" s="665"/>
      <c r="DQ19" s="669" t="s">
        <v>236</v>
      </c>
      <c r="DR19" s="664"/>
      <c r="DS19" s="664"/>
      <c r="DT19" s="664"/>
      <c r="DU19" s="664"/>
      <c r="DV19" s="664"/>
      <c r="DW19" s="664"/>
      <c r="DX19" s="664"/>
      <c r="DY19" s="664"/>
      <c r="DZ19" s="664"/>
      <c r="EA19" s="664"/>
      <c r="EB19" s="664"/>
      <c r="EC19" s="704"/>
    </row>
    <row r="20" spans="2:133" ht="11.25" customHeight="1" x14ac:dyDescent="0.15">
      <c r="B20" s="658" t="s">
        <v>276</v>
      </c>
      <c r="C20" s="659"/>
      <c r="D20" s="659"/>
      <c r="E20" s="659"/>
      <c r="F20" s="659"/>
      <c r="G20" s="659"/>
      <c r="H20" s="659"/>
      <c r="I20" s="659"/>
      <c r="J20" s="659"/>
      <c r="K20" s="659"/>
      <c r="L20" s="659"/>
      <c r="M20" s="659"/>
      <c r="N20" s="659"/>
      <c r="O20" s="659"/>
      <c r="P20" s="659"/>
      <c r="Q20" s="660"/>
      <c r="R20" s="661">
        <v>792013</v>
      </c>
      <c r="S20" s="664"/>
      <c r="T20" s="664"/>
      <c r="U20" s="664"/>
      <c r="V20" s="664"/>
      <c r="W20" s="664"/>
      <c r="X20" s="664"/>
      <c r="Y20" s="665"/>
      <c r="Z20" s="723">
        <v>2</v>
      </c>
      <c r="AA20" s="723"/>
      <c r="AB20" s="723"/>
      <c r="AC20" s="723"/>
      <c r="AD20" s="724" t="s">
        <v>236</v>
      </c>
      <c r="AE20" s="724"/>
      <c r="AF20" s="724"/>
      <c r="AG20" s="724"/>
      <c r="AH20" s="724"/>
      <c r="AI20" s="724"/>
      <c r="AJ20" s="724"/>
      <c r="AK20" s="724"/>
      <c r="AL20" s="666" t="s">
        <v>236</v>
      </c>
      <c r="AM20" s="667"/>
      <c r="AN20" s="667"/>
      <c r="AO20" s="725"/>
      <c r="AP20" s="658" t="s">
        <v>277</v>
      </c>
      <c r="AQ20" s="659"/>
      <c r="AR20" s="659"/>
      <c r="AS20" s="659"/>
      <c r="AT20" s="659"/>
      <c r="AU20" s="659"/>
      <c r="AV20" s="659"/>
      <c r="AW20" s="659"/>
      <c r="AX20" s="659"/>
      <c r="AY20" s="659"/>
      <c r="AZ20" s="659"/>
      <c r="BA20" s="659"/>
      <c r="BB20" s="659"/>
      <c r="BC20" s="659"/>
      <c r="BD20" s="659"/>
      <c r="BE20" s="659"/>
      <c r="BF20" s="660"/>
      <c r="BG20" s="661">
        <v>76832</v>
      </c>
      <c r="BH20" s="664"/>
      <c r="BI20" s="664"/>
      <c r="BJ20" s="664"/>
      <c r="BK20" s="664"/>
      <c r="BL20" s="664"/>
      <c r="BM20" s="664"/>
      <c r="BN20" s="665"/>
      <c r="BO20" s="723">
        <v>0.6</v>
      </c>
      <c r="BP20" s="723"/>
      <c r="BQ20" s="723"/>
      <c r="BR20" s="723"/>
      <c r="BS20" s="669" t="s">
        <v>236</v>
      </c>
      <c r="BT20" s="664"/>
      <c r="BU20" s="664"/>
      <c r="BV20" s="664"/>
      <c r="BW20" s="664"/>
      <c r="BX20" s="664"/>
      <c r="BY20" s="664"/>
      <c r="BZ20" s="664"/>
      <c r="CA20" s="664"/>
      <c r="CB20" s="704"/>
      <c r="CD20" s="705" t="s">
        <v>278</v>
      </c>
      <c r="CE20" s="702"/>
      <c r="CF20" s="702"/>
      <c r="CG20" s="702"/>
      <c r="CH20" s="702"/>
      <c r="CI20" s="702"/>
      <c r="CJ20" s="702"/>
      <c r="CK20" s="702"/>
      <c r="CL20" s="702"/>
      <c r="CM20" s="702"/>
      <c r="CN20" s="702"/>
      <c r="CO20" s="702"/>
      <c r="CP20" s="702"/>
      <c r="CQ20" s="703"/>
      <c r="CR20" s="661">
        <v>39144073</v>
      </c>
      <c r="CS20" s="664"/>
      <c r="CT20" s="664"/>
      <c r="CU20" s="664"/>
      <c r="CV20" s="664"/>
      <c r="CW20" s="664"/>
      <c r="CX20" s="664"/>
      <c r="CY20" s="665"/>
      <c r="CZ20" s="723">
        <v>100</v>
      </c>
      <c r="DA20" s="723"/>
      <c r="DB20" s="723"/>
      <c r="DC20" s="723"/>
      <c r="DD20" s="669">
        <v>5766023</v>
      </c>
      <c r="DE20" s="664"/>
      <c r="DF20" s="664"/>
      <c r="DG20" s="664"/>
      <c r="DH20" s="664"/>
      <c r="DI20" s="664"/>
      <c r="DJ20" s="664"/>
      <c r="DK20" s="664"/>
      <c r="DL20" s="664"/>
      <c r="DM20" s="664"/>
      <c r="DN20" s="664"/>
      <c r="DO20" s="664"/>
      <c r="DP20" s="665"/>
      <c r="DQ20" s="669">
        <v>24165153</v>
      </c>
      <c r="DR20" s="664"/>
      <c r="DS20" s="664"/>
      <c r="DT20" s="664"/>
      <c r="DU20" s="664"/>
      <c r="DV20" s="664"/>
      <c r="DW20" s="664"/>
      <c r="DX20" s="664"/>
      <c r="DY20" s="664"/>
      <c r="DZ20" s="664"/>
      <c r="EA20" s="664"/>
      <c r="EB20" s="664"/>
      <c r="EC20" s="704"/>
    </row>
    <row r="21" spans="2:133" ht="11.25" customHeight="1" x14ac:dyDescent="0.15">
      <c r="B21" s="658" t="s">
        <v>279</v>
      </c>
      <c r="C21" s="659"/>
      <c r="D21" s="659"/>
      <c r="E21" s="659"/>
      <c r="F21" s="659"/>
      <c r="G21" s="659"/>
      <c r="H21" s="659"/>
      <c r="I21" s="659"/>
      <c r="J21" s="659"/>
      <c r="K21" s="659"/>
      <c r="L21" s="659"/>
      <c r="M21" s="659"/>
      <c r="N21" s="659"/>
      <c r="O21" s="659"/>
      <c r="P21" s="659"/>
      <c r="Q21" s="660"/>
      <c r="R21" s="661" t="s">
        <v>128</v>
      </c>
      <c r="S21" s="664"/>
      <c r="T21" s="664"/>
      <c r="U21" s="664"/>
      <c r="V21" s="664"/>
      <c r="W21" s="664"/>
      <c r="X21" s="664"/>
      <c r="Y21" s="665"/>
      <c r="Z21" s="723" t="s">
        <v>128</v>
      </c>
      <c r="AA21" s="723"/>
      <c r="AB21" s="723"/>
      <c r="AC21" s="723"/>
      <c r="AD21" s="724" t="s">
        <v>236</v>
      </c>
      <c r="AE21" s="724"/>
      <c r="AF21" s="724"/>
      <c r="AG21" s="724"/>
      <c r="AH21" s="724"/>
      <c r="AI21" s="724"/>
      <c r="AJ21" s="724"/>
      <c r="AK21" s="724"/>
      <c r="AL21" s="666" t="s">
        <v>236</v>
      </c>
      <c r="AM21" s="667"/>
      <c r="AN21" s="667"/>
      <c r="AO21" s="725"/>
      <c r="AP21" s="769" t="s">
        <v>280</v>
      </c>
      <c r="AQ21" s="776"/>
      <c r="AR21" s="776"/>
      <c r="AS21" s="776"/>
      <c r="AT21" s="776"/>
      <c r="AU21" s="776"/>
      <c r="AV21" s="776"/>
      <c r="AW21" s="776"/>
      <c r="AX21" s="776"/>
      <c r="AY21" s="776"/>
      <c r="AZ21" s="776"/>
      <c r="BA21" s="776"/>
      <c r="BB21" s="776"/>
      <c r="BC21" s="776"/>
      <c r="BD21" s="776"/>
      <c r="BE21" s="776"/>
      <c r="BF21" s="771"/>
      <c r="BG21" s="661">
        <v>76832</v>
      </c>
      <c r="BH21" s="664"/>
      <c r="BI21" s="664"/>
      <c r="BJ21" s="664"/>
      <c r="BK21" s="664"/>
      <c r="BL21" s="664"/>
      <c r="BM21" s="664"/>
      <c r="BN21" s="665"/>
      <c r="BO21" s="723">
        <v>0.6</v>
      </c>
      <c r="BP21" s="723"/>
      <c r="BQ21" s="723"/>
      <c r="BR21" s="723"/>
      <c r="BS21" s="669" t="s">
        <v>236</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281</v>
      </c>
      <c r="C22" s="659"/>
      <c r="D22" s="659"/>
      <c r="E22" s="659"/>
      <c r="F22" s="659"/>
      <c r="G22" s="659"/>
      <c r="H22" s="659"/>
      <c r="I22" s="659"/>
      <c r="J22" s="659"/>
      <c r="K22" s="659"/>
      <c r="L22" s="659"/>
      <c r="M22" s="659"/>
      <c r="N22" s="659"/>
      <c r="O22" s="659"/>
      <c r="P22" s="659"/>
      <c r="Q22" s="660"/>
      <c r="R22" s="661">
        <v>22009713</v>
      </c>
      <c r="S22" s="664"/>
      <c r="T22" s="664"/>
      <c r="U22" s="664"/>
      <c r="V22" s="664"/>
      <c r="W22" s="664"/>
      <c r="X22" s="664"/>
      <c r="Y22" s="665"/>
      <c r="Z22" s="723">
        <v>54.3</v>
      </c>
      <c r="AA22" s="723"/>
      <c r="AB22" s="723"/>
      <c r="AC22" s="723"/>
      <c r="AD22" s="724">
        <v>21217700</v>
      </c>
      <c r="AE22" s="724"/>
      <c r="AF22" s="724"/>
      <c r="AG22" s="724"/>
      <c r="AH22" s="724"/>
      <c r="AI22" s="724"/>
      <c r="AJ22" s="724"/>
      <c r="AK22" s="724"/>
      <c r="AL22" s="666">
        <v>99.5</v>
      </c>
      <c r="AM22" s="667"/>
      <c r="AN22" s="667"/>
      <c r="AO22" s="725"/>
      <c r="AP22" s="769" t="s">
        <v>282</v>
      </c>
      <c r="AQ22" s="776"/>
      <c r="AR22" s="776"/>
      <c r="AS22" s="776"/>
      <c r="AT22" s="776"/>
      <c r="AU22" s="776"/>
      <c r="AV22" s="776"/>
      <c r="AW22" s="776"/>
      <c r="AX22" s="776"/>
      <c r="AY22" s="776"/>
      <c r="AZ22" s="776"/>
      <c r="BA22" s="776"/>
      <c r="BB22" s="776"/>
      <c r="BC22" s="776"/>
      <c r="BD22" s="776"/>
      <c r="BE22" s="776"/>
      <c r="BF22" s="771"/>
      <c r="BG22" s="661" t="s">
        <v>236</v>
      </c>
      <c r="BH22" s="664"/>
      <c r="BI22" s="664"/>
      <c r="BJ22" s="664"/>
      <c r="BK22" s="664"/>
      <c r="BL22" s="664"/>
      <c r="BM22" s="664"/>
      <c r="BN22" s="665"/>
      <c r="BO22" s="723" t="s">
        <v>128</v>
      </c>
      <c r="BP22" s="723"/>
      <c r="BQ22" s="723"/>
      <c r="BR22" s="723"/>
      <c r="BS22" s="669" t="s">
        <v>236</v>
      </c>
      <c r="BT22" s="664"/>
      <c r="BU22" s="664"/>
      <c r="BV22" s="664"/>
      <c r="BW22" s="664"/>
      <c r="BX22" s="664"/>
      <c r="BY22" s="664"/>
      <c r="BZ22" s="664"/>
      <c r="CA22" s="664"/>
      <c r="CB22" s="704"/>
      <c r="CD22" s="778" t="s">
        <v>283</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284</v>
      </c>
      <c r="C23" s="659"/>
      <c r="D23" s="659"/>
      <c r="E23" s="659"/>
      <c r="F23" s="659"/>
      <c r="G23" s="659"/>
      <c r="H23" s="659"/>
      <c r="I23" s="659"/>
      <c r="J23" s="659"/>
      <c r="K23" s="659"/>
      <c r="L23" s="659"/>
      <c r="M23" s="659"/>
      <c r="N23" s="659"/>
      <c r="O23" s="659"/>
      <c r="P23" s="659"/>
      <c r="Q23" s="660"/>
      <c r="R23" s="661">
        <v>9396</v>
      </c>
      <c r="S23" s="664"/>
      <c r="T23" s="664"/>
      <c r="U23" s="664"/>
      <c r="V23" s="664"/>
      <c r="W23" s="664"/>
      <c r="X23" s="664"/>
      <c r="Y23" s="665"/>
      <c r="Z23" s="723">
        <v>0</v>
      </c>
      <c r="AA23" s="723"/>
      <c r="AB23" s="723"/>
      <c r="AC23" s="723"/>
      <c r="AD23" s="724">
        <v>9396</v>
      </c>
      <c r="AE23" s="724"/>
      <c r="AF23" s="724"/>
      <c r="AG23" s="724"/>
      <c r="AH23" s="724"/>
      <c r="AI23" s="724"/>
      <c r="AJ23" s="724"/>
      <c r="AK23" s="724"/>
      <c r="AL23" s="666">
        <v>0</v>
      </c>
      <c r="AM23" s="667"/>
      <c r="AN23" s="667"/>
      <c r="AO23" s="725"/>
      <c r="AP23" s="769" t="s">
        <v>285</v>
      </c>
      <c r="AQ23" s="776"/>
      <c r="AR23" s="776"/>
      <c r="AS23" s="776"/>
      <c r="AT23" s="776"/>
      <c r="AU23" s="776"/>
      <c r="AV23" s="776"/>
      <c r="AW23" s="776"/>
      <c r="AX23" s="776"/>
      <c r="AY23" s="776"/>
      <c r="AZ23" s="776"/>
      <c r="BA23" s="776"/>
      <c r="BB23" s="776"/>
      <c r="BC23" s="776"/>
      <c r="BD23" s="776"/>
      <c r="BE23" s="776"/>
      <c r="BF23" s="771"/>
      <c r="BG23" s="661" t="s">
        <v>236</v>
      </c>
      <c r="BH23" s="664"/>
      <c r="BI23" s="664"/>
      <c r="BJ23" s="664"/>
      <c r="BK23" s="664"/>
      <c r="BL23" s="664"/>
      <c r="BM23" s="664"/>
      <c r="BN23" s="665"/>
      <c r="BO23" s="723" t="s">
        <v>236</v>
      </c>
      <c r="BP23" s="723"/>
      <c r="BQ23" s="723"/>
      <c r="BR23" s="723"/>
      <c r="BS23" s="669" t="s">
        <v>236</v>
      </c>
      <c r="BT23" s="664"/>
      <c r="BU23" s="664"/>
      <c r="BV23" s="664"/>
      <c r="BW23" s="664"/>
      <c r="BX23" s="664"/>
      <c r="BY23" s="664"/>
      <c r="BZ23" s="664"/>
      <c r="CA23" s="664"/>
      <c r="CB23" s="704"/>
      <c r="CD23" s="778" t="s">
        <v>224</v>
      </c>
      <c r="CE23" s="779"/>
      <c r="CF23" s="779"/>
      <c r="CG23" s="779"/>
      <c r="CH23" s="779"/>
      <c r="CI23" s="779"/>
      <c r="CJ23" s="779"/>
      <c r="CK23" s="779"/>
      <c r="CL23" s="779"/>
      <c r="CM23" s="779"/>
      <c r="CN23" s="779"/>
      <c r="CO23" s="779"/>
      <c r="CP23" s="779"/>
      <c r="CQ23" s="780"/>
      <c r="CR23" s="778" t="s">
        <v>286</v>
      </c>
      <c r="CS23" s="779"/>
      <c r="CT23" s="779"/>
      <c r="CU23" s="779"/>
      <c r="CV23" s="779"/>
      <c r="CW23" s="779"/>
      <c r="CX23" s="779"/>
      <c r="CY23" s="780"/>
      <c r="CZ23" s="778" t="s">
        <v>287</v>
      </c>
      <c r="DA23" s="779"/>
      <c r="DB23" s="779"/>
      <c r="DC23" s="780"/>
      <c r="DD23" s="778" t="s">
        <v>288</v>
      </c>
      <c r="DE23" s="779"/>
      <c r="DF23" s="779"/>
      <c r="DG23" s="779"/>
      <c r="DH23" s="779"/>
      <c r="DI23" s="779"/>
      <c r="DJ23" s="779"/>
      <c r="DK23" s="780"/>
      <c r="DL23" s="787" t="s">
        <v>289</v>
      </c>
      <c r="DM23" s="788"/>
      <c r="DN23" s="788"/>
      <c r="DO23" s="788"/>
      <c r="DP23" s="788"/>
      <c r="DQ23" s="788"/>
      <c r="DR23" s="788"/>
      <c r="DS23" s="788"/>
      <c r="DT23" s="788"/>
      <c r="DU23" s="788"/>
      <c r="DV23" s="789"/>
      <c r="DW23" s="778" t="s">
        <v>290</v>
      </c>
      <c r="DX23" s="779"/>
      <c r="DY23" s="779"/>
      <c r="DZ23" s="779"/>
      <c r="EA23" s="779"/>
      <c r="EB23" s="779"/>
      <c r="EC23" s="780"/>
    </row>
    <row r="24" spans="2:133" ht="11.25" customHeight="1" x14ac:dyDescent="0.15">
      <c r="B24" s="658" t="s">
        <v>291</v>
      </c>
      <c r="C24" s="659"/>
      <c r="D24" s="659"/>
      <c r="E24" s="659"/>
      <c r="F24" s="659"/>
      <c r="G24" s="659"/>
      <c r="H24" s="659"/>
      <c r="I24" s="659"/>
      <c r="J24" s="659"/>
      <c r="K24" s="659"/>
      <c r="L24" s="659"/>
      <c r="M24" s="659"/>
      <c r="N24" s="659"/>
      <c r="O24" s="659"/>
      <c r="P24" s="659"/>
      <c r="Q24" s="660"/>
      <c r="R24" s="661">
        <v>688200</v>
      </c>
      <c r="S24" s="664"/>
      <c r="T24" s="664"/>
      <c r="U24" s="664"/>
      <c r="V24" s="664"/>
      <c r="W24" s="664"/>
      <c r="X24" s="664"/>
      <c r="Y24" s="665"/>
      <c r="Z24" s="723">
        <v>1.7</v>
      </c>
      <c r="AA24" s="723"/>
      <c r="AB24" s="723"/>
      <c r="AC24" s="723"/>
      <c r="AD24" s="724" t="s">
        <v>236</v>
      </c>
      <c r="AE24" s="724"/>
      <c r="AF24" s="724"/>
      <c r="AG24" s="724"/>
      <c r="AH24" s="724"/>
      <c r="AI24" s="724"/>
      <c r="AJ24" s="724"/>
      <c r="AK24" s="724"/>
      <c r="AL24" s="666" t="s">
        <v>128</v>
      </c>
      <c r="AM24" s="667"/>
      <c r="AN24" s="667"/>
      <c r="AO24" s="725"/>
      <c r="AP24" s="769" t="s">
        <v>292</v>
      </c>
      <c r="AQ24" s="776"/>
      <c r="AR24" s="776"/>
      <c r="AS24" s="776"/>
      <c r="AT24" s="776"/>
      <c r="AU24" s="776"/>
      <c r="AV24" s="776"/>
      <c r="AW24" s="776"/>
      <c r="AX24" s="776"/>
      <c r="AY24" s="776"/>
      <c r="AZ24" s="776"/>
      <c r="BA24" s="776"/>
      <c r="BB24" s="776"/>
      <c r="BC24" s="776"/>
      <c r="BD24" s="776"/>
      <c r="BE24" s="776"/>
      <c r="BF24" s="771"/>
      <c r="BG24" s="661" t="s">
        <v>236</v>
      </c>
      <c r="BH24" s="664"/>
      <c r="BI24" s="664"/>
      <c r="BJ24" s="664"/>
      <c r="BK24" s="664"/>
      <c r="BL24" s="664"/>
      <c r="BM24" s="664"/>
      <c r="BN24" s="665"/>
      <c r="BO24" s="723" t="s">
        <v>236</v>
      </c>
      <c r="BP24" s="723"/>
      <c r="BQ24" s="723"/>
      <c r="BR24" s="723"/>
      <c r="BS24" s="669" t="s">
        <v>128</v>
      </c>
      <c r="BT24" s="664"/>
      <c r="BU24" s="664"/>
      <c r="BV24" s="664"/>
      <c r="BW24" s="664"/>
      <c r="BX24" s="664"/>
      <c r="BY24" s="664"/>
      <c r="BZ24" s="664"/>
      <c r="CA24" s="664"/>
      <c r="CB24" s="704"/>
      <c r="CD24" s="732" t="s">
        <v>293</v>
      </c>
      <c r="CE24" s="733"/>
      <c r="CF24" s="733"/>
      <c r="CG24" s="733"/>
      <c r="CH24" s="733"/>
      <c r="CI24" s="733"/>
      <c r="CJ24" s="733"/>
      <c r="CK24" s="733"/>
      <c r="CL24" s="733"/>
      <c r="CM24" s="733"/>
      <c r="CN24" s="733"/>
      <c r="CO24" s="733"/>
      <c r="CP24" s="733"/>
      <c r="CQ24" s="734"/>
      <c r="CR24" s="726">
        <v>16079562</v>
      </c>
      <c r="CS24" s="727"/>
      <c r="CT24" s="727"/>
      <c r="CU24" s="727"/>
      <c r="CV24" s="727"/>
      <c r="CW24" s="727"/>
      <c r="CX24" s="727"/>
      <c r="CY24" s="773"/>
      <c r="CZ24" s="774">
        <v>41.1</v>
      </c>
      <c r="DA24" s="743"/>
      <c r="DB24" s="743"/>
      <c r="DC24" s="777"/>
      <c r="DD24" s="772">
        <v>10660393</v>
      </c>
      <c r="DE24" s="727"/>
      <c r="DF24" s="727"/>
      <c r="DG24" s="727"/>
      <c r="DH24" s="727"/>
      <c r="DI24" s="727"/>
      <c r="DJ24" s="727"/>
      <c r="DK24" s="773"/>
      <c r="DL24" s="772">
        <v>10443960</v>
      </c>
      <c r="DM24" s="727"/>
      <c r="DN24" s="727"/>
      <c r="DO24" s="727"/>
      <c r="DP24" s="727"/>
      <c r="DQ24" s="727"/>
      <c r="DR24" s="727"/>
      <c r="DS24" s="727"/>
      <c r="DT24" s="727"/>
      <c r="DU24" s="727"/>
      <c r="DV24" s="773"/>
      <c r="DW24" s="774">
        <v>46</v>
      </c>
      <c r="DX24" s="743"/>
      <c r="DY24" s="743"/>
      <c r="DZ24" s="743"/>
      <c r="EA24" s="743"/>
      <c r="EB24" s="743"/>
      <c r="EC24" s="775"/>
    </row>
    <row r="25" spans="2:133" ht="11.25" customHeight="1" x14ac:dyDescent="0.15">
      <c r="B25" s="658" t="s">
        <v>294</v>
      </c>
      <c r="C25" s="659"/>
      <c r="D25" s="659"/>
      <c r="E25" s="659"/>
      <c r="F25" s="659"/>
      <c r="G25" s="659"/>
      <c r="H25" s="659"/>
      <c r="I25" s="659"/>
      <c r="J25" s="659"/>
      <c r="K25" s="659"/>
      <c r="L25" s="659"/>
      <c r="M25" s="659"/>
      <c r="N25" s="659"/>
      <c r="O25" s="659"/>
      <c r="P25" s="659"/>
      <c r="Q25" s="660"/>
      <c r="R25" s="661">
        <v>539902</v>
      </c>
      <c r="S25" s="664"/>
      <c r="T25" s="664"/>
      <c r="U25" s="664"/>
      <c r="V25" s="664"/>
      <c r="W25" s="664"/>
      <c r="X25" s="664"/>
      <c r="Y25" s="665"/>
      <c r="Z25" s="723">
        <v>1.3</v>
      </c>
      <c r="AA25" s="723"/>
      <c r="AB25" s="723"/>
      <c r="AC25" s="723"/>
      <c r="AD25" s="724">
        <v>32013</v>
      </c>
      <c r="AE25" s="724"/>
      <c r="AF25" s="724"/>
      <c r="AG25" s="724"/>
      <c r="AH25" s="724"/>
      <c r="AI25" s="724"/>
      <c r="AJ25" s="724"/>
      <c r="AK25" s="724"/>
      <c r="AL25" s="666">
        <v>0.2</v>
      </c>
      <c r="AM25" s="667"/>
      <c r="AN25" s="667"/>
      <c r="AO25" s="725"/>
      <c r="AP25" s="769" t="s">
        <v>295</v>
      </c>
      <c r="AQ25" s="776"/>
      <c r="AR25" s="776"/>
      <c r="AS25" s="776"/>
      <c r="AT25" s="776"/>
      <c r="AU25" s="776"/>
      <c r="AV25" s="776"/>
      <c r="AW25" s="776"/>
      <c r="AX25" s="776"/>
      <c r="AY25" s="776"/>
      <c r="AZ25" s="776"/>
      <c r="BA25" s="776"/>
      <c r="BB25" s="776"/>
      <c r="BC25" s="776"/>
      <c r="BD25" s="776"/>
      <c r="BE25" s="776"/>
      <c r="BF25" s="771"/>
      <c r="BG25" s="661" t="s">
        <v>236</v>
      </c>
      <c r="BH25" s="664"/>
      <c r="BI25" s="664"/>
      <c r="BJ25" s="664"/>
      <c r="BK25" s="664"/>
      <c r="BL25" s="664"/>
      <c r="BM25" s="664"/>
      <c r="BN25" s="665"/>
      <c r="BO25" s="723" t="s">
        <v>128</v>
      </c>
      <c r="BP25" s="723"/>
      <c r="BQ25" s="723"/>
      <c r="BR25" s="723"/>
      <c r="BS25" s="669" t="s">
        <v>128</v>
      </c>
      <c r="BT25" s="664"/>
      <c r="BU25" s="664"/>
      <c r="BV25" s="664"/>
      <c r="BW25" s="664"/>
      <c r="BX25" s="664"/>
      <c r="BY25" s="664"/>
      <c r="BZ25" s="664"/>
      <c r="CA25" s="664"/>
      <c r="CB25" s="704"/>
      <c r="CD25" s="705" t="s">
        <v>296</v>
      </c>
      <c r="CE25" s="702"/>
      <c r="CF25" s="702"/>
      <c r="CG25" s="702"/>
      <c r="CH25" s="702"/>
      <c r="CI25" s="702"/>
      <c r="CJ25" s="702"/>
      <c r="CK25" s="702"/>
      <c r="CL25" s="702"/>
      <c r="CM25" s="702"/>
      <c r="CN25" s="702"/>
      <c r="CO25" s="702"/>
      <c r="CP25" s="702"/>
      <c r="CQ25" s="703"/>
      <c r="CR25" s="661">
        <v>5307560</v>
      </c>
      <c r="CS25" s="662"/>
      <c r="CT25" s="662"/>
      <c r="CU25" s="662"/>
      <c r="CV25" s="662"/>
      <c r="CW25" s="662"/>
      <c r="CX25" s="662"/>
      <c r="CY25" s="663"/>
      <c r="CZ25" s="666">
        <v>13.6</v>
      </c>
      <c r="DA25" s="695"/>
      <c r="DB25" s="695"/>
      <c r="DC25" s="696"/>
      <c r="DD25" s="669">
        <v>4810401</v>
      </c>
      <c r="DE25" s="662"/>
      <c r="DF25" s="662"/>
      <c r="DG25" s="662"/>
      <c r="DH25" s="662"/>
      <c r="DI25" s="662"/>
      <c r="DJ25" s="662"/>
      <c r="DK25" s="663"/>
      <c r="DL25" s="669">
        <v>4779727</v>
      </c>
      <c r="DM25" s="662"/>
      <c r="DN25" s="662"/>
      <c r="DO25" s="662"/>
      <c r="DP25" s="662"/>
      <c r="DQ25" s="662"/>
      <c r="DR25" s="662"/>
      <c r="DS25" s="662"/>
      <c r="DT25" s="662"/>
      <c r="DU25" s="662"/>
      <c r="DV25" s="663"/>
      <c r="DW25" s="666">
        <v>21</v>
      </c>
      <c r="DX25" s="695"/>
      <c r="DY25" s="695"/>
      <c r="DZ25" s="695"/>
      <c r="EA25" s="695"/>
      <c r="EB25" s="695"/>
      <c r="EC25" s="697"/>
    </row>
    <row r="26" spans="2:133" ht="11.25" customHeight="1" x14ac:dyDescent="0.15">
      <c r="B26" s="658" t="s">
        <v>297</v>
      </c>
      <c r="C26" s="659"/>
      <c r="D26" s="659"/>
      <c r="E26" s="659"/>
      <c r="F26" s="659"/>
      <c r="G26" s="659"/>
      <c r="H26" s="659"/>
      <c r="I26" s="659"/>
      <c r="J26" s="659"/>
      <c r="K26" s="659"/>
      <c r="L26" s="659"/>
      <c r="M26" s="659"/>
      <c r="N26" s="659"/>
      <c r="O26" s="659"/>
      <c r="P26" s="659"/>
      <c r="Q26" s="660"/>
      <c r="R26" s="661">
        <v>206708</v>
      </c>
      <c r="S26" s="664"/>
      <c r="T26" s="664"/>
      <c r="U26" s="664"/>
      <c r="V26" s="664"/>
      <c r="W26" s="664"/>
      <c r="X26" s="664"/>
      <c r="Y26" s="665"/>
      <c r="Z26" s="723">
        <v>0.5</v>
      </c>
      <c r="AA26" s="723"/>
      <c r="AB26" s="723"/>
      <c r="AC26" s="723"/>
      <c r="AD26" s="724">
        <v>179</v>
      </c>
      <c r="AE26" s="724"/>
      <c r="AF26" s="724"/>
      <c r="AG26" s="724"/>
      <c r="AH26" s="724"/>
      <c r="AI26" s="724"/>
      <c r="AJ26" s="724"/>
      <c r="AK26" s="724"/>
      <c r="AL26" s="666">
        <v>0</v>
      </c>
      <c r="AM26" s="667"/>
      <c r="AN26" s="667"/>
      <c r="AO26" s="725"/>
      <c r="AP26" s="769" t="s">
        <v>298</v>
      </c>
      <c r="AQ26" s="770"/>
      <c r="AR26" s="770"/>
      <c r="AS26" s="770"/>
      <c r="AT26" s="770"/>
      <c r="AU26" s="770"/>
      <c r="AV26" s="770"/>
      <c r="AW26" s="770"/>
      <c r="AX26" s="770"/>
      <c r="AY26" s="770"/>
      <c r="AZ26" s="770"/>
      <c r="BA26" s="770"/>
      <c r="BB26" s="770"/>
      <c r="BC26" s="770"/>
      <c r="BD26" s="770"/>
      <c r="BE26" s="770"/>
      <c r="BF26" s="771"/>
      <c r="BG26" s="661" t="s">
        <v>236</v>
      </c>
      <c r="BH26" s="664"/>
      <c r="BI26" s="664"/>
      <c r="BJ26" s="664"/>
      <c r="BK26" s="664"/>
      <c r="BL26" s="664"/>
      <c r="BM26" s="664"/>
      <c r="BN26" s="665"/>
      <c r="BO26" s="723" t="s">
        <v>128</v>
      </c>
      <c r="BP26" s="723"/>
      <c r="BQ26" s="723"/>
      <c r="BR26" s="723"/>
      <c r="BS26" s="669" t="s">
        <v>128</v>
      </c>
      <c r="BT26" s="664"/>
      <c r="BU26" s="664"/>
      <c r="BV26" s="664"/>
      <c r="BW26" s="664"/>
      <c r="BX26" s="664"/>
      <c r="BY26" s="664"/>
      <c r="BZ26" s="664"/>
      <c r="CA26" s="664"/>
      <c r="CB26" s="704"/>
      <c r="CD26" s="705" t="s">
        <v>299</v>
      </c>
      <c r="CE26" s="702"/>
      <c r="CF26" s="702"/>
      <c r="CG26" s="702"/>
      <c r="CH26" s="702"/>
      <c r="CI26" s="702"/>
      <c r="CJ26" s="702"/>
      <c r="CK26" s="702"/>
      <c r="CL26" s="702"/>
      <c r="CM26" s="702"/>
      <c r="CN26" s="702"/>
      <c r="CO26" s="702"/>
      <c r="CP26" s="702"/>
      <c r="CQ26" s="703"/>
      <c r="CR26" s="661">
        <v>3614845</v>
      </c>
      <c r="CS26" s="664"/>
      <c r="CT26" s="664"/>
      <c r="CU26" s="664"/>
      <c r="CV26" s="664"/>
      <c r="CW26" s="664"/>
      <c r="CX26" s="664"/>
      <c r="CY26" s="665"/>
      <c r="CZ26" s="666">
        <v>9.1999999999999993</v>
      </c>
      <c r="DA26" s="695"/>
      <c r="DB26" s="695"/>
      <c r="DC26" s="696"/>
      <c r="DD26" s="669">
        <v>3186897</v>
      </c>
      <c r="DE26" s="664"/>
      <c r="DF26" s="664"/>
      <c r="DG26" s="664"/>
      <c r="DH26" s="664"/>
      <c r="DI26" s="664"/>
      <c r="DJ26" s="664"/>
      <c r="DK26" s="665"/>
      <c r="DL26" s="669" t="s">
        <v>236</v>
      </c>
      <c r="DM26" s="664"/>
      <c r="DN26" s="664"/>
      <c r="DO26" s="664"/>
      <c r="DP26" s="664"/>
      <c r="DQ26" s="664"/>
      <c r="DR26" s="664"/>
      <c r="DS26" s="664"/>
      <c r="DT26" s="664"/>
      <c r="DU26" s="664"/>
      <c r="DV26" s="665"/>
      <c r="DW26" s="666" t="s">
        <v>236</v>
      </c>
      <c r="DX26" s="695"/>
      <c r="DY26" s="695"/>
      <c r="DZ26" s="695"/>
      <c r="EA26" s="695"/>
      <c r="EB26" s="695"/>
      <c r="EC26" s="697"/>
    </row>
    <row r="27" spans="2:133" ht="11.25" customHeight="1" x14ac:dyDescent="0.15">
      <c r="B27" s="658" t="s">
        <v>300</v>
      </c>
      <c r="C27" s="659"/>
      <c r="D27" s="659"/>
      <c r="E27" s="659"/>
      <c r="F27" s="659"/>
      <c r="G27" s="659"/>
      <c r="H27" s="659"/>
      <c r="I27" s="659"/>
      <c r="J27" s="659"/>
      <c r="K27" s="659"/>
      <c r="L27" s="659"/>
      <c r="M27" s="659"/>
      <c r="N27" s="659"/>
      <c r="O27" s="659"/>
      <c r="P27" s="659"/>
      <c r="Q27" s="660"/>
      <c r="R27" s="661">
        <v>3888014</v>
      </c>
      <c r="S27" s="664"/>
      <c r="T27" s="664"/>
      <c r="U27" s="664"/>
      <c r="V27" s="664"/>
      <c r="W27" s="664"/>
      <c r="X27" s="664"/>
      <c r="Y27" s="665"/>
      <c r="Z27" s="723">
        <v>9.6</v>
      </c>
      <c r="AA27" s="723"/>
      <c r="AB27" s="723"/>
      <c r="AC27" s="723"/>
      <c r="AD27" s="724" t="s">
        <v>236</v>
      </c>
      <c r="AE27" s="724"/>
      <c r="AF27" s="724"/>
      <c r="AG27" s="724"/>
      <c r="AH27" s="724"/>
      <c r="AI27" s="724"/>
      <c r="AJ27" s="724"/>
      <c r="AK27" s="724"/>
      <c r="AL27" s="666" t="s">
        <v>128</v>
      </c>
      <c r="AM27" s="667"/>
      <c r="AN27" s="667"/>
      <c r="AO27" s="725"/>
      <c r="AP27" s="658" t="s">
        <v>301</v>
      </c>
      <c r="AQ27" s="659"/>
      <c r="AR27" s="659"/>
      <c r="AS27" s="659"/>
      <c r="AT27" s="659"/>
      <c r="AU27" s="659"/>
      <c r="AV27" s="659"/>
      <c r="AW27" s="659"/>
      <c r="AX27" s="659"/>
      <c r="AY27" s="659"/>
      <c r="AZ27" s="659"/>
      <c r="BA27" s="659"/>
      <c r="BB27" s="659"/>
      <c r="BC27" s="659"/>
      <c r="BD27" s="659"/>
      <c r="BE27" s="659"/>
      <c r="BF27" s="660"/>
      <c r="BG27" s="661">
        <v>12657887</v>
      </c>
      <c r="BH27" s="664"/>
      <c r="BI27" s="664"/>
      <c r="BJ27" s="664"/>
      <c r="BK27" s="664"/>
      <c r="BL27" s="664"/>
      <c r="BM27" s="664"/>
      <c r="BN27" s="665"/>
      <c r="BO27" s="723">
        <v>100</v>
      </c>
      <c r="BP27" s="723"/>
      <c r="BQ27" s="723"/>
      <c r="BR27" s="723"/>
      <c r="BS27" s="669">
        <v>222873</v>
      </c>
      <c r="BT27" s="664"/>
      <c r="BU27" s="664"/>
      <c r="BV27" s="664"/>
      <c r="BW27" s="664"/>
      <c r="BX27" s="664"/>
      <c r="BY27" s="664"/>
      <c r="BZ27" s="664"/>
      <c r="CA27" s="664"/>
      <c r="CB27" s="704"/>
      <c r="CD27" s="705" t="s">
        <v>302</v>
      </c>
      <c r="CE27" s="702"/>
      <c r="CF27" s="702"/>
      <c r="CG27" s="702"/>
      <c r="CH27" s="702"/>
      <c r="CI27" s="702"/>
      <c r="CJ27" s="702"/>
      <c r="CK27" s="702"/>
      <c r="CL27" s="702"/>
      <c r="CM27" s="702"/>
      <c r="CN27" s="702"/>
      <c r="CO27" s="702"/>
      <c r="CP27" s="702"/>
      <c r="CQ27" s="703"/>
      <c r="CR27" s="661">
        <v>7255664</v>
      </c>
      <c r="CS27" s="662"/>
      <c r="CT27" s="662"/>
      <c r="CU27" s="662"/>
      <c r="CV27" s="662"/>
      <c r="CW27" s="662"/>
      <c r="CX27" s="662"/>
      <c r="CY27" s="663"/>
      <c r="CZ27" s="666">
        <v>18.5</v>
      </c>
      <c r="DA27" s="695"/>
      <c r="DB27" s="695"/>
      <c r="DC27" s="696"/>
      <c r="DD27" s="669">
        <v>2415837</v>
      </c>
      <c r="DE27" s="662"/>
      <c r="DF27" s="662"/>
      <c r="DG27" s="662"/>
      <c r="DH27" s="662"/>
      <c r="DI27" s="662"/>
      <c r="DJ27" s="662"/>
      <c r="DK27" s="663"/>
      <c r="DL27" s="669">
        <v>2230170</v>
      </c>
      <c r="DM27" s="662"/>
      <c r="DN27" s="662"/>
      <c r="DO27" s="662"/>
      <c r="DP27" s="662"/>
      <c r="DQ27" s="662"/>
      <c r="DR27" s="662"/>
      <c r="DS27" s="662"/>
      <c r="DT27" s="662"/>
      <c r="DU27" s="662"/>
      <c r="DV27" s="663"/>
      <c r="DW27" s="666">
        <v>9.8000000000000007</v>
      </c>
      <c r="DX27" s="695"/>
      <c r="DY27" s="695"/>
      <c r="DZ27" s="695"/>
      <c r="EA27" s="695"/>
      <c r="EB27" s="695"/>
      <c r="EC27" s="697"/>
    </row>
    <row r="28" spans="2:133" ht="11.25" customHeight="1" x14ac:dyDescent="0.15">
      <c r="B28" s="766" t="s">
        <v>303</v>
      </c>
      <c r="C28" s="767"/>
      <c r="D28" s="767"/>
      <c r="E28" s="767"/>
      <c r="F28" s="767"/>
      <c r="G28" s="767"/>
      <c r="H28" s="767"/>
      <c r="I28" s="767"/>
      <c r="J28" s="767"/>
      <c r="K28" s="767"/>
      <c r="L28" s="767"/>
      <c r="M28" s="767"/>
      <c r="N28" s="767"/>
      <c r="O28" s="767"/>
      <c r="P28" s="767"/>
      <c r="Q28" s="768"/>
      <c r="R28" s="661" t="s">
        <v>236</v>
      </c>
      <c r="S28" s="664"/>
      <c r="T28" s="664"/>
      <c r="U28" s="664"/>
      <c r="V28" s="664"/>
      <c r="W28" s="664"/>
      <c r="X28" s="664"/>
      <c r="Y28" s="665"/>
      <c r="Z28" s="723" t="s">
        <v>128</v>
      </c>
      <c r="AA28" s="723"/>
      <c r="AB28" s="723"/>
      <c r="AC28" s="723"/>
      <c r="AD28" s="724" t="s">
        <v>128</v>
      </c>
      <c r="AE28" s="724"/>
      <c r="AF28" s="724"/>
      <c r="AG28" s="724"/>
      <c r="AH28" s="724"/>
      <c r="AI28" s="724"/>
      <c r="AJ28" s="724"/>
      <c r="AK28" s="724"/>
      <c r="AL28" s="666" t="s">
        <v>128</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304</v>
      </c>
      <c r="CE28" s="702"/>
      <c r="CF28" s="702"/>
      <c r="CG28" s="702"/>
      <c r="CH28" s="702"/>
      <c r="CI28" s="702"/>
      <c r="CJ28" s="702"/>
      <c r="CK28" s="702"/>
      <c r="CL28" s="702"/>
      <c r="CM28" s="702"/>
      <c r="CN28" s="702"/>
      <c r="CO28" s="702"/>
      <c r="CP28" s="702"/>
      <c r="CQ28" s="703"/>
      <c r="CR28" s="661">
        <v>3516338</v>
      </c>
      <c r="CS28" s="664"/>
      <c r="CT28" s="664"/>
      <c r="CU28" s="664"/>
      <c r="CV28" s="664"/>
      <c r="CW28" s="664"/>
      <c r="CX28" s="664"/>
      <c r="CY28" s="665"/>
      <c r="CZ28" s="666">
        <v>9</v>
      </c>
      <c r="DA28" s="695"/>
      <c r="DB28" s="695"/>
      <c r="DC28" s="696"/>
      <c r="DD28" s="669">
        <v>3434155</v>
      </c>
      <c r="DE28" s="664"/>
      <c r="DF28" s="664"/>
      <c r="DG28" s="664"/>
      <c r="DH28" s="664"/>
      <c r="DI28" s="664"/>
      <c r="DJ28" s="664"/>
      <c r="DK28" s="665"/>
      <c r="DL28" s="669">
        <v>3434063</v>
      </c>
      <c r="DM28" s="664"/>
      <c r="DN28" s="664"/>
      <c r="DO28" s="664"/>
      <c r="DP28" s="664"/>
      <c r="DQ28" s="664"/>
      <c r="DR28" s="664"/>
      <c r="DS28" s="664"/>
      <c r="DT28" s="664"/>
      <c r="DU28" s="664"/>
      <c r="DV28" s="665"/>
      <c r="DW28" s="666">
        <v>15.1</v>
      </c>
      <c r="DX28" s="695"/>
      <c r="DY28" s="695"/>
      <c r="DZ28" s="695"/>
      <c r="EA28" s="695"/>
      <c r="EB28" s="695"/>
      <c r="EC28" s="697"/>
    </row>
    <row r="29" spans="2:133" ht="11.25" customHeight="1" x14ac:dyDescent="0.15">
      <c r="B29" s="658" t="s">
        <v>305</v>
      </c>
      <c r="C29" s="659"/>
      <c r="D29" s="659"/>
      <c r="E29" s="659"/>
      <c r="F29" s="659"/>
      <c r="G29" s="659"/>
      <c r="H29" s="659"/>
      <c r="I29" s="659"/>
      <c r="J29" s="659"/>
      <c r="K29" s="659"/>
      <c r="L29" s="659"/>
      <c r="M29" s="659"/>
      <c r="N29" s="659"/>
      <c r="O29" s="659"/>
      <c r="P29" s="659"/>
      <c r="Q29" s="660"/>
      <c r="R29" s="661">
        <v>3261917</v>
      </c>
      <c r="S29" s="664"/>
      <c r="T29" s="664"/>
      <c r="U29" s="664"/>
      <c r="V29" s="664"/>
      <c r="W29" s="664"/>
      <c r="X29" s="664"/>
      <c r="Y29" s="665"/>
      <c r="Z29" s="723">
        <v>8</v>
      </c>
      <c r="AA29" s="723"/>
      <c r="AB29" s="723"/>
      <c r="AC29" s="723"/>
      <c r="AD29" s="724" t="s">
        <v>236</v>
      </c>
      <c r="AE29" s="724"/>
      <c r="AF29" s="724"/>
      <c r="AG29" s="724"/>
      <c r="AH29" s="724"/>
      <c r="AI29" s="724"/>
      <c r="AJ29" s="724"/>
      <c r="AK29" s="724"/>
      <c r="AL29" s="666" t="s">
        <v>236</v>
      </c>
      <c r="AM29" s="667"/>
      <c r="AN29" s="667"/>
      <c r="AO29" s="725"/>
      <c r="AP29" s="735" t="s">
        <v>224</v>
      </c>
      <c r="AQ29" s="736"/>
      <c r="AR29" s="736"/>
      <c r="AS29" s="736"/>
      <c r="AT29" s="736"/>
      <c r="AU29" s="736"/>
      <c r="AV29" s="736"/>
      <c r="AW29" s="736"/>
      <c r="AX29" s="736"/>
      <c r="AY29" s="736"/>
      <c r="AZ29" s="736"/>
      <c r="BA29" s="736"/>
      <c r="BB29" s="736"/>
      <c r="BC29" s="736"/>
      <c r="BD29" s="736"/>
      <c r="BE29" s="736"/>
      <c r="BF29" s="737"/>
      <c r="BG29" s="735" t="s">
        <v>306</v>
      </c>
      <c r="BH29" s="763"/>
      <c r="BI29" s="763"/>
      <c r="BJ29" s="763"/>
      <c r="BK29" s="763"/>
      <c r="BL29" s="763"/>
      <c r="BM29" s="763"/>
      <c r="BN29" s="763"/>
      <c r="BO29" s="763"/>
      <c r="BP29" s="763"/>
      <c r="BQ29" s="764"/>
      <c r="BR29" s="735" t="s">
        <v>307</v>
      </c>
      <c r="BS29" s="763"/>
      <c r="BT29" s="763"/>
      <c r="BU29" s="763"/>
      <c r="BV29" s="763"/>
      <c r="BW29" s="763"/>
      <c r="BX29" s="763"/>
      <c r="BY29" s="763"/>
      <c r="BZ29" s="763"/>
      <c r="CA29" s="763"/>
      <c r="CB29" s="764"/>
      <c r="CD29" s="745" t="s">
        <v>308</v>
      </c>
      <c r="CE29" s="746"/>
      <c r="CF29" s="705" t="s">
        <v>309</v>
      </c>
      <c r="CG29" s="702"/>
      <c r="CH29" s="702"/>
      <c r="CI29" s="702"/>
      <c r="CJ29" s="702"/>
      <c r="CK29" s="702"/>
      <c r="CL29" s="702"/>
      <c r="CM29" s="702"/>
      <c r="CN29" s="702"/>
      <c r="CO29" s="702"/>
      <c r="CP29" s="702"/>
      <c r="CQ29" s="703"/>
      <c r="CR29" s="661">
        <v>3516338</v>
      </c>
      <c r="CS29" s="662"/>
      <c r="CT29" s="662"/>
      <c r="CU29" s="662"/>
      <c r="CV29" s="662"/>
      <c r="CW29" s="662"/>
      <c r="CX29" s="662"/>
      <c r="CY29" s="663"/>
      <c r="CZ29" s="666">
        <v>9</v>
      </c>
      <c r="DA29" s="695"/>
      <c r="DB29" s="695"/>
      <c r="DC29" s="696"/>
      <c r="DD29" s="669">
        <v>3434155</v>
      </c>
      <c r="DE29" s="662"/>
      <c r="DF29" s="662"/>
      <c r="DG29" s="662"/>
      <c r="DH29" s="662"/>
      <c r="DI29" s="662"/>
      <c r="DJ29" s="662"/>
      <c r="DK29" s="663"/>
      <c r="DL29" s="669">
        <v>3434063</v>
      </c>
      <c r="DM29" s="662"/>
      <c r="DN29" s="662"/>
      <c r="DO29" s="662"/>
      <c r="DP29" s="662"/>
      <c r="DQ29" s="662"/>
      <c r="DR29" s="662"/>
      <c r="DS29" s="662"/>
      <c r="DT29" s="662"/>
      <c r="DU29" s="662"/>
      <c r="DV29" s="663"/>
      <c r="DW29" s="666">
        <v>15.1</v>
      </c>
      <c r="DX29" s="695"/>
      <c r="DY29" s="695"/>
      <c r="DZ29" s="695"/>
      <c r="EA29" s="695"/>
      <c r="EB29" s="695"/>
      <c r="EC29" s="697"/>
    </row>
    <row r="30" spans="2:133" ht="11.25" customHeight="1" x14ac:dyDescent="0.15">
      <c r="B30" s="658" t="s">
        <v>310</v>
      </c>
      <c r="C30" s="659"/>
      <c r="D30" s="659"/>
      <c r="E30" s="659"/>
      <c r="F30" s="659"/>
      <c r="G30" s="659"/>
      <c r="H30" s="659"/>
      <c r="I30" s="659"/>
      <c r="J30" s="659"/>
      <c r="K30" s="659"/>
      <c r="L30" s="659"/>
      <c r="M30" s="659"/>
      <c r="N30" s="659"/>
      <c r="O30" s="659"/>
      <c r="P30" s="659"/>
      <c r="Q30" s="660"/>
      <c r="R30" s="661">
        <v>105424</v>
      </c>
      <c r="S30" s="664"/>
      <c r="T30" s="664"/>
      <c r="U30" s="664"/>
      <c r="V30" s="664"/>
      <c r="W30" s="664"/>
      <c r="X30" s="664"/>
      <c r="Y30" s="665"/>
      <c r="Z30" s="723">
        <v>0.3</v>
      </c>
      <c r="AA30" s="723"/>
      <c r="AB30" s="723"/>
      <c r="AC30" s="723"/>
      <c r="AD30" s="724">
        <v>46096</v>
      </c>
      <c r="AE30" s="724"/>
      <c r="AF30" s="724"/>
      <c r="AG30" s="724"/>
      <c r="AH30" s="724"/>
      <c r="AI30" s="724"/>
      <c r="AJ30" s="724"/>
      <c r="AK30" s="724"/>
      <c r="AL30" s="666">
        <v>0.2</v>
      </c>
      <c r="AM30" s="667"/>
      <c r="AN30" s="667"/>
      <c r="AO30" s="725"/>
      <c r="AP30" s="751" t="s">
        <v>311</v>
      </c>
      <c r="AQ30" s="752"/>
      <c r="AR30" s="752"/>
      <c r="AS30" s="752"/>
      <c r="AT30" s="757" t="s">
        <v>312</v>
      </c>
      <c r="AU30" s="230"/>
      <c r="AV30" s="230"/>
      <c r="AW30" s="230"/>
      <c r="AX30" s="760" t="s">
        <v>188</v>
      </c>
      <c r="AY30" s="761"/>
      <c r="AZ30" s="761"/>
      <c r="BA30" s="761"/>
      <c r="BB30" s="761"/>
      <c r="BC30" s="761"/>
      <c r="BD30" s="761"/>
      <c r="BE30" s="761"/>
      <c r="BF30" s="762"/>
      <c r="BG30" s="741">
        <v>99.3</v>
      </c>
      <c r="BH30" s="742"/>
      <c r="BI30" s="742"/>
      <c r="BJ30" s="742"/>
      <c r="BK30" s="742"/>
      <c r="BL30" s="742"/>
      <c r="BM30" s="743">
        <v>96.5</v>
      </c>
      <c r="BN30" s="742"/>
      <c r="BO30" s="742"/>
      <c r="BP30" s="742"/>
      <c r="BQ30" s="744"/>
      <c r="BR30" s="741">
        <v>99.2</v>
      </c>
      <c r="BS30" s="742"/>
      <c r="BT30" s="742"/>
      <c r="BU30" s="742"/>
      <c r="BV30" s="742"/>
      <c r="BW30" s="742"/>
      <c r="BX30" s="743">
        <v>95.5</v>
      </c>
      <c r="BY30" s="742"/>
      <c r="BZ30" s="742"/>
      <c r="CA30" s="742"/>
      <c r="CB30" s="744"/>
      <c r="CD30" s="747"/>
      <c r="CE30" s="748"/>
      <c r="CF30" s="705" t="s">
        <v>313</v>
      </c>
      <c r="CG30" s="702"/>
      <c r="CH30" s="702"/>
      <c r="CI30" s="702"/>
      <c r="CJ30" s="702"/>
      <c r="CK30" s="702"/>
      <c r="CL30" s="702"/>
      <c r="CM30" s="702"/>
      <c r="CN30" s="702"/>
      <c r="CO30" s="702"/>
      <c r="CP30" s="702"/>
      <c r="CQ30" s="703"/>
      <c r="CR30" s="661">
        <v>3249943</v>
      </c>
      <c r="CS30" s="664"/>
      <c r="CT30" s="664"/>
      <c r="CU30" s="664"/>
      <c r="CV30" s="664"/>
      <c r="CW30" s="664"/>
      <c r="CX30" s="664"/>
      <c r="CY30" s="665"/>
      <c r="CZ30" s="666">
        <v>8.3000000000000007</v>
      </c>
      <c r="DA30" s="695"/>
      <c r="DB30" s="695"/>
      <c r="DC30" s="696"/>
      <c r="DD30" s="669">
        <v>3167760</v>
      </c>
      <c r="DE30" s="664"/>
      <c r="DF30" s="664"/>
      <c r="DG30" s="664"/>
      <c r="DH30" s="664"/>
      <c r="DI30" s="664"/>
      <c r="DJ30" s="664"/>
      <c r="DK30" s="665"/>
      <c r="DL30" s="669">
        <v>3167760</v>
      </c>
      <c r="DM30" s="664"/>
      <c r="DN30" s="664"/>
      <c r="DO30" s="664"/>
      <c r="DP30" s="664"/>
      <c r="DQ30" s="664"/>
      <c r="DR30" s="664"/>
      <c r="DS30" s="664"/>
      <c r="DT30" s="664"/>
      <c r="DU30" s="664"/>
      <c r="DV30" s="665"/>
      <c r="DW30" s="666">
        <v>13.9</v>
      </c>
      <c r="DX30" s="695"/>
      <c r="DY30" s="695"/>
      <c r="DZ30" s="695"/>
      <c r="EA30" s="695"/>
      <c r="EB30" s="695"/>
      <c r="EC30" s="697"/>
    </row>
    <row r="31" spans="2:133" ht="11.25" customHeight="1" x14ac:dyDescent="0.15">
      <c r="B31" s="658" t="s">
        <v>314</v>
      </c>
      <c r="C31" s="659"/>
      <c r="D31" s="659"/>
      <c r="E31" s="659"/>
      <c r="F31" s="659"/>
      <c r="G31" s="659"/>
      <c r="H31" s="659"/>
      <c r="I31" s="659"/>
      <c r="J31" s="659"/>
      <c r="K31" s="659"/>
      <c r="L31" s="659"/>
      <c r="M31" s="659"/>
      <c r="N31" s="659"/>
      <c r="O31" s="659"/>
      <c r="P31" s="659"/>
      <c r="Q31" s="660"/>
      <c r="R31" s="661">
        <v>556473</v>
      </c>
      <c r="S31" s="664"/>
      <c r="T31" s="664"/>
      <c r="U31" s="664"/>
      <c r="V31" s="664"/>
      <c r="W31" s="664"/>
      <c r="X31" s="664"/>
      <c r="Y31" s="665"/>
      <c r="Z31" s="723">
        <v>1.4</v>
      </c>
      <c r="AA31" s="723"/>
      <c r="AB31" s="723"/>
      <c r="AC31" s="723"/>
      <c r="AD31" s="724" t="s">
        <v>236</v>
      </c>
      <c r="AE31" s="724"/>
      <c r="AF31" s="724"/>
      <c r="AG31" s="724"/>
      <c r="AH31" s="724"/>
      <c r="AI31" s="724"/>
      <c r="AJ31" s="724"/>
      <c r="AK31" s="724"/>
      <c r="AL31" s="666" t="s">
        <v>236</v>
      </c>
      <c r="AM31" s="667"/>
      <c r="AN31" s="667"/>
      <c r="AO31" s="725"/>
      <c r="AP31" s="753"/>
      <c r="AQ31" s="754"/>
      <c r="AR31" s="754"/>
      <c r="AS31" s="754"/>
      <c r="AT31" s="758"/>
      <c r="AU31" s="229" t="s">
        <v>315</v>
      </c>
      <c r="AV31" s="229"/>
      <c r="AW31" s="229"/>
      <c r="AX31" s="658" t="s">
        <v>316</v>
      </c>
      <c r="AY31" s="659"/>
      <c r="AZ31" s="659"/>
      <c r="BA31" s="659"/>
      <c r="BB31" s="659"/>
      <c r="BC31" s="659"/>
      <c r="BD31" s="659"/>
      <c r="BE31" s="659"/>
      <c r="BF31" s="660"/>
      <c r="BG31" s="739">
        <v>99.4</v>
      </c>
      <c r="BH31" s="662"/>
      <c r="BI31" s="662"/>
      <c r="BJ31" s="662"/>
      <c r="BK31" s="662"/>
      <c r="BL31" s="662"/>
      <c r="BM31" s="667">
        <v>98.3</v>
      </c>
      <c r="BN31" s="740"/>
      <c r="BO31" s="740"/>
      <c r="BP31" s="740"/>
      <c r="BQ31" s="701"/>
      <c r="BR31" s="739">
        <v>99.4</v>
      </c>
      <c r="BS31" s="662"/>
      <c r="BT31" s="662"/>
      <c r="BU31" s="662"/>
      <c r="BV31" s="662"/>
      <c r="BW31" s="662"/>
      <c r="BX31" s="667">
        <v>97.6</v>
      </c>
      <c r="BY31" s="740"/>
      <c r="BZ31" s="740"/>
      <c r="CA31" s="740"/>
      <c r="CB31" s="701"/>
      <c r="CD31" s="747"/>
      <c r="CE31" s="748"/>
      <c r="CF31" s="705" t="s">
        <v>317</v>
      </c>
      <c r="CG31" s="702"/>
      <c r="CH31" s="702"/>
      <c r="CI31" s="702"/>
      <c r="CJ31" s="702"/>
      <c r="CK31" s="702"/>
      <c r="CL31" s="702"/>
      <c r="CM31" s="702"/>
      <c r="CN31" s="702"/>
      <c r="CO31" s="702"/>
      <c r="CP31" s="702"/>
      <c r="CQ31" s="703"/>
      <c r="CR31" s="661">
        <v>266395</v>
      </c>
      <c r="CS31" s="662"/>
      <c r="CT31" s="662"/>
      <c r="CU31" s="662"/>
      <c r="CV31" s="662"/>
      <c r="CW31" s="662"/>
      <c r="CX31" s="662"/>
      <c r="CY31" s="663"/>
      <c r="CZ31" s="666">
        <v>0.7</v>
      </c>
      <c r="DA31" s="695"/>
      <c r="DB31" s="695"/>
      <c r="DC31" s="696"/>
      <c r="DD31" s="669">
        <v>266395</v>
      </c>
      <c r="DE31" s="662"/>
      <c r="DF31" s="662"/>
      <c r="DG31" s="662"/>
      <c r="DH31" s="662"/>
      <c r="DI31" s="662"/>
      <c r="DJ31" s="662"/>
      <c r="DK31" s="663"/>
      <c r="DL31" s="669">
        <v>266303</v>
      </c>
      <c r="DM31" s="662"/>
      <c r="DN31" s="662"/>
      <c r="DO31" s="662"/>
      <c r="DP31" s="662"/>
      <c r="DQ31" s="662"/>
      <c r="DR31" s="662"/>
      <c r="DS31" s="662"/>
      <c r="DT31" s="662"/>
      <c r="DU31" s="662"/>
      <c r="DV31" s="663"/>
      <c r="DW31" s="666">
        <v>1.2</v>
      </c>
      <c r="DX31" s="695"/>
      <c r="DY31" s="695"/>
      <c r="DZ31" s="695"/>
      <c r="EA31" s="695"/>
      <c r="EB31" s="695"/>
      <c r="EC31" s="697"/>
    </row>
    <row r="32" spans="2:133" ht="11.25" customHeight="1" x14ac:dyDescent="0.15">
      <c r="B32" s="658" t="s">
        <v>318</v>
      </c>
      <c r="C32" s="659"/>
      <c r="D32" s="659"/>
      <c r="E32" s="659"/>
      <c r="F32" s="659"/>
      <c r="G32" s="659"/>
      <c r="H32" s="659"/>
      <c r="I32" s="659"/>
      <c r="J32" s="659"/>
      <c r="K32" s="659"/>
      <c r="L32" s="659"/>
      <c r="M32" s="659"/>
      <c r="N32" s="659"/>
      <c r="O32" s="659"/>
      <c r="P32" s="659"/>
      <c r="Q32" s="660"/>
      <c r="R32" s="661">
        <v>1697978</v>
      </c>
      <c r="S32" s="664"/>
      <c r="T32" s="664"/>
      <c r="U32" s="664"/>
      <c r="V32" s="664"/>
      <c r="W32" s="664"/>
      <c r="X32" s="664"/>
      <c r="Y32" s="665"/>
      <c r="Z32" s="723">
        <v>4.2</v>
      </c>
      <c r="AA32" s="723"/>
      <c r="AB32" s="723"/>
      <c r="AC32" s="723"/>
      <c r="AD32" s="724" t="s">
        <v>236</v>
      </c>
      <c r="AE32" s="724"/>
      <c r="AF32" s="724"/>
      <c r="AG32" s="724"/>
      <c r="AH32" s="724"/>
      <c r="AI32" s="724"/>
      <c r="AJ32" s="724"/>
      <c r="AK32" s="724"/>
      <c r="AL32" s="666" t="s">
        <v>236</v>
      </c>
      <c r="AM32" s="667"/>
      <c r="AN32" s="667"/>
      <c r="AO32" s="725"/>
      <c r="AP32" s="755"/>
      <c r="AQ32" s="756"/>
      <c r="AR32" s="756"/>
      <c r="AS32" s="756"/>
      <c r="AT32" s="759"/>
      <c r="AU32" s="231"/>
      <c r="AV32" s="231"/>
      <c r="AW32" s="231"/>
      <c r="AX32" s="673" t="s">
        <v>319</v>
      </c>
      <c r="AY32" s="674"/>
      <c r="AZ32" s="674"/>
      <c r="BA32" s="674"/>
      <c r="BB32" s="674"/>
      <c r="BC32" s="674"/>
      <c r="BD32" s="674"/>
      <c r="BE32" s="674"/>
      <c r="BF32" s="675"/>
      <c r="BG32" s="738">
        <v>99.1</v>
      </c>
      <c r="BH32" s="677"/>
      <c r="BI32" s="677"/>
      <c r="BJ32" s="677"/>
      <c r="BK32" s="677"/>
      <c r="BL32" s="677"/>
      <c r="BM32" s="721">
        <v>94.3</v>
      </c>
      <c r="BN32" s="677"/>
      <c r="BO32" s="677"/>
      <c r="BP32" s="677"/>
      <c r="BQ32" s="714"/>
      <c r="BR32" s="738">
        <v>98.9</v>
      </c>
      <c r="BS32" s="677"/>
      <c r="BT32" s="677"/>
      <c r="BU32" s="677"/>
      <c r="BV32" s="677"/>
      <c r="BW32" s="677"/>
      <c r="BX32" s="721">
        <v>92.9</v>
      </c>
      <c r="BY32" s="677"/>
      <c r="BZ32" s="677"/>
      <c r="CA32" s="677"/>
      <c r="CB32" s="714"/>
      <c r="CD32" s="749"/>
      <c r="CE32" s="750"/>
      <c r="CF32" s="705" t="s">
        <v>320</v>
      </c>
      <c r="CG32" s="702"/>
      <c r="CH32" s="702"/>
      <c r="CI32" s="702"/>
      <c r="CJ32" s="702"/>
      <c r="CK32" s="702"/>
      <c r="CL32" s="702"/>
      <c r="CM32" s="702"/>
      <c r="CN32" s="702"/>
      <c r="CO32" s="702"/>
      <c r="CP32" s="702"/>
      <c r="CQ32" s="703"/>
      <c r="CR32" s="661" t="s">
        <v>236</v>
      </c>
      <c r="CS32" s="664"/>
      <c r="CT32" s="664"/>
      <c r="CU32" s="664"/>
      <c r="CV32" s="664"/>
      <c r="CW32" s="664"/>
      <c r="CX32" s="664"/>
      <c r="CY32" s="665"/>
      <c r="CZ32" s="666" t="s">
        <v>236</v>
      </c>
      <c r="DA32" s="695"/>
      <c r="DB32" s="695"/>
      <c r="DC32" s="696"/>
      <c r="DD32" s="669" t="s">
        <v>236</v>
      </c>
      <c r="DE32" s="664"/>
      <c r="DF32" s="664"/>
      <c r="DG32" s="664"/>
      <c r="DH32" s="664"/>
      <c r="DI32" s="664"/>
      <c r="DJ32" s="664"/>
      <c r="DK32" s="665"/>
      <c r="DL32" s="669" t="s">
        <v>236</v>
      </c>
      <c r="DM32" s="664"/>
      <c r="DN32" s="664"/>
      <c r="DO32" s="664"/>
      <c r="DP32" s="664"/>
      <c r="DQ32" s="664"/>
      <c r="DR32" s="664"/>
      <c r="DS32" s="664"/>
      <c r="DT32" s="664"/>
      <c r="DU32" s="664"/>
      <c r="DV32" s="665"/>
      <c r="DW32" s="666" t="s">
        <v>236</v>
      </c>
      <c r="DX32" s="695"/>
      <c r="DY32" s="695"/>
      <c r="DZ32" s="695"/>
      <c r="EA32" s="695"/>
      <c r="EB32" s="695"/>
      <c r="EC32" s="697"/>
    </row>
    <row r="33" spans="2:133" ht="11.25" customHeight="1" x14ac:dyDescent="0.15">
      <c r="B33" s="658" t="s">
        <v>321</v>
      </c>
      <c r="C33" s="659"/>
      <c r="D33" s="659"/>
      <c r="E33" s="659"/>
      <c r="F33" s="659"/>
      <c r="G33" s="659"/>
      <c r="H33" s="659"/>
      <c r="I33" s="659"/>
      <c r="J33" s="659"/>
      <c r="K33" s="659"/>
      <c r="L33" s="659"/>
      <c r="M33" s="659"/>
      <c r="N33" s="659"/>
      <c r="O33" s="659"/>
      <c r="P33" s="659"/>
      <c r="Q33" s="660"/>
      <c r="R33" s="661">
        <v>1312343</v>
      </c>
      <c r="S33" s="664"/>
      <c r="T33" s="664"/>
      <c r="U33" s="664"/>
      <c r="V33" s="664"/>
      <c r="W33" s="664"/>
      <c r="X33" s="664"/>
      <c r="Y33" s="665"/>
      <c r="Z33" s="723">
        <v>3.2</v>
      </c>
      <c r="AA33" s="723"/>
      <c r="AB33" s="723"/>
      <c r="AC33" s="723"/>
      <c r="AD33" s="724" t="s">
        <v>236</v>
      </c>
      <c r="AE33" s="724"/>
      <c r="AF33" s="724"/>
      <c r="AG33" s="724"/>
      <c r="AH33" s="724"/>
      <c r="AI33" s="724"/>
      <c r="AJ33" s="724"/>
      <c r="AK33" s="724"/>
      <c r="AL33" s="666" t="s">
        <v>236</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322</v>
      </c>
      <c r="CE33" s="702"/>
      <c r="CF33" s="702"/>
      <c r="CG33" s="702"/>
      <c r="CH33" s="702"/>
      <c r="CI33" s="702"/>
      <c r="CJ33" s="702"/>
      <c r="CK33" s="702"/>
      <c r="CL33" s="702"/>
      <c r="CM33" s="702"/>
      <c r="CN33" s="702"/>
      <c r="CO33" s="702"/>
      <c r="CP33" s="702"/>
      <c r="CQ33" s="703"/>
      <c r="CR33" s="661">
        <v>17276388</v>
      </c>
      <c r="CS33" s="662"/>
      <c r="CT33" s="662"/>
      <c r="CU33" s="662"/>
      <c r="CV33" s="662"/>
      <c r="CW33" s="662"/>
      <c r="CX33" s="662"/>
      <c r="CY33" s="663"/>
      <c r="CZ33" s="666">
        <v>44.1</v>
      </c>
      <c r="DA33" s="695"/>
      <c r="DB33" s="695"/>
      <c r="DC33" s="696"/>
      <c r="DD33" s="669">
        <v>12500936</v>
      </c>
      <c r="DE33" s="662"/>
      <c r="DF33" s="662"/>
      <c r="DG33" s="662"/>
      <c r="DH33" s="662"/>
      <c r="DI33" s="662"/>
      <c r="DJ33" s="662"/>
      <c r="DK33" s="663"/>
      <c r="DL33" s="669">
        <v>10482893</v>
      </c>
      <c r="DM33" s="662"/>
      <c r="DN33" s="662"/>
      <c r="DO33" s="662"/>
      <c r="DP33" s="662"/>
      <c r="DQ33" s="662"/>
      <c r="DR33" s="662"/>
      <c r="DS33" s="662"/>
      <c r="DT33" s="662"/>
      <c r="DU33" s="662"/>
      <c r="DV33" s="663"/>
      <c r="DW33" s="666">
        <v>46.1</v>
      </c>
      <c r="DX33" s="695"/>
      <c r="DY33" s="695"/>
      <c r="DZ33" s="695"/>
      <c r="EA33" s="695"/>
      <c r="EB33" s="695"/>
      <c r="EC33" s="697"/>
    </row>
    <row r="34" spans="2:133" ht="11.25" customHeight="1" x14ac:dyDescent="0.15">
      <c r="B34" s="658" t="s">
        <v>323</v>
      </c>
      <c r="C34" s="659"/>
      <c r="D34" s="659"/>
      <c r="E34" s="659"/>
      <c r="F34" s="659"/>
      <c r="G34" s="659"/>
      <c r="H34" s="659"/>
      <c r="I34" s="659"/>
      <c r="J34" s="659"/>
      <c r="K34" s="659"/>
      <c r="L34" s="659"/>
      <c r="M34" s="659"/>
      <c r="N34" s="659"/>
      <c r="O34" s="659"/>
      <c r="P34" s="659"/>
      <c r="Q34" s="660"/>
      <c r="R34" s="661">
        <v>1858559</v>
      </c>
      <c r="S34" s="664"/>
      <c r="T34" s="664"/>
      <c r="U34" s="664"/>
      <c r="V34" s="664"/>
      <c r="W34" s="664"/>
      <c r="X34" s="664"/>
      <c r="Y34" s="665"/>
      <c r="Z34" s="723">
        <v>4.5999999999999996</v>
      </c>
      <c r="AA34" s="723"/>
      <c r="AB34" s="723"/>
      <c r="AC34" s="723"/>
      <c r="AD34" s="724">
        <v>27025</v>
      </c>
      <c r="AE34" s="724"/>
      <c r="AF34" s="724"/>
      <c r="AG34" s="724"/>
      <c r="AH34" s="724"/>
      <c r="AI34" s="724"/>
      <c r="AJ34" s="724"/>
      <c r="AK34" s="724"/>
      <c r="AL34" s="666">
        <v>0.1</v>
      </c>
      <c r="AM34" s="667"/>
      <c r="AN34" s="667"/>
      <c r="AO34" s="725"/>
      <c r="AP34" s="234"/>
      <c r="AQ34" s="735" t="s">
        <v>324</v>
      </c>
      <c r="AR34" s="736"/>
      <c r="AS34" s="736"/>
      <c r="AT34" s="736"/>
      <c r="AU34" s="736"/>
      <c r="AV34" s="736"/>
      <c r="AW34" s="736"/>
      <c r="AX34" s="736"/>
      <c r="AY34" s="736"/>
      <c r="AZ34" s="736"/>
      <c r="BA34" s="736"/>
      <c r="BB34" s="736"/>
      <c r="BC34" s="736"/>
      <c r="BD34" s="736"/>
      <c r="BE34" s="736"/>
      <c r="BF34" s="737"/>
      <c r="BG34" s="735" t="s">
        <v>325</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326</v>
      </c>
      <c r="CE34" s="702"/>
      <c r="CF34" s="702"/>
      <c r="CG34" s="702"/>
      <c r="CH34" s="702"/>
      <c r="CI34" s="702"/>
      <c r="CJ34" s="702"/>
      <c r="CK34" s="702"/>
      <c r="CL34" s="702"/>
      <c r="CM34" s="702"/>
      <c r="CN34" s="702"/>
      <c r="CO34" s="702"/>
      <c r="CP34" s="702"/>
      <c r="CQ34" s="703"/>
      <c r="CR34" s="661">
        <v>5673534</v>
      </c>
      <c r="CS34" s="664"/>
      <c r="CT34" s="664"/>
      <c r="CU34" s="664"/>
      <c r="CV34" s="664"/>
      <c r="CW34" s="664"/>
      <c r="CX34" s="664"/>
      <c r="CY34" s="665"/>
      <c r="CZ34" s="666">
        <v>14.5</v>
      </c>
      <c r="DA34" s="695"/>
      <c r="DB34" s="695"/>
      <c r="DC34" s="696"/>
      <c r="DD34" s="669">
        <v>3508829</v>
      </c>
      <c r="DE34" s="664"/>
      <c r="DF34" s="664"/>
      <c r="DG34" s="664"/>
      <c r="DH34" s="664"/>
      <c r="DI34" s="664"/>
      <c r="DJ34" s="664"/>
      <c r="DK34" s="665"/>
      <c r="DL34" s="669">
        <v>3222874</v>
      </c>
      <c r="DM34" s="664"/>
      <c r="DN34" s="664"/>
      <c r="DO34" s="664"/>
      <c r="DP34" s="664"/>
      <c r="DQ34" s="664"/>
      <c r="DR34" s="664"/>
      <c r="DS34" s="664"/>
      <c r="DT34" s="664"/>
      <c r="DU34" s="664"/>
      <c r="DV34" s="665"/>
      <c r="DW34" s="666">
        <v>14.2</v>
      </c>
      <c r="DX34" s="695"/>
      <c r="DY34" s="695"/>
      <c r="DZ34" s="695"/>
      <c r="EA34" s="695"/>
      <c r="EB34" s="695"/>
      <c r="EC34" s="697"/>
    </row>
    <row r="35" spans="2:133" ht="11.25" customHeight="1" x14ac:dyDescent="0.15">
      <c r="B35" s="658" t="s">
        <v>327</v>
      </c>
      <c r="C35" s="659"/>
      <c r="D35" s="659"/>
      <c r="E35" s="659"/>
      <c r="F35" s="659"/>
      <c r="G35" s="659"/>
      <c r="H35" s="659"/>
      <c r="I35" s="659"/>
      <c r="J35" s="659"/>
      <c r="K35" s="659"/>
      <c r="L35" s="659"/>
      <c r="M35" s="659"/>
      <c r="N35" s="659"/>
      <c r="O35" s="659"/>
      <c r="P35" s="659"/>
      <c r="Q35" s="660"/>
      <c r="R35" s="661">
        <v>4420699</v>
      </c>
      <c r="S35" s="664"/>
      <c r="T35" s="664"/>
      <c r="U35" s="664"/>
      <c r="V35" s="664"/>
      <c r="W35" s="664"/>
      <c r="X35" s="664"/>
      <c r="Y35" s="665"/>
      <c r="Z35" s="723">
        <v>10.9</v>
      </c>
      <c r="AA35" s="723"/>
      <c r="AB35" s="723"/>
      <c r="AC35" s="723"/>
      <c r="AD35" s="724" t="s">
        <v>128</v>
      </c>
      <c r="AE35" s="724"/>
      <c r="AF35" s="724"/>
      <c r="AG35" s="724"/>
      <c r="AH35" s="724"/>
      <c r="AI35" s="724"/>
      <c r="AJ35" s="724"/>
      <c r="AK35" s="724"/>
      <c r="AL35" s="666" t="s">
        <v>236</v>
      </c>
      <c r="AM35" s="667"/>
      <c r="AN35" s="667"/>
      <c r="AO35" s="725"/>
      <c r="AP35" s="234"/>
      <c r="AQ35" s="729" t="s">
        <v>328</v>
      </c>
      <c r="AR35" s="730"/>
      <c r="AS35" s="730"/>
      <c r="AT35" s="730"/>
      <c r="AU35" s="730"/>
      <c r="AV35" s="730"/>
      <c r="AW35" s="730"/>
      <c r="AX35" s="730"/>
      <c r="AY35" s="731"/>
      <c r="AZ35" s="726">
        <v>4487247</v>
      </c>
      <c r="BA35" s="727"/>
      <c r="BB35" s="727"/>
      <c r="BC35" s="727"/>
      <c r="BD35" s="727"/>
      <c r="BE35" s="727"/>
      <c r="BF35" s="728"/>
      <c r="BG35" s="732" t="s">
        <v>329</v>
      </c>
      <c r="BH35" s="733"/>
      <c r="BI35" s="733"/>
      <c r="BJ35" s="733"/>
      <c r="BK35" s="733"/>
      <c r="BL35" s="733"/>
      <c r="BM35" s="733"/>
      <c r="BN35" s="733"/>
      <c r="BO35" s="733"/>
      <c r="BP35" s="733"/>
      <c r="BQ35" s="733"/>
      <c r="BR35" s="733"/>
      <c r="BS35" s="733"/>
      <c r="BT35" s="733"/>
      <c r="BU35" s="734"/>
      <c r="BV35" s="726">
        <v>385914</v>
      </c>
      <c r="BW35" s="727"/>
      <c r="BX35" s="727"/>
      <c r="BY35" s="727"/>
      <c r="BZ35" s="727"/>
      <c r="CA35" s="727"/>
      <c r="CB35" s="728"/>
      <c r="CD35" s="705" t="s">
        <v>330</v>
      </c>
      <c r="CE35" s="702"/>
      <c r="CF35" s="702"/>
      <c r="CG35" s="702"/>
      <c r="CH35" s="702"/>
      <c r="CI35" s="702"/>
      <c r="CJ35" s="702"/>
      <c r="CK35" s="702"/>
      <c r="CL35" s="702"/>
      <c r="CM35" s="702"/>
      <c r="CN35" s="702"/>
      <c r="CO35" s="702"/>
      <c r="CP35" s="702"/>
      <c r="CQ35" s="703"/>
      <c r="CR35" s="661">
        <v>242875</v>
      </c>
      <c r="CS35" s="662"/>
      <c r="CT35" s="662"/>
      <c r="CU35" s="662"/>
      <c r="CV35" s="662"/>
      <c r="CW35" s="662"/>
      <c r="CX35" s="662"/>
      <c r="CY35" s="663"/>
      <c r="CZ35" s="666">
        <v>0.6</v>
      </c>
      <c r="DA35" s="695"/>
      <c r="DB35" s="695"/>
      <c r="DC35" s="696"/>
      <c r="DD35" s="669">
        <v>163154</v>
      </c>
      <c r="DE35" s="662"/>
      <c r="DF35" s="662"/>
      <c r="DG35" s="662"/>
      <c r="DH35" s="662"/>
      <c r="DI35" s="662"/>
      <c r="DJ35" s="662"/>
      <c r="DK35" s="663"/>
      <c r="DL35" s="669">
        <v>160344</v>
      </c>
      <c r="DM35" s="662"/>
      <c r="DN35" s="662"/>
      <c r="DO35" s="662"/>
      <c r="DP35" s="662"/>
      <c r="DQ35" s="662"/>
      <c r="DR35" s="662"/>
      <c r="DS35" s="662"/>
      <c r="DT35" s="662"/>
      <c r="DU35" s="662"/>
      <c r="DV35" s="663"/>
      <c r="DW35" s="666">
        <v>0.7</v>
      </c>
      <c r="DX35" s="695"/>
      <c r="DY35" s="695"/>
      <c r="DZ35" s="695"/>
      <c r="EA35" s="695"/>
      <c r="EB35" s="695"/>
      <c r="EC35" s="697"/>
    </row>
    <row r="36" spans="2:133" ht="11.25" customHeight="1" x14ac:dyDescent="0.15">
      <c r="B36" s="658" t="s">
        <v>331</v>
      </c>
      <c r="C36" s="659"/>
      <c r="D36" s="659"/>
      <c r="E36" s="659"/>
      <c r="F36" s="659"/>
      <c r="G36" s="659"/>
      <c r="H36" s="659"/>
      <c r="I36" s="659"/>
      <c r="J36" s="659"/>
      <c r="K36" s="659"/>
      <c r="L36" s="659"/>
      <c r="M36" s="659"/>
      <c r="N36" s="659"/>
      <c r="O36" s="659"/>
      <c r="P36" s="659"/>
      <c r="Q36" s="660"/>
      <c r="R36" s="661" t="s">
        <v>236</v>
      </c>
      <c r="S36" s="664"/>
      <c r="T36" s="664"/>
      <c r="U36" s="664"/>
      <c r="V36" s="664"/>
      <c r="W36" s="664"/>
      <c r="X36" s="664"/>
      <c r="Y36" s="665"/>
      <c r="Z36" s="723" t="s">
        <v>128</v>
      </c>
      <c r="AA36" s="723"/>
      <c r="AB36" s="723"/>
      <c r="AC36" s="723"/>
      <c r="AD36" s="724" t="s">
        <v>236</v>
      </c>
      <c r="AE36" s="724"/>
      <c r="AF36" s="724"/>
      <c r="AG36" s="724"/>
      <c r="AH36" s="724"/>
      <c r="AI36" s="724"/>
      <c r="AJ36" s="724"/>
      <c r="AK36" s="724"/>
      <c r="AL36" s="666" t="s">
        <v>236</v>
      </c>
      <c r="AM36" s="667"/>
      <c r="AN36" s="667"/>
      <c r="AO36" s="725"/>
      <c r="AQ36" s="698" t="s">
        <v>332</v>
      </c>
      <c r="AR36" s="699"/>
      <c r="AS36" s="699"/>
      <c r="AT36" s="699"/>
      <c r="AU36" s="699"/>
      <c r="AV36" s="699"/>
      <c r="AW36" s="699"/>
      <c r="AX36" s="699"/>
      <c r="AY36" s="700"/>
      <c r="AZ36" s="661">
        <v>1177620</v>
      </c>
      <c r="BA36" s="664"/>
      <c r="BB36" s="664"/>
      <c r="BC36" s="664"/>
      <c r="BD36" s="662"/>
      <c r="BE36" s="662"/>
      <c r="BF36" s="701"/>
      <c r="BG36" s="705" t="s">
        <v>333</v>
      </c>
      <c r="BH36" s="702"/>
      <c r="BI36" s="702"/>
      <c r="BJ36" s="702"/>
      <c r="BK36" s="702"/>
      <c r="BL36" s="702"/>
      <c r="BM36" s="702"/>
      <c r="BN36" s="702"/>
      <c r="BO36" s="702"/>
      <c r="BP36" s="702"/>
      <c r="BQ36" s="702"/>
      <c r="BR36" s="702"/>
      <c r="BS36" s="702"/>
      <c r="BT36" s="702"/>
      <c r="BU36" s="703"/>
      <c r="BV36" s="661">
        <v>363534</v>
      </c>
      <c r="BW36" s="664"/>
      <c r="BX36" s="664"/>
      <c r="BY36" s="664"/>
      <c r="BZ36" s="664"/>
      <c r="CA36" s="664"/>
      <c r="CB36" s="704"/>
      <c r="CD36" s="705" t="s">
        <v>334</v>
      </c>
      <c r="CE36" s="702"/>
      <c r="CF36" s="702"/>
      <c r="CG36" s="702"/>
      <c r="CH36" s="702"/>
      <c r="CI36" s="702"/>
      <c r="CJ36" s="702"/>
      <c r="CK36" s="702"/>
      <c r="CL36" s="702"/>
      <c r="CM36" s="702"/>
      <c r="CN36" s="702"/>
      <c r="CO36" s="702"/>
      <c r="CP36" s="702"/>
      <c r="CQ36" s="703"/>
      <c r="CR36" s="661">
        <v>6476963</v>
      </c>
      <c r="CS36" s="664"/>
      <c r="CT36" s="664"/>
      <c r="CU36" s="664"/>
      <c r="CV36" s="664"/>
      <c r="CW36" s="664"/>
      <c r="CX36" s="664"/>
      <c r="CY36" s="665"/>
      <c r="CZ36" s="666">
        <v>16.5</v>
      </c>
      <c r="DA36" s="695"/>
      <c r="DB36" s="695"/>
      <c r="DC36" s="696"/>
      <c r="DD36" s="669">
        <v>5442085</v>
      </c>
      <c r="DE36" s="664"/>
      <c r="DF36" s="664"/>
      <c r="DG36" s="664"/>
      <c r="DH36" s="664"/>
      <c r="DI36" s="664"/>
      <c r="DJ36" s="664"/>
      <c r="DK36" s="665"/>
      <c r="DL36" s="669">
        <v>4816970</v>
      </c>
      <c r="DM36" s="664"/>
      <c r="DN36" s="664"/>
      <c r="DO36" s="664"/>
      <c r="DP36" s="664"/>
      <c r="DQ36" s="664"/>
      <c r="DR36" s="664"/>
      <c r="DS36" s="664"/>
      <c r="DT36" s="664"/>
      <c r="DU36" s="664"/>
      <c r="DV36" s="665"/>
      <c r="DW36" s="666">
        <v>21.2</v>
      </c>
      <c r="DX36" s="695"/>
      <c r="DY36" s="695"/>
      <c r="DZ36" s="695"/>
      <c r="EA36" s="695"/>
      <c r="EB36" s="695"/>
      <c r="EC36" s="697"/>
    </row>
    <row r="37" spans="2:133" ht="11.25" customHeight="1" x14ac:dyDescent="0.15">
      <c r="B37" s="658" t="s">
        <v>335</v>
      </c>
      <c r="C37" s="659"/>
      <c r="D37" s="659"/>
      <c r="E37" s="659"/>
      <c r="F37" s="659"/>
      <c r="G37" s="659"/>
      <c r="H37" s="659"/>
      <c r="I37" s="659"/>
      <c r="J37" s="659"/>
      <c r="K37" s="659"/>
      <c r="L37" s="659"/>
      <c r="M37" s="659"/>
      <c r="N37" s="659"/>
      <c r="O37" s="659"/>
      <c r="P37" s="659"/>
      <c r="Q37" s="660"/>
      <c r="R37" s="661">
        <v>1390699</v>
      </c>
      <c r="S37" s="664"/>
      <c r="T37" s="664"/>
      <c r="U37" s="664"/>
      <c r="V37" s="664"/>
      <c r="W37" s="664"/>
      <c r="X37" s="664"/>
      <c r="Y37" s="665"/>
      <c r="Z37" s="723">
        <v>3.4</v>
      </c>
      <c r="AA37" s="723"/>
      <c r="AB37" s="723"/>
      <c r="AC37" s="723"/>
      <c r="AD37" s="724" t="s">
        <v>128</v>
      </c>
      <c r="AE37" s="724"/>
      <c r="AF37" s="724"/>
      <c r="AG37" s="724"/>
      <c r="AH37" s="724"/>
      <c r="AI37" s="724"/>
      <c r="AJ37" s="724"/>
      <c r="AK37" s="724"/>
      <c r="AL37" s="666" t="s">
        <v>128</v>
      </c>
      <c r="AM37" s="667"/>
      <c r="AN37" s="667"/>
      <c r="AO37" s="725"/>
      <c r="AQ37" s="698" t="s">
        <v>336</v>
      </c>
      <c r="AR37" s="699"/>
      <c r="AS37" s="699"/>
      <c r="AT37" s="699"/>
      <c r="AU37" s="699"/>
      <c r="AV37" s="699"/>
      <c r="AW37" s="699"/>
      <c r="AX37" s="699"/>
      <c r="AY37" s="700"/>
      <c r="AZ37" s="661">
        <v>500000</v>
      </c>
      <c r="BA37" s="664"/>
      <c r="BB37" s="664"/>
      <c r="BC37" s="664"/>
      <c r="BD37" s="662"/>
      <c r="BE37" s="662"/>
      <c r="BF37" s="701"/>
      <c r="BG37" s="705" t="s">
        <v>337</v>
      </c>
      <c r="BH37" s="702"/>
      <c r="BI37" s="702"/>
      <c r="BJ37" s="702"/>
      <c r="BK37" s="702"/>
      <c r="BL37" s="702"/>
      <c r="BM37" s="702"/>
      <c r="BN37" s="702"/>
      <c r="BO37" s="702"/>
      <c r="BP37" s="702"/>
      <c r="BQ37" s="702"/>
      <c r="BR37" s="702"/>
      <c r="BS37" s="702"/>
      <c r="BT37" s="702"/>
      <c r="BU37" s="703"/>
      <c r="BV37" s="661">
        <v>10105</v>
      </c>
      <c r="BW37" s="664"/>
      <c r="BX37" s="664"/>
      <c r="BY37" s="664"/>
      <c r="BZ37" s="664"/>
      <c r="CA37" s="664"/>
      <c r="CB37" s="704"/>
      <c r="CD37" s="705" t="s">
        <v>338</v>
      </c>
      <c r="CE37" s="702"/>
      <c r="CF37" s="702"/>
      <c r="CG37" s="702"/>
      <c r="CH37" s="702"/>
      <c r="CI37" s="702"/>
      <c r="CJ37" s="702"/>
      <c r="CK37" s="702"/>
      <c r="CL37" s="702"/>
      <c r="CM37" s="702"/>
      <c r="CN37" s="702"/>
      <c r="CO37" s="702"/>
      <c r="CP37" s="702"/>
      <c r="CQ37" s="703"/>
      <c r="CR37" s="661">
        <v>2371746</v>
      </c>
      <c r="CS37" s="662"/>
      <c r="CT37" s="662"/>
      <c r="CU37" s="662"/>
      <c r="CV37" s="662"/>
      <c r="CW37" s="662"/>
      <c r="CX37" s="662"/>
      <c r="CY37" s="663"/>
      <c r="CZ37" s="666">
        <v>6.1</v>
      </c>
      <c r="DA37" s="695"/>
      <c r="DB37" s="695"/>
      <c r="DC37" s="696"/>
      <c r="DD37" s="669">
        <v>2323746</v>
      </c>
      <c r="DE37" s="662"/>
      <c r="DF37" s="662"/>
      <c r="DG37" s="662"/>
      <c r="DH37" s="662"/>
      <c r="DI37" s="662"/>
      <c r="DJ37" s="662"/>
      <c r="DK37" s="663"/>
      <c r="DL37" s="669">
        <v>2247956</v>
      </c>
      <c r="DM37" s="662"/>
      <c r="DN37" s="662"/>
      <c r="DO37" s="662"/>
      <c r="DP37" s="662"/>
      <c r="DQ37" s="662"/>
      <c r="DR37" s="662"/>
      <c r="DS37" s="662"/>
      <c r="DT37" s="662"/>
      <c r="DU37" s="662"/>
      <c r="DV37" s="663"/>
      <c r="DW37" s="666">
        <v>9.9</v>
      </c>
      <c r="DX37" s="695"/>
      <c r="DY37" s="695"/>
      <c r="DZ37" s="695"/>
      <c r="EA37" s="695"/>
      <c r="EB37" s="695"/>
      <c r="EC37" s="697"/>
    </row>
    <row r="38" spans="2:133" ht="11.25" customHeight="1" x14ac:dyDescent="0.15">
      <c r="B38" s="673" t="s">
        <v>339</v>
      </c>
      <c r="C38" s="674"/>
      <c r="D38" s="674"/>
      <c r="E38" s="674"/>
      <c r="F38" s="674"/>
      <c r="G38" s="674"/>
      <c r="H38" s="674"/>
      <c r="I38" s="674"/>
      <c r="J38" s="674"/>
      <c r="K38" s="674"/>
      <c r="L38" s="674"/>
      <c r="M38" s="674"/>
      <c r="N38" s="674"/>
      <c r="O38" s="674"/>
      <c r="P38" s="674"/>
      <c r="Q38" s="675"/>
      <c r="R38" s="676">
        <v>40555326</v>
      </c>
      <c r="S38" s="713"/>
      <c r="T38" s="713"/>
      <c r="U38" s="713"/>
      <c r="V38" s="713"/>
      <c r="W38" s="713"/>
      <c r="X38" s="713"/>
      <c r="Y38" s="718"/>
      <c r="Z38" s="719">
        <v>100</v>
      </c>
      <c r="AA38" s="719"/>
      <c r="AB38" s="719"/>
      <c r="AC38" s="719"/>
      <c r="AD38" s="720">
        <v>21332409</v>
      </c>
      <c r="AE38" s="720"/>
      <c r="AF38" s="720"/>
      <c r="AG38" s="720"/>
      <c r="AH38" s="720"/>
      <c r="AI38" s="720"/>
      <c r="AJ38" s="720"/>
      <c r="AK38" s="720"/>
      <c r="AL38" s="679">
        <v>100</v>
      </c>
      <c r="AM38" s="721"/>
      <c r="AN38" s="721"/>
      <c r="AO38" s="722"/>
      <c r="AQ38" s="698" t="s">
        <v>340</v>
      </c>
      <c r="AR38" s="699"/>
      <c r="AS38" s="699"/>
      <c r="AT38" s="699"/>
      <c r="AU38" s="699"/>
      <c r="AV38" s="699"/>
      <c r="AW38" s="699"/>
      <c r="AX38" s="699"/>
      <c r="AY38" s="700"/>
      <c r="AZ38" s="661">
        <v>46764</v>
      </c>
      <c r="BA38" s="664"/>
      <c r="BB38" s="664"/>
      <c r="BC38" s="664"/>
      <c r="BD38" s="662"/>
      <c r="BE38" s="662"/>
      <c r="BF38" s="701"/>
      <c r="BG38" s="705" t="s">
        <v>341</v>
      </c>
      <c r="BH38" s="702"/>
      <c r="BI38" s="702"/>
      <c r="BJ38" s="702"/>
      <c r="BK38" s="702"/>
      <c r="BL38" s="702"/>
      <c r="BM38" s="702"/>
      <c r="BN38" s="702"/>
      <c r="BO38" s="702"/>
      <c r="BP38" s="702"/>
      <c r="BQ38" s="702"/>
      <c r="BR38" s="702"/>
      <c r="BS38" s="702"/>
      <c r="BT38" s="702"/>
      <c r="BU38" s="703"/>
      <c r="BV38" s="661">
        <v>16347</v>
      </c>
      <c r="BW38" s="664"/>
      <c r="BX38" s="664"/>
      <c r="BY38" s="664"/>
      <c r="BZ38" s="664"/>
      <c r="CA38" s="664"/>
      <c r="CB38" s="704"/>
      <c r="CD38" s="705" t="s">
        <v>342</v>
      </c>
      <c r="CE38" s="702"/>
      <c r="CF38" s="702"/>
      <c r="CG38" s="702"/>
      <c r="CH38" s="702"/>
      <c r="CI38" s="702"/>
      <c r="CJ38" s="702"/>
      <c r="CK38" s="702"/>
      <c r="CL38" s="702"/>
      <c r="CM38" s="702"/>
      <c r="CN38" s="702"/>
      <c r="CO38" s="702"/>
      <c r="CP38" s="702"/>
      <c r="CQ38" s="703"/>
      <c r="CR38" s="661">
        <v>2762863</v>
      </c>
      <c r="CS38" s="664"/>
      <c r="CT38" s="664"/>
      <c r="CU38" s="664"/>
      <c r="CV38" s="664"/>
      <c r="CW38" s="664"/>
      <c r="CX38" s="664"/>
      <c r="CY38" s="665"/>
      <c r="CZ38" s="666">
        <v>7.1</v>
      </c>
      <c r="DA38" s="695"/>
      <c r="DB38" s="695"/>
      <c r="DC38" s="696"/>
      <c r="DD38" s="669">
        <v>2314322</v>
      </c>
      <c r="DE38" s="664"/>
      <c r="DF38" s="664"/>
      <c r="DG38" s="664"/>
      <c r="DH38" s="664"/>
      <c r="DI38" s="664"/>
      <c r="DJ38" s="664"/>
      <c r="DK38" s="665"/>
      <c r="DL38" s="669">
        <v>2282705</v>
      </c>
      <c r="DM38" s="664"/>
      <c r="DN38" s="664"/>
      <c r="DO38" s="664"/>
      <c r="DP38" s="664"/>
      <c r="DQ38" s="664"/>
      <c r="DR38" s="664"/>
      <c r="DS38" s="664"/>
      <c r="DT38" s="664"/>
      <c r="DU38" s="664"/>
      <c r="DV38" s="665"/>
      <c r="DW38" s="666">
        <v>10</v>
      </c>
      <c r="DX38" s="695"/>
      <c r="DY38" s="695"/>
      <c r="DZ38" s="695"/>
      <c r="EA38" s="695"/>
      <c r="EB38" s="695"/>
      <c r="EC38" s="697"/>
    </row>
    <row r="39" spans="2:133" ht="11.25" customHeight="1" x14ac:dyDescent="0.15">
      <c r="AQ39" s="698" t="s">
        <v>343</v>
      </c>
      <c r="AR39" s="699"/>
      <c r="AS39" s="699"/>
      <c r="AT39" s="699"/>
      <c r="AU39" s="699"/>
      <c r="AV39" s="699"/>
      <c r="AW39" s="699"/>
      <c r="AX39" s="699"/>
      <c r="AY39" s="700"/>
      <c r="AZ39" s="661" t="s">
        <v>128</v>
      </c>
      <c r="BA39" s="664"/>
      <c r="BB39" s="664"/>
      <c r="BC39" s="664"/>
      <c r="BD39" s="662"/>
      <c r="BE39" s="662"/>
      <c r="BF39" s="701"/>
      <c r="BG39" s="706" t="s">
        <v>344</v>
      </c>
      <c r="BH39" s="707"/>
      <c r="BI39" s="707"/>
      <c r="BJ39" s="707"/>
      <c r="BK39" s="707"/>
      <c r="BL39" s="235"/>
      <c r="BM39" s="702" t="s">
        <v>345</v>
      </c>
      <c r="BN39" s="702"/>
      <c r="BO39" s="702"/>
      <c r="BP39" s="702"/>
      <c r="BQ39" s="702"/>
      <c r="BR39" s="702"/>
      <c r="BS39" s="702"/>
      <c r="BT39" s="702"/>
      <c r="BU39" s="703"/>
      <c r="BV39" s="661">
        <v>110</v>
      </c>
      <c r="BW39" s="664"/>
      <c r="BX39" s="664"/>
      <c r="BY39" s="664"/>
      <c r="BZ39" s="664"/>
      <c r="CA39" s="664"/>
      <c r="CB39" s="704"/>
      <c r="CD39" s="705" t="s">
        <v>346</v>
      </c>
      <c r="CE39" s="702"/>
      <c r="CF39" s="702"/>
      <c r="CG39" s="702"/>
      <c r="CH39" s="702"/>
      <c r="CI39" s="702"/>
      <c r="CJ39" s="702"/>
      <c r="CK39" s="702"/>
      <c r="CL39" s="702"/>
      <c r="CM39" s="702"/>
      <c r="CN39" s="702"/>
      <c r="CO39" s="702"/>
      <c r="CP39" s="702"/>
      <c r="CQ39" s="703"/>
      <c r="CR39" s="661">
        <v>1456620</v>
      </c>
      <c r="CS39" s="662"/>
      <c r="CT39" s="662"/>
      <c r="CU39" s="662"/>
      <c r="CV39" s="662"/>
      <c r="CW39" s="662"/>
      <c r="CX39" s="662"/>
      <c r="CY39" s="663"/>
      <c r="CZ39" s="666">
        <v>3.7</v>
      </c>
      <c r="DA39" s="695"/>
      <c r="DB39" s="695"/>
      <c r="DC39" s="696"/>
      <c r="DD39" s="669">
        <v>897213</v>
      </c>
      <c r="DE39" s="662"/>
      <c r="DF39" s="662"/>
      <c r="DG39" s="662"/>
      <c r="DH39" s="662"/>
      <c r="DI39" s="662"/>
      <c r="DJ39" s="662"/>
      <c r="DK39" s="663"/>
      <c r="DL39" s="669" t="s">
        <v>236</v>
      </c>
      <c r="DM39" s="662"/>
      <c r="DN39" s="662"/>
      <c r="DO39" s="662"/>
      <c r="DP39" s="662"/>
      <c r="DQ39" s="662"/>
      <c r="DR39" s="662"/>
      <c r="DS39" s="662"/>
      <c r="DT39" s="662"/>
      <c r="DU39" s="662"/>
      <c r="DV39" s="663"/>
      <c r="DW39" s="666" t="s">
        <v>128</v>
      </c>
      <c r="DX39" s="695"/>
      <c r="DY39" s="695"/>
      <c r="DZ39" s="695"/>
      <c r="EA39" s="695"/>
      <c r="EB39" s="695"/>
      <c r="EC39" s="697"/>
    </row>
    <row r="40" spans="2:133" ht="11.25" customHeight="1" x14ac:dyDescent="0.15">
      <c r="AQ40" s="698" t="s">
        <v>347</v>
      </c>
      <c r="AR40" s="699"/>
      <c r="AS40" s="699"/>
      <c r="AT40" s="699"/>
      <c r="AU40" s="699"/>
      <c r="AV40" s="699"/>
      <c r="AW40" s="699"/>
      <c r="AX40" s="699"/>
      <c r="AY40" s="700"/>
      <c r="AZ40" s="661">
        <v>509188</v>
      </c>
      <c r="BA40" s="664"/>
      <c r="BB40" s="664"/>
      <c r="BC40" s="664"/>
      <c r="BD40" s="662"/>
      <c r="BE40" s="662"/>
      <c r="BF40" s="701"/>
      <c r="BG40" s="706"/>
      <c r="BH40" s="707"/>
      <c r="BI40" s="707"/>
      <c r="BJ40" s="707"/>
      <c r="BK40" s="707"/>
      <c r="BL40" s="235"/>
      <c r="BM40" s="702" t="s">
        <v>348</v>
      </c>
      <c r="BN40" s="702"/>
      <c r="BO40" s="702"/>
      <c r="BP40" s="702"/>
      <c r="BQ40" s="702"/>
      <c r="BR40" s="702"/>
      <c r="BS40" s="702"/>
      <c r="BT40" s="702"/>
      <c r="BU40" s="703"/>
      <c r="BV40" s="661" t="s">
        <v>128</v>
      </c>
      <c r="BW40" s="664"/>
      <c r="BX40" s="664"/>
      <c r="BY40" s="664"/>
      <c r="BZ40" s="664"/>
      <c r="CA40" s="664"/>
      <c r="CB40" s="704"/>
      <c r="CD40" s="705" t="s">
        <v>349</v>
      </c>
      <c r="CE40" s="702"/>
      <c r="CF40" s="702"/>
      <c r="CG40" s="702"/>
      <c r="CH40" s="702"/>
      <c r="CI40" s="702"/>
      <c r="CJ40" s="702"/>
      <c r="CK40" s="702"/>
      <c r="CL40" s="702"/>
      <c r="CM40" s="702"/>
      <c r="CN40" s="702"/>
      <c r="CO40" s="702"/>
      <c r="CP40" s="702"/>
      <c r="CQ40" s="703"/>
      <c r="CR40" s="661">
        <v>663533</v>
      </c>
      <c r="CS40" s="664"/>
      <c r="CT40" s="664"/>
      <c r="CU40" s="664"/>
      <c r="CV40" s="664"/>
      <c r="CW40" s="664"/>
      <c r="CX40" s="664"/>
      <c r="CY40" s="665"/>
      <c r="CZ40" s="666">
        <v>1.7</v>
      </c>
      <c r="DA40" s="695"/>
      <c r="DB40" s="695"/>
      <c r="DC40" s="696"/>
      <c r="DD40" s="669">
        <v>175333</v>
      </c>
      <c r="DE40" s="664"/>
      <c r="DF40" s="664"/>
      <c r="DG40" s="664"/>
      <c r="DH40" s="664"/>
      <c r="DI40" s="664"/>
      <c r="DJ40" s="664"/>
      <c r="DK40" s="665"/>
      <c r="DL40" s="669" t="s">
        <v>236</v>
      </c>
      <c r="DM40" s="664"/>
      <c r="DN40" s="664"/>
      <c r="DO40" s="664"/>
      <c r="DP40" s="664"/>
      <c r="DQ40" s="664"/>
      <c r="DR40" s="664"/>
      <c r="DS40" s="664"/>
      <c r="DT40" s="664"/>
      <c r="DU40" s="664"/>
      <c r="DV40" s="665"/>
      <c r="DW40" s="666" t="s">
        <v>236</v>
      </c>
      <c r="DX40" s="695"/>
      <c r="DY40" s="695"/>
      <c r="DZ40" s="695"/>
      <c r="EA40" s="695"/>
      <c r="EB40" s="695"/>
      <c r="EC40" s="697"/>
    </row>
    <row r="41" spans="2:133" ht="11.25" customHeight="1" x14ac:dyDescent="0.15">
      <c r="AQ41" s="710" t="s">
        <v>350</v>
      </c>
      <c r="AR41" s="711"/>
      <c r="AS41" s="711"/>
      <c r="AT41" s="711"/>
      <c r="AU41" s="711"/>
      <c r="AV41" s="711"/>
      <c r="AW41" s="711"/>
      <c r="AX41" s="711"/>
      <c r="AY41" s="712"/>
      <c r="AZ41" s="676">
        <v>2253675</v>
      </c>
      <c r="BA41" s="713"/>
      <c r="BB41" s="713"/>
      <c r="BC41" s="713"/>
      <c r="BD41" s="677"/>
      <c r="BE41" s="677"/>
      <c r="BF41" s="714"/>
      <c r="BG41" s="708"/>
      <c r="BH41" s="709"/>
      <c r="BI41" s="709"/>
      <c r="BJ41" s="709"/>
      <c r="BK41" s="709"/>
      <c r="BL41" s="236"/>
      <c r="BM41" s="715" t="s">
        <v>351</v>
      </c>
      <c r="BN41" s="715"/>
      <c r="BO41" s="715"/>
      <c r="BP41" s="715"/>
      <c r="BQ41" s="715"/>
      <c r="BR41" s="715"/>
      <c r="BS41" s="715"/>
      <c r="BT41" s="715"/>
      <c r="BU41" s="716"/>
      <c r="BV41" s="676">
        <v>349</v>
      </c>
      <c r="BW41" s="713"/>
      <c r="BX41" s="713"/>
      <c r="BY41" s="713"/>
      <c r="BZ41" s="713"/>
      <c r="CA41" s="713"/>
      <c r="CB41" s="717"/>
      <c r="CD41" s="705" t="s">
        <v>352</v>
      </c>
      <c r="CE41" s="702"/>
      <c r="CF41" s="702"/>
      <c r="CG41" s="702"/>
      <c r="CH41" s="702"/>
      <c r="CI41" s="702"/>
      <c r="CJ41" s="702"/>
      <c r="CK41" s="702"/>
      <c r="CL41" s="702"/>
      <c r="CM41" s="702"/>
      <c r="CN41" s="702"/>
      <c r="CO41" s="702"/>
      <c r="CP41" s="702"/>
      <c r="CQ41" s="703"/>
      <c r="CR41" s="661" t="s">
        <v>236</v>
      </c>
      <c r="CS41" s="662"/>
      <c r="CT41" s="662"/>
      <c r="CU41" s="662"/>
      <c r="CV41" s="662"/>
      <c r="CW41" s="662"/>
      <c r="CX41" s="662"/>
      <c r="CY41" s="663"/>
      <c r="CZ41" s="666" t="s">
        <v>128</v>
      </c>
      <c r="DA41" s="695"/>
      <c r="DB41" s="695"/>
      <c r="DC41" s="696"/>
      <c r="DD41" s="669" t="s">
        <v>236</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353</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354</v>
      </c>
      <c r="CE42" s="659"/>
      <c r="CF42" s="659"/>
      <c r="CG42" s="659"/>
      <c r="CH42" s="659"/>
      <c r="CI42" s="659"/>
      <c r="CJ42" s="659"/>
      <c r="CK42" s="659"/>
      <c r="CL42" s="659"/>
      <c r="CM42" s="659"/>
      <c r="CN42" s="659"/>
      <c r="CO42" s="659"/>
      <c r="CP42" s="659"/>
      <c r="CQ42" s="660"/>
      <c r="CR42" s="661">
        <v>5788123</v>
      </c>
      <c r="CS42" s="664"/>
      <c r="CT42" s="664"/>
      <c r="CU42" s="664"/>
      <c r="CV42" s="664"/>
      <c r="CW42" s="664"/>
      <c r="CX42" s="664"/>
      <c r="CY42" s="665"/>
      <c r="CZ42" s="666">
        <v>14.8</v>
      </c>
      <c r="DA42" s="667"/>
      <c r="DB42" s="667"/>
      <c r="DC42" s="668"/>
      <c r="DD42" s="669">
        <v>1003824</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355</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356</v>
      </c>
      <c r="CE43" s="659"/>
      <c r="CF43" s="659"/>
      <c r="CG43" s="659"/>
      <c r="CH43" s="659"/>
      <c r="CI43" s="659"/>
      <c r="CJ43" s="659"/>
      <c r="CK43" s="659"/>
      <c r="CL43" s="659"/>
      <c r="CM43" s="659"/>
      <c r="CN43" s="659"/>
      <c r="CO43" s="659"/>
      <c r="CP43" s="659"/>
      <c r="CQ43" s="660"/>
      <c r="CR43" s="661">
        <v>95812</v>
      </c>
      <c r="CS43" s="662"/>
      <c r="CT43" s="662"/>
      <c r="CU43" s="662"/>
      <c r="CV43" s="662"/>
      <c r="CW43" s="662"/>
      <c r="CX43" s="662"/>
      <c r="CY43" s="663"/>
      <c r="CZ43" s="666">
        <v>0.2</v>
      </c>
      <c r="DA43" s="695"/>
      <c r="DB43" s="695"/>
      <c r="DC43" s="696"/>
      <c r="DD43" s="669">
        <v>95812</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357</v>
      </c>
      <c r="CD44" s="689" t="s">
        <v>308</v>
      </c>
      <c r="CE44" s="690"/>
      <c r="CF44" s="658" t="s">
        <v>358</v>
      </c>
      <c r="CG44" s="659"/>
      <c r="CH44" s="659"/>
      <c r="CI44" s="659"/>
      <c r="CJ44" s="659"/>
      <c r="CK44" s="659"/>
      <c r="CL44" s="659"/>
      <c r="CM44" s="659"/>
      <c r="CN44" s="659"/>
      <c r="CO44" s="659"/>
      <c r="CP44" s="659"/>
      <c r="CQ44" s="660"/>
      <c r="CR44" s="661">
        <v>5766023</v>
      </c>
      <c r="CS44" s="664"/>
      <c r="CT44" s="664"/>
      <c r="CU44" s="664"/>
      <c r="CV44" s="664"/>
      <c r="CW44" s="664"/>
      <c r="CX44" s="664"/>
      <c r="CY44" s="665"/>
      <c r="CZ44" s="666">
        <v>14.7</v>
      </c>
      <c r="DA44" s="667"/>
      <c r="DB44" s="667"/>
      <c r="DC44" s="668"/>
      <c r="DD44" s="669">
        <v>1000970</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359</v>
      </c>
      <c r="CG45" s="659"/>
      <c r="CH45" s="659"/>
      <c r="CI45" s="659"/>
      <c r="CJ45" s="659"/>
      <c r="CK45" s="659"/>
      <c r="CL45" s="659"/>
      <c r="CM45" s="659"/>
      <c r="CN45" s="659"/>
      <c r="CO45" s="659"/>
      <c r="CP45" s="659"/>
      <c r="CQ45" s="660"/>
      <c r="CR45" s="661">
        <v>1644418</v>
      </c>
      <c r="CS45" s="662"/>
      <c r="CT45" s="662"/>
      <c r="CU45" s="662"/>
      <c r="CV45" s="662"/>
      <c r="CW45" s="662"/>
      <c r="CX45" s="662"/>
      <c r="CY45" s="663"/>
      <c r="CZ45" s="666">
        <v>4.2</v>
      </c>
      <c r="DA45" s="695"/>
      <c r="DB45" s="695"/>
      <c r="DC45" s="696"/>
      <c r="DD45" s="669">
        <v>273751</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360</v>
      </c>
      <c r="CG46" s="659"/>
      <c r="CH46" s="659"/>
      <c r="CI46" s="659"/>
      <c r="CJ46" s="659"/>
      <c r="CK46" s="659"/>
      <c r="CL46" s="659"/>
      <c r="CM46" s="659"/>
      <c r="CN46" s="659"/>
      <c r="CO46" s="659"/>
      <c r="CP46" s="659"/>
      <c r="CQ46" s="660"/>
      <c r="CR46" s="661">
        <v>3881921</v>
      </c>
      <c r="CS46" s="664"/>
      <c r="CT46" s="664"/>
      <c r="CU46" s="664"/>
      <c r="CV46" s="664"/>
      <c r="CW46" s="664"/>
      <c r="CX46" s="664"/>
      <c r="CY46" s="665"/>
      <c r="CZ46" s="666">
        <v>9.9</v>
      </c>
      <c r="DA46" s="667"/>
      <c r="DB46" s="667"/>
      <c r="DC46" s="668"/>
      <c r="DD46" s="669">
        <v>696074</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361</v>
      </c>
      <c r="CG47" s="659"/>
      <c r="CH47" s="659"/>
      <c r="CI47" s="659"/>
      <c r="CJ47" s="659"/>
      <c r="CK47" s="659"/>
      <c r="CL47" s="659"/>
      <c r="CM47" s="659"/>
      <c r="CN47" s="659"/>
      <c r="CO47" s="659"/>
      <c r="CP47" s="659"/>
      <c r="CQ47" s="660"/>
      <c r="CR47" s="661">
        <v>22100</v>
      </c>
      <c r="CS47" s="662"/>
      <c r="CT47" s="662"/>
      <c r="CU47" s="662"/>
      <c r="CV47" s="662"/>
      <c r="CW47" s="662"/>
      <c r="CX47" s="662"/>
      <c r="CY47" s="663"/>
      <c r="CZ47" s="666">
        <v>0.1</v>
      </c>
      <c r="DA47" s="695"/>
      <c r="DB47" s="695"/>
      <c r="DC47" s="696"/>
      <c r="DD47" s="669">
        <v>2854</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362</v>
      </c>
      <c r="CG48" s="659"/>
      <c r="CH48" s="659"/>
      <c r="CI48" s="659"/>
      <c r="CJ48" s="659"/>
      <c r="CK48" s="659"/>
      <c r="CL48" s="659"/>
      <c r="CM48" s="659"/>
      <c r="CN48" s="659"/>
      <c r="CO48" s="659"/>
      <c r="CP48" s="659"/>
      <c r="CQ48" s="660"/>
      <c r="CR48" s="661" t="s">
        <v>236</v>
      </c>
      <c r="CS48" s="664"/>
      <c r="CT48" s="664"/>
      <c r="CU48" s="664"/>
      <c r="CV48" s="664"/>
      <c r="CW48" s="664"/>
      <c r="CX48" s="664"/>
      <c r="CY48" s="665"/>
      <c r="CZ48" s="666" t="s">
        <v>236</v>
      </c>
      <c r="DA48" s="667"/>
      <c r="DB48" s="667"/>
      <c r="DC48" s="668"/>
      <c r="DD48" s="669" t="s">
        <v>128</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363</v>
      </c>
      <c r="CE49" s="674"/>
      <c r="CF49" s="674"/>
      <c r="CG49" s="674"/>
      <c r="CH49" s="674"/>
      <c r="CI49" s="674"/>
      <c r="CJ49" s="674"/>
      <c r="CK49" s="674"/>
      <c r="CL49" s="674"/>
      <c r="CM49" s="674"/>
      <c r="CN49" s="674"/>
      <c r="CO49" s="674"/>
      <c r="CP49" s="674"/>
      <c r="CQ49" s="675"/>
      <c r="CR49" s="676">
        <v>39144073</v>
      </c>
      <c r="CS49" s="677"/>
      <c r="CT49" s="677"/>
      <c r="CU49" s="677"/>
      <c r="CV49" s="677"/>
      <c r="CW49" s="677"/>
      <c r="CX49" s="677"/>
      <c r="CY49" s="678"/>
      <c r="CZ49" s="679">
        <v>100</v>
      </c>
      <c r="DA49" s="680"/>
      <c r="DB49" s="680"/>
      <c r="DC49" s="681"/>
      <c r="DD49" s="682">
        <v>24165153</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uaQzQNzKyc/SHUqXgAtPKUv3vP9TAmdIb8VnCRON/2qj63ehBiDLosPLAsRG4+juTgTl6RF/SJIM13J2Ax0b6g==" saltValue="I023/kwjpklscAHykEuYE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election activeCell="AU16" sqref="AU16:AY16"/>
    </sheetView>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364</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365</v>
      </c>
      <c r="DK2" s="1200"/>
      <c r="DL2" s="1200"/>
      <c r="DM2" s="1200"/>
      <c r="DN2" s="1200"/>
      <c r="DO2" s="1201"/>
      <c r="DP2" s="249"/>
      <c r="DQ2" s="1199" t="s">
        <v>366</v>
      </c>
      <c r="DR2" s="1200"/>
      <c r="DS2" s="1200"/>
      <c r="DT2" s="1200"/>
      <c r="DU2" s="1200"/>
      <c r="DV2" s="1200"/>
      <c r="DW2" s="1200"/>
      <c r="DX2" s="1200"/>
      <c r="DY2" s="1200"/>
      <c r="DZ2" s="1201"/>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2" t="s">
        <v>367</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368</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4" t="s">
        <v>369</v>
      </c>
      <c r="B5" s="1085"/>
      <c r="C5" s="1085"/>
      <c r="D5" s="1085"/>
      <c r="E5" s="1085"/>
      <c r="F5" s="1085"/>
      <c r="G5" s="1085"/>
      <c r="H5" s="1085"/>
      <c r="I5" s="1085"/>
      <c r="J5" s="1085"/>
      <c r="K5" s="1085"/>
      <c r="L5" s="1085"/>
      <c r="M5" s="1085"/>
      <c r="N5" s="1085"/>
      <c r="O5" s="1085"/>
      <c r="P5" s="1086"/>
      <c r="Q5" s="1090" t="s">
        <v>370</v>
      </c>
      <c r="R5" s="1091"/>
      <c r="S5" s="1091"/>
      <c r="T5" s="1091"/>
      <c r="U5" s="1092"/>
      <c r="V5" s="1090" t="s">
        <v>371</v>
      </c>
      <c r="W5" s="1091"/>
      <c r="X5" s="1091"/>
      <c r="Y5" s="1091"/>
      <c r="Z5" s="1092"/>
      <c r="AA5" s="1090" t="s">
        <v>372</v>
      </c>
      <c r="AB5" s="1091"/>
      <c r="AC5" s="1091"/>
      <c r="AD5" s="1091"/>
      <c r="AE5" s="1091"/>
      <c r="AF5" s="1202" t="s">
        <v>373</v>
      </c>
      <c r="AG5" s="1091"/>
      <c r="AH5" s="1091"/>
      <c r="AI5" s="1091"/>
      <c r="AJ5" s="1106"/>
      <c r="AK5" s="1091" t="s">
        <v>374</v>
      </c>
      <c r="AL5" s="1091"/>
      <c r="AM5" s="1091"/>
      <c r="AN5" s="1091"/>
      <c r="AO5" s="1092"/>
      <c r="AP5" s="1090" t="s">
        <v>375</v>
      </c>
      <c r="AQ5" s="1091"/>
      <c r="AR5" s="1091"/>
      <c r="AS5" s="1091"/>
      <c r="AT5" s="1092"/>
      <c r="AU5" s="1090" t="s">
        <v>376</v>
      </c>
      <c r="AV5" s="1091"/>
      <c r="AW5" s="1091"/>
      <c r="AX5" s="1091"/>
      <c r="AY5" s="1106"/>
      <c r="AZ5" s="256"/>
      <c r="BA5" s="256"/>
      <c r="BB5" s="256"/>
      <c r="BC5" s="256"/>
      <c r="BD5" s="256"/>
      <c r="BE5" s="257"/>
      <c r="BF5" s="257"/>
      <c r="BG5" s="257"/>
      <c r="BH5" s="257"/>
      <c r="BI5" s="257"/>
      <c r="BJ5" s="257"/>
      <c r="BK5" s="257"/>
      <c r="BL5" s="257"/>
      <c r="BM5" s="257"/>
      <c r="BN5" s="257"/>
      <c r="BO5" s="257"/>
      <c r="BP5" s="257"/>
      <c r="BQ5" s="1084" t="s">
        <v>377</v>
      </c>
      <c r="BR5" s="1085"/>
      <c r="BS5" s="1085"/>
      <c r="BT5" s="1085"/>
      <c r="BU5" s="1085"/>
      <c r="BV5" s="1085"/>
      <c r="BW5" s="1085"/>
      <c r="BX5" s="1085"/>
      <c r="BY5" s="1085"/>
      <c r="BZ5" s="1085"/>
      <c r="CA5" s="1085"/>
      <c r="CB5" s="1085"/>
      <c r="CC5" s="1085"/>
      <c r="CD5" s="1085"/>
      <c r="CE5" s="1085"/>
      <c r="CF5" s="1085"/>
      <c r="CG5" s="1086"/>
      <c r="CH5" s="1090" t="s">
        <v>378</v>
      </c>
      <c r="CI5" s="1091"/>
      <c r="CJ5" s="1091"/>
      <c r="CK5" s="1091"/>
      <c r="CL5" s="1092"/>
      <c r="CM5" s="1090" t="s">
        <v>379</v>
      </c>
      <c r="CN5" s="1091"/>
      <c r="CO5" s="1091"/>
      <c r="CP5" s="1091"/>
      <c r="CQ5" s="1092"/>
      <c r="CR5" s="1090" t="s">
        <v>380</v>
      </c>
      <c r="CS5" s="1091"/>
      <c r="CT5" s="1091"/>
      <c r="CU5" s="1091"/>
      <c r="CV5" s="1092"/>
      <c r="CW5" s="1090" t="s">
        <v>381</v>
      </c>
      <c r="CX5" s="1091"/>
      <c r="CY5" s="1091"/>
      <c r="CZ5" s="1091"/>
      <c r="DA5" s="1092"/>
      <c r="DB5" s="1090" t="s">
        <v>382</v>
      </c>
      <c r="DC5" s="1091"/>
      <c r="DD5" s="1091"/>
      <c r="DE5" s="1091"/>
      <c r="DF5" s="1092"/>
      <c r="DG5" s="1187" t="s">
        <v>383</v>
      </c>
      <c r="DH5" s="1188"/>
      <c r="DI5" s="1188"/>
      <c r="DJ5" s="1188"/>
      <c r="DK5" s="1189"/>
      <c r="DL5" s="1187" t="s">
        <v>384</v>
      </c>
      <c r="DM5" s="1188"/>
      <c r="DN5" s="1188"/>
      <c r="DO5" s="1188"/>
      <c r="DP5" s="1189"/>
      <c r="DQ5" s="1090" t="s">
        <v>385</v>
      </c>
      <c r="DR5" s="1091"/>
      <c r="DS5" s="1091"/>
      <c r="DT5" s="1091"/>
      <c r="DU5" s="1092"/>
      <c r="DV5" s="1090" t="s">
        <v>376</v>
      </c>
      <c r="DW5" s="1091"/>
      <c r="DX5" s="1091"/>
      <c r="DY5" s="1091"/>
      <c r="DZ5" s="1106"/>
      <c r="EA5" s="254"/>
    </row>
    <row r="6" spans="1:131" s="255" customFormat="1" ht="26.25" customHeight="1" thickBot="1" x14ac:dyDescent="0.2">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x14ac:dyDescent="0.15">
      <c r="A7" s="258">
        <v>1</v>
      </c>
      <c r="B7" s="1139" t="s">
        <v>386</v>
      </c>
      <c r="C7" s="1140"/>
      <c r="D7" s="1140"/>
      <c r="E7" s="1140"/>
      <c r="F7" s="1140"/>
      <c r="G7" s="1140"/>
      <c r="H7" s="1140"/>
      <c r="I7" s="1140"/>
      <c r="J7" s="1140"/>
      <c r="K7" s="1140"/>
      <c r="L7" s="1140"/>
      <c r="M7" s="1140"/>
      <c r="N7" s="1140"/>
      <c r="O7" s="1140"/>
      <c r="P7" s="1141"/>
      <c r="Q7" s="1193">
        <v>40574</v>
      </c>
      <c r="R7" s="1194"/>
      <c r="S7" s="1194"/>
      <c r="T7" s="1194"/>
      <c r="U7" s="1194"/>
      <c r="V7" s="1194">
        <v>39163</v>
      </c>
      <c r="W7" s="1194"/>
      <c r="X7" s="1194"/>
      <c r="Y7" s="1194"/>
      <c r="Z7" s="1194"/>
      <c r="AA7" s="1194">
        <v>1411</v>
      </c>
      <c r="AB7" s="1194"/>
      <c r="AC7" s="1194"/>
      <c r="AD7" s="1194"/>
      <c r="AE7" s="1195"/>
      <c r="AF7" s="1196">
        <v>1070</v>
      </c>
      <c r="AG7" s="1197"/>
      <c r="AH7" s="1197"/>
      <c r="AI7" s="1197"/>
      <c r="AJ7" s="1198"/>
      <c r="AK7" s="1180">
        <v>1698</v>
      </c>
      <c r="AL7" s="1181"/>
      <c r="AM7" s="1181"/>
      <c r="AN7" s="1181"/>
      <c r="AO7" s="1181"/>
      <c r="AP7" s="1181">
        <v>48416</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84" t="s">
        <v>578</v>
      </c>
      <c r="BT7" s="1185"/>
      <c r="BU7" s="1185"/>
      <c r="BV7" s="1185"/>
      <c r="BW7" s="1185"/>
      <c r="BX7" s="1185"/>
      <c r="BY7" s="1185"/>
      <c r="BZ7" s="1185"/>
      <c r="CA7" s="1185"/>
      <c r="CB7" s="1185"/>
      <c r="CC7" s="1185"/>
      <c r="CD7" s="1185"/>
      <c r="CE7" s="1185"/>
      <c r="CF7" s="1185"/>
      <c r="CG7" s="1186"/>
      <c r="CH7" s="1177">
        <v>2</v>
      </c>
      <c r="CI7" s="1178"/>
      <c r="CJ7" s="1178"/>
      <c r="CK7" s="1178"/>
      <c r="CL7" s="1179"/>
      <c r="CM7" s="1177">
        <v>70</v>
      </c>
      <c r="CN7" s="1178"/>
      <c r="CO7" s="1178"/>
      <c r="CP7" s="1178"/>
      <c r="CQ7" s="1179"/>
      <c r="CR7" s="1177">
        <v>30</v>
      </c>
      <c r="CS7" s="1178"/>
      <c r="CT7" s="1178"/>
      <c r="CU7" s="1178"/>
      <c r="CV7" s="1179"/>
      <c r="CW7" s="1177">
        <v>2</v>
      </c>
      <c r="CX7" s="1178"/>
      <c r="CY7" s="1178"/>
      <c r="CZ7" s="1178"/>
      <c r="DA7" s="1179"/>
      <c r="DB7" s="1177" t="s">
        <v>583</v>
      </c>
      <c r="DC7" s="1178"/>
      <c r="DD7" s="1178"/>
      <c r="DE7" s="1178"/>
      <c r="DF7" s="1179"/>
      <c r="DG7" s="1177" t="s">
        <v>583</v>
      </c>
      <c r="DH7" s="1178"/>
      <c r="DI7" s="1178"/>
      <c r="DJ7" s="1178"/>
      <c r="DK7" s="1179"/>
      <c r="DL7" s="1177" t="s">
        <v>583</v>
      </c>
      <c r="DM7" s="1178"/>
      <c r="DN7" s="1178"/>
      <c r="DO7" s="1178"/>
      <c r="DP7" s="1179"/>
      <c r="DQ7" s="1177" t="s">
        <v>583</v>
      </c>
      <c r="DR7" s="1178"/>
      <c r="DS7" s="1178"/>
      <c r="DT7" s="1178"/>
      <c r="DU7" s="1179"/>
      <c r="DV7" s="1204"/>
      <c r="DW7" s="1205"/>
      <c r="DX7" s="1205"/>
      <c r="DY7" s="1205"/>
      <c r="DZ7" s="1206"/>
      <c r="EA7" s="254"/>
    </row>
    <row r="8" spans="1:131" s="255" customFormat="1" ht="26.25" customHeight="1" x14ac:dyDescent="0.15">
      <c r="A8" s="261">
        <v>2</v>
      </c>
      <c r="B8" s="1126"/>
      <c r="C8" s="1127"/>
      <c r="D8" s="1127"/>
      <c r="E8" s="1127"/>
      <c r="F8" s="1127"/>
      <c r="G8" s="1127"/>
      <c r="H8" s="1127"/>
      <c r="I8" s="1127"/>
      <c r="J8" s="1127"/>
      <c r="K8" s="1127"/>
      <c r="L8" s="1127"/>
      <c r="M8" s="1127"/>
      <c r="N8" s="1127"/>
      <c r="O8" s="1127"/>
      <c r="P8" s="1128"/>
      <c r="Q8" s="1132"/>
      <c r="R8" s="1133"/>
      <c r="S8" s="1133"/>
      <c r="T8" s="1133"/>
      <c r="U8" s="1133"/>
      <c r="V8" s="1133"/>
      <c r="W8" s="1133"/>
      <c r="X8" s="1133"/>
      <c r="Y8" s="1133"/>
      <c r="Z8" s="1133"/>
      <c r="AA8" s="1133"/>
      <c r="AB8" s="1133"/>
      <c r="AC8" s="1133"/>
      <c r="AD8" s="1133"/>
      <c r="AE8" s="1134"/>
      <c r="AF8" s="1108"/>
      <c r="AG8" s="1109"/>
      <c r="AH8" s="1109"/>
      <c r="AI8" s="1109"/>
      <c r="AJ8" s="1110"/>
      <c r="AK8" s="1175"/>
      <c r="AL8" s="1176"/>
      <c r="AM8" s="1176"/>
      <c r="AN8" s="1176"/>
      <c r="AO8" s="1176"/>
      <c r="AP8" s="1176"/>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t="s">
        <v>579</v>
      </c>
      <c r="BT8" s="1104"/>
      <c r="BU8" s="1104"/>
      <c r="BV8" s="1104"/>
      <c r="BW8" s="1104"/>
      <c r="BX8" s="1104"/>
      <c r="BY8" s="1104"/>
      <c r="BZ8" s="1104"/>
      <c r="CA8" s="1104"/>
      <c r="CB8" s="1104"/>
      <c r="CC8" s="1104"/>
      <c r="CD8" s="1104"/>
      <c r="CE8" s="1104"/>
      <c r="CF8" s="1104"/>
      <c r="CG8" s="1105"/>
      <c r="CH8" s="1078">
        <v>-1</v>
      </c>
      <c r="CI8" s="1079"/>
      <c r="CJ8" s="1079"/>
      <c r="CK8" s="1079"/>
      <c r="CL8" s="1080"/>
      <c r="CM8" s="1078">
        <v>14</v>
      </c>
      <c r="CN8" s="1079"/>
      <c r="CO8" s="1079"/>
      <c r="CP8" s="1079"/>
      <c r="CQ8" s="1080"/>
      <c r="CR8" s="1078">
        <v>3</v>
      </c>
      <c r="CS8" s="1079"/>
      <c r="CT8" s="1079"/>
      <c r="CU8" s="1079"/>
      <c r="CV8" s="1080"/>
      <c r="CW8" s="1078" t="s">
        <v>510</v>
      </c>
      <c r="CX8" s="1079"/>
      <c r="CY8" s="1079"/>
      <c r="CZ8" s="1079"/>
      <c r="DA8" s="1080"/>
      <c r="DB8" s="1078" t="s">
        <v>510</v>
      </c>
      <c r="DC8" s="1079"/>
      <c r="DD8" s="1079"/>
      <c r="DE8" s="1079"/>
      <c r="DF8" s="1080"/>
      <c r="DG8" s="1078" t="s">
        <v>510</v>
      </c>
      <c r="DH8" s="1079"/>
      <c r="DI8" s="1079"/>
      <c r="DJ8" s="1079"/>
      <c r="DK8" s="1080"/>
      <c r="DL8" s="1078" t="s">
        <v>510</v>
      </c>
      <c r="DM8" s="1079"/>
      <c r="DN8" s="1079"/>
      <c r="DO8" s="1079"/>
      <c r="DP8" s="1080"/>
      <c r="DQ8" s="1078" t="s">
        <v>510</v>
      </c>
      <c r="DR8" s="1079"/>
      <c r="DS8" s="1079"/>
      <c r="DT8" s="1079"/>
      <c r="DU8" s="1080"/>
      <c r="DV8" s="1081"/>
      <c r="DW8" s="1082"/>
      <c r="DX8" s="1082"/>
      <c r="DY8" s="1082"/>
      <c r="DZ8" s="1083"/>
      <c r="EA8" s="254"/>
    </row>
    <row r="9" spans="1:131" s="255" customFormat="1" ht="26.25" customHeight="1" x14ac:dyDescent="0.15">
      <c r="A9" s="261">
        <v>3</v>
      </c>
      <c r="B9" s="1126"/>
      <c r="C9" s="1127"/>
      <c r="D9" s="1127"/>
      <c r="E9" s="1127"/>
      <c r="F9" s="1127"/>
      <c r="G9" s="1127"/>
      <c r="H9" s="1127"/>
      <c r="I9" s="1127"/>
      <c r="J9" s="1127"/>
      <c r="K9" s="1127"/>
      <c r="L9" s="1127"/>
      <c r="M9" s="1127"/>
      <c r="N9" s="1127"/>
      <c r="O9" s="1127"/>
      <c r="P9" s="1128"/>
      <c r="Q9" s="1132"/>
      <c r="R9" s="1133"/>
      <c r="S9" s="1133"/>
      <c r="T9" s="1133"/>
      <c r="U9" s="1133"/>
      <c r="V9" s="1133"/>
      <c r="W9" s="1133"/>
      <c r="X9" s="1133"/>
      <c r="Y9" s="1133"/>
      <c r="Z9" s="1133"/>
      <c r="AA9" s="1133"/>
      <c r="AB9" s="1133"/>
      <c r="AC9" s="1133"/>
      <c r="AD9" s="1133"/>
      <c r="AE9" s="1134"/>
      <c r="AF9" s="1108"/>
      <c r="AG9" s="1109"/>
      <c r="AH9" s="1109"/>
      <c r="AI9" s="1109"/>
      <c r="AJ9" s="1110"/>
      <c r="AK9" s="1175"/>
      <c r="AL9" s="1176"/>
      <c r="AM9" s="1176"/>
      <c r="AN9" s="1176"/>
      <c r="AO9" s="1176"/>
      <c r="AP9" s="1176"/>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t="s">
        <v>580</v>
      </c>
      <c r="BT9" s="1104"/>
      <c r="BU9" s="1104"/>
      <c r="BV9" s="1104"/>
      <c r="BW9" s="1104"/>
      <c r="BX9" s="1104"/>
      <c r="BY9" s="1104"/>
      <c r="BZ9" s="1104"/>
      <c r="CA9" s="1104"/>
      <c r="CB9" s="1104"/>
      <c r="CC9" s="1104"/>
      <c r="CD9" s="1104"/>
      <c r="CE9" s="1104"/>
      <c r="CF9" s="1104"/>
      <c r="CG9" s="1105"/>
      <c r="CH9" s="1078">
        <v>1</v>
      </c>
      <c r="CI9" s="1079"/>
      <c r="CJ9" s="1079"/>
      <c r="CK9" s="1079"/>
      <c r="CL9" s="1080"/>
      <c r="CM9" s="1078">
        <v>76</v>
      </c>
      <c r="CN9" s="1079"/>
      <c r="CO9" s="1079"/>
      <c r="CP9" s="1079"/>
      <c r="CQ9" s="1080"/>
      <c r="CR9" s="1078">
        <v>10</v>
      </c>
      <c r="CS9" s="1079"/>
      <c r="CT9" s="1079"/>
      <c r="CU9" s="1079"/>
      <c r="CV9" s="1080"/>
      <c r="CW9" s="1078">
        <v>26</v>
      </c>
      <c r="CX9" s="1079"/>
      <c r="CY9" s="1079"/>
      <c r="CZ9" s="1079"/>
      <c r="DA9" s="1080"/>
      <c r="DB9" s="1078" t="s">
        <v>510</v>
      </c>
      <c r="DC9" s="1079"/>
      <c r="DD9" s="1079"/>
      <c r="DE9" s="1079"/>
      <c r="DF9" s="1080"/>
      <c r="DG9" s="1078" t="s">
        <v>510</v>
      </c>
      <c r="DH9" s="1079"/>
      <c r="DI9" s="1079"/>
      <c r="DJ9" s="1079"/>
      <c r="DK9" s="1080"/>
      <c r="DL9" s="1078" t="s">
        <v>510</v>
      </c>
      <c r="DM9" s="1079"/>
      <c r="DN9" s="1079"/>
      <c r="DO9" s="1079"/>
      <c r="DP9" s="1080"/>
      <c r="DQ9" s="1078" t="s">
        <v>510</v>
      </c>
      <c r="DR9" s="1079"/>
      <c r="DS9" s="1079"/>
      <c r="DT9" s="1079"/>
      <c r="DU9" s="1080"/>
      <c r="DV9" s="1081"/>
      <c r="DW9" s="1082"/>
      <c r="DX9" s="1082"/>
      <c r="DY9" s="1082"/>
      <c r="DZ9" s="1083"/>
      <c r="EA9" s="254"/>
    </row>
    <row r="10" spans="1:131" s="255" customFormat="1" ht="26.25" customHeight="1" x14ac:dyDescent="0.15">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t="s">
        <v>581</v>
      </c>
      <c r="BT10" s="1104"/>
      <c r="BU10" s="1104"/>
      <c r="BV10" s="1104"/>
      <c r="BW10" s="1104"/>
      <c r="BX10" s="1104"/>
      <c r="BY10" s="1104"/>
      <c r="BZ10" s="1104"/>
      <c r="CA10" s="1104"/>
      <c r="CB10" s="1104"/>
      <c r="CC10" s="1104"/>
      <c r="CD10" s="1104"/>
      <c r="CE10" s="1104"/>
      <c r="CF10" s="1104"/>
      <c r="CG10" s="1105"/>
      <c r="CH10" s="1078">
        <v>0</v>
      </c>
      <c r="CI10" s="1079"/>
      <c r="CJ10" s="1079"/>
      <c r="CK10" s="1079"/>
      <c r="CL10" s="1080"/>
      <c r="CM10" s="1078">
        <v>102</v>
      </c>
      <c r="CN10" s="1079"/>
      <c r="CO10" s="1079"/>
      <c r="CP10" s="1079"/>
      <c r="CQ10" s="1080"/>
      <c r="CR10" s="1078">
        <v>50</v>
      </c>
      <c r="CS10" s="1079"/>
      <c r="CT10" s="1079"/>
      <c r="CU10" s="1079"/>
      <c r="CV10" s="1080"/>
      <c r="CW10" s="1078">
        <v>49</v>
      </c>
      <c r="CX10" s="1079"/>
      <c r="CY10" s="1079"/>
      <c r="CZ10" s="1079"/>
      <c r="DA10" s="1080"/>
      <c r="DB10" s="1078" t="s">
        <v>510</v>
      </c>
      <c r="DC10" s="1079"/>
      <c r="DD10" s="1079"/>
      <c r="DE10" s="1079"/>
      <c r="DF10" s="1080"/>
      <c r="DG10" s="1078" t="s">
        <v>510</v>
      </c>
      <c r="DH10" s="1079"/>
      <c r="DI10" s="1079"/>
      <c r="DJ10" s="1079"/>
      <c r="DK10" s="1080"/>
      <c r="DL10" s="1078" t="s">
        <v>510</v>
      </c>
      <c r="DM10" s="1079"/>
      <c r="DN10" s="1079"/>
      <c r="DO10" s="1079"/>
      <c r="DP10" s="1080"/>
      <c r="DQ10" s="1078" t="s">
        <v>510</v>
      </c>
      <c r="DR10" s="1079"/>
      <c r="DS10" s="1079"/>
      <c r="DT10" s="1079"/>
      <c r="DU10" s="1080"/>
      <c r="DV10" s="1081"/>
      <c r="DW10" s="1082"/>
      <c r="DX10" s="1082"/>
      <c r="DY10" s="1082"/>
      <c r="DZ10" s="1083"/>
      <c r="EA10" s="254"/>
    </row>
    <row r="11" spans="1:131" s="255" customFormat="1" ht="26.25" customHeight="1" x14ac:dyDescent="0.15">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t="s">
        <v>582</v>
      </c>
      <c r="BT11" s="1104"/>
      <c r="BU11" s="1104"/>
      <c r="BV11" s="1104"/>
      <c r="BW11" s="1104"/>
      <c r="BX11" s="1104"/>
      <c r="BY11" s="1104"/>
      <c r="BZ11" s="1104"/>
      <c r="CA11" s="1104"/>
      <c r="CB11" s="1104"/>
      <c r="CC11" s="1104"/>
      <c r="CD11" s="1104"/>
      <c r="CE11" s="1104"/>
      <c r="CF11" s="1104"/>
      <c r="CG11" s="1105"/>
      <c r="CH11" s="1078">
        <v>2</v>
      </c>
      <c r="CI11" s="1079"/>
      <c r="CJ11" s="1079"/>
      <c r="CK11" s="1079"/>
      <c r="CL11" s="1080"/>
      <c r="CM11" s="1078">
        <v>130</v>
      </c>
      <c r="CN11" s="1079"/>
      <c r="CO11" s="1079"/>
      <c r="CP11" s="1079"/>
      <c r="CQ11" s="1080"/>
      <c r="CR11" s="1078">
        <v>100</v>
      </c>
      <c r="CS11" s="1079"/>
      <c r="CT11" s="1079"/>
      <c r="CU11" s="1079"/>
      <c r="CV11" s="1080"/>
      <c r="CW11" s="1078" t="s">
        <v>583</v>
      </c>
      <c r="CX11" s="1079"/>
      <c r="CY11" s="1079"/>
      <c r="CZ11" s="1079"/>
      <c r="DA11" s="1080"/>
      <c r="DB11" s="1078" t="s">
        <v>510</v>
      </c>
      <c r="DC11" s="1079"/>
      <c r="DD11" s="1079"/>
      <c r="DE11" s="1079"/>
      <c r="DF11" s="1080"/>
      <c r="DG11" s="1078" t="s">
        <v>510</v>
      </c>
      <c r="DH11" s="1079"/>
      <c r="DI11" s="1079"/>
      <c r="DJ11" s="1079"/>
      <c r="DK11" s="1080"/>
      <c r="DL11" s="1078" t="s">
        <v>510</v>
      </c>
      <c r="DM11" s="1079"/>
      <c r="DN11" s="1079"/>
      <c r="DO11" s="1079"/>
      <c r="DP11" s="1080"/>
      <c r="DQ11" s="1078" t="s">
        <v>510</v>
      </c>
      <c r="DR11" s="1079"/>
      <c r="DS11" s="1079"/>
      <c r="DT11" s="1079"/>
      <c r="DU11" s="1080"/>
      <c r="DV11" s="1081"/>
      <c r="DW11" s="1082"/>
      <c r="DX11" s="1082"/>
      <c r="DY11" s="1082"/>
      <c r="DZ11" s="1083"/>
      <c r="EA11" s="254"/>
    </row>
    <row r="12" spans="1:131" s="255" customFormat="1" ht="26.25" customHeight="1" x14ac:dyDescent="0.15">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x14ac:dyDescent="0.15">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x14ac:dyDescent="0.15">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15">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15">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15">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15">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15">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15">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15">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387</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
      <c r="A23" s="264" t="s">
        <v>388</v>
      </c>
      <c r="B23" s="1033" t="s">
        <v>389</v>
      </c>
      <c r="C23" s="1034"/>
      <c r="D23" s="1034"/>
      <c r="E23" s="1034"/>
      <c r="F23" s="1034"/>
      <c r="G23" s="1034"/>
      <c r="H23" s="1034"/>
      <c r="I23" s="1034"/>
      <c r="J23" s="1034"/>
      <c r="K23" s="1034"/>
      <c r="L23" s="1034"/>
      <c r="M23" s="1034"/>
      <c r="N23" s="1034"/>
      <c r="O23" s="1034"/>
      <c r="P23" s="1035"/>
      <c r="Q23" s="1157">
        <v>40574</v>
      </c>
      <c r="R23" s="1158"/>
      <c r="S23" s="1158"/>
      <c r="T23" s="1158"/>
      <c r="U23" s="1158"/>
      <c r="V23" s="1158">
        <v>39163</v>
      </c>
      <c r="W23" s="1158"/>
      <c r="X23" s="1158"/>
      <c r="Y23" s="1158"/>
      <c r="Z23" s="1158"/>
      <c r="AA23" s="1158">
        <v>1411</v>
      </c>
      <c r="AB23" s="1158"/>
      <c r="AC23" s="1158"/>
      <c r="AD23" s="1158"/>
      <c r="AE23" s="1159"/>
      <c r="AF23" s="1160">
        <v>1070</v>
      </c>
      <c r="AG23" s="1158"/>
      <c r="AH23" s="1158"/>
      <c r="AI23" s="1158"/>
      <c r="AJ23" s="1161"/>
      <c r="AK23" s="1162"/>
      <c r="AL23" s="1163"/>
      <c r="AM23" s="1163"/>
      <c r="AN23" s="1163"/>
      <c r="AO23" s="1163"/>
      <c r="AP23" s="1158">
        <v>48416</v>
      </c>
      <c r="AQ23" s="1158"/>
      <c r="AR23" s="1158"/>
      <c r="AS23" s="1158"/>
      <c r="AT23" s="1158"/>
      <c r="AU23" s="1164"/>
      <c r="AV23" s="1164"/>
      <c r="AW23" s="1164"/>
      <c r="AX23" s="1164"/>
      <c r="AY23" s="1165"/>
      <c r="AZ23" s="1154" t="s">
        <v>128</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15">
      <c r="A24" s="1153" t="s">
        <v>390</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
      <c r="A25" s="1152" t="s">
        <v>391</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15">
      <c r="A26" s="1084" t="s">
        <v>369</v>
      </c>
      <c r="B26" s="1085"/>
      <c r="C26" s="1085"/>
      <c r="D26" s="1085"/>
      <c r="E26" s="1085"/>
      <c r="F26" s="1085"/>
      <c r="G26" s="1085"/>
      <c r="H26" s="1085"/>
      <c r="I26" s="1085"/>
      <c r="J26" s="1085"/>
      <c r="K26" s="1085"/>
      <c r="L26" s="1085"/>
      <c r="M26" s="1085"/>
      <c r="N26" s="1085"/>
      <c r="O26" s="1085"/>
      <c r="P26" s="1086"/>
      <c r="Q26" s="1090" t="s">
        <v>392</v>
      </c>
      <c r="R26" s="1091"/>
      <c r="S26" s="1091"/>
      <c r="T26" s="1091"/>
      <c r="U26" s="1092"/>
      <c r="V26" s="1090" t="s">
        <v>393</v>
      </c>
      <c r="W26" s="1091"/>
      <c r="X26" s="1091"/>
      <c r="Y26" s="1091"/>
      <c r="Z26" s="1092"/>
      <c r="AA26" s="1090" t="s">
        <v>394</v>
      </c>
      <c r="AB26" s="1091"/>
      <c r="AC26" s="1091"/>
      <c r="AD26" s="1091"/>
      <c r="AE26" s="1091"/>
      <c r="AF26" s="1148" t="s">
        <v>395</v>
      </c>
      <c r="AG26" s="1097"/>
      <c r="AH26" s="1097"/>
      <c r="AI26" s="1097"/>
      <c r="AJ26" s="1149"/>
      <c r="AK26" s="1091" t="s">
        <v>396</v>
      </c>
      <c r="AL26" s="1091"/>
      <c r="AM26" s="1091"/>
      <c r="AN26" s="1091"/>
      <c r="AO26" s="1092"/>
      <c r="AP26" s="1090" t="s">
        <v>397</v>
      </c>
      <c r="AQ26" s="1091"/>
      <c r="AR26" s="1091"/>
      <c r="AS26" s="1091"/>
      <c r="AT26" s="1092"/>
      <c r="AU26" s="1090" t="s">
        <v>398</v>
      </c>
      <c r="AV26" s="1091"/>
      <c r="AW26" s="1091"/>
      <c r="AX26" s="1091"/>
      <c r="AY26" s="1092"/>
      <c r="AZ26" s="1090" t="s">
        <v>399</v>
      </c>
      <c r="BA26" s="1091"/>
      <c r="BB26" s="1091"/>
      <c r="BC26" s="1091"/>
      <c r="BD26" s="1092"/>
      <c r="BE26" s="1090" t="s">
        <v>376</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15">
      <c r="A28" s="266">
        <v>1</v>
      </c>
      <c r="B28" s="1139" t="s">
        <v>400</v>
      </c>
      <c r="C28" s="1140"/>
      <c r="D28" s="1140"/>
      <c r="E28" s="1140"/>
      <c r="F28" s="1140"/>
      <c r="G28" s="1140"/>
      <c r="H28" s="1140"/>
      <c r="I28" s="1140"/>
      <c r="J28" s="1140"/>
      <c r="K28" s="1140"/>
      <c r="L28" s="1140"/>
      <c r="M28" s="1140"/>
      <c r="N28" s="1140"/>
      <c r="O28" s="1140"/>
      <c r="P28" s="1141"/>
      <c r="Q28" s="1142">
        <v>8676</v>
      </c>
      <c r="R28" s="1143"/>
      <c r="S28" s="1143"/>
      <c r="T28" s="1143"/>
      <c r="U28" s="1143"/>
      <c r="V28" s="1143">
        <v>8290</v>
      </c>
      <c r="W28" s="1143"/>
      <c r="X28" s="1143"/>
      <c r="Y28" s="1143"/>
      <c r="Z28" s="1143"/>
      <c r="AA28" s="1143">
        <v>386</v>
      </c>
      <c r="AB28" s="1143"/>
      <c r="AC28" s="1143"/>
      <c r="AD28" s="1143"/>
      <c r="AE28" s="1144"/>
      <c r="AF28" s="1145">
        <v>386</v>
      </c>
      <c r="AG28" s="1143"/>
      <c r="AH28" s="1143"/>
      <c r="AI28" s="1143"/>
      <c r="AJ28" s="1146"/>
      <c r="AK28" s="1147">
        <v>509</v>
      </c>
      <c r="AL28" s="1135"/>
      <c r="AM28" s="1135"/>
      <c r="AN28" s="1135"/>
      <c r="AO28" s="1135"/>
      <c r="AP28" s="1135" t="s">
        <v>510</v>
      </c>
      <c r="AQ28" s="1135"/>
      <c r="AR28" s="1135"/>
      <c r="AS28" s="1135"/>
      <c r="AT28" s="1135"/>
      <c r="AU28" s="1135" t="s">
        <v>510</v>
      </c>
      <c r="AV28" s="1135"/>
      <c r="AW28" s="1135"/>
      <c r="AX28" s="1135"/>
      <c r="AY28" s="1135"/>
      <c r="AZ28" s="1136" t="s">
        <v>510</v>
      </c>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15">
      <c r="A29" s="266">
        <v>2</v>
      </c>
      <c r="B29" s="1126" t="s">
        <v>401</v>
      </c>
      <c r="C29" s="1127"/>
      <c r="D29" s="1127"/>
      <c r="E29" s="1127"/>
      <c r="F29" s="1127"/>
      <c r="G29" s="1127"/>
      <c r="H29" s="1127"/>
      <c r="I29" s="1127"/>
      <c r="J29" s="1127"/>
      <c r="K29" s="1127"/>
      <c r="L29" s="1127"/>
      <c r="M29" s="1127"/>
      <c r="N29" s="1127"/>
      <c r="O29" s="1127"/>
      <c r="P29" s="1128"/>
      <c r="Q29" s="1132">
        <v>973</v>
      </c>
      <c r="R29" s="1133"/>
      <c r="S29" s="1133"/>
      <c r="T29" s="1133"/>
      <c r="U29" s="1133"/>
      <c r="V29" s="1133">
        <v>972</v>
      </c>
      <c r="W29" s="1133"/>
      <c r="X29" s="1133"/>
      <c r="Y29" s="1133"/>
      <c r="Z29" s="1133"/>
      <c r="AA29" s="1133">
        <v>1</v>
      </c>
      <c r="AB29" s="1133"/>
      <c r="AC29" s="1133"/>
      <c r="AD29" s="1133"/>
      <c r="AE29" s="1134"/>
      <c r="AF29" s="1108">
        <v>1</v>
      </c>
      <c r="AG29" s="1109"/>
      <c r="AH29" s="1109"/>
      <c r="AI29" s="1109"/>
      <c r="AJ29" s="1110"/>
      <c r="AK29" s="1069">
        <v>238</v>
      </c>
      <c r="AL29" s="1060"/>
      <c r="AM29" s="1060"/>
      <c r="AN29" s="1060"/>
      <c r="AO29" s="1060"/>
      <c r="AP29" s="1060" t="s">
        <v>510</v>
      </c>
      <c r="AQ29" s="1060"/>
      <c r="AR29" s="1060"/>
      <c r="AS29" s="1060"/>
      <c r="AT29" s="1060"/>
      <c r="AU29" s="1060" t="s">
        <v>510</v>
      </c>
      <c r="AV29" s="1060"/>
      <c r="AW29" s="1060"/>
      <c r="AX29" s="1060"/>
      <c r="AY29" s="1060"/>
      <c r="AZ29" s="1131" t="s">
        <v>510</v>
      </c>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15">
      <c r="A30" s="266">
        <v>3</v>
      </c>
      <c r="B30" s="1126" t="s">
        <v>402</v>
      </c>
      <c r="C30" s="1127"/>
      <c r="D30" s="1127"/>
      <c r="E30" s="1127"/>
      <c r="F30" s="1127"/>
      <c r="G30" s="1127"/>
      <c r="H30" s="1127"/>
      <c r="I30" s="1127"/>
      <c r="J30" s="1127"/>
      <c r="K30" s="1127"/>
      <c r="L30" s="1127"/>
      <c r="M30" s="1127"/>
      <c r="N30" s="1127"/>
      <c r="O30" s="1127"/>
      <c r="P30" s="1128"/>
      <c r="Q30" s="1132">
        <v>1713</v>
      </c>
      <c r="R30" s="1133"/>
      <c r="S30" s="1133"/>
      <c r="T30" s="1133"/>
      <c r="U30" s="1133"/>
      <c r="V30" s="1133">
        <v>1720</v>
      </c>
      <c r="W30" s="1133"/>
      <c r="X30" s="1133"/>
      <c r="Y30" s="1133"/>
      <c r="Z30" s="1133"/>
      <c r="AA30" s="1133">
        <v>-7</v>
      </c>
      <c r="AB30" s="1133"/>
      <c r="AC30" s="1133"/>
      <c r="AD30" s="1133"/>
      <c r="AE30" s="1134"/>
      <c r="AF30" s="1108">
        <v>2434</v>
      </c>
      <c r="AG30" s="1109"/>
      <c r="AH30" s="1109"/>
      <c r="AI30" s="1109"/>
      <c r="AJ30" s="1110"/>
      <c r="AK30" s="1069">
        <v>47</v>
      </c>
      <c r="AL30" s="1060"/>
      <c r="AM30" s="1060"/>
      <c r="AN30" s="1060"/>
      <c r="AO30" s="1060"/>
      <c r="AP30" s="1060">
        <v>5113</v>
      </c>
      <c r="AQ30" s="1060"/>
      <c r="AR30" s="1060"/>
      <c r="AS30" s="1060"/>
      <c r="AT30" s="1060"/>
      <c r="AU30" s="1060">
        <v>153</v>
      </c>
      <c r="AV30" s="1060"/>
      <c r="AW30" s="1060"/>
      <c r="AX30" s="1060"/>
      <c r="AY30" s="1060"/>
      <c r="AZ30" s="1131" t="s">
        <v>510</v>
      </c>
      <c r="BA30" s="1131"/>
      <c r="BB30" s="1131"/>
      <c r="BC30" s="1131"/>
      <c r="BD30" s="1131"/>
      <c r="BE30" s="1121" t="s">
        <v>403</v>
      </c>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15">
      <c r="A31" s="266">
        <v>4</v>
      </c>
      <c r="B31" s="1126" t="s">
        <v>404</v>
      </c>
      <c r="C31" s="1127"/>
      <c r="D31" s="1127"/>
      <c r="E31" s="1127"/>
      <c r="F31" s="1127"/>
      <c r="G31" s="1127"/>
      <c r="H31" s="1127"/>
      <c r="I31" s="1127"/>
      <c r="J31" s="1127"/>
      <c r="K31" s="1127"/>
      <c r="L31" s="1127"/>
      <c r="M31" s="1127"/>
      <c r="N31" s="1127"/>
      <c r="O31" s="1127"/>
      <c r="P31" s="1128"/>
      <c r="Q31" s="1132">
        <v>2979</v>
      </c>
      <c r="R31" s="1133"/>
      <c r="S31" s="1133"/>
      <c r="T31" s="1133"/>
      <c r="U31" s="1133"/>
      <c r="V31" s="1133">
        <v>3021</v>
      </c>
      <c r="W31" s="1133"/>
      <c r="X31" s="1133"/>
      <c r="Y31" s="1133"/>
      <c r="Z31" s="1133"/>
      <c r="AA31" s="1133">
        <v>-42</v>
      </c>
      <c r="AB31" s="1133"/>
      <c r="AC31" s="1133"/>
      <c r="AD31" s="1133"/>
      <c r="AE31" s="1134"/>
      <c r="AF31" s="1108">
        <v>1126</v>
      </c>
      <c r="AG31" s="1109"/>
      <c r="AH31" s="1109"/>
      <c r="AI31" s="1109"/>
      <c r="AJ31" s="1110"/>
      <c r="AK31" s="1069">
        <v>1100</v>
      </c>
      <c r="AL31" s="1060"/>
      <c r="AM31" s="1060"/>
      <c r="AN31" s="1060"/>
      <c r="AO31" s="1060"/>
      <c r="AP31" s="1060">
        <v>25007</v>
      </c>
      <c r="AQ31" s="1060"/>
      <c r="AR31" s="1060"/>
      <c r="AS31" s="1060"/>
      <c r="AT31" s="1060"/>
      <c r="AU31" s="1060">
        <v>15234</v>
      </c>
      <c r="AV31" s="1060"/>
      <c r="AW31" s="1060"/>
      <c r="AX31" s="1060"/>
      <c r="AY31" s="1060"/>
      <c r="AZ31" s="1131" t="s">
        <v>510</v>
      </c>
      <c r="BA31" s="1131"/>
      <c r="BB31" s="1131"/>
      <c r="BC31" s="1131"/>
      <c r="BD31" s="1131"/>
      <c r="BE31" s="1121" t="s">
        <v>403</v>
      </c>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15">
      <c r="A32" s="266">
        <v>5</v>
      </c>
      <c r="B32" s="1126" t="s">
        <v>405</v>
      </c>
      <c r="C32" s="1127"/>
      <c r="D32" s="1127"/>
      <c r="E32" s="1127"/>
      <c r="F32" s="1127"/>
      <c r="G32" s="1127"/>
      <c r="H32" s="1127"/>
      <c r="I32" s="1127"/>
      <c r="J32" s="1127"/>
      <c r="K32" s="1127"/>
      <c r="L32" s="1127"/>
      <c r="M32" s="1127"/>
      <c r="N32" s="1127"/>
      <c r="O32" s="1127"/>
      <c r="P32" s="1128"/>
      <c r="Q32" s="1132">
        <v>33</v>
      </c>
      <c r="R32" s="1133"/>
      <c r="S32" s="1133"/>
      <c r="T32" s="1133"/>
      <c r="U32" s="1133"/>
      <c r="V32" s="1133">
        <v>32</v>
      </c>
      <c r="W32" s="1133"/>
      <c r="X32" s="1133"/>
      <c r="Y32" s="1133"/>
      <c r="Z32" s="1133"/>
      <c r="AA32" s="1133">
        <v>1</v>
      </c>
      <c r="AB32" s="1133"/>
      <c r="AC32" s="1133"/>
      <c r="AD32" s="1133"/>
      <c r="AE32" s="1134"/>
      <c r="AF32" s="1108">
        <v>57</v>
      </c>
      <c r="AG32" s="1109"/>
      <c r="AH32" s="1109"/>
      <c r="AI32" s="1109"/>
      <c r="AJ32" s="1110"/>
      <c r="AK32" s="1069">
        <v>20</v>
      </c>
      <c r="AL32" s="1060"/>
      <c r="AM32" s="1060"/>
      <c r="AN32" s="1060"/>
      <c r="AO32" s="1060"/>
      <c r="AP32" s="1060">
        <v>94</v>
      </c>
      <c r="AQ32" s="1060"/>
      <c r="AR32" s="1060"/>
      <c r="AS32" s="1060"/>
      <c r="AT32" s="1060"/>
      <c r="AU32" s="1060">
        <v>82</v>
      </c>
      <c r="AV32" s="1060"/>
      <c r="AW32" s="1060"/>
      <c r="AX32" s="1060"/>
      <c r="AY32" s="1060"/>
      <c r="AZ32" s="1131" t="s">
        <v>510</v>
      </c>
      <c r="BA32" s="1131"/>
      <c r="BB32" s="1131"/>
      <c r="BC32" s="1131"/>
      <c r="BD32" s="1131"/>
      <c r="BE32" s="1121" t="s">
        <v>406</v>
      </c>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15">
      <c r="A33" s="266">
        <v>6</v>
      </c>
      <c r="B33" s="1126" t="s">
        <v>407</v>
      </c>
      <c r="C33" s="1127"/>
      <c r="D33" s="1127"/>
      <c r="E33" s="1127"/>
      <c r="F33" s="1127"/>
      <c r="G33" s="1127"/>
      <c r="H33" s="1127"/>
      <c r="I33" s="1127"/>
      <c r="J33" s="1127"/>
      <c r="K33" s="1127"/>
      <c r="L33" s="1127"/>
      <c r="M33" s="1127"/>
      <c r="N33" s="1127"/>
      <c r="O33" s="1127"/>
      <c r="P33" s="1128"/>
      <c r="Q33" s="1132">
        <v>1874</v>
      </c>
      <c r="R33" s="1133"/>
      <c r="S33" s="1133"/>
      <c r="T33" s="1133"/>
      <c r="U33" s="1133"/>
      <c r="V33" s="1133">
        <v>2046</v>
      </c>
      <c r="W33" s="1133"/>
      <c r="X33" s="1133"/>
      <c r="Y33" s="1133"/>
      <c r="Z33" s="1133"/>
      <c r="AA33" s="1133">
        <v>-172</v>
      </c>
      <c r="AB33" s="1133"/>
      <c r="AC33" s="1133"/>
      <c r="AD33" s="1133"/>
      <c r="AE33" s="1134"/>
      <c r="AF33" s="1108">
        <v>10</v>
      </c>
      <c r="AG33" s="1109"/>
      <c r="AH33" s="1109"/>
      <c r="AI33" s="1109"/>
      <c r="AJ33" s="1110"/>
      <c r="AK33" s="1069">
        <v>500</v>
      </c>
      <c r="AL33" s="1060"/>
      <c r="AM33" s="1060"/>
      <c r="AN33" s="1060"/>
      <c r="AO33" s="1060"/>
      <c r="AP33" s="1060">
        <v>2344</v>
      </c>
      <c r="AQ33" s="1060"/>
      <c r="AR33" s="1060"/>
      <c r="AS33" s="1060"/>
      <c r="AT33" s="1060"/>
      <c r="AU33" s="1060">
        <v>1608</v>
      </c>
      <c r="AV33" s="1060"/>
      <c r="AW33" s="1060"/>
      <c r="AX33" s="1060"/>
      <c r="AY33" s="1060"/>
      <c r="AZ33" s="1131" t="s">
        <v>510</v>
      </c>
      <c r="BA33" s="1131"/>
      <c r="BB33" s="1131"/>
      <c r="BC33" s="1131"/>
      <c r="BD33" s="1131"/>
      <c r="BE33" s="1121" t="s">
        <v>408</v>
      </c>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15">
      <c r="A34" s="266">
        <v>7</v>
      </c>
      <c r="B34" s="1126"/>
      <c r="C34" s="1127"/>
      <c r="D34" s="1127"/>
      <c r="E34" s="1127"/>
      <c r="F34" s="1127"/>
      <c r="G34" s="1127"/>
      <c r="H34" s="1127"/>
      <c r="I34" s="1127"/>
      <c r="J34" s="1127"/>
      <c r="K34" s="1127"/>
      <c r="L34" s="1127"/>
      <c r="M34" s="1127"/>
      <c r="N34" s="1127"/>
      <c r="O34" s="1127"/>
      <c r="P34" s="1128"/>
      <c r="Q34" s="1132"/>
      <c r="R34" s="1133"/>
      <c r="S34" s="1133"/>
      <c r="T34" s="1133"/>
      <c r="U34" s="1133"/>
      <c r="V34" s="1133"/>
      <c r="W34" s="1133"/>
      <c r="X34" s="1133"/>
      <c r="Y34" s="1133"/>
      <c r="Z34" s="1133"/>
      <c r="AA34" s="1133"/>
      <c r="AB34" s="1133"/>
      <c r="AC34" s="1133"/>
      <c r="AD34" s="1133"/>
      <c r="AE34" s="1134"/>
      <c r="AF34" s="1108"/>
      <c r="AG34" s="1109"/>
      <c r="AH34" s="1109"/>
      <c r="AI34" s="1109"/>
      <c r="AJ34" s="1110"/>
      <c r="AK34" s="1069"/>
      <c r="AL34" s="1060"/>
      <c r="AM34" s="1060"/>
      <c r="AN34" s="1060"/>
      <c r="AO34" s="1060"/>
      <c r="AP34" s="1060"/>
      <c r="AQ34" s="1060"/>
      <c r="AR34" s="1060"/>
      <c r="AS34" s="1060"/>
      <c r="AT34" s="1060"/>
      <c r="AU34" s="1060"/>
      <c r="AV34" s="1060"/>
      <c r="AW34" s="1060"/>
      <c r="AX34" s="1060"/>
      <c r="AY34" s="1060"/>
      <c r="AZ34" s="1131"/>
      <c r="BA34" s="1131"/>
      <c r="BB34" s="1131"/>
      <c r="BC34" s="1131"/>
      <c r="BD34" s="1131"/>
      <c r="BE34" s="1121"/>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15">
      <c r="A35" s="266">
        <v>8</v>
      </c>
      <c r="B35" s="1126"/>
      <c r="C35" s="1127"/>
      <c r="D35" s="1127"/>
      <c r="E35" s="1127"/>
      <c r="F35" s="1127"/>
      <c r="G35" s="1127"/>
      <c r="H35" s="1127"/>
      <c r="I35" s="1127"/>
      <c r="J35" s="1127"/>
      <c r="K35" s="1127"/>
      <c r="L35" s="1127"/>
      <c r="M35" s="1127"/>
      <c r="N35" s="1127"/>
      <c r="O35" s="1127"/>
      <c r="P35" s="1128"/>
      <c r="Q35" s="1132"/>
      <c r="R35" s="1133"/>
      <c r="S35" s="1133"/>
      <c r="T35" s="1133"/>
      <c r="U35" s="1133"/>
      <c r="V35" s="1133"/>
      <c r="W35" s="1133"/>
      <c r="X35" s="1133"/>
      <c r="Y35" s="1133"/>
      <c r="Z35" s="1133"/>
      <c r="AA35" s="1133"/>
      <c r="AB35" s="1133"/>
      <c r="AC35" s="1133"/>
      <c r="AD35" s="1133"/>
      <c r="AE35" s="1134"/>
      <c r="AF35" s="1108"/>
      <c r="AG35" s="1109"/>
      <c r="AH35" s="1109"/>
      <c r="AI35" s="1109"/>
      <c r="AJ35" s="1110"/>
      <c r="AK35" s="1069"/>
      <c r="AL35" s="1060"/>
      <c r="AM35" s="1060"/>
      <c r="AN35" s="1060"/>
      <c r="AO35" s="1060"/>
      <c r="AP35" s="1060"/>
      <c r="AQ35" s="1060"/>
      <c r="AR35" s="1060"/>
      <c r="AS35" s="1060"/>
      <c r="AT35" s="1060"/>
      <c r="AU35" s="1060"/>
      <c r="AV35" s="1060"/>
      <c r="AW35" s="1060"/>
      <c r="AX35" s="1060"/>
      <c r="AY35" s="1060"/>
      <c r="AZ35" s="1131"/>
      <c r="BA35" s="1131"/>
      <c r="BB35" s="1131"/>
      <c r="BC35" s="1131"/>
      <c r="BD35" s="1131"/>
      <c r="BE35" s="1121"/>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15">
      <c r="A36" s="266">
        <v>9</v>
      </c>
      <c r="B36" s="1126"/>
      <c r="C36" s="1127"/>
      <c r="D36" s="1127"/>
      <c r="E36" s="1127"/>
      <c r="F36" s="1127"/>
      <c r="G36" s="1127"/>
      <c r="H36" s="1127"/>
      <c r="I36" s="1127"/>
      <c r="J36" s="1127"/>
      <c r="K36" s="1127"/>
      <c r="L36" s="1127"/>
      <c r="M36" s="1127"/>
      <c r="N36" s="1127"/>
      <c r="O36" s="1127"/>
      <c r="P36" s="1128"/>
      <c r="Q36" s="1132"/>
      <c r="R36" s="1133"/>
      <c r="S36" s="1133"/>
      <c r="T36" s="1133"/>
      <c r="U36" s="1133"/>
      <c r="V36" s="1133"/>
      <c r="W36" s="1133"/>
      <c r="X36" s="1133"/>
      <c r="Y36" s="1133"/>
      <c r="Z36" s="1133"/>
      <c r="AA36" s="1133"/>
      <c r="AB36" s="1133"/>
      <c r="AC36" s="1133"/>
      <c r="AD36" s="1133"/>
      <c r="AE36" s="1134"/>
      <c r="AF36" s="1108"/>
      <c r="AG36" s="1109"/>
      <c r="AH36" s="1109"/>
      <c r="AI36" s="1109"/>
      <c r="AJ36" s="1110"/>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21"/>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15">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15">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15">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15">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15">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15">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15">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15">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15">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15">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15">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15">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15">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15">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15">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15">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15">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15">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15">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15">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15">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15">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15">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15">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15">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409</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
      <c r="A63" s="264" t="s">
        <v>388</v>
      </c>
      <c r="B63" s="1033" t="s">
        <v>410</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4013</v>
      </c>
      <c r="AG63" s="1048"/>
      <c r="AH63" s="1048"/>
      <c r="AI63" s="1048"/>
      <c r="AJ63" s="1119"/>
      <c r="AK63" s="1120"/>
      <c r="AL63" s="1052"/>
      <c r="AM63" s="1052"/>
      <c r="AN63" s="1052"/>
      <c r="AO63" s="1052"/>
      <c r="AP63" s="1048">
        <v>32558</v>
      </c>
      <c r="AQ63" s="1048"/>
      <c r="AR63" s="1048"/>
      <c r="AS63" s="1048"/>
      <c r="AT63" s="1048"/>
      <c r="AU63" s="1048">
        <v>17077</v>
      </c>
      <c r="AV63" s="1048"/>
      <c r="AW63" s="1048"/>
      <c r="AX63" s="1048"/>
      <c r="AY63" s="1048"/>
      <c r="AZ63" s="1114"/>
      <c r="BA63" s="1114"/>
      <c r="BB63" s="1114"/>
      <c r="BC63" s="1114"/>
      <c r="BD63" s="1114"/>
      <c r="BE63" s="1049"/>
      <c r="BF63" s="1049"/>
      <c r="BG63" s="1049"/>
      <c r="BH63" s="1049"/>
      <c r="BI63" s="1050"/>
      <c r="BJ63" s="1115" t="s">
        <v>411</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
      <c r="A65" s="252" t="s">
        <v>412</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15">
      <c r="A66" s="1084" t="s">
        <v>413</v>
      </c>
      <c r="B66" s="1085"/>
      <c r="C66" s="1085"/>
      <c r="D66" s="1085"/>
      <c r="E66" s="1085"/>
      <c r="F66" s="1085"/>
      <c r="G66" s="1085"/>
      <c r="H66" s="1085"/>
      <c r="I66" s="1085"/>
      <c r="J66" s="1085"/>
      <c r="K66" s="1085"/>
      <c r="L66" s="1085"/>
      <c r="M66" s="1085"/>
      <c r="N66" s="1085"/>
      <c r="O66" s="1085"/>
      <c r="P66" s="1086"/>
      <c r="Q66" s="1090" t="s">
        <v>392</v>
      </c>
      <c r="R66" s="1091"/>
      <c r="S66" s="1091"/>
      <c r="T66" s="1091"/>
      <c r="U66" s="1092"/>
      <c r="V66" s="1090" t="s">
        <v>414</v>
      </c>
      <c r="W66" s="1091"/>
      <c r="X66" s="1091"/>
      <c r="Y66" s="1091"/>
      <c r="Z66" s="1092"/>
      <c r="AA66" s="1090" t="s">
        <v>394</v>
      </c>
      <c r="AB66" s="1091"/>
      <c r="AC66" s="1091"/>
      <c r="AD66" s="1091"/>
      <c r="AE66" s="1092"/>
      <c r="AF66" s="1096" t="s">
        <v>415</v>
      </c>
      <c r="AG66" s="1097"/>
      <c r="AH66" s="1097"/>
      <c r="AI66" s="1097"/>
      <c r="AJ66" s="1098"/>
      <c r="AK66" s="1090" t="s">
        <v>396</v>
      </c>
      <c r="AL66" s="1085"/>
      <c r="AM66" s="1085"/>
      <c r="AN66" s="1085"/>
      <c r="AO66" s="1086"/>
      <c r="AP66" s="1090" t="s">
        <v>416</v>
      </c>
      <c r="AQ66" s="1091"/>
      <c r="AR66" s="1091"/>
      <c r="AS66" s="1091"/>
      <c r="AT66" s="1092"/>
      <c r="AU66" s="1090" t="s">
        <v>417</v>
      </c>
      <c r="AV66" s="1091"/>
      <c r="AW66" s="1091"/>
      <c r="AX66" s="1091"/>
      <c r="AY66" s="1092"/>
      <c r="AZ66" s="1090" t="s">
        <v>376</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74" t="s">
        <v>584</v>
      </c>
      <c r="C68" s="1075"/>
      <c r="D68" s="1075"/>
      <c r="E68" s="1075"/>
      <c r="F68" s="1075"/>
      <c r="G68" s="1075"/>
      <c r="H68" s="1075"/>
      <c r="I68" s="1075"/>
      <c r="J68" s="1075"/>
      <c r="K68" s="1075"/>
      <c r="L68" s="1075"/>
      <c r="M68" s="1075"/>
      <c r="N68" s="1075"/>
      <c r="O68" s="1075"/>
      <c r="P68" s="1076"/>
      <c r="Q68" s="1077">
        <v>562</v>
      </c>
      <c r="R68" s="1071"/>
      <c r="S68" s="1071"/>
      <c r="T68" s="1071"/>
      <c r="U68" s="1071"/>
      <c r="V68" s="1071">
        <v>504</v>
      </c>
      <c r="W68" s="1071"/>
      <c r="X68" s="1071"/>
      <c r="Y68" s="1071"/>
      <c r="Z68" s="1071"/>
      <c r="AA68" s="1071">
        <v>58</v>
      </c>
      <c r="AB68" s="1071"/>
      <c r="AC68" s="1071"/>
      <c r="AD68" s="1071"/>
      <c r="AE68" s="1071"/>
      <c r="AF68" s="1071">
        <v>58</v>
      </c>
      <c r="AG68" s="1071"/>
      <c r="AH68" s="1071"/>
      <c r="AI68" s="1071"/>
      <c r="AJ68" s="1071"/>
      <c r="AK68" s="1071" t="s">
        <v>510</v>
      </c>
      <c r="AL68" s="1071"/>
      <c r="AM68" s="1071"/>
      <c r="AN68" s="1071"/>
      <c r="AO68" s="1071"/>
      <c r="AP68" s="1071" t="s">
        <v>510</v>
      </c>
      <c r="AQ68" s="1071"/>
      <c r="AR68" s="1071"/>
      <c r="AS68" s="1071"/>
      <c r="AT68" s="1071"/>
      <c r="AU68" s="1071" t="s">
        <v>510</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3" t="s">
        <v>585</v>
      </c>
      <c r="C69" s="1064"/>
      <c r="D69" s="1064"/>
      <c r="E69" s="1064"/>
      <c r="F69" s="1064"/>
      <c r="G69" s="1064"/>
      <c r="H69" s="1064"/>
      <c r="I69" s="1064"/>
      <c r="J69" s="1064"/>
      <c r="K69" s="1064"/>
      <c r="L69" s="1064"/>
      <c r="M69" s="1064"/>
      <c r="N69" s="1064"/>
      <c r="O69" s="1064"/>
      <c r="P69" s="1065"/>
      <c r="Q69" s="1066">
        <v>106973</v>
      </c>
      <c r="R69" s="1060"/>
      <c r="S69" s="1060"/>
      <c r="T69" s="1060"/>
      <c r="U69" s="1060"/>
      <c r="V69" s="1060">
        <v>104792</v>
      </c>
      <c r="W69" s="1060"/>
      <c r="X69" s="1060"/>
      <c r="Y69" s="1060"/>
      <c r="Z69" s="1060"/>
      <c r="AA69" s="1060">
        <v>2181</v>
      </c>
      <c r="AB69" s="1060"/>
      <c r="AC69" s="1060"/>
      <c r="AD69" s="1060"/>
      <c r="AE69" s="1060"/>
      <c r="AF69" s="1060">
        <v>2181</v>
      </c>
      <c r="AG69" s="1060"/>
      <c r="AH69" s="1060"/>
      <c r="AI69" s="1060"/>
      <c r="AJ69" s="1060"/>
      <c r="AK69" s="1060">
        <v>1009</v>
      </c>
      <c r="AL69" s="1060"/>
      <c r="AM69" s="1060"/>
      <c r="AN69" s="1060"/>
      <c r="AO69" s="1060"/>
      <c r="AP69" s="1060" t="s">
        <v>510</v>
      </c>
      <c r="AQ69" s="1060"/>
      <c r="AR69" s="1060"/>
      <c r="AS69" s="1060"/>
      <c r="AT69" s="1060"/>
      <c r="AU69" s="1060" t="s">
        <v>510</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3" t="s">
        <v>586</v>
      </c>
      <c r="C70" s="1064"/>
      <c r="D70" s="1064"/>
      <c r="E70" s="1064"/>
      <c r="F70" s="1064"/>
      <c r="G70" s="1064"/>
      <c r="H70" s="1064"/>
      <c r="I70" s="1064"/>
      <c r="J70" s="1064"/>
      <c r="K70" s="1064"/>
      <c r="L70" s="1064"/>
      <c r="M70" s="1064"/>
      <c r="N70" s="1064"/>
      <c r="O70" s="1064"/>
      <c r="P70" s="1065"/>
      <c r="Q70" s="1066">
        <v>3912</v>
      </c>
      <c r="R70" s="1060"/>
      <c r="S70" s="1060"/>
      <c r="T70" s="1060"/>
      <c r="U70" s="1060"/>
      <c r="V70" s="1060">
        <v>3187</v>
      </c>
      <c r="W70" s="1060"/>
      <c r="X70" s="1060"/>
      <c r="Y70" s="1060"/>
      <c r="Z70" s="1060"/>
      <c r="AA70" s="1060">
        <v>725</v>
      </c>
      <c r="AB70" s="1060"/>
      <c r="AC70" s="1060"/>
      <c r="AD70" s="1060"/>
      <c r="AE70" s="1060"/>
      <c r="AF70" s="1060">
        <v>725</v>
      </c>
      <c r="AG70" s="1060"/>
      <c r="AH70" s="1060"/>
      <c r="AI70" s="1060"/>
      <c r="AJ70" s="1060"/>
      <c r="AK70" s="1060" t="s">
        <v>510</v>
      </c>
      <c r="AL70" s="1060"/>
      <c r="AM70" s="1060"/>
      <c r="AN70" s="1060"/>
      <c r="AO70" s="1060"/>
      <c r="AP70" s="1060" t="s">
        <v>510</v>
      </c>
      <c r="AQ70" s="1060"/>
      <c r="AR70" s="1060"/>
      <c r="AS70" s="1060"/>
      <c r="AT70" s="1060"/>
      <c r="AU70" s="1060" t="s">
        <v>510</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3" t="s">
        <v>587</v>
      </c>
      <c r="C71" s="1064"/>
      <c r="D71" s="1064"/>
      <c r="E71" s="1064"/>
      <c r="F71" s="1064"/>
      <c r="G71" s="1064"/>
      <c r="H71" s="1064"/>
      <c r="I71" s="1064"/>
      <c r="J71" s="1064"/>
      <c r="K71" s="1064"/>
      <c r="L71" s="1064"/>
      <c r="M71" s="1064"/>
      <c r="N71" s="1064"/>
      <c r="O71" s="1064"/>
      <c r="P71" s="1065"/>
      <c r="Q71" s="1066">
        <v>99</v>
      </c>
      <c r="R71" s="1060"/>
      <c r="S71" s="1060"/>
      <c r="T71" s="1060"/>
      <c r="U71" s="1060"/>
      <c r="V71" s="1060">
        <v>98</v>
      </c>
      <c r="W71" s="1060"/>
      <c r="X71" s="1060"/>
      <c r="Y71" s="1060"/>
      <c r="Z71" s="1060"/>
      <c r="AA71" s="1060">
        <v>1</v>
      </c>
      <c r="AB71" s="1060"/>
      <c r="AC71" s="1060"/>
      <c r="AD71" s="1060"/>
      <c r="AE71" s="1060"/>
      <c r="AF71" s="1060">
        <v>1</v>
      </c>
      <c r="AG71" s="1060"/>
      <c r="AH71" s="1060"/>
      <c r="AI71" s="1060"/>
      <c r="AJ71" s="1060"/>
      <c r="AK71" s="1060">
        <v>3</v>
      </c>
      <c r="AL71" s="1060"/>
      <c r="AM71" s="1060"/>
      <c r="AN71" s="1060"/>
      <c r="AO71" s="1060"/>
      <c r="AP71" s="1060" t="s">
        <v>510</v>
      </c>
      <c r="AQ71" s="1060"/>
      <c r="AR71" s="1060"/>
      <c r="AS71" s="1060"/>
      <c r="AT71" s="1060"/>
      <c r="AU71" s="1060" t="s">
        <v>510</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3" t="s">
        <v>588</v>
      </c>
      <c r="C72" s="1064"/>
      <c r="D72" s="1064"/>
      <c r="E72" s="1064"/>
      <c r="F72" s="1064"/>
      <c r="G72" s="1064"/>
      <c r="H72" s="1064"/>
      <c r="I72" s="1064"/>
      <c r="J72" s="1064"/>
      <c r="K72" s="1064"/>
      <c r="L72" s="1064"/>
      <c r="M72" s="1064"/>
      <c r="N72" s="1064"/>
      <c r="O72" s="1064"/>
      <c r="P72" s="1065"/>
      <c r="Q72" s="1066">
        <v>128</v>
      </c>
      <c r="R72" s="1060"/>
      <c r="S72" s="1060"/>
      <c r="T72" s="1060"/>
      <c r="U72" s="1060"/>
      <c r="V72" s="1060">
        <v>120</v>
      </c>
      <c r="W72" s="1060"/>
      <c r="X72" s="1060"/>
      <c r="Y72" s="1060"/>
      <c r="Z72" s="1060"/>
      <c r="AA72" s="1060">
        <v>8</v>
      </c>
      <c r="AB72" s="1060"/>
      <c r="AC72" s="1060"/>
      <c r="AD72" s="1060"/>
      <c r="AE72" s="1060"/>
      <c r="AF72" s="1060">
        <v>8</v>
      </c>
      <c r="AG72" s="1060"/>
      <c r="AH72" s="1060"/>
      <c r="AI72" s="1060"/>
      <c r="AJ72" s="1060"/>
      <c r="AK72" s="1060" t="s">
        <v>510</v>
      </c>
      <c r="AL72" s="1060"/>
      <c r="AM72" s="1060"/>
      <c r="AN72" s="1060"/>
      <c r="AO72" s="1060"/>
      <c r="AP72" s="1060" t="s">
        <v>510</v>
      </c>
      <c r="AQ72" s="1060"/>
      <c r="AR72" s="1060"/>
      <c r="AS72" s="1060"/>
      <c r="AT72" s="1060"/>
      <c r="AU72" s="1060" t="s">
        <v>510</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3" t="s">
        <v>589</v>
      </c>
      <c r="C73" s="1064"/>
      <c r="D73" s="1064"/>
      <c r="E73" s="1064"/>
      <c r="F73" s="1064"/>
      <c r="G73" s="1064"/>
      <c r="H73" s="1064"/>
      <c r="I73" s="1064"/>
      <c r="J73" s="1064"/>
      <c r="K73" s="1064"/>
      <c r="L73" s="1064"/>
      <c r="M73" s="1064"/>
      <c r="N73" s="1064"/>
      <c r="O73" s="1064"/>
      <c r="P73" s="1065"/>
      <c r="Q73" s="1066">
        <v>474</v>
      </c>
      <c r="R73" s="1060"/>
      <c r="S73" s="1060"/>
      <c r="T73" s="1060"/>
      <c r="U73" s="1060"/>
      <c r="V73" s="1060">
        <v>423</v>
      </c>
      <c r="W73" s="1060"/>
      <c r="X73" s="1060"/>
      <c r="Y73" s="1060"/>
      <c r="Z73" s="1060"/>
      <c r="AA73" s="1060">
        <v>51</v>
      </c>
      <c r="AB73" s="1060"/>
      <c r="AC73" s="1060"/>
      <c r="AD73" s="1060"/>
      <c r="AE73" s="1060"/>
      <c r="AF73" s="1060">
        <v>313</v>
      </c>
      <c r="AG73" s="1060"/>
      <c r="AH73" s="1060"/>
      <c r="AI73" s="1060"/>
      <c r="AJ73" s="1060"/>
      <c r="AK73" s="1060">
        <v>149</v>
      </c>
      <c r="AL73" s="1060"/>
      <c r="AM73" s="1060"/>
      <c r="AN73" s="1060"/>
      <c r="AO73" s="1060"/>
      <c r="AP73" s="1060">
        <v>1791</v>
      </c>
      <c r="AQ73" s="1060"/>
      <c r="AR73" s="1060"/>
      <c r="AS73" s="1060"/>
      <c r="AT73" s="1060"/>
      <c r="AU73" s="1060">
        <v>668</v>
      </c>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3" t="s">
        <v>590</v>
      </c>
      <c r="C74" s="1064"/>
      <c r="D74" s="1064"/>
      <c r="E74" s="1064"/>
      <c r="F74" s="1064"/>
      <c r="G74" s="1064"/>
      <c r="H74" s="1064"/>
      <c r="I74" s="1064"/>
      <c r="J74" s="1064"/>
      <c r="K74" s="1064"/>
      <c r="L74" s="1064"/>
      <c r="M74" s="1064"/>
      <c r="N74" s="1064"/>
      <c r="O74" s="1064"/>
      <c r="P74" s="1065"/>
      <c r="Q74" s="1066">
        <v>233</v>
      </c>
      <c r="R74" s="1060"/>
      <c r="S74" s="1060"/>
      <c r="T74" s="1060"/>
      <c r="U74" s="1060"/>
      <c r="V74" s="1060">
        <v>226</v>
      </c>
      <c r="W74" s="1060"/>
      <c r="X74" s="1060"/>
      <c r="Y74" s="1060"/>
      <c r="Z74" s="1060"/>
      <c r="AA74" s="1060">
        <v>7</v>
      </c>
      <c r="AB74" s="1060"/>
      <c r="AC74" s="1060"/>
      <c r="AD74" s="1060"/>
      <c r="AE74" s="1060"/>
      <c r="AF74" s="1060">
        <v>7</v>
      </c>
      <c r="AG74" s="1060"/>
      <c r="AH74" s="1060"/>
      <c r="AI74" s="1060"/>
      <c r="AJ74" s="1060"/>
      <c r="AK74" s="1060">
        <v>1</v>
      </c>
      <c r="AL74" s="1060"/>
      <c r="AM74" s="1060"/>
      <c r="AN74" s="1060"/>
      <c r="AO74" s="1060"/>
      <c r="AP74" s="1060" t="s">
        <v>510</v>
      </c>
      <c r="AQ74" s="1060"/>
      <c r="AR74" s="1060"/>
      <c r="AS74" s="1060"/>
      <c r="AT74" s="1060"/>
      <c r="AU74" s="1060" t="s">
        <v>510</v>
      </c>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3" t="s">
        <v>591</v>
      </c>
      <c r="C75" s="1064"/>
      <c r="D75" s="1064"/>
      <c r="E75" s="1064"/>
      <c r="F75" s="1064"/>
      <c r="G75" s="1064"/>
      <c r="H75" s="1064"/>
      <c r="I75" s="1064"/>
      <c r="J75" s="1064"/>
      <c r="K75" s="1064"/>
      <c r="L75" s="1064"/>
      <c r="M75" s="1064"/>
      <c r="N75" s="1064"/>
      <c r="O75" s="1064"/>
      <c r="P75" s="1065"/>
      <c r="Q75" s="1067">
        <v>11343</v>
      </c>
      <c r="R75" s="1068"/>
      <c r="S75" s="1068"/>
      <c r="T75" s="1068"/>
      <c r="U75" s="1069"/>
      <c r="V75" s="1070">
        <v>11229</v>
      </c>
      <c r="W75" s="1068"/>
      <c r="X75" s="1068"/>
      <c r="Y75" s="1068"/>
      <c r="Z75" s="1069"/>
      <c r="AA75" s="1070">
        <v>114</v>
      </c>
      <c r="AB75" s="1068"/>
      <c r="AC75" s="1068"/>
      <c r="AD75" s="1068"/>
      <c r="AE75" s="1069"/>
      <c r="AF75" s="1070">
        <v>114</v>
      </c>
      <c r="AG75" s="1068"/>
      <c r="AH75" s="1068"/>
      <c r="AI75" s="1068"/>
      <c r="AJ75" s="1069"/>
      <c r="AK75" s="1070" t="s">
        <v>510</v>
      </c>
      <c r="AL75" s="1068"/>
      <c r="AM75" s="1068"/>
      <c r="AN75" s="1068"/>
      <c r="AO75" s="1069"/>
      <c r="AP75" s="1070" t="s">
        <v>510</v>
      </c>
      <c r="AQ75" s="1068"/>
      <c r="AR75" s="1068"/>
      <c r="AS75" s="1068"/>
      <c r="AT75" s="1069"/>
      <c r="AU75" s="1070" t="s">
        <v>510</v>
      </c>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3" t="s">
        <v>592</v>
      </c>
      <c r="C76" s="1064"/>
      <c r="D76" s="1064"/>
      <c r="E76" s="1064"/>
      <c r="F76" s="1064"/>
      <c r="G76" s="1064"/>
      <c r="H76" s="1064"/>
      <c r="I76" s="1064"/>
      <c r="J76" s="1064"/>
      <c r="K76" s="1064"/>
      <c r="L76" s="1064"/>
      <c r="M76" s="1064"/>
      <c r="N76" s="1064"/>
      <c r="O76" s="1064"/>
      <c r="P76" s="1065"/>
      <c r="Q76" s="1067">
        <v>40225</v>
      </c>
      <c r="R76" s="1068"/>
      <c r="S76" s="1068"/>
      <c r="T76" s="1068"/>
      <c r="U76" s="1069"/>
      <c r="V76" s="1070">
        <v>38825</v>
      </c>
      <c r="W76" s="1068"/>
      <c r="X76" s="1068"/>
      <c r="Y76" s="1068"/>
      <c r="Z76" s="1069"/>
      <c r="AA76" s="1070">
        <v>1400</v>
      </c>
      <c r="AB76" s="1068"/>
      <c r="AC76" s="1068"/>
      <c r="AD76" s="1068"/>
      <c r="AE76" s="1069"/>
      <c r="AF76" s="1070">
        <v>1400</v>
      </c>
      <c r="AG76" s="1068"/>
      <c r="AH76" s="1068"/>
      <c r="AI76" s="1068"/>
      <c r="AJ76" s="1069"/>
      <c r="AK76" s="1070" t="s">
        <v>510</v>
      </c>
      <c r="AL76" s="1068"/>
      <c r="AM76" s="1068"/>
      <c r="AN76" s="1068"/>
      <c r="AO76" s="1069"/>
      <c r="AP76" s="1070">
        <v>181</v>
      </c>
      <c r="AQ76" s="1068"/>
      <c r="AR76" s="1068"/>
      <c r="AS76" s="1068"/>
      <c r="AT76" s="1069"/>
      <c r="AU76" s="1070" t="s">
        <v>510</v>
      </c>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3" t="s">
        <v>593</v>
      </c>
      <c r="C77" s="1064"/>
      <c r="D77" s="1064"/>
      <c r="E77" s="1064"/>
      <c r="F77" s="1064"/>
      <c r="G77" s="1064"/>
      <c r="H77" s="1064"/>
      <c r="I77" s="1064"/>
      <c r="J77" s="1064"/>
      <c r="K77" s="1064"/>
      <c r="L77" s="1064"/>
      <c r="M77" s="1064"/>
      <c r="N77" s="1064"/>
      <c r="O77" s="1064"/>
      <c r="P77" s="1065"/>
      <c r="Q77" s="1067">
        <v>2243</v>
      </c>
      <c r="R77" s="1068"/>
      <c r="S77" s="1068"/>
      <c r="T77" s="1068"/>
      <c r="U77" s="1069"/>
      <c r="V77" s="1070">
        <v>2100</v>
      </c>
      <c r="W77" s="1068"/>
      <c r="X77" s="1068"/>
      <c r="Y77" s="1068"/>
      <c r="Z77" s="1069"/>
      <c r="AA77" s="1070">
        <v>143</v>
      </c>
      <c r="AB77" s="1068"/>
      <c r="AC77" s="1068"/>
      <c r="AD77" s="1068"/>
      <c r="AE77" s="1069"/>
      <c r="AF77" s="1070">
        <v>127</v>
      </c>
      <c r="AG77" s="1068"/>
      <c r="AH77" s="1068"/>
      <c r="AI77" s="1068"/>
      <c r="AJ77" s="1069"/>
      <c r="AK77" s="1070" t="s">
        <v>510</v>
      </c>
      <c r="AL77" s="1068"/>
      <c r="AM77" s="1068"/>
      <c r="AN77" s="1068"/>
      <c r="AO77" s="1069"/>
      <c r="AP77" s="1070">
        <v>2701</v>
      </c>
      <c r="AQ77" s="1068"/>
      <c r="AR77" s="1068"/>
      <c r="AS77" s="1068"/>
      <c r="AT77" s="1069"/>
      <c r="AU77" s="1070">
        <v>1065</v>
      </c>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3" t="s">
        <v>594</v>
      </c>
      <c r="C78" s="1064"/>
      <c r="D78" s="1064"/>
      <c r="E78" s="1064"/>
      <c r="F78" s="1064"/>
      <c r="G78" s="1064"/>
      <c r="H78" s="1064"/>
      <c r="I78" s="1064"/>
      <c r="J78" s="1064"/>
      <c r="K78" s="1064"/>
      <c r="L78" s="1064"/>
      <c r="M78" s="1064"/>
      <c r="N78" s="1064"/>
      <c r="O78" s="1064"/>
      <c r="P78" s="1065"/>
      <c r="Q78" s="1066">
        <v>2120</v>
      </c>
      <c r="R78" s="1060"/>
      <c r="S78" s="1060"/>
      <c r="T78" s="1060"/>
      <c r="U78" s="1060"/>
      <c r="V78" s="1060">
        <v>2111</v>
      </c>
      <c r="W78" s="1060"/>
      <c r="X78" s="1060"/>
      <c r="Y78" s="1060"/>
      <c r="Z78" s="1060"/>
      <c r="AA78" s="1060">
        <v>9</v>
      </c>
      <c r="AB78" s="1060"/>
      <c r="AC78" s="1060"/>
      <c r="AD78" s="1060"/>
      <c r="AE78" s="1060"/>
      <c r="AF78" s="1060">
        <v>9</v>
      </c>
      <c r="AG78" s="1060"/>
      <c r="AH78" s="1060"/>
      <c r="AI78" s="1060"/>
      <c r="AJ78" s="1060"/>
      <c r="AK78" s="1060" t="s">
        <v>510</v>
      </c>
      <c r="AL78" s="1060"/>
      <c r="AM78" s="1060"/>
      <c r="AN78" s="1060"/>
      <c r="AO78" s="1060"/>
      <c r="AP78" s="1060">
        <v>979</v>
      </c>
      <c r="AQ78" s="1060"/>
      <c r="AR78" s="1060"/>
      <c r="AS78" s="1060"/>
      <c r="AT78" s="1060"/>
      <c r="AU78" s="1060">
        <v>713</v>
      </c>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388</v>
      </c>
      <c r="B88" s="1033" t="s">
        <v>418</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4943</v>
      </c>
      <c r="AG88" s="1048"/>
      <c r="AH88" s="1048"/>
      <c r="AI88" s="1048"/>
      <c r="AJ88" s="1048"/>
      <c r="AK88" s="1052"/>
      <c r="AL88" s="1052"/>
      <c r="AM88" s="1052"/>
      <c r="AN88" s="1052"/>
      <c r="AO88" s="1052"/>
      <c r="AP88" s="1048">
        <v>5652</v>
      </c>
      <c r="AQ88" s="1048"/>
      <c r="AR88" s="1048"/>
      <c r="AS88" s="1048"/>
      <c r="AT88" s="1048"/>
      <c r="AU88" s="1048">
        <v>2446</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388</v>
      </c>
      <c r="BR102" s="1033" t="s">
        <v>419</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193</v>
      </c>
      <c r="CS102" s="1040"/>
      <c r="CT102" s="1040"/>
      <c r="CU102" s="1040"/>
      <c r="CV102" s="1041"/>
      <c r="CW102" s="1039">
        <v>77</v>
      </c>
      <c r="CX102" s="1040"/>
      <c r="CY102" s="1040"/>
      <c r="CZ102" s="1040"/>
      <c r="DA102" s="1041"/>
      <c r="DB102" s="1039" t="s">
        <v>583</v>
      </c>
      <c r="DC102" s="1040"/>
      <c r="DD102" s="1040"/>
      <c r="DE102" s="1040"/>
      <c r="DF102" s="1041"/>
      <c r="DG102" s="1039" t="s">
        <v>583</v>
      </c>
      <c r="DH102" s="1040"/>
      <c r="DI102" s="1040"/>
      <c r="DJ102" s="1040"/>
      <c r="DK102" s="1041"/>
      <c r="DL102" s="1039" t="s">
        <v>583</v>
      </c>
      <c r="DM102" s="1040"/>
      <c r="DN102" s="1040"/>
      <c r="DO102" s="1040"/>
      <c r="DP102" s="1041"/>
      <c r="DQ102" s="1039" t="s">
        <v>583</v>
      </c>
      <c r="DR102" s="1040"/>
      <c r="DS102" s="1040"/>
      <c r="DT102" s="1040"/>
      <c r="DU102" s="1041"/>
      <c r="DV102" s="1022" t="s">
        <v>583</v>
      </c>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420</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421</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422</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423</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424</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425</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426</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427</v>
      </c>
      <c r="AB109" s="983"/>
      <c r="AC109" s="983"/>
      <c r="AD109" s="983"/>
      <c r="AE109" s="984"/>
      <c r="AF109" s="985" t="s">
        <v>307</v>
      </c>
      <c r="AG109" s="983"/>
      <c r="AH109" s="983"/>
      <c r="AI109" s="983"/>
      <c r="AJ109" s="984"/>
      <c r="AK109" s="985" t="s">
        <v>306</v>
      </c>
      <c r="AL109" s="983"/>
      <c r="AM109" s="983"/>
      <c r="AN109" s="983"/>
      <c r="AO109" s="984"/>
      <c r="AP109" s="985" t="s">
        <v>428</v>
      </c>
      <c r="AQ109" s="983"/>
      <c r="AR109" s="983"/>
      <c r="AS109" s="983"/>
      <c r="AT109" s="1014"/>
      <c r="AU109" s="982" t="s">
        <v>426</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427</v>
      </c>
      <c r="BR109" s="983"/>
      <c r="BS109" s="983"/>
      <c r="BT109" s="983"/>
      <c r="BU109" s="984"/>
      <c r="BV109" s="985" t="s">
        <v>307</v>
      </c>
      <c r="BW109" s="983"/>
      <c r="BX109" s="983"/>
      <c r="BY109" s="983"/>
      <c r="BZ109" s="984"/>
      <c r="CA109" s="985" t="s">
        <v>306</v>
      </c>
      <c r="CB109" s="983"/>
      <c r="CC109" s="983"/>
      <c r="CD109" s="983"/>
      <c r="CE109" s="984"/>
      <c r="CF109" s="1021" t="s">
        <v>428</v>
      </c>
      <c r="CG109" s="1021"/>
      <c r="CH109" s="1021"/>
      <c r="CI109" s="1021"/>
      <c r="CJ109" s="1021"/>
      <c r="CK109" s="985" t="s">
        <v>429</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427</v>
      </c>
      <c r="DH109" s="983"/>
      <c r="DI109" s="983"/>
      <c r="DJ109" s="983"/>
      <c r="DK109" s="984"/>
      <c r="DL109" s="985" t="s">
        <v>307</v>
      </c>
      <c r="DM109" s="983"/>
      <c r="DN109" s="983"/>
      <c r="DO109" s="983"/>
      <c r="DP109" s="984"/>
      <c r="DQ109" s="985" t="s">
        <v>306</v>
      </c>
      <c r="DR109" s="983"/>
      <c r="DS109" s="983"/>
      <c r="DT109" s="983"/>
      <c r="DU109" s="984"/>
      <c r="DV109" s="985" t="s">
        <v>428</v>
      </c>
      <c r="DW109" s="983"/>
      <c r="DX109" s="983"/>
      <c r="DY109" s="983"/>
      <c r="DZ109" s="1014"/>
    </row>
    <row r="110" spans="1:131" s="246" customFormat="1" ht="26.25" customHeight="1" x14ac:dyDescent="0.15">
      <c r="A110" s="885" t="s">
        <v>430</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2975678</v>
      </c>
      <c r="AB110" s="976"/>
      <c r="AC110" s="976"/>
      <c r="AD110" s="976"/>
      <c r="AE110" s="977"/>
      <c r="AF110" s="978">
        <v>3302007</v>
      </c>
      <c r="AG110" s="976"/>
      <c r="AH110" s="976"/>
      <c r="AI110" s="976"/>
      <c r="AJ110" s="977"/>
      <c r="AK110" s="978">
        <v>3498662</v>
      </c>
      <c r="AL110" s="976"/>
      <c r="AM110" s="976"/>
      <c r="AN110" s="976"/>
      <c r="AO110" s="977"/>
      <c r="AP110" s="979">
        <v>18.8</v>
      </c>
      <c r="AQ110" s="980"/>
      <c r="AR110" s="980"/>
      <c r="AS110" s="980"/>
      <c r="AT110" s="981"/>
      <c r="AU110" s="1015" t="s">
        <v>72</v>
      </c>
      <c r="AV110" s="1016"/>
      <c r="AW110" s="1016"/>
      <c r="AX110" s="1016"/>
      <c r="AY110" s="1016"/>
      <c r="AZ110" s="941" t="s">
        <v>431</v>
      </c>
      <c r="BA110" s="886"/>
      <c r="BB110" s="886"/>
      <c r="BC110" s="886"/>
      <c r="BD110" s="886"/>
      <c r="BE110" s="886"/>
      <c r="BF110" s="886"/>
      <c r="BG110" s="886"/>
      <c r="BH110" s="886"/>
      <c r="BI110" s="886"/>
      <c r="BJ110" s="886"/>
      <c r="BK110" s="886"/>
      <c r="BL110" s="886"/>
      <c r="BM110" s="886"/>
      <c r="BN110" s="886"/>
      <c r="BO110" s="886"/>
      <c r="BP110" s="887"/>
      <c r="BQ110" s="942">
        <v>44308069</v>
      </c>
      <c r="BR110" s="923"/>
      <c r="BS110" s="923"/>
      <c r="BT110" s="923"/>
      <c r="BU110" s="923"/>
      <c r="BV110" s="923">
        <v>47245603</v>
      </c>
      <c r="BW110" s="923"/>
      <c r="BX110" s="923"/>
      <c r="BY110" s="923"/>
      <c r="BZ110" s="923"/>
      <c r="CA110" s="923">
        <v>48416359</v>
      </c>
      <c r="CB110" s="923"/>
      <c r="CC110" s="923"/>
      <c r="CD110" s="923"/>
      <c r="CE110" s="923"/>
      <c r="CF110" s="947">
        <v>260.2</v>
      </c>
      <c r="CG110" s="948"/>
      <c r="CH110" s="948"/>
      <c r="CI110" s="948"/>
      <c r="CJ110" s="948"/>
      <c r="CK110" s="1011" t="s">
        <v>432</v>
      </c>
      <c r="CL110" s="897"/>
      <c r="CM110" s="972" t="s">
        <v>433</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434</v>
      </c>
      <c r="DH110" s="923"/>
      <c r="DI110" s="923"/>
      <c r="DJ110" s="923"/>
      <c r="DK110" s="923"/>
      <c r="DL110" s="923" t="s">
        <v>128</v>
      </c>
      <c r="DM110" s="923"/>
      <c r="DN110" s="923"/>
      <c r="DO110" s="923"/>
      <c r="DP110" s="923"/>
      <c r="DQ110" s="923" t="s">
        <v>128</v>
      </c>
      <c r="DR110" s="923"/>
      <c r="DS110" s="923"/>
      <c r="DT110" s="923"/>
      <c r="DU110" s="923"/>
      <c r="DV110" s="924" t="s">
        <v>435</v>
      </c>
      <c r="DW110" s="924"/>
      <c r="DX110" s="924"/>
      <c r="DY110" s="924"/>
      <c r="DZ110" s="925"/>
    </row>
    <row r="111" spans="1:131" s="246" customFormat="1" ht="26.25" customHeight="1" x14ac:dyDescent="0.15">
      <c r="A111" s="852" t="s">
        <v>436</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435</v>
      </c>
      <c r="AB111" s="1004"/>
      <c r="AC111" s="1004"/>
      <c r="AD111" s="1004"/>
      <c r="AE111" s="1005"/>
      <c r="AF111" s="1006" t="s">
        <v>128</v>
      </c>
      <c r="AG111" s="1004"/>
      <c r="AH111" s="1004"/>
      <c r="AI111" s="1004"/>
      <c r="AJ111" s="1005"/>
      <c r="AK111" s="1006" t="s">
        <v>434</v>
      </c>
      <c r="AL111" s="1004"/>
      <c r="AM111" s="1004"/>
      <c r="AN111" s="1004"/>
      <c r="AO111" s="1005"/>
      <c r="AP111" s="1007" t="s">
        <v>434</v>
      </c>
      <c r="AQ111" s="1008"/>
      <c r="AR111" s="1008"/>
      <c r="AS111" s="1008"/>
      <c r="AT111" s="1009"/>
      <c r="AU111" s="1017"/>
      <c r="AV111" s="1018"/>
      <c r="AW111" s="1018"/>
      <c r="AX111" s="1018"/>
      <c r="AY111" s="1018"/>
      <c r="AZ111" s="893" t="s">
        <v>437</v>
      </c>
      <c r="BA111" s="828"/>
      <c r="BB111" s="828"/>
      <c r="BC111" s="828"/>
      <c r="BD111" s="828"/>
      <c r="BE111" s="828"/>
      <c r="BF111" s="828"/>
      <c r="BG111" s="828"/>
      <c r="BH111" s="828"/>
      <c r="BI111" s="828"/>
      <c r="BJ111" s="828"/>
      <c r="BK111" s="828"/>
      <c r="BL111" s="828"/>
      <c r="BM111" s="828"/>
      <c r="BN111" s="828"/>
      <c r="BO111" s="828"/>
      <c r="BP111" s="829"/>
      <c r="BQ111" s="894" t="s">
        <v>435</v>
      </c>
      <c r="BR111" s="895"/>
      <c r="BS111" s="895"/>
      <c r="BT111" s="895"/>
      <c r="BU111" s="895"/>
      <c r="BV111" s="895" t="s">
        <v>435</v>
      </c>
      <c r="BW111" s="895"/>
      <c r="BX111" s="895"/>
      <c r="BY111" s="895"/>
      <c r="BZ111" s="895"/>
      <c r="CA111" s="895" t="s">
        <v>128</v>
      </c>
      <c r="CB111" s="895"/>
      <c r="CC111" s="895"/>
      <c r="CD111" s="895"/>
      <c r="CE111" s="895"/>
      <c r="CF111" s="956" t="s">
        <v>434</v>
      </c>
      <c r="CG111" s="957"/>
      <c r="CH111" s="957"/>
      <c r="CI111" s="957"/>
      <c r="CJ111" s="957"/>
      <c r="CK111" s="1012"/>
      <c r="CL111" s="899"/>
      <c r="CM111" s="902" t="s">
        <v>438</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435</v>
      </c>
      <c r="DH111" s="895"/>
      <c r="DI111" s="895"/>
      <c r="DJ111" s="895"/>
      <c r="DK111" s="895"/>
      <c r="DL111" s="895" t="s">
        <v>128</v>
      </c>
      <c r="DM111" s="895"/>
      <c r="DN111" s="895"/>
      <c r="DO111" s="895"/>
      <c r="DP111" s="895"/>
      <c r="DQ111" s="895" t="s">
        <v>128</v>
      </c>
      <c r="DR111" s="895"/>
      <c r="DS111" s="895"/>
      <c r="DT111" s="895"/>
      <c r="DU111" s="895"/>
      <c r="DV111" s="872" t="s">
        <v>434</v>
      </c>
      <c r="DW111" s="872"/>
      <c r="DX111" s="872"/>
      <c r="DY111" s="872"/>
      <c r="DZ111" s="873"/>
    </row>
    <row r="112" spans="1:131" s="246" customFormat="1" ht="26.25" customHeight="1" x14ac:dyDescent="0.15">
      <c r="A112" s="997" t="s">
        <v>439</v>
      </c>
      <c r="B112" s="998"/>
      <c r="C112" s="828" t="s">
        <v>440</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434</v>
      </c>
      <c r="AB112" s="858"/>
      <c r="AC112" s="858"/>
      <c r="AD112" s="858"/>
      <c r="AE112" s="859"/>
      <c r="AF112" s="860" t="s">
        <v>128</v>
      </c>
      <c r="AG112" s="858"/>
      <c r="AH112" s="858"/>
      <c r="AI112" s="858"/>
      <c r="AJ112" s="859"/>
      <c r="AK112" s="860" t="s">
        <v>435</v>
      </c>
      <c r="AL112" s="858"/>
      <c r="AM112" s="858"/>
      <c r="AN112" s="858"/>
      <c r="AO112" s="859"/>
      <c r="AP112" s="905" t="s">
        <v>435</v>
      </c>
      <c r="AQ112" s="906"/>
      <c r="AR112" s="906"/>
      <c r="AS112" s="906"/>
      <c r="AT112" s="907"/>
      <c r="AU112" s="1017"/>
      <c r="AV112" s="1018"/>
      <c r="AW112" s="1018"/>
      <c r="AX112" s="1018"/>
      <c r="AY112" s="1018"/>
      <c r="AZ112" s="893" t="s">
        <v>441</v>
      </c>
      <c r="BA112" s="828"/>
      <c r="BB112" s="828"/>
      <c r="BC112" s="828"/>
      <c r="BD112" s="828"/>
      <c r="BE112" s="828"/>
      <c r="BF112" s="828"/>
      <c r="BG112" s="828"/>
      <c r="BH112" s="828"/>
      <c r="BI112" s="828"/>
      <c r="BJ112" s="828"/>
      <c r="BK112" s="828"/>
      <c r="BL112" s="828"/>
      <c r="BM112" s="828"/>
      <c r="BN112" s="828"/>
      <c r="BO112" s="828"/>
      <c r="BP112" s="829"/>
      <c r="BQ112" s="894">
        <v>19060166</v>
      </c>
      <c r="BR112" s="895"/>
      <c r="BS112" s="895"/>
      <c r="BT112" s="895"/>
      <c r="BU112" s="895"/>
      <c r="BV112" s="895">
        <v>27064041</v>
      </c>
      <c r="BW112" s="895"/>
      <c r="BX112" s="895"/>
      <c r="BY112" s="895"/>
      <c r="BZ112" s="895"/>
      <c r="CA112" s="895">
        <v>17226469</v>
      </c>
      <c r="CB112" s="895"/>
      <c r="CC112" s="895"/>
      <c r="CD112" s="895"/>
      <c r="CE112" s="895"/>
      <c r="CF112" s="956">
        <v>92.6</v>
      </c>
      <c r="CG112" s="957"/>
      <c r="CH112" s="957"/>
      <c r="CI112" s="957"/>
      <c r="CJ112" s="957"/>
      <c r="CK112" s="1012"/>
      <c r="CL112" s="899"/>
      <c r="CM112" s="902" t="s">
        <v>442</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128</v>
      </c>
      <c r="DH112" s="895"/>
      <c r="DI112" s="895"/>
      <c r="DJ112" s="895"/>
      <c r="DK112" s="895"/>
      <c r="DL112" s="895" t="s">
        <v>128</v>
      </c>
      <c r="DM112" s="895"/>
      <c r="DN112" s="895"/>
      <c r="DO112" s="895"/>
      <c r="DP112" s="895"/>
      <c r="DQ112" s="895" t="s">
        <v>128</v>
      </c>
      <c r="DR112" s="895"/>
      <c r="DS112" s="895"/>
      <c r="DT112" s="895"/>
      <c r="DU112" s="895"/>
      <c r="DV112" s="872" t="s">
        <v>435</v>
      </c>
      <c r="DW112" s="872"/>
      <c r="DX112" s="872"/>
      <c r="DY112" s="872"/>
      <c r="DZ112" s="873"/>
    </row>
    <row r="113" spans="1:130" s="246" customFormat="1" ht="26.25" customHeight="1" x14ac:dyDescent="0.15">
      <c r="A113" s="999"/>
      <c r="B113" s="1000"/>
      <c r="C113" s="828" t="s">
        <v>443</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1284317</v>
      </c>
      <c r="AB113" s="1004"/>
      <c r="AC113" s="1004"/>
      <c r="AD113" s="1004"/>
      <c r="AE113" s="1005"/>
      <c r="AF113" s="1006">
        <v>1299191</v>
      </c>
      <c r="AG113" s="1004"/>
      <c r="AH113" s="1004"/>
      <c r="AI113" s="1004"/>
      <c r="AJ113" s="1005"/>
      <c r="AK113" s="1006">
        <v>1120692</v>
      </c>
      <c r="AL113" s="1004"/>
      <c r="AM113" s="1004"/>
      <c r="AN113" s="1004"/>
      <c r="AO113" s="1005"/>
      <c r="AP113" s="1007">
        <v>6</v>
      </c>
      <c r="AQ113" s="1008"/>
      <c r="AR113" s="1008"/>
      <c r="AS113" s="1008"/>
      <c r="AT113" s="1009"/>
      <c r="AU113" s="1017"/>
      <c r="AV113" s="1018"/>
      <c r="AW113" s="1018"/>
      <c r="AX113" s="1018"/>
      <c r="AY113" s="1018"/>
      <c r="AZ113" s="893" t="s">
        <v>444</v>
      </c>
      <c r="BA113" s="828"/>
      <c r="BB113" s="828"/>
      <c r="BC113" s="828"/>
      <c r="BD113" s="828"/>
      <c r="BE113" s="828"/>
      <c r="BF113" s="828"/>
      <c r="BG113" s="828"/>
      <c r="BH113" s="828"/>
      <c r="BI113" s="828"/>
      <c r="BJ113" s="828"/>
      <c r="BK113" s="828"/>
      <c r="BL113" s="828"/>
      <c r="BM113" s="828"/>
      <c r="BN113" s="828"/>
      <c r="BO113" s="828"/>
      <c r="BP113" s="829"/>
      <c r="BQ113" s="894">
        <v>2465614</v>
      </c>
      <c r="BR113" s="895"/>
      <c r="BS113" s="895"/>
      <c r="BT113" s="895"/>
      <c r="BU113" s="895"/>
      <c r="BV113" s="895">
        <v>2447888</v>
      </c>
      <c r="BW113" s="895"/>
      <c r="BX113" s="895"/>
      <c r="BY113" s="895"/>
      <c r="BZ113" s="895"/>
      <c r="CA113" s="895">
        <v>2445942</v>
      </c>
      <c r="CB113" s="895"/>
      <c r="CC113" s="895"/>
      <c r="CD113" s="895"/>
      <c r="CE113" s="895"/>
      <c r="CF113" s="956">
        <v>13.1</v>
      </c>
      <c r="CG113" s="957"/>
      <c r="CH113" s="957"/>
      <c r="CI113" s="957"/>
      <c r="CJ113" s="957"/>
      <c r="CK113" s="1012"/>
      <c r="CL113" s="899"/>
      <c r="CM113" s="902" t="s">
        <v>445</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128</v>
      </c>
      <c r="DH113" s="858"/>
      <c r="DI113" s="858"/>
      <c r="DJ113" s="858"/>
      <c r="DK113" s="859"/>
      <c r="DL113" s="860" t="s">
        <v>435</v>
      </c>
      <c r="DM113" s="858"/>
      <c r="DN113" s="858"/>
      <c r="DO113" s="858"/>
      <c r="DP113" s="859"/>
      <c r="DQ113" s="860" t="s">
        <v>435</v>
      </c>
      <c r="DR113" s="858"/>
      <c r="DS113" s="858"/>
      <c r="DT113" s="858"/>
      <c r="DU113" s="859"/>
      <c r="DV113" s="905" t="s">
        <v>128</v>
      </c>
      <c r="DW113" s="906"/>
      <c r="DX113" s="906"/>
      <c r="DY113" s="906"/>
      <c r="DZ113" s="907"/>
    </row>
    <row r="114" spans="1:130" s="246" customFormat="1" ht="26.25" customHeight="1" x14ac:dyDescent="0.15">
      <c r="A114" s="999"/>
      <c r="B114" s="1000"/>
      <c r="C114" s="828" t="s">
        <v>446</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78586</v>
      </c>
      <c r="AB114" s="858"/>
      <c r="AC114" s="858"/>
      <c r="AD114" s="858"/>
      <c r="AE114" s="859"/>
      <c r="AF114" s="860">
        <v>95594</v>
      </c>
      <c r="AG114" s="858"/>
      <c r="AH114" s="858"/>
      <c r="AI114" s="858"/>
      <c r="AJ114" s="859"/>
      <c r="AK114" s="860">
        <v>140349</v>
      </c>
      <c r="AL114" s="858"/>
      <c r="AM114" s="858"/>
      <c r="AN114" s="858"/>
      <c r="AO114" s="859"/>
      <c r="AP114" s="905">
        <v>0.8</v>
      </c>
      <c r="AQ114" s="906"/>
      <c r="AR114" s="906"/>
      <c r="AS114" s="906"/>
      <c r="AT114" s="907"/>
      <c r="AU114" s="1017"/>
      <c r="AV114" s="1018"/>
      <c r="AW114" s="1018"/>
      <c r="AX114" s="1018"/>
      <c r="AY114" s="1018"/>
      <c r="AZ114" s="893" t="s">
        <v>447</v>
      </c>
      <c r="BA114" s="828"/>
      <c r="BB114" s="828"/>
      <c r="BC114" s="828"/>
      <c r="BD114" s="828"/>
      <c r="BE114" s="828"/>
      <c r="BF114" s="828"/>
      <c r="BG114" s="828"/>
      <c r="BH114" s="828"/>
      <c r="BI114" s="828"/>
      <c r="BJ114" s="828"/>
      <c r="BK114" s="828"/>
      <c r="BL114" s="828"/>
      <c r="BM114" s="828"/>
      <c r="BN114" s="828"/>
      <c r="BO114" s="828"/>
      <c r="BP114" s="829"/>
      <c r="BQ114" s="894">
        <v>4666193</v>
      </c>
      <c r="BR114" s="895"/>
      <c r="BS114" s="895"/>
      <c r="BT114" s="895"/>
      <c r="BU114" s="895"/>
      <c r="BV114" s="895">
        <v>4850482</v>
      </c>
      <c r="BW114" s="895"/>
      <c r="BX114" s="895"/>
      <c r="BY114" s="895"/>
      <c r="BZ114" s="895"/>
      <c r="CA114" s="895">
        <v>4581534</v>
      </c>
      <c r="CB114" s="895"/>
      <c r="CC114" s="895"/>
      <c r="CD114" s="895"/>
      <c r="CE114" s="895"/>
      <c r="CF114" s="956">
        <v>24.6</v>
      </c>
      <c r="CG114" s="957"/>
      <c r="CH114" s="957"/>
      <c r="CI114" s="957"/>
      <c r="CJ114" s="957"/>
      <c r="CK114" s="1012"/>
      <c r="CL114" s="899"/>
      <c r="CM114" s="902" t="s">
        <v>448</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434</v>
      </c>
      <c r="DH114" s="858"/>
      <c r="DI114" s="858"/>
      <c r="DJ114" s="858"/>
      <c r="DK114" s="859"/>
      <c r="DL114" s="860" t="s">
        <v>435</v>
      </c>
      <c r="DM114" s="858"/>
      <c r="DN114" s="858"/>
      <c r="DO114" s="858"/>
      <c r="DP114" s="859"/>
      <c r="DQ114" s="860" t="s">
        <v>434</v>
      </c>
      <c r="DR114" s="858"/>
      <c r="DS114" s="858"/>
      <c r="DT114" s="858"/>
      <c r="DU114" s="859"/>
      <c r="DV114" s="905" t="s">
        <v>434</v>
      </c>
      <c r="DW114" s="906"/>
      <c r="DX114" s="906"/>
      <c r="DY114" s="906"/>
      <c r="DZ114" s="907"/>
    </row>
    <row r="115" spans="1:130" s="246" customFormat="1" ht="26.25" customHeight="1" x14ac:dyDescent="0.15">
      <c r="A115" s="999"/>
      <c r="B115" s="1000"/>
      <c r="C115" s="828" t="s">
        <v>449</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t="s">
        <v>434</v>
      </c>
      <c r="AB115" s="1004"/>
      <c r="AC115" s="1004"/>
      <c r="AD115" s="1004"/>
      <c r="AE115" s="1005"/>
      <c r="AF115" s="1006" t="s">
        <v>434</v>
      </c>
      <c r="AG115" s="1004"/>
      <c r="AH115" s="1004"/>
      <c r="AI115" s="1004"/>
      <c r="AJ115" s="1005"/>
      <c r="AK115" s="1006" t="s">
        <v>434</v>
      </c>
      <c r="AL115" s="1004"/>
      <c r="AM115" s="1004"/>
      <c r="AN115" s="1004"/>
      <c r="AO115" s="1005"/>
      <c r="AP115" s="1007" t="s">
        <v>434</v>
      </c>
      <c r="AQ115" s="1008"/>
      <c r="AR115" s="1008"/>
      <c r="AS115" s="1008"/>
      <c r="AT115" s="1009"/>
      <c r="AU115" s="1017"/>
      <c r="AV115" s="1018"/>
      <c r="AW115" s="1018"/>
      <c r="AX115" s="1018"/>
      <c r="AY115" s="1018"/>
      <c r="AZ115" s="893" t="s">
        <v>450</v>
      </c>
      <c r="BA115" s="828"/>
      <c r="BB115" s="828"/>
      <c r="BC115" s="828"/>
      <c r="BD115" s="828"/>
      <c r="BE115" s="828"/>
      <c r="BF115" s="828"/>
      <c r="BG115" s="828"/>
      <c r="BH115" s="828"/>
      <c r="BI115" s="828"/>
      <c r="BJ115" s="828"/>
      <c r="BK115" s="828"/>
      <c r="BL115" s="828"/>
      <c r="BM115" s="828"/>
      <c r="BN115" s="828"/>
      <c r="BO115" s="828"/>
      <c r="BP115" s="829"/>
      <c r="BQ115" s="894" t="s">
        <v>435</v>
      </c>
      <c r="BR115" s="895"/>
      <c r="BS115" s="895"/>
      <c r="BT115" s="895"/>
      <c r="BU115" s="895"/>
      <c r="BV115" s="895" t="s">
        <v>435</v>
      </c>
      <c r="BW115" s="895"/>
      <c r="BX115" s="895"/>
      <c r="BY115" s="895"/>
      <c r="BZ115" s="895"/>
      <c r="CA115" s="895" t="s">
        <v>434</v>
      </c>
      <c r="CB115" s="895"/>
      <c r="CC115" s="895"/>
      <c r="CD115" s="895"/>
      <c r="CE115" s="895"/>
      <c r="CF115" s="956" t="s">
        <v>128</v>
      </c>
      <c r="CG115" s="957"/>
      <c r="CH115" s="957"/>
      <c r="CI115" s="957"/>
      <c r="CJ115" s="957"/>
      <c r="CK115" s="1012"/>
      <c r="CL115" s="899"/>
      <c r="CM115" s="893" t="s">
        <v>451</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435</v>
      </c>
      <c r="DH115" s="858"/>
      <c r="DI115" s="858"/>
      <c r="DJ115" s="858"/>
      <c r="DK115" s="859"/>
      <c r="DL115" s="860" t="s">
        <v>128</v>
      </c>
      <c r="DM115" s="858"/>
      <c r="DN115" s="858"/>
      <c r="DO115" s="858"/>
      <c r="DP115" s="859"/>
      <c r="DQ115" s="860" t="s">
        <v>435</v>
      </c>
      <c r="DR115" s="858"/>
      <c r="DS115" s="858"/>
      <c r="DT115" s="858"/>
      <c r="DU115" s="859"/>
      <c r="DV115" s="905" t="s">
        <v>435</v>
      </c>
      <c r="DW115" s="906"/>
      <c r="DX115" s="906"/>
      <c r="DY115" s="906"/>
      <c r="DZ115" s="907"/>
    </row>
    <row r="116" spans="1:130" s="246" customFormat="1" ht="26.25" customHeight="1" x14ac:dyDescent="0.15">
      <c r="A116" s="1001"/>
      <c r="B116" s="1002"/>
      <c r="C116" s="961" t="s">
        <v>452</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434</v>
      </c>
      <c r="AB116" s="858"/>
      <c r="AC116" s="858"/>
      <c r="AD116" s="858"/>
      <c r="AE116" s="859"/>
      <c r="AF116" s="860" t="s">
        <v>435</v>
      </c>
      <c r="AG116" s="858"/>
      <c r="AH116" s="858"/>
      <c r="AI116" s="858"/>
      <c r="AJ116" s="859"/>
      <c r="AK116" s="860" t="s">
        <v>435</v>
      </c>
      <c r="AL116" s="858"/>
      <c r="AM116" s="858"/>
      <c r="AN116" s="858"/>
      <c r="AO116" s="859"/>
      <c r="AP116" s="905" t="s">
        <v>435</v>
      </c>
      <c r="AQ116" s="906"/>
      <c r="AR116" s="906"/>
      <c r="AS116" s="906"/>
      <c r="AT116" s="907"/>
      <c r="AU116" s="1017"/>
      <c r="AV116" s="1018"/>
      <c r="AW116" s="1018"/>
      <c r="AX116" s="1018"/>
      <c r="AY116" s="1018"/>
      <c r="AZ116" s="944" t="s">
        <v>453</v>
      </c>
      <c r="BA116" s="945"/>
      <c r="BB116" s="945"/>
      <c r="BC116" s="945"/>
      <c r="BD116" s="945"/>
      <c r="BE116" s="945"/>
      <c r="BF116" s="945"/>
      <c r="BG116" s="945"/>
      <c r="BH116" s="945"/>
      <c r="BI116" s="945"/>
      <c r="BJ116" s="945"/>
      <c r="BK116" s="945"/>
      <c r="BL116" s="945"/>
      <c r="BM116" s="945"/>
      <c r="BN116" s="945"/>
      <c r="BO116" s="945"/>
      <c r="BP116" s="946"/>
      <c r="BQ116" s="894" t="s">
        <v>128</v>
      </c>
      <c r="BR116" s="895"/>
      <c r="BS116" s="895"/>
      <c r="BT116" s="895"/>
      <c r="BU116" s="895"/>
      <c r="BV116" s="895" t="s">
        <v>434</v>
      </c>
      <c r="BW116" s="895"/>
      <c r="BX116" s="895"/>
      <c r="BY116" s="895"/>
      <c r="BZ116" s="895"/>
      <c r="CA116" s="895" t="s">
        <v>434</v>
      </c>
      <c r="CB116" s="895"/>
      <c r="CC116" s="895"/>
      <c r="CD116" s="895"/>
      <c r="CE116" s="895"/>
      <c r="CF116" s="956" t="s">
        <v>434</v>
      </c>
      <c r="CG116" s="957"/>
      <c r="CH116" s="957"/>
      <c r="CI116" s="957"/>
      <c r="CJ116" s="957"/>
      <c r="CK116" s="1012"/>
      <c r="CL116" s="899"/>
      <c r="CM116" s="902" t="s">
        <v>454</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128</v>
      </c>
      <c r="DH116" s="858"/>
      <c r="DI116" s="858"/>
      <c r="DJ116" s="858"/>
      <c r="DK116" s="859"/>
      <c r="DL116" s="860" t="s">
        <v>434</v>
      </c>
      <c r="DM116" s="858"/>
      <c r="DN116" s="858"/>
      <c r="DO116" s="858"/>
      <c r="DP116" s="859"/>
      <c r="DQ116" s="860" t="s">
        <v>128</v>
      </c>
      <c r="DR116" s="858"/>
      <c r="DS116" s="858"/>
      <c r="DT116" s="858"/>
      <c r="DU116" s="859"/>
      <c r="DV116" s="905" t="s">
        <v>434</v>
      </c>
      <c r="DW116" s="906"/>
      <c r="DX116" s="906"/>
      <c r="DY116" s="906"/>
      <c r="DZ116" s="907"/>
    </row>
    <row r="117" spans="1:130" s="246" customFormat="1" ht="26.25" customHeight="1" x14ac:dyDescent="0.15">
      <c r="A117" s="982" t="s">
        <v>188</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455</v>
      </c>
      <c r="Z117" s="984"/>
      <c r="AA117" s="989">
        <v>4338581</v>
      </c>
      <c r="AB117" s="990"/>
      <c r="AC117" s="990"/>
      <c r="AD117" s="990"/>
      <c r="AE117" s="991"/>
      <c r="AF117" s="992">
        <v>4696792</v>
      </c>
      <c r="AG117" s="990"/>
      <c r="AH117" s="990"/>
      <c r="AI117" s="990"/>
      <c r="AJ117" s="991"/>
      <c r="AK117" s="992">
        <v>4759703</v>
      </c>
      <c r="AL117" s="990"/>
      <c r="AM117" s="990"/>
      <c r="AN117" s="990"/>
      <c r="AO117" s="991"/>
      <c r="AP117" s="993"/>
      <c r="AQ117" s="994"/>
      <c r="AR117" s="994"/>
      <c r="AS117" s="994"/>
      <c r="AT117" s="995"/>
      <c r="AU117" s="1017"/>
      <c r="AV117" s="1018"/>
      <c r="AW117" s="1018"/>
      <c r="AX117" s="1018"/>
      <c r="AY117" s="1018"/>
      <c r="AZ117" s="944" t="s">
        <v>456</v>
      </c>
      <c r="BA117" s="945"/>
      <c r="BB117" s="945"/>
      <c r="BC117" s="945"/>
      <c r="BD117" s="945"/>
      <c r="BE117" s="945"/>
      <c r="BF117" s="945"/>
      <c r="BG117" s="945"/>
      <c r="BH117" s="945"/>
      <c r="BI117" s="945"/>
      <c r="BJ117" s="945"/>
      <c r="BK117" s="945"/>
      <c r="BL117" s="945"/>
      <c r="BM117" s="945"/>
      <c r="BN117" s="945"/>
      <c r="BO117" s="945"/>
      <c r="BP117" s="946"/>
      <c r="BQ117" s="894" t="s">
        <v>434</v>
      </c>
      <c r="BR117" s="895"/>
      <c r="BS117" s="895"/>
      <c r="BT117" s="895"/>
      <c r="BU117" s="895"/>
      <c r="BV117" s="895" t="s">
        <v>457</v>
      </c>
      <c r="BW117" s="895"/>
      <c r="BX117" s="895"/>
      <c r="BY117" s="895"/>
      <c r="BZ117" s="895"/>
      <c r="CA117" s="895" t="s">
        <v>435</v>
      </c>
      <c r="CB117" s="895"/>
      <c r="CC117" s="895"/>
      <c r="CD117" s="895"/>
      <c r="CE117" s="895"/>
      <c r="CF117" s="956" t="s">
        <v>435</v>
      </c>
      <c r="CG117" s="957"/>
      <c r="CH117" s="957"/>
      <c r="CI117" s="957"/>
      <c r="CJ117" s="957"/>
      <c r="CK117" s="1012"/>
      <c r="CL117" s="899"/>
      <c r="CM117" s="902" t="s">
        <v>458</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435</v>
      </c>
      <c r="DH117" s="858"/>
      <c r="DI117" s="858"/>
      <c r="DJ117" s="858"/>
      <c r="DK117" s="859"/>
      <c r="DL117" s="860" t="s">
        <v>435</v>
      </c>
      <c r="DM117" s="858"/>
      <c r="DN117" s="858"/>
      <c r="DO117" s="858"/>
      <c r="DP117" s="859"/>
      <c r="DQ117" s="860" t="s">
        <v>128</v>
      </c>
      <c r="DR117" s="858"/>
      <c r="DS117" s="858"/>
      <c r="DT117" s="858"/>
      <c r="DU117" s="859"/>
      <c r="DV117" s="905" t="s">
        <v>128</v>
      </c>
      <c r="DW117" s="906"/>
      <c r="DX117" s="906"/>
      <c r="DY117" s="906"/>
      <c r="DZ117" s="907"/>
    </row>
    <row r="118" spans="1:130" s="246" customFormat="1" ht="26.25" customHeight="1" x14ac:dyDescent="0.15">
      <c r="A118" s="982" t="s">
        <v>429</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427</v>
      </c>
      <c r="AB118" s="983"/>
      <c r="AC118" s="983"/>
      <c r="AD118" s="983"/>
      <c r="AE118" s="984"/>
      <c r="AF118" s="985" t="s">
        <v>307</v>
      </c>
      <c r="AG118" s="983"/>
      <c r="AH118" s="983"/>
      <c r="AI118" s="983"/>
      <c r="AJ118" s="984"/>
      <c r="AK118" s="985" t="s">
        <v>306</v>
      </c>
      <c r="AL118" s="983"/>
      <c r="AM118" s="983"/>
      <c r="AN118" s="983"/>
      <c r="AO118" s="984"/>
      <c r="AP118" s="986" t="s">
        <v>428</v>
      </c>
      <c r="AQ118" s="987"/>
      <c r="AR118" s="987"/>
      <c r="AS118" s="987"/>
      <c r="AT118" s="988"/>
      <c r="AU118" s="1017"/>
      <c r="AV118" s="1018"/>
      <c r="AW118" s="1018"/>
      <c r="AX118" s="1018"/>
      <c r="AY118" s="1018"/>
      <c r="AZ118" s="960" t="s">
        <v>459</v>
      </c>
      <c r="BA118" s="961"/>
      <c r="BB118" s="961"/>
      <c r="BC118" s="961"/>
      <c r="BD118" s="961"/>
      <c r="BE118" s="961"/>
      <c r="BF118" s="961"/>
      <c r="BG118" s="961"/>
      <c r="BH118" s="961"/>
      <c r="BI118" s="961"/>
      <c r="BJ118" s="961"/>
      <c r="BK118" s="961"/>
      <c r="BL118" s="961"/>
      <c r="BM118" s="961"/>
      <c r="BN118" s="961"/>
      <c r="BO118" s="961"/>
      <c r="BP118" s="962"/>
      <c r="BQ118" s="963" t="s">
        <v>435</v>
      </c>
      <c r="BR118" s="926"/>
      <c r="BS118" s="926"/>
      <c r="BT118" s="926"/>
      <c r="BU118" s="926"/>
      <c r="BV118" s="926" t="s">
        <v>434</v>
      </c>
      <c r="BW118" s="926"/>
      <c r="BX118" s="926"/>
      <c r="BY118" s="926"/>
      <c r="BZ118" s="926"/>
      <c r="CA118" s="926" t="s">
        <v>457</v>
      </c>
      <c r="CB118" s="926"/>
      <c r="CC118" s="926"/>
      <c r="CD118" s="926"/>
      <c r="CE118" s="926"/>
      <c r="CF118" s="956" t="s">
        <v>435</v>
      </c>
      <c r="CG118" s="957"/>
      <c r="CH118" s="957"/>
      <c r="CI118" s="957"/>
      <c r="CJ118" s="957"/>
      <c r="CK118" s="1012"/>
      <c r="CL118" s="899"/>
      <c r="CM118" s="902" t="s">
        <v>460</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435</v>
      </c>
      <c r="DH118" s="858"/>
      <c r="DI118" s="858"/>
      <c r="DJ118" s="858"/>
      <c r="DK118" s="859"/>
      <c r="DL118" s="860" t="s">
        <v>128</v>
      </c>
      <c r="DM118" s="858"/>
      <c r="DN118" s="858"/>
      <c r="DO118" s="858"/>
      <c r="DP118" s="859"/>
      <c r="DQ118" s="860" t="s">
        <v>435</v>
      </c>
      <c r="DR118" s="858"/>
      <c r="DS118" s="858"/>
      <c r="DT118" s="858"/>
      <c r="DU118" s="859"/>
      <c r="DV118" s="905" t="s">
        <v>435</v>
      </c>
      <c r="DW118" s="906"/>
      <c r="DX118" s="906"/>
      <c r="DY118" s="906"/>
      <c r="DZ118" s="907"/>
    </row>
    <row r="119" spans="1:130" s="246" customFormat="1" ht="26.25" customHeight="1" x14ac:dyDescent="0.15">
      <c r="A119" s="896" t="s">
        <v>432</v>
      </c>
      <c r="B119" s="897"/>
      <c r="C119" s="972" t="s">
        <v>433</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128</v>
      </c>
      <c r="AB119" s="976"/>
      <c r="AC119" s="976"/>
      <c r="AD119" s="976"/>
      <c r="AE119" s="977"/>
      <c r="AF119" s="978" t="s">
        <v>435</v>
      </c>
      <c r="AG119" s="976"/>
      <c r="AH119" s="976"/>
      <c r="AI119" s="976"/>
      <c r="AJ119" s="977"/>
      <c r="AK119" s="978" t="s">
        <v>128</v>
      </c>
      <c r="AL119" s="976"/>
      <c r="AM119" s="976"/>
      <c r="AN119" s="976"/>
      <c r="AO119" s="977"/>
      <c r="AP119" s="979" t="s">
        <v>128</v>
      </c>
      <c r="AQ119" s="980"/>
      <c r="AR119" s="980"/>
      <c r="AS119" s="980"/>
      <c r="AT119" s="981"/>
      <c r="AU119" s="1019"/>
      <c r="AV119" s="1020"/>
      <c r="AW119" s="1020"/>
      <c r="AX119" s="1020"/>
      <c r="AY119" s="1020"/>
      <c r="AZ119" s="277" t="s">
        <v>188</v>
      </c>
      <c r="BA119" s="277"/>
      <c r="BB119" s="277"/>
      <c r="BC119" s="277"/>
      <c r="BD119" s="277"/>
      <c r="BE119" s="277"/>
      <c r="BF119" s="277"/>
      <c r="BG119" s="277"/>
      <c r="BH119" s="277"/>
      <c r="BI119" s="277"/>
      <c r="BJ119" s="277"/>
      <c r="BK119" s="277"/>
      <c r="BL119" s="277"/>
      <c r="BM119" s="277"/>
      <c r="BN119" s="277"/>
      <c r="BO119" s="958" t="s">
        <v>461</v>
      </c>
      <c r="BP119" s="959"/>
      <c r="BQ119" s="963">
        <v>70500042</v>
      </c>
      <c r="BR119" s="926"/>
      <c r="BS119" s="926"/>
      <c r="BT119" s="926"/>
      <c r="BU119" s="926"/>
      <c r="BV119" s="926">
        <v>81608014</v>
      </c>
      <c r="BW119" s="926"/>
      <c r="BX119" s="926"/>
      <c r="BY119" s="926"/>
      <c r="BZ119" s="926"/>
      <c r="CA119" s="926">
        <v>72670304</v>
      </c>
      <c r="CB119" s="926"/>
      <c r="CC119" s="926"/>
      <c r="CD119" s="926"/>
      <c r="CE119" s="926"/>
      <c r="CF119" s="824"/>
      <c r="CG119" s="825"/>
      <c r="CH119" s="825"/>
      <c r="CI119" s="825"/>
      <c r="CJ119" s="915"/>
      <c r="CK119" s="1013"/>
      <c r="CL119" s="901"/>
      <c r="CM119" s="919" t="s">
        <v>462</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435</v>
      </c>
      <c r="DH119" s="841"/>
      <c r="DI119" s="841"/>
      <c r="DJ119" s="841"/>
      <c r="DK119" s="842"/>
      <c r="DL119" s="843" t="s">
        <v>435</v>
      </c>
      <c r="DM119" s="841"/>
      <c r="DN119" s="841"/>
      <c r="DO119" s="841"/>
      <c r="DP119" s="842"/>
      <c r="DQ119" s="843" t="s">
        <v>128</v>
      </c>
      <c r="DR119" s="841"/>
      <c r="DS119" s="841"/>
      <c r="DT119" s="841"/>
      <c r="DU119" s="842"/>
      <c r="DV119" s="929" t="s">
        <v>457</v>
      </c>
      <c r="DW119" s="930"/>
      <c r="DX119" s="930"/>
      <c r="DY119" s="930"/>
      <c r="DZ119" s="931"/>
    </row>
    <row r="120" spans="1:130" s="246" customFormat="1" ht="26.25" customHeight="1" x14ac:dyDescent="0.15">
      <c r="A120" s="898"/>
      <c r="B120" s="899"/>
      <c r="C120" s="902" t="s">
        <v>438</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435</v>
      </c>
      <c r="AB120" s="858"/>
      <c r="AC120" s="858"/>
      <c r="AD120" s="858"/>
      <c r="AE120" s="859"/>
      <c r="AF120" s="860" t="s">
        <v>435</v>
      </c>
      <c r="AG120" s="858"/>
      <c r="AH120" s="858"/>
      <c r="AI120" s="858"/>
      <c r="AJ120" s="859"/>
      <c r="AK120" s="860" t="s">
        <v>128</v>
      </c>
      <c r="AL120" s="858"/>
      <c r="AM120" s="858"/>
      <c r="AN120" s="858"/>
      <c r="AO120" s="859"/>
      <c r="AP120" s="905" t="s">
        <v>434</v>
      </c>
      <c r="AQ120" s="906"/>
      <c r="AR120" s="906"/>
      <c r="AS120" s="906"/>
      <c r="AT120" s="907"/>
      <c r="AU120" s="964" t="s">
        <v>463</v>
      </c>
      <c r="AV120" s="965"/>
      <c r="AW120" s="965"/>
      <c r="AX120" s="965"/>
      <c r="AY120" s="966"/>
      <c r="AZ120" s="941" t="s">
        <v>464</v>
      </c>
      <c r="BA120" s="886"/>
      <c r="BB120" s="886"/>
      <c r="BC120" s="886"/>
      <c r="BD120" s="886"/>
      <c r="BE120" s="886"/>
      <c r="BF120" s="886"/>
      <c r="BG120" s="886"/>
      <c r="BH120" s="886"/>
      <c r="BI120" s="886"/>
      <c r="BJ120" s="886"/>
      <c r="BK120" s="886"/>
      <c r="BL120" s="886"/>
      <c r="BM120" s="886"/>
      <c r="BN120" s="886"/>
      <c r="BO120" s="886"/>
      <c r="BP120" s="887"/>
      <c r="BQ120" s="942">
        <v>4248063</v>
      </c>
      <c r="BR120" s="923"/>
      <c r="BS120" s="923"/>
      <c r="BT120" s="923"/>
      <c r="BU120" s="923"/>
      <c r="BV120" s="923">
        <v>4510460</v>
      </c>
      <c r="BW120" s="923"/>
      <c r="BX120" s="923"/>
      <c r="BY120" s="923"/>
      <c r="BZ120" s="923"/>
      <c r="CA120" s="923">
        <v>5373221</v>
      </c>
      <c r="CB120" s="923"/>
      <c r="CC120" s="923"/>
      <c r="CD120" s="923"/>
      <c r="CE120" s="923"/>
      <c r="CF120" s="947">
        <v>28.9</v>
      </c>
      <c r="CG120" s="948"/>
      <c r="CH120" s="948"/>
      <c r="CI120" s="948"/>
      <c r="CJ120" s="948"/>
      <c r="CK120" s="949" t="s">
        <v>465</v>
      </c>
      <c r="CL120" s="933"/>
      <c r="CM120" s="933"/>
      <c r="CN120" s="933"/>
      <c r="CO120" s="934"/>
      <c r="CP120" s="953" t="s">
        <v>404</v>
      </c>
      <c r="CQ120" s="954"/>
      <c r="CR120" s="954"/>
      <c r="CS120" s="954"/>
      <c r="CT120" s="954"/>
      <c r="CU120" s="954"/>
      <c r="CV120" s="954"/>
      <c r="CW120" s="954"/>
      <c r="CX120" s="954"/>
      <c r="CY120" s="954"/>
      <c r="CZ120" s="954"/>
      <c r="DA120" s="954"/>
      <c r="DB120" s="954"/>
      <c r="DC120" s="954"/>
      <c r="DD120" s="954"/>
      <c r="DE120" s="954"/>
      <c r="DF120" s="955"/>
      <c r="DG120" s="942">
        <v>16780608</v>
      </c>
      <c r="DH120" s="923"/>
      <c r="DI120" s="923"/>
      <c r="DJ120" s="923"/>
      <c r="DK120" s="923"/>
      <c r="DL120" s="923">
        <v>24965547</v>
      </c>
      <c r="DM120" s="923"/>
      <c r="DN120" s="923"/>
      <c r="DO120" s="923"/>
      <c r="DP120" s="923"/>
      <c r="DQ120" s="923">
        <v>15233572</v>
      </c>
      <c r="DR120" s="923"/>
      <c r="DS120" s="923"/>
      <c r="DT120" s="923"/>
      <c r="DU120" s="923"/>
      <c r="DV120" s="924">
        <v>81.900000000000006</v>
      </c>
      <c r="DW120" s="924"/>
      <c r="DX120" s="924"/>
      <c r="DY120" s="924"/>
      <c r="DZ120" s="925"/>
    </row>
    <row r="121" spans="1:130" s="246" customFormat="1" ht="26.25" customHeight="1" x14ac:dyDescent="0.15">
      <c r="A121" s="898"/>
      <c r="B121" s="899"/>
      <c r="C121" s="944" t="s">
        <v>466</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457</v>
      </c>
      <c r="AB121" s="858"/>
      <c r="AC121" s="858"/>
      <c r="AD121" s="858"/>
      <c r="AE121" s="859"/>
      <c r="AF121" s="860" t="s">
        <v>128</v>
      </c>
      <c r="AG121" s="858"/>
      <c r="AH121" s="858"/>
      <c r="AI121" s="858"/>
      <c r="AJ121" s="859"/>
      <c r="AK121" s="860" t="s">
        <v>435</v>
      </c>
      <c r="AL121" s="858"/>
      <c r="AM121" s="858"/>
      <c r="AN121" s="858"/>
      <c r="AO121" s="859"/>
      <c r="AP121" s="905" t="s">
        <v>435</v>
      </c>
      <c r="AQ121" s="906"/>
      <c r="AR121" s="906"/>
      <c r="AS121" s="906"/>
      <c r="AT121" s="907"/>
      <c r="AU121" s="967"/>
      <c r="AV121" s="968"/>
      <c r="AW121" s="968"/>
      <c r="AX121" s="968"/>
      <c r="AY121" s="969"/>
      <c r="AZ121" s="893" t="s">
        <v>467</v>
      </c>
      <c r="BA121" s="828"/>
      <c r="BB121" s="828"/>
      <c r="BC121" s="828"/>
      <c r="BD121" s="828"/>
      <c r="BE121" s="828"/>
      <c r="BF121" s="828"/>
      <c r="BG121" s="828"/>
      <c r="BH121" s="828"/>
      <c r="BI121" s="828"/>
      <c r="BJ121" s="828"/>
      <c r="BK121" s="828"/>
      <c r="BL121" s="828"/>
      <c r="BM121" s="828"/>
      <c r="BN121" s="828"/>
      <c r="BO121" s="828"/>
      <c r="BP121" s="829"/>
      <c r="BQ121" s="894">
        <v>577848</v>
      </c>
      <c r="BR121" s="895"/>
      <c r="BS121" s="895"/>
      <c r="BT121" s="895"/>
      <c r="BU121" s="895"/>
      <c r="BV121" s="895">
        <v>586612</v>
      </c>
      <c r="BW121" s="895"/>
      <c r="BX121" s="895"/>
      <c r="BY121" s="895"/>
      <c r="BZ121" s="895"/>
      <c r="CA121" s="895">
        <v>472987</v>
      </c>
      <c r="CB121" s="895"/>
      <c r="CC121" s="895"/>
      <c r="CD121" s="895"/>
      <c r="CE121" s="895"/>
      <c r="CF121" s="956">
        <v>2.5</v>
      </c>
      <c r="CG121" s="957"/>
      <c r="CH121" s="957"/>
      <c r="CI121" s="957"/>
      <c r="CJ121" s="957"/>
      <c r="CK121" s="950"/>
      <c r="CL121" s="936"/>
      <c r="CM121" s="936"/>
      <c r="CN121" s="936"/>
      <c r="CO121" s="937"/>
      <c r="CP121" s="916" t="s">
        <v>468</v>
      </c>
      <c r="CQ121" s="917"/>
      <c r="CR121" s="917"/>
      <c r="CS121" s="917"/>
      <c r="CT121" s="917"/>
      <c r="CU121" s="917"/>
      <c r="CV121" s="917"/>
      <c r="CW121" s="917"/>
      <c r="CX121" s="917"/>
      <c r="CY121" s="917"/>
      <c r="CZ121" s="917"/>
      <c r="DA121" s="917"/>
      <c r="DB121" s="917"/>
      <c r="DC121" s="917"/>
      <c r="DD121" s="917"/>
      <c r="DE121" s="917"/>
      <c r="DF121" s="918"/>
      <c r="DG121" s="894">
        <v>1743806</v>
      </c>
      <c r="DH121" s="895"/>
      <c r="DI121" s="895"/>
      <c r="DJ121" s="895"/>
      <c r="DK121" s="895"/>
      <c r="DL121" s="895">
        <v>1680800</v>
      </c>
      <c r="DM121" s="895"/>
      <c r="DN121" s="895"/>
      <c r="DO121" s="895"/>
      <c r="DP121" s="895"/>
      <c r="DQ121" s="895">
        <v>1607920</v>
      </c>
      <c r="DR121" s="895"/>
      <c r="DS121" s="895"/>
      <c r="DT121" s="895"/>
      <c r="DU121" s="895"/>
      <c r="DV121" s="872">
        <v>8.6</v>
      </c>
      <c r="DW121" s="872"/>
      <c r="DX121" s="872"/>
      <c r="DY121" s="872"/>
      <c r="DZ121" s="873"/>
    </row>
    <row r="122" spans="1:130" s="246" customFormat="1" ht="26.25" customHeight="1" x14ac:dyDescent="0.15">
      <c r="A122" s="898"/>
      <c r="B122" s="899"/>
      <c r="C122" s="902" t="s">
        <v>448</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435</v>
      </c>
      <c r="AB122" s="858"/>
      <c r="AC122" s="858"/>
      <c r="AD122" s="858"/>
      <c r="AE122" s="859"/>
      <c r="AF122" s="860" t="s">
        <v>435</v>
      </c>
      <c r="AG122" s="858"/>
      <c r="AH122" s="858"/>
      <c r="AI122" s="858"/>
      <c r="AJ122" s="859"/>
      <c r="AK122" s="860" t="s">
        <v>435</v>
      </c>
      <c r="AL122" s="858"/>
      <c r="AM122" s="858"/>
      <c r="AN122" s="858"/>
      <c r="AO122" s="859"/>
      <c r="AP122" s="905" t="s">
        <v>435</v>
      </c>
      <c r="AQ122" s="906"/>
      <c r="AR122" s="906"/>
      <c r="AS122" s="906"/>
      <c r="AT122" s="907"/>
      <c r="AU122" s="967"/>
      <c r="AV122" s="968"/>
      <c r="AW122" s="968"/>
      <c r="AX122" s="968"/>
      <c r="AY122" s="969"/>
      <c r="AZ122" s="960" t="s">
        <v>469</v>
      </c>
      <c r="BA122" s="961"/>
      <c r="BB122" s="961"/>
      <c r="BC122" s="961"/>
      <c r="BD122" s="961"/>
      <c r="BE122" s="961"/>
      <c r="BF122" s="961"/>
      <c r="BG122" s="961"/>
      <c r="BH122" s="961"/>
      <c r="BI122" s="961"/>
      <c r="BJ122" s="961"/>
      <c r="BK122" s="961"/>
      <c r="BL122" s="961"/>
      <c r="BM122" s="961"/>
      <c r="BN122" s="961"/>
      <c r="BO122" s="961"/>
      <c r="BP122" s="962"/>
      <c r="BQ122" s="963">
        <v>49636248</v>
      </c>
      <c r="BR122" s="926"/>
      <c r="BS122" s="926"/>
      <c r="BT122" s="926"/>
      <c r="BU122" s="926"/>
      <c r="BV122" s="926">
        <v>51447231</v>
      </c>
      <c r="BW122" s="926"/>
      <c r="BX122" s="926"/>
      <c r="BY122" s="926"/>
      <c r="BZ122" s="926"/>
      <c r="CA122" s="926">
        <v>51966287</v>
      </c>
      <c r="CB122" s="926"/>
      <c r="CC122" s="926"/>
      <c r="CD122" s="926"/>
      <c r="CE122" s="926"/>
      <c r="CF122" s="927">
        <v>279.3</v>
      </c>
      <c r="CG122" s="928"/>
      <c r="CH122" s="928"/>
      <c r="CI122" s="928"/>
      <c r="CJ122" s="928"/>
      <c r="CK122" s="950"/>
      <c r="CL122" s="936"/>
      <c r="CM122" s="936"/>
      <c r="CN122" s="936"/>
      <c r="CO122" s="937"/>
      <c r="CP122" s="916" t="s">
        <v>470</v>
      </c>
      <c r="CQ122" s="917"/>
      <c r="CR122" s="917"/>
      <c r="CS122" s="917"/>
      <c r="CT122" s="917"/>
      <c r="CU122" s="917"/>
      <c r="CV122" s="917"/>
      <c r="CW122" s="917"/>
      <c r="CX122" s="917"/>
      <c r="CY122" s="917"/>
      <c r="CZ122" s="917"/>
      <c r="DA122" s="917"/>
      <c r="DB122" s="917"/>
      <c r="DC122" s="917"/>
      <c r="DD122" s="917"/>
      <c r="DE122" s="917"/>
      <c r="DF122" s="918"/>
      <c r="DG122" s="894">
        <v>435223</v>
      </c>
      <c r="DH122" s="895"/>
      <c r="DI122" s="895"/>
      <c r="DJ122" s="895"/>
      <c r="DK122" s="895"/>
      <c r="DL122" s="895">
        <v>326218</v>
      </c>
      <c r="DM122" s="895"/>
      <c r="DN122" s="895"/>
      <c r="DO122" s="895"/>
      <c r="DP122" s="895"/>
      <c r="DQ122" s="895">
        <v>303380</v>
      </c>
      <c r="DR122" s="895"/>
      <c r="DS122" s="895"/>
      <c r="DT122" s="895"/>
      <c r="DU122" s="895"/>
      <c r="DV122" s="872">
        <v>1.6</v>
      </c>
      <c r="DW122" s="872"/>
      <c r="DX122" s="872"/>
      <c r="DY122" s="872"/>
      <c r="DZ122" s="873"/>
    </row>
    <row r="123" spans="1:130" s="246" customFormat="1" ht="26.25" customHeight="1" x14ac:dyDescent="0.15">
      <c r="A123" s="898"/>
      <c r="B123" s="899"/>
      <c r="C123" s="902" t="s">
        <v>454</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128</v>
      </c>
      <c r="AB123" s="858"/>
      <c r="AC123" s="858"/>
      <c r="AD123" s="858"/>
      <c r="AE123" s="859"/>
      <c r="AF123" s="860" t="s">
        <v>435</v>
      </c>
      <c r="AG123" s="858"/>
      <c r="AH123" s="858"/>
      <c r="AI123" s="858"/>
      <c r="AJ123" s="859"/>
      <c r="AK123" s="860" t="s">
        <v>434</v>
      </c>
      <c r="AL123" s="858"/>
      <c r="AM123" s="858"/>
      <c r="AN123" s="858"/>
      <c r="AO123" s="859"/>
      <c r="AP123" s="905" t="s">
        <v>435</v>
      </c>
      <c r="AQ123" s="906"/>
      <c r="AR123" s="906"/>
      <c r="AS123" s="906"/>
      <c r="AT123" s="907"/>
      <c r="AU123" s="970"/>
      <c r="AV123" s="971"/>
      <c r="AW123" s="971"/>
      <c r="AX123" s="971"/>
      <c r="AY123" s="971"/>
      <c r="AZ123" s="277" t="s">
        <v>188</v>
      </c>
      <c r="BA123" s="277"/>
      <c r="BB123" s="277"/>
      <c r="BC123" s="277"/>
      <c r="BD123" s="277"/>
      <c r="BE123" s="277"/>
      <c r="BF123" s="277"/>
      <c r="BG123" s="277"/>
      <c r="BH123" s="277"/>
      <c r="BI123" s="277"/>
      <c r="BJ123" s="277"/>
      <c r="BK123" s="277"/>
      <c r="BL123" s="277"/>
      <c r="BM123" s="277"/>
      <c r="BN123" s="277"/>
      <c r="BO123" s="958" t="s">
        <v>471</v>
      </c>
      <c r="BP123" s="959"/>
      <c r="BQ123" s="913">
        <v>54462159</v>
      </c>
      <c r="BR123" s="914"/>
      <c r="BS123" s="914"/>
      <c r="BT123" s="914"/>
      <c r="BU123" s="914"/>
      <c r="BV123" s="914">
        <v>56544303</v>
      </c>
      <c r="BW123" s="914"/>
      <c r="BX123" s="914"/>
      <c r="BY123" s="914"/>
      <c r="BZ123" s="914"/>
      <c r="CA123" s="914">
        <v>57812495</v>
      </c>
      <c r="CB123" s="914"/>
      <c r="CC123" s="914"/>
      <c r="CD123" s="914"/>
      <c r="CE123" s="914"/>
      <c r="CF123" s="824"/>
      <c r="CG123" s="825"/>
      <c r="CH123" s="825"/>
      <c r="CI123" s="825"/>
      <c r="CJ123" s="915"/>
      <c r="CK123" s="950"/>
      <c r="CL123" s="936"/>
      <c r="CM123" s="936"/>
      <c r="CN123" s="936"/>
      <c r="CO123" s="937"/>
      <c r="CP123" s="916" t="s">
        <v>472</v>
      </c>
      <c r="CQ123" s="917"/>
      <c r="CR123" s="917"/>
      <c r="CS123" s="917"/>
      <c r="CT123" s="917"/>
      <c r="CU123" s="917"/>
      <c r="CV123" s="917"/>
      <c r="CW123" s="917"/>
      <c r="CX123" s="917"/>
      <c r="CY123" s="917"/>
      <c r="CZ123" s="917"/>
      <c r="DA123" s="917"/>
      <c r="DB123" s="917"/>
      <c r="DC123" s="917"/>
      <c r="DD123" s="917"/>
      <c r="DE123" s="917"/>
      <c r="DF123" s="918"/>
      <c r="DG123" s="857">
        <v>100529</v>
      </c>
      <c r="DH123" s="858"/>
      <c r="DI123" s="858"/>
      <c r="DJ123" s="858"/>
      <c r="DK123" s="859"/>
      <c r="DL123" s="860">
        <v>91476</v>
      </c>
      <c r="DM123" s="858"/>
      <c r="DN123" s="858"/>
      <c r="DO123" s="858"/>
      <c r="DP123" s="859"/>
      <c r="DQ123" s="860">
        <v>81597</v>
      </c>
      <c r="DR123" s="858"/>
      <c r="DS123" s="858"/>
      <c r="DT123" s="858"/>
      <c r="DU123" s="859"/>
      <c r="DV123" s="905">
        <v>0.4</v>
      </c>
      <c r="DW123" s="906"/>
      <c r="DX123" s="906"/>
      <c r="DY123" s="906"/>
      <c r="DZ123" s="907"/>
    </row>
    <row r="124" spans="1:130" s="246" customFormat="1" ht="26.25" customHeight="1" thickBot="1" x14ac:dyDescent="0.2">
      <c r="A124" s="898"/>
      <c r="B124" s="899"/>
      <c r="C124" s="902" t="s">
        <v>458</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128</v>
      </c>
      <c r="AB124" s="858"/>
      <c r="AC124" s="858"/>
      <c r="AD124" s="858"/>
      <c r="AE124" s="859"/>
      <c r="AF124" s="860" t="s">
        <v>435</v>
      </c>
      <c r="AG124" s="858"/>
      <c r="AH124" s="858"/>
      <c r="AI124" s="858"/>
      <c r="AJ124" s="859"/>
      <c r="AK124" s="860" t="s">
        <v>434</v>
      </c>
      <c r="AL124" s="858"/>
      <c r="AM124" s="858"/>
      <c r="AN124" s="858"/>
      <c r="AO124" s="859"/>
      <c r="AP124" s="905" t="s">
        <v>435</v>
      </c>
      <c r="AQ124" s="906"/>
      <c r="AR124" s="906"/>
      <c r="AS124" s="906"/>
      <c r="AT124" s="907"/>
      <c r="AU124" s="908" t="s">
        <v>473</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85</v>
      </c>
      <c r="BR124" s="912"/>
      <c r="BS124" s="912"/>
      <c r="BT124" s="912"/>
      <c r="BU124" s="912"/>
      <c r="BV124" s="912">
        <v>134.69999999999999</v>
      </c>
      <c r="BW124" s="912"/>
      <c r="BX124" s="912"/>
      <c r="BY124" s="912"/>
      <c r="BZ124" s="912"/>
      <c r="CA124" s="912">
        <v>79.8</v>
      </c>
      <c r="CB124" s="912"/>
      <c r="CC124" s="912"/>
      <c r="CD124" s="912"/>
      <c r="CE124" s="912"/>
      <c r="CF124" s="802"/>
      <c r="CG124" s="803"/>
      <c r="CH124" s="803"/>
      <c r="CI124" s="803"/>
      <c r="CJ124" s="943"/>
      <c r="CK124" s="951"/>
      <c r="CL124" s="951"/>
      <c r="CM124" s="951"/>
      <c r="CN124" s="951"/>
      <c r="CO124" s="952"/>
      <c r="CP124" s="916" t="s">
        <v>474</v>
      </c>
      <c r="CQ124" s="917"/>
      <c r="CR124" s="917"/>
      <c r="CS124" s="917"/>
      <c r="CT124" s="917"/>
      <c r="CU124" s="917"/>
      <c r="CV124" s="917"/>
      <c r="CW124" s="917"/>
      <c r="CX124" s="917"/>
      <c r="CY124" s="917"/>
      <c r="CZ124" s="917"/>
      <c r="DA124" s="917"/>
      <c r="DB124" s="917"/>
      <c r="DC124" s="917"/>
      <c r="DD124" s="917"/>
      <c r="DE124" s="917"/>
      <c r="DF124" s="918"/>
      <c r="DG124" s="840" t="s">
        <v>128</v>
      </c>
      <c r="DH124" s="841"/>
      <c r="DI124" s="841"/>
      <c r="DJ124" s="841"/>
      <c r="DK124" s="842"/>
      <c r="DL124" s="843" t="s">
        <v>128</v>
      </c>
      <c r="DM124" s="841"/>
      <c r="DN124" s="841"/>
      <c r="DO124" s="841"/>
      <c r="DP124" s="842"/>
      <c r="DQ124" s="843" t="s">
        <v>435</v>
      </c>
      <c r="DR124" s="841"/>
      <c r="DS124" s="841"/>
      <c r="DT124" s="841"/>
      <c r="DU124" s="842"/>
      <c r="DV124" s="929" t="s">
        <v>435</v>
      </c>
      <c r="DW124" s="930"/>
      <c r="DX124" s="930"/>
      <c r="DY124" s="930"/>
      <c r="DZ124" s="931"/>
    </row>
    <row r="125" spans="1:130" s="246" customFormat="1" ht="26.25" customHeight="1" x14ac:dyDescent="0.15">
      <c r="A125" s="898"/>
      <c r="B125" s="899"/>
      <c r="C125" s="902" t="s">
        <v>460</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435</v>
      </c>
      <c r="AB125" s="858"/>
      <c r="AC125" s="858"/>
      <c r="AD125" s="858"/>
      <c r="AE125" s="859"/>
      <c r="AF125" s="860" t="s">
        <v>435</v>
      </c>
      <c r="AG125" s="858"/>
      <c r="AH125" s="858"/>
      <c r="AI125" s="858"/>
      <c r="AJ125" s="859"/>
      <c r="AK125" s="860" t="s">
        <v>128</v>
      </c>
      <c r="AL125" s="858"/>
      <c r="AM125" s="858"/>
      <c r="AN125" s="858"/>
      <c r="AO125" s="859"/>
      <c r="AP125" s="905" t="s">
        <v>128</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475</v>
      </c>
      <c r="CL125" s="933"/>
      <c r="CM125" s="933"/>
      <c r="CN125" s="933"/>
      <c r="CO125" s="934"/>
      <c r="CP125" s="941" t="s">
        <v>476</v>
      </c>
      <c r="CQ125" s="886"/>
      <c r="CR125" s="886"/>
      <c r="CS125" s="886"/>
      <c r="CT125" s="886"/>
      <c r="CU125" s="886"/>
      <c r="CV125" s="886"/>
      <c r="CW125" s="886"/>
      <c r="CX125" s="886"/>
      <c r="CY125" s="886"/>
      <c r="CZ125" s="886"/>
      <c r="DA125" s="886"/>
      <c r="DB125" s="886"/>
      <c r="DC125" s="886"/>
      <c r="DD125" s="886"/>
      <c r="DE125" s="886"/>
      <c r="DF125" s="887"/>
      <c r="DG125" s="942" t="s">
        <v>435</v>
      </c>
      <c r="DH125" s="923"/>
      <c r="DI125" s="923"/>
      <c r="DJ125" s="923"/>
      <c r="DK125" s="923"/>
      <c r="DL125" s="923" t="s">
        <v>457</v>
      </c>
      <c r="DM125" s="923"/>
      <c r="DN125" s="923"/>
      <c r="DO125" s="923"/>
      <c r="DP125" s="923"/>
      <c r="DQ125" s="923" t="s">
        <v>128</v>
      </c>
      <c r="DR125" s="923"/>
      <c r="DS125" s="923"/>
      <c r="DT125" s="923"/>
      <c r="DU125" s="923"/>
      <c r="DV125" s="924" t="s">
        <v>128</v>
      </c>
      <c r="DW125" s="924"/>
      <c r="DX125" s="924"/>
      <c r="DY125" s="924"/>
      <c r="DZ125" s="925"/>
    </row>
    <row r="126" spans="1:130" s="246" customFormat="1" ht="26.25" customHeight="1" thickBot="1" x14ac:dyDescent="0.2">
      <c r="A126" s="898"/>
      <c r="B126" s="899"/>
      <c r="C126" s="902" t="s">
        <v>462</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435</v>
      </c>
      <c r="AB126" s="858"/>
      <c r="AC126" s="858"/>
      <c r="AD126" s="858"/>
      <c r="AE126" s="859"/>
      <c r="AF126" s="860" t="s">
        <v>128</v>
      </c>
      <c r="AG126" s="858"/>
      <c r="AH126" s="858"/>
      <c r="AI126" s="858"/>
      <c r="AJ126" s="859"/>
      <c r="AK126" s="860" t="s">
        <v>435</v>
      </c>
      <c r="AL126" s="858"/>
      <c r="AM126" s="858"/>
      <c r="AN126" s="858"/>
      <c r="AO126" s="859"/>
      <c r="AP126" s="905" t="s">
        <v>128</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477</v>
      </c>
      <c r="CQ126" s="828"/>
      <c r="CR126" s="828"/>
      <c r="CS126" s="828"/>
      <c r="CT126" s="828"/>
      <c r="CU126" s="828"/>
      <c r="CV126" s="828"/>
      <c r="CW126" s="828"/>
      <c r="CX126" s="828"/>
      <c r="CY126" s="828"/>
      <c r="CZ126" s="828"/>
      <c r="DA126" s="828"/>
      <c r="DB126" s="828"/>
      <c r="DC126" s="828"/>
      <c r="DD126" s="828"/>
      <c r="DE126" s="828"/>
      <c r="DF126" s="829"/>
      <c r="DG126" s="894" t="s">
        <v>435</v>
      </c>
      <c r="DH126" s="895"/>
      <c r="DI126" s="895"/>
      <c r="DJ126" s="895"/>
      <c r="DK126" s="895"/>
      <c r="DL126" s="895" t="s">
        <v>435</v>
      </c>
      <c r="DM126" s="895"/>
      <c r="DN126" s="895"/>
      <c r="DO126" s="895"/>
      <c r="DP126" s="895"/>
      <c r="DQ126" s="895" t="s">
        <v>128</v>
      </c>
      <c r="DR126" s="895"/>
      <c r="DS126" s="895"/>
      <c r="DT126" s="895"/>
      <c r="DU126" s="895"/>
      <c r="DV126" s="872" t="s">
        <v>435</v>
      </c>
      <c r="DW126" s="872"/>
      <c r="DX126" s="872"/>
      <c r="DY126" s="872"/>
      <c r="DZ126" s="873"/>
    </row>
    <row r="127" spans="1:130" s="246" customFormat="1" ht="26.25" customHeight="1" x14ac:dyDescent="0.15">
      <c r="A127" s="900"/>
      <c r="B127" s="901"/>
      <c r="C127" s="919" t="s">
        <v>478</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435</v>
      </c>
      <c r="AB127" s="858"/>
      <c r="AC127" s="858"/>
      <c r="AD127" s="858"/>
      <c r="AE127" s="859"/>
      <c r="AF127" s="860" t="s">
        <v>128</v>
      </c>
      <c r="AG127" s="858"/>
      <c r="AH127" s="858"/>
      <c r="AI127" s="858"/>
      <c r="AJ127" s="859"/>
      <c r="AK127" s="860" t="s">
        <v>435</v>
      </c>
      <c r="AL127" s="858"/>
      <c r="AM127" s="858"/>
      <c r="AN127" s="858"/>
      <c r="AO127" s="859"/>
      <c r="AP127" s="905" t="s">
        <v>435</v>
      </c>
      <c r="AQ127" s="906"/>
      <c r="AR127" s="906"/>
      <c r="AS127" s="906"/>
      <c r="AT127" s="907"/>
      <c r="AU127" s="282"/>
      <c r="AV127" s="282"/>
      <c r="AW127" s="282"/>
      <c r="AX127" s="922" t="s">
        <v>479</v>
      </c>
      <c r="AY127" s="890"/>
      <c r="AZ127" s="890"/>
      <c r="BA127" s="890"/>
      <c r="BB127" s="890"/>
      <c r="BC127" s="890"/>
      <c r="BD127" s="890"/>
      <c r="BE127" s="891"/>
      <c r="BF127" s="889" t="s">
        <v>480</v>
      </c>
      <c r="BG127" s="890"/>
      <c r="BH127" s="890"/>
      <c r="BI127" s="890"/>
      <c r="BJ127" s="890"/>
      <c r="BK127" s="890"/>
      <c r="BL127" s="891"/>
      <c r="BM127" s="889" t="s">
        <v>481</v>
      </c>
      <c r="BN127" s="890"/>
      <c r="BO127" s="890"/>
      <c r="BP127" s="890"/>
      <c r="BQ127" s="890"/>
      <c r="BR127" s="890"/>
      <c r="BS127" s="891"/>
      <c r="BT127" s="889" t="s">
        <v>482</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483</v>
      </c>
      <c r="CQ127" s="828"/>
      <c r="CR127" s="828"/>
      <c r="CS127" s="828"/>
      <c r="CT127" s="828"/>
      <c r="CU127" s="828"/>
      <c r="CV127" s="828"/>
      <c r="CW127" s="828"/>
      <c r="CX127" s="828"/>
      <c r="CY127" s="828"/>
      <c r="CZ127" s="828"/>
      <c r="DA127" s="828"/>
      <c r="DB127" s="828"/>
      <c r="DC127" s="828"/>
      <c r="DD127" s="828"/>
      <c r="DE127" s="828"/>
      <c r="DF127" s="829"/>
      <c r="DG127" s="894" t="s">
        <v>435</v>
      </c>
      <c r="DH127" s="895"/>
      <c r="DI127" s="895"/>
      <c r="DJ127" s="895"/>
      <c r="DK127" s="895"/>
      <c r="DL127" s="895" t="s">
        <v>128</v>
      </c>
      <c r="DM127" s="895"/>
      <c r="DN127" s="895"/>
      <c r="DO127" s="895"/>
      <c r="DP127" s="895"/>
      <c r="DQ127" s="895" t="s">
        <v>435</v>
      </c>
      <c r="DR127" s="895"/>
      <c r="DS127" s="895"/>
      <c r="DT127" s="895"/>
      <c r="DU127" s="895"/>
      <c r="DV127" s="872" t="s">
        <v>128</v>
      </c>
      <c r="DW127" s="872"/>
      <c r="DX127" s="872"/>
      <c r="DY127" s="872"/>
      <c r="DZ127" s="873"/>
    </row>
    <row r="128" spans="1:130" s="246" customFormat="1" ht="26.25" customHeight="1" thickBot="1" x14ac:dyDescent="0.2">
      <c r="A128" s="874" t="s">
        <v>484</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485</v>
      </c>
      <c r="X128" s="876"/>
      <c r="Y128" s="876"/>
      <c r="Z128" s="877"/>
      <c r="AA128" s="878">
        <v>69315</v>
      </c>
      <c r="AB128" s="879"/>
      <c r="AC128" s="879"/>
      <c r="AD128" s="879"/>
      <c r="AE128" s="880"/>
      <c r="AF128" s="881">
        <v>70948</v>
      </c>
      <c r="AG128" s="879"/>
      <c r="AH128" s="879"/>
      <c r="AI128" s="879"/>
      <c r="AJ128" s="880"/>
      <c r="AK128" s="881">
        <v>82183</v>
      </c>
      <c r="AL128" s="879"/>
      <c r="AM128" s="879"/>
      <c r="AN128" s="879"/>
      <c r="AO128" s="880"/>
      <c r="AP128" s="882"/>
      <c r="AQ128" s="883"/>
      <c r="AR128" s="883"/>
      <c r="AS128" s="883"/>
      <c r="AT128" s="884"/>
      <c r="AU128" s="282"/>
      <c r="AV128" s="282"/>
      <c r="AW128" s="282"/>
      <c r="AX128" s="885" t="s">
        <v>486</v>
      </c>
      <c r="AY128" s="886"/>
      <c r="AZ128" s="886"/>
      <c r="BA128" s="886"/>
      <c r="BB128" s="886"/>
      <c r="BC128" s="886"/>
      <c r="BD128" s="886"/>
      <c r="BE128" s="887"/>
      <c r="BF128" s="864" t="s">
        <v>434</v>
      </c>
      <c r="BG128" s="865"/>
      <c r="BH128" s="865"/>
      <c r="BI128" s="865"/>
      <c r="BJ128" s="865"/>
      <c r="BK128" s="865"/>
      <c r="BL128" s="888"/>
      <c r="BM128" s="864">
        <v>12.3</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487</v>
      </c>
      <c r="CQ128" s="806"/>
      <c r="CR128" s="806"/>
      <c r="CS128" s="806"/>
      <c r="CT128" s="806"/>
      <c r="CU128" s="806"/>
      <c r="CV128" s="806"/>
      <c r="CW128" s="806"/>
      <c r="CX128" s="806"/>
      <c r="CY128" s="806"/>
      <c r="CZ128" s="806"/>
      <c r="DA128" s="806"/>
      <c r="DB128" s="806"/>
      <c r="DC128" s="806"/>
      <c r="DD128" s="806"/>
      <c r="DE128" s="806"/>
      <c r="DF128" s="807"/>
      <c r="DG128" s="868" t="s">
        <v>435</v>
      </c>
      <c r="DH128" s="869"/>
      <c r="DI128" s="869"/>
      <c r="DJ128" s="869"/>
      <c r="DK128" s="869"/>
      <c r="DL128" s="869" t="s">
        <v>435</v>
      </c>
      <c r="DM128" s="869"/>
      <c r="DN128" s="869"/>
      <c r="DO128" s="869"/>
      <c r="DP128" s="869"/>
      <c r="DQ128" s="869" t="s">
        <v>435</v>
      </c>
      <c r="DR128" s="869"/>
      <c r="DS128" s="869"/>
      <c r="DT128" s="869"/>
      <c r="DU128" s="869"/>
      <c r="DV128" s="870" t="s">
        <v>435</v>
      </c>
      <c r="DW128" s="870"/>
      <c r="DX128" s="870"/>
      <c r="DY128" s="870"/>
      <c r="DZ128" s="871"/>
    </row>
    <row r="129" spans="1:131" s="246" customFormat="1" ht="26.25" customHeight="1" x14ac:dyDescent="0.15">
      <c r="A129" s="852" t="s">
        <v>106</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488</v>
      </c>
      <c r="X129" s="855"/>
      <c r="Y129" s="855"/>
      <c r="Z129" s="856"/>
      <c r="AA129" s="857">
        <v>21945110</v>
      </c>
      <c r="AB129" s="858"/>
      <c r="AC129" s="858"/>
      <c r="AD129" s="858"/>
      <c r="AE129" s="859"/>
      <c r="AF129" s="860">
        <v>21954565</v>
      </c>
      <c r="AG129" s="858"/>
      <c r="AH129" s="858"/>
      <c r="AI129" s="858"/>
      <c r="AJ129" s="859"/>
      <c r="AK129" s="860">
        <v>22125990</v>
      </c>
      <c r="AL129" s="858"/>
      <c r="AM129" s="858"/>
      <c r="AN129" s="858"/>
      <c r="AO129" s="859"/>
      <c r="AP129" s="861"/>
      <c r="AQ129" s="862"/>
      <c r="AR129" s="862"/>
      <c r="AS129" s="862"/>
      <c r="AT129" s="863"/>
      <c r="AU129" s="284"/>
      <c r="AV129" s="284"/>
      <c r="AW129" s="284"/>
      <c r="AX129" s="827" t="s">
        <v>489</v>
      </c>
      <c r="AY129" s="828"/>
      <c r="AZ129" s="828"/>
      <c r="BA129" s="828"/>
      <c r="BB129" s="828"/>
      <c r="BC129" s="828"/>
      <c r="BD129" s="828"/>
      <c r="BE129" s="829"/>
      <c r="BF129" s="847" t="s">
        <v>435</v>
      </c>
      <c r="BG129" s="848"/>
      <c r="BH129" s="848"/>
      <c r="BI129" s="848"/>
      <c r="BJ129" s="848"/>
      <c r="BK129" s="848"/>
      <c r="BL129" s="849"/>
      <c r="BM129" s="847">
        <v>17.3</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490</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491</v>
      </c>
      <c r="X130" s="855"/>
      <c r="Y130" s="855"/>
      <c r="Z130" s="856"/>
      <c r="AA130" s="857">
        <v>3093334</v>
      </c>
      <c r="AB130" s="858"/>
      <c r="AC130" s="858"/>
      <c r="AD130" s="858"/>
      <c r="AE130" s="859"/>
      <c r="AF130" s="860">
        <v>3359762</v>
      </c>
      <c r="AG130" s="858"/>
      <c r="AH130" s="858"/>
      <c r="AI130" s="858"/>
      <c r="AJ130" s="859"/>
      <c r="AK130" s="860">
        <v>3518088</v>
      </c>
      <c r="AL130" s="858"/>
      <c r="AM130" s="858"/>
      <c r="AN130" s="858"/>
      <c r="AO130" s="859"/>
      <c r="AP130" s="861"/>
      <c r="AQ130" s="862"/>
      <c r="AR130" s="862"/>
      <c r="AS130" s="862"/>
      <c r="AT130" s="863"/>
      <c r="AU130" s="284"/>
      <c r="AV130" s="284"/>
      <c r="AW130" s="284"/>
      <c r="AX130" s="827" t="s">
        <v>492</v>
      </c>
      <c r="AY130" s="828"/>
      <c r="AZ130" s="828"/>
      <c r="BA130" s="828"/>
      <c r="BB130" s="828"/>
      <c r="BC130" s="828"/>
      <c r="BD130" s="828"/>
      <c r="BE130" s="829"/>
      <c r="BF130" s="830">
        <v>6.4</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493</v>
      </c>
      <c r="X131" s="838"/>
      <c r="Y131" s="838"/>
      <c r="Z131" s="839"/>
      <c r="AA131" s="840">
        <v>18851776</v>
      </c>
      <c r="AB131" s="841"/>
      <c r="AC131" s="841"/>
      <c r="AD131" s="841"/>
      <c r="AE131" s="842"/>
      <c r="AF131" s="843">
        <v>18594803</v>
      </c>
      <c r="AG131" s="841"/>
      <c r="AH131" s="841"/>
      <c r="AI131" s="841"/>
      <c r="AJ131" s="842"/>
      <c r="AK131" s="843">
        <v>18607902</v>
      </c>
      <c r="AL131" s="841"/>
      <c r="AM131" s="841"/>
      <c r="AN131" s="841"/>
      <c r="AO131" s="842"/>
      <c r="AP131" s="844"/>
      <c r="AQ131" s="845"/>
      <c r="AR131" s="845"/>
      <c r="AS131" s="845"/>
      <c r="AT131" s="846"/>
      <c r="AU131" s="284"/>
      <c r="AV131" s="284"/>
      <c r="AW131" s="284"/>
      <c r="AX131" s="805" t="s">
        <v>494</v>
      </c>
      <c r="AY131" s="806"/>
      <c r="AZ131" s="806"/>
      <c r="BA131" s="806"/>
      <c r="BB131" s="806"/>
      <c r="BC131" s="806"/>
      <c r="BD131" s="806"/>
      <c r="BE131" s="807"/>
      <c r="BF131" s="808">
        <v>79.8</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495</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496</v>
      </c>
      <c r="W132" s="818"/>
      <c r="X132" s="818"/>
      <c r="Y132" s="818"/>
      <c r="Z132" s="819"/>
      <c r="AA132" s="820">
        <v>6.2377783400000002</v>
      </c>
      <c r="AB132" s="821"/>
      <c r="AC132" s="821"/>
      <c r="AD132" s="821"/>
      <c r="AE132" s="822"/>
      <c r="AF132" s="823">
        <v>6.8087949090000004</v>
      </c>
      <c r="AG132" s="821"/>
      <c r="AH132" s="821"/>
      <c r="AI132" s="821"/>
      <c r="AJ132" s="822"/>
      <c r="AK132" s="823">
        <v>6.2308582670000003</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497</v>
      </c>
      <c r="W133" s="797"/>
      <c r="X133" s="797"/>
      <c r="Y133" s="797"/>
      <c r="Z133" s="798"/>
      <c r="AA133" s="799">
        <v>7.1</v>
      </c>
      <c r="AB133" s="800"/>
      <c r="AC133" s="800"/>
      <c r="AD133" s="800"/>
      <c r="AE133" s="801"/>
      <c r="AF133" s="799">
        <v>6.5</v>
      </c>
      <c r="AG133" s="800"/>
      <c r="AH133" s="800"/>
      <c r="AI133" s="800"/>
      <c r="AJ133" s="801"/>
      <c r="AK133" s="799">
        <v>6.4</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Ub/qbd3CGm4tqmAZAH9VRDoPob3ZkL6ZDgMAxnttV7O4UW4U5aFZ6JsUnk64hNq7N9ss1HrWx2C+jxHYsIgg==" saltValue="43Wls6A1n2s2+0Db5vKiN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election activeCell="AW16" sqref="AW16"/>
    </sheetView>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498</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ZoANdvtsmk5t/XA5pzipWOBLYowrlL6nRKjiHjxxgneKgly2WBUcqVvgH5ZVz5B3wLzsypqqkcQYTNiE8CF+ew==" saltValue="gpBNWaz65JqAoDSMrHYW/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election activeCell="AW16" sqref="AW16"/>
    </sheetView>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70Vs01tb35I4/sPm6hw0OxTzbghjIV0eU81vSovkccSluJqfg6JqVuprLwC2P4WfYGxSRFSxIr8ST8xnxydfuw==" saltValue="LQihCi5+lmkhfu6HbcoTq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zoomScaleNormal="100" zoomScaleSheetLayoutView="100" workbookViewId="0">
      <selection activeCell="AW16" sqref="AW16"/>
    </sheetView>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499</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500</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501</v>
      </c>
      <c r="AP7" s="303"/>
      <c r="AQ7" s="304" t="s">
        <v>502</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503</v>
      </c>
      <c r="AQ8" s="310" t="s">
        <v>504</v>
      </c>
      <c r="AR8" s="311" t="s">
        <v>505</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506</v>
      </c>
      <c r="AL9" s="1227"/>
      <c r="AM9" s="1227"/>
      <c r="AN9" s="1228"/>
      <c r="AO9" s="312">
        <v>5307560</v>
      </c>
      <c r="AP9" s="312">
        <v>57688</v>
      </c>
      <c r="AQ9" s="313">
        <v>62647</v>
      </c>
      <c r="AR9" s="314">
        <v>-7.9</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507</v>
      </c>
      <c r="AL10" s="1227"/>
      <c r="AM10" s="1227"/>
      <c r="AN10" s="1228"/>
      <c r="AO10" s="315">
        <v>926718</v>
      </c>
      <c r="AP10" s="315">
        <v>10073</v>
      </c>
      <c r="AQ10" s="316">
        <v>5968</v>
      </c>
      <c r="AR10" s="317">
        <v>68.8</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508</v>
      </c>
      <c r="AL11" s="1227"/>
      <c r="AM11" s="1227"/>
      <c r="AN11" s="1228"/>
      <c r="AO11" s="315">
        <v>1274953</v>
      </c>
      <c r="AP11" s="315">
        <v>13858</v>
      </c>
      <c r="AQ11" s="316">
        <v>5863</v>
      </c>
      <c r="AR11" s="317">
        <v>136.4</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509</v>
      </c>
      <c r="AL12" s="1227"/>
      <c r="AM12" s="1227"/>
      <c r="AN12" s="1228"/>
      <c r="AO12" s="315" t="s">
        <v>510</v>
      </c>
      <c r="AP12" s="315" t="s">
        <v>510</v>
      </c>
      <c r="AQ12" s="316">
        <v>1312</v>
      </c>
      <c r="AR12" s="317" t="s">
        <v>510</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511</v>
      </c>
      <c r="AL13" s="1227"/>
      <c r="AM13" s="1227"/>
      <c r="AN13" s="1228"/>
      <c r="AO13" s="315" t="s">
        <v>510</v>
      </c>
      <c r="AP13" s="315" t="s">
        <v>510</v>
      </c>
      <c r="AQ13" s="316">
        <v>0</v>
      </c>
      <c r="AR13" s="317" t="s">
        <v>510</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512</v>
      </c>
      <c r="AL14" s="1227"/>
      <c r="AM14" s="1227"/>
      <c r="AN14" s="1228"/>
      <c r="AO14" s="315">
        <v>163030</v>
      </c>
      <c r="AP14" s="315">
        <v>1772</v>
      </c>
      <c r="AQ14" s="316">
        <v>2308</v>
      </c>
      <c r="AR14" s="317">
        <v>-23.2</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513</v>
      </c>
      <c r="AL15" s="1227"/>
      <c r="AM15" s="1227"/>
      <c r="AN15" s="1228"/>
      <c r="AO15" s="315">
        <v>95812</v>
      </c>
      <c r="AP15" s="315">
        <v>1041</v>
      </c>
      <c r="AQ15" s="316">
        <v>1635</v>
      </c>
      <c r="AR15" s="317">
        <v>-36.299999999999997</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514</v>
      </c>
      <c r="AL16" s="1230"/>
      <c r="AM16" s="1230"/>
      <c r="AN16" s="1231"/>
      <c r="AO16" s="315">
        <v>-531396</v>
      </c>
      <c r="AP16" s="315">
        <v>-5776</v>
      </c>
      <c r="AQ16" s="316">
        <v>-5106</v>
      </c>
      <c r="AR16" s="317">
        <v>13.1</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188</v>
      </c>
      <c r="AL17" s="1230"/>
      <c r="AM17" s="1230"/>
      <c r="AN17" s="1231"/>
      <c r="AO17" s="315">
        <v>7236677</v>
      </c>
      <c r="AP17" s="315">
        <v>78656</v>
      </c>
      <c r="AQ17" s="316">
        <v>74627</v>
      </c>
      <c r="AR17" s="317">
        <v>5.4</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515</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516</v>
      </c>
      <c r="AP20" s="323" t="s">
        <v>517</v>
      </c>
      <c r="AQ20" s="324" t="s">
        <v>518</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519</v>
      </c>
      <c r="AL21" s="1224"/>
      <c r="AM21" s="1224"/>
      <c r="AN21" s="1225"/>
      <c r="AO21" s="327">
        <v>7.49</v>
      </c>
      <c r="AP21" s="328">
        <v>7.32</v>
      </c>
      <c r="AQ21" s="329">
        <v>0.17</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520</v>
      </c>
      <c r="AL22" s="1224"/>
      <c r="AM22" s="1224"/>
      <c r="AN22" s="1225"/>
      <c r="AO22" s="332">
        <v>99.1</v>
      </c>
      <c r="AP22" s="333">
        <v>98.6</v>
      </c>
      <c r="AQ22" s="334">
        <v>0.5</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521</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522</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523</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501</v>
      </c>
      <c r="AP30" s="303"/>
      <c r="AQ30" s="304" t="s">
        <v>502</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503</v>
      </c>
      <c r="AQ31" s="310" t="s">
        <v>504</v>
      </c>
      <c r="AR31" s="311" t="s">
        <v>505</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524</v>
      </c>
      <c r="AL32" s="1215"/>
      <c r="AM32" s="1215"/>
      <c r="AN32" s="1216"/>
      <c r="AO32" s="342">
        <v>3498662</v>
      </c>
      <c r="AP32" s="342">
        <v>38027</v>
      </c>
      <c r="AQ32" s="343">
        <v>39505</v>
      </c>
      <c r="AR32" s="344">
        <v>-3.7</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525</v>
      </c>
      <c r="AL33" s="1215"/>
      <c r="AM33" s="1215"/>
      <c r="AN33" s="1216"/>
      <c r="AO33" s="342" t="s">
        <v>510</v>
      </c>
      <c r="AP33" s="342" t="s">
        <v>510</v>
      </c>
      <c r="AQ33" s="343" t="s">
        <v>510</v>
      </c>
      <c r="AR33" s="344" t="s">
        <v>510</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526</v>
      </c>
      <c r="AL34" s="1215"/>
      <c r="AM34" s="1215"/>
      <c r="AN34" s="1216"/>
      <c r="AO34" s="342" t="s">
        <v>510</v>
      </c>
      <c r="AP34" s="342" t="s">
        <v>510</v>
      </c>
      <c r="AQ34" s="343">
        <v>56</v>
      </c>
      <c r="AR34" s="344" t="s">
        <v>510</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527</v>
      </c>
      <c r="AL35" s="1215"/>
      <c r="AM35" s="1215"/>
      <c r="AN35" s="1216"/>
      <c r="AO35" s="342">
        <v>1120692</v>
      </c>
      <c r="AP35" s="342">
        <v>12181</v>
      </c>
      <c r="AQ35" s="343">
        <v>13645</v>
      </c>
      <c r="AR35" s="344">
        <v>-10.7</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528</v>
      </c>
      <c r="AL36" s="1215"/>
      <c r="AM36" s="1215"/>
      <c r="AN36" s="1216"/>
      <c r="AO36" s="342">
        <v>140349</v>
      </c>
      <c r="AP36" s="342">
        <v>1525</v>
      </c>
      <c r="AQ36" s="343">
        <v>1726</v>
      </c>
      <c r="AR36" s="344">
        <v>-11.6</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529</v>
      </c>
      <c r="AL37" s="1215"/>
      <c r="AM37" s="1215"/>
      <c r="AN37" s="1216"/>
      <c r="AO37" s="342" t="s">
        <v>510</v>
      </c>
      <c r="AP37" s="342" t="s">
        <v>510</v>
      </c>
      <c r="AQ37" s="343">
        <v>663</v>
      </c>
      <c r="AR37" s="344" t="s">
        <v>510</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530</v>
      </c>
      <c r="AL38" s="1218"/>
      <c r="AM38" s="1218"/>
      <c r="AN38" s="1219"/>
      <c r="AO38" s="345" t="s">
        <v>510</v>
      </c>
      <c r="AP38" s="345" t="s">
        <v>510</v>
      </c>
      <c r="AQ38" s="346">
        <v>1</v>
      </c>
      <c r="AR38" s="334" t="s">
        <v>510</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531</v>
      </c>
      <c r="AL39" s="1218"/>
      <c r="AM39" s="1218"/>
      <c r="AN39" s="1219"/>
      <c r="AO39" s="342">
        <v>-82183</v>
      </c>
      <c r="AP39" s="342">
        <v>-893</v>
      </c>
      <c r="AQ39" s="343">
        <v>-5573</v>
      </c>
      <c r="AR39" s="344">
        <v>-84</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532</v>
      </c>
      <c r="AL40" s="1215"/>
      <c r="AM40" s="1215"/>
      <c r="AN40" s="1216"/>
      <c r="AO40" s="342">
        <v>-3518088</v>
      </c>
      <c r="AP40" s="342">
        <v>-38238</v>
      </c>
      <c r="AQ40" s="343">
        <v>-36518</v>
      </c>
      <c r="AR40" s="344">
        <v>4.7</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301</v>
      </c>
      <c r="AL41" s="1221"/>
      <c r="AM41" s="1221"/>
      <c r="AN41" s="1222"/>
      <c r="AO41" s="342">
        <v>1159432</v>
      </c>
      <c r="AP41" s="342">
        <v>12602</v>
      </c>
      <c r="AQ41" s="343">
        <v>13504</v>
      </c>
      <c r="AR41" s="344">
        <v>-6.7</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533</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534</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535</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501</v>
      </c>
      <c r="AN49" s="1209" t="s">
        <v>536</v>
      </c>
      <c r="AO49" s="1210"/>
      <c r="AP49" s="1210"/>
      <c r="AQ49" s="1210"/>
      <c r="AR49" s="1211"/>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537</v>
      </c>
      <c r="AO50" s="359" t="s">
        <v>538</v>
      </c>
      <c r="AP50" s="360" t="s">
        <v>539</v>
      </c>
      <c r="AQ50" s="361" t="s">
        <v>540</v>
      </c>
      <c r="AR50" s="362" t="s">
        <v>541</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542</v>
      </c>
      <c r="AL51" s="355"/>
      <c r="AM51" s="363">
        <v>5713639</v>
      </c>
      <c r="AN51" s="364">
        <v>61088</v>
      </c>
      <c r="AO51" s="365">
        <v>-4.0999999999999996</v>
      </c>
      <c r="AP51" s="366">
        <v>57944</v>
      </c>
      <c r="AQ51" s="367">
        <v>3</v>
      </c>
      <c r="AR51" s="368">
        <v>-7.1</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543</v>
      </c>
      <c r="AM52" s="371">
        <v>3009152</v>
      </c>
      <c r="AN52" s="372">
        <v>32173</v>
      </c>
      <c r="AO52" s="373">
        <v>-19.899999999999999</v>
      </c>
      <c r="AP52" s="374">
        <v>29326</v>
      </c>
      <c r="AQ52" s="375">
        <v>8.8000000000000007</v>
      </c>
      <c r="AR52" s="376">
        <v>-28.7</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544</v>
      </c>
      <c r="AL53" s="355"/>
      <c r="AM53" s="363">
        <v>5910194</v>
      </c>
      <c r="AN53" s="364">
        <v>63522</v>
      </c>
      <c r="AO53" s="365">
        <v>4</v>
      </c>
      <c r="AP53" s="366">
        <v>54227</v>
      </c>
      <c r="AQ53" s="367">
        <v>-6.4</v>
      </c>
      <c r="AR53" s="368">
        <v>10.4</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543</v>
      </c>
      <c r="AM54" s="371">
        <v>3079259</v>
      </c>
      <c r="AN54" s="372">
        <v>33096</v>
      </c>
      <c r="AO54" s="373">
        <v>2.9</v>
      </c>
      <c r="AP54" s="374">
        <v>29694</v>
      </c>
      <c r="AQ54" s="375">
        <v>1.3</v>
      </c>
      <c r="AR54" s="376">
        <v>1.6</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545</v>
      </c>
      <c r="AL55" s="355"/>
      <c r="AM55" s="363">
        <v>6567473</v>
      </c>
      <c r="AN55" s="364">
        <v>70801</v>
      </c>
      <c r="AO55" s="365">
        <v>11.5</v>
      </c>
      <c r="AP55" s="366">
        <v>57295</v>
      </c>
      <c r="AQ55" s="367">
        <v>5.7</v>
      </c>
      <c r="AR55" s="368">
        <v>5.8</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543</v>
      </c>
      <c r="AM56" s="371">
        <v>4829883</v>
      </c>
      <c r="AN56" s="372">
        <v>52069</v>
      </c>
      <c r="AO56" s="373">
        <v>57.3</v>
      </c>
      <c r="AP56" s="374">
        <v>32771</v>
      </c>
      <c r="AQ56" s="375">
        <v>10.4</v>
      </c>
      <c r="AR56" s="376">
        <v>46.9</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546</v>
      </c>
      <c r="AL57" s="355"/>
      <c r="AM57" s="363">
        <v>6412924</v>
      </c>
      <c r="AN57" s="364">
        <v>69323</v>
      </c>
      <c r="AO57" s="365">
        <v>-2.1</v>
      </c>
      <c r="AP57" s="366">
        <v>54110</v>
      </c>
      <c r="AQ57" s="367">
        <v>-5.6</v>
      </c>
      <c r="AR57" s="368">
        <v>3.5</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543</v>
      </c>
      <c r="AM58" s="371">
        <v>5275562</v>
      </c>
      <c r="AN58" s="372">
        <v>57028</v>
      </c>
      <c r="AO58" s="373">
        <v>9.5</v>
      </c>
      <c r="AP58" s="374">
        <v>30620</v>
      </c>
      <c r="AQ58" s="375">
        <v>-6.6</v>
      </c>
      <c r="AR58" s="376">
        <v>16.100000000000001</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547</v>
      </c>
      <c r="AL59" s="355"/>
      <c r="AM59" s="363">
        <v>5766023</v>
      </c>
      <c r="AN59" s="364">
        <v>62671</v>
      </c>
      <c r="AO59" s="365">
        <v>-9.6</v>
      </c>
      <c r="AP59" s="366">
        <v>54684</v>
      </c>
      <c r="AQ59" s="367">
        <v>1.1000000000000001</v>
      </c>
      <c r="AR59" s="368">
        <v>-10.7</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543</v>
      </c>
      <c r="AM60" s="371">
        <v>3881921</v>
      </c>
      <c r="AN60" s="372">
        <v>42193</v>
      </c>
      <c r="AO60" s="373">
        <v>-26</v>
      </c>
      <c r="AP60" s="374">
        <v>32829</v>
      </c>
      <c r="AQ60" s="375">
        <v>7.2</v>
      </c>
      <c r="AR60" s="376">
        <v>-33.200000000000003</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548</v>
      </c>
      <c r="AL61" s="377"/>
      <c r="AM61" s="378">
        <v>6074051</v>
      </c>
      <c r="AN61" s="379">
        <v>65481</v>
      </c>
      <c r="AO61" s="380">
        <v>-0.1</v>
      </c>
      <c r="AP61" s="381">
        <v>55652</v>
      </c>
      <c r="AQ61" s="382">
        <v>-0.4</v>
      </c>
      <c r="AR61" s="368">
        <v>0.3</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543</v>
      </c>
      <c r="AM62" s="371">
        <v>4015155</v>
      </c>
      <c r="AN62" s="372">
        <v>43312</v>
      </c>
      <c r="AO62" s="373">
        <v>4.8</v>
      </c>
      <c r="AP62" s="374">
        <v>31048</v>
      </c>
      <c r="AQ62" s="375">
        <v>4.2</v>
      </c>
      <c r="AR62" s="376">
        <v>0.6</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s0tmQgndS5fWeOPc9Wa7KYFkr8ziYidOHKNRbt3h61lsjvvrIn3Bm/ciaA7bfFwiYp8l6RuMWUxAhKP0BF0VnQ==" saltValue="rE3UyhKlWgmLBNB64z0/n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election activeCell="AW16" sqref="AW16"/>
    </sheetView>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b5o5mitfY0T9HbHG/QLdN7YXxeH03bgAlyvjdUWpwci72uBRdkZSmhCRJpxENQt7gUTH2APVx0lquDcTig47bg==" saltValue="gOHxhLKKk6k3HiI4/3WzD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64" zoomScaleNormal="100" zoomScaleSheetLayoutView="55" workbookViewId="0">
      <selection activeCell="AW16" sqref="AW16"/>
    </sheetView>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aNu9m2tpq6rk5fbGRox5283V+05OTfiqf5ROpt+fuaGii6Qowk6sMkFR3V2c0HxCVR72NStbA/SgVG2yV2Jw9A==" saltValue="nHQQw4jrt7i9TO1TGh19Z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election activeCell="M45" sqref="M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552</v>
      </c>
      <c r="G46" s="8" t="s">
        <v>553</v>
      </c>
      <c r="H46" s="8" t="s">
        <v>554</v>
      </c>
      <c r="I46" s="8" t="s">
        <v>555</v>
      </c>
      <c r="J46" s="9" t="s">
        <v>556</v>
      </c>
    </row>
    <row r="47" spans="2:10" ht="57.75" customHeight="1" x14ac:dyDescent="0.15">
      <c r="B47" s="10"/>
      <c r="C47" s="1232" t="s">
        <v>3</v>
      </c>
      <c r="D47" s="1232"/>
      <c r="E47" s="1233"/>
      <c r="F47" s="11">
        <v>14.66</v>
      </c>
      <c r="G47" s="12">
        <v>16.47</v>
      </c>
      <c r="H47" s="12">
        <v>14.55</v>
      </c>
      <c r="I47" s="12">
        <v>12.04</v>
      </c>
      <c r="J47" s="13">
        <v>13.73</v>
      </c>
    </row>
    <row r="48" spans="2:10" ht="57.75" customHeight="1" x14ac:dyDescent="0.15">
      <c r="B48" s="14"/>
      <c r="C48" s="1234" t="s">
        <v>4</v>
      </c>
      <c r="D48" s="1234"/>
      <c r="E48" s="1235"/>
      <c r="F48" s="15">
        <v>3.89</v>
      </c>
      <c r="G48" s="16">
        <v>4.26</v>
      </c>
      <c r="H48" s="16">
        <v>3.17</v>
      </c>
      <c r="I48" s="16">
        <v>5.36</v>
      </c>
      <c r="J48" s="17">
        <v>4.84</v>
      </c>
    </row>
    <row r="49" spans="2:10" ht="57.75" customHeight="1" thickBot="1" x14ac:dyDescent="0.2">
      <c r="B49" s="18"/>
      <c r="C49" s="1236" t="s">
        <v>5</v>
      </c>
      <c r="D49" s="1236"/>
      <c r="E49" s="1237"/>
      <c r="F49" s="19">
        <v>0.21</v>
      </c>
      <c r="G49" s="20">
        <v>2.34</v>
      </c>
      <c r="H49" s="20" t="s">
        <v>557</v>
      </c>
      <c r="I49" s="20" t="s">
        <v>558</v>
      </c>
      <c r="J49" s="21">
        <v>1.39</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8B4zDx2sWCtCUv61cDwgVtzfaSz+JWciOqndQBhRtvMOaHnfetmJVzcBH+J7Br+uhAO7kn7JbhdFPFBexpeqKg==" saltValue="q2XtHP6dMJQyTLJojP8mx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election activeCell="AW16" sqref="AW16"/>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552</v>
      </c>
      <c r="G33" s="29" t="s">
        <v>553</v>
      </c>
      <c r="H33" s="29" t="s">
        <v>554</v>
      </c>
      <c r="I33" s="29" t="s">
        <v>555</v>
      </c>
      <c r="J33" s="30" t="s">
        <v>556</v>
      </c>
      <c r="K33" s="22"/>
      <c r="L33" s="22"/>
      <c r="M33" s="22"/>
      <c r="N33" s="22"/>
      <c r="O33" s="22"/>
      <c r="P33" s="22"/>
    </row>
    <row r="34" spans="1:16" ht="39" customHeight="1" x14ac:dyDescent="0.15">
      <c r="A34" s="22"/>
      <c r="B34" s="31"/>
      <c r="C34" s="1244" t="s">
        <v>559</v>
      </c>
      <c r="D34" s="1244"/>
      <c r="E34" s="1245"/>
      <c r="F34" s="32">
        <v>9.02</v>
      </c>
      <c r="G34" s="33">
        <v>8.59</v>
      </c>
      <c r="H34" s="33">
        <v>9.1300000000000008</v>
      </c>
      <c r="I34" s="33">
        <v>9.69</v>
      </c>
      <c r="J34" s="34">
        <v>11</v>
      </c>
      <c r="K34" s="22"/>
      <c r="L34" s="22"/>
      <c r="M34" s="22"/>
      <c r="N34" s="22"/>
      <c r="O34" s="22"/>
      <c r="P34" s="22"/>
    </row>
    <row r="35" spans="1:16" ht="39" customHeight="1" x14ac:dyDescent="0.15">
      <c r="A35" s="22"/>
      <c r="B35" s="35"/>
      <c r="C35" s="1238" t="s">
        <v>560</v>
      </c>
      <c r="D35" s="1239"/>
      <c r="E35" s="1240"/>
      <c r="F35" s="36">
        <v>5.56</v>
      </c>
      <c r="G35" s="37">
        <v>5.87</v>
      </c>
      <c r="H35" s="37">
        <v>6.27</v>
      </c>
      <c r="I35" s="37">
        <v>5.8</v>
      </c>
      <c r="J35" s="38">
        <v>5.08</v>
      </c>
      <c r="K35" s="22"/>
      <c r="L35" s="22"/>
      <c r="M35" s="22"/>
      <c r="N35" s="22"/>
      <c r="O35" s="22"/>
      <c r="P35" s="22"/>
    </row>
    <row r="36" spans="1:16" ht="39" customHeight="1" x14ac:dyDescent="0.15">
      <c r="A36" s="22"/>
      <c r="B36" s="35"/>
      <c r="C36" s="1238" t="s">
        <v>561</v>
      </c>
      <c r="D36" s="1239"/>
      <c r="E36" s="1240"/>
      <c r="F36" s="36">
        <v>3.89</v>
      </c>
      <c r="G36" s="37">
        <v>4.26</v>
      </c>
      <c r="H36" s="37">
        <v>3.16</v>
      </c>
      <c r="I36" s="37">
        <v>5.36</v>
      </c>
      <c r="J36" s="38">
        <v>4.83</v>
      </c>
      <c r="K36" s="22"/>
      <c r="L36" s="22"/>
      <c r="M36" s="22"/>
      <c r="N36" s="22"/>
      <c r="O36" s="22"/>
      <c r="P36" s="22"/>
    </row>
    <row r="37" spans="1:16" ht="39" customHeight="1" x14ac:dyDescent="0.15">
      <c r="A37" s="22"/>
      <c r="B37" s="35"/>
      <c r="C37" s="1238" t="s">
        <v>562</v>
      </c>
      <c r="D37" s="1239"/>
      <c r="E37" s="1240"/>
      <c r="F37" s="36">
        <v>1.29</v>
      </c>
      <c r="G37" s="37">
        <v>0.94</v>
      </c>
      <c r="H37" s="37">
        <v>1.0900000000000001</v>
      </c>
      <c r="I37" s="37">
        <v>2.23</v>
      </c>
      <c r="J37" s="38">
        <v>1.74</v>
      </c>
      <c r="K37" s="22"/>
      <c r="L37" s="22"/>
      <c r="M37" s="22"/>
      <c r="N37" s="22"/>
      <c r="O37" s="22"/>
      <c r="P37" s="22"/>
    </row>
    <row r="38" spans="1:16" ht="39" customHeight="1" x14ac:dyDescent="0.15">
      <c r="A38" s="22"/>
      <c r="B38" s="35"/>
      <c r="C38" s="1238" t="s">
        <v>563</v>
      </c>
      <c r="D38" s="1239"/>
      <c r="E38" s="1240"/>
      <c r="F38" s="36">
        <v>0.27</v>
      </c>
      <c r="G38" s="37">
        <v>0.28000000000000003</v>
      </c>
      <c r="H38" s="37">
        <v>0.27</v>
      </c>
      <c r="I38" s="37">
        <v>0.25</v>
      </c>
      <c r="J38" s="38">
        <v>0.25</v>
      </c>
      <c r="K38" s="22"/>
      <c r="L38" s="22"/>
      <c r="M38" s="22"/>
      <c r="N38" s="22"/>
      <c r="O38" s="22"/>
      <c r="P38" s="22"/>
    </row>
    <row r="39" spans="1:16" ht="39" customHeight="1" x14ac:dyDescent="0.15">
      <c r="A39" s="22"/>
      <c r="B39" s="35"/>
      <c r="C39" s="1238" t="s">
        <v>564</v>
      </c>
      <c r="D39" s="1239"/>
      <c r="E39" s="1240"/>
      <c r="F39" s="36">
        <v>0.79</v>
      </c>
      <c r="G39" s="37">
        <v>0.93</v>
      </c>
      <c r="H39" s="37">
        <v>1</v>
      </c>
      <c r="I39" s="37">
        <v>0.6</v>
      </c>
      <c r="J39" s="38">
        <v>0.04</v>
      </c>
      <c r="K39" s="22"/>
      <c r="L39" s="22"/>
      <c r="M39" s="22"/>
      <c r="N39" s="22"/>
      <c r="O39" s="22"/>
      <c r="P39" s="22"/>
    </row>
    <row r="40" spans="1:16" ht="39" customHeight="1" x14ac:dyDescent="0.15">
      <c r="A40" s="22"/>
      <c r="B40" s="35"/>
      <c r="C40" s="1238" t="s">
        <v>565</v>
      </c>
      <c r="D40" s="1239"/>
      <c r="E40" s="1240"/>
      <c r="F40" s="36">
        <v>0</v>
      </c>
      <c r="G40" s="37">
        <v>0</v>
      </c>
      <c r="H40" s="37">
        <v>0</v>
      </c>
      <c r="I40" s="37">
        <v>0</v>
      </c>
      <c r="J40" s="38">
        <v>0</v>
      </c>
      <c r="K40" s="22"/>
      <c r="L40" s="22"/>
      <c r="M40" s="22"/>
      <c r="N40" s="22"/>
      <c r="O40" s="22"/>
      <c r="P40" s="22"/>
    </row>
    <row r="41" spans="1:16" ht="39" customHeight="1" x14ac:dyDescent="0.15">
      <c r="A41" s="22"/>
      <c r="B41" s="35"/>
      <c r="C41" s="1238"/>
      <c r="D41" s="1239"/>
      <c r="E41" s="1240"/>
      <c r="F41" s="36"/>
      <c r="G41" s="37"/>
      <c r="H41" s="37"/>
      <c r="I41" s="37"/>
      <c r="J41" s="38"/>
      <c r="K41" s="22"/>
      <c r="L41" s="22"/>
      <c r="M41" s="22"/>
      <c r="N41" s="22"/>
      <c r="O41" s="22"/>
      <c r="P41" s="22"/>
    </row>
    <row r="42" spans="1:16" ht="39" customHeight="1" x14ac:dyDescent="0.15">
      <c r="A42" s="22"/>
      <c r="B42" s="39"/>
      <c r="C42" s="1238" t="s">
        <v>566</v>
      </c>
      <c r="D42" s="1239"/>
      <c r="E42" s="1240"/>
      <c r="F42" s="36" t="s">
        <v>510</v>
      </c>
      <c r="G42" s="37" t="s">
        <v>510</v>
      </c>
      <c r="H42" s="37" t="s">
        <v>510</v>
      </c>
      <c r="I42" s="37" t="s">
        <v>510</v>
      </c>
      <c r="J42" s="38" t="s">
        <v>510</v>
      </c>
      <c r="K42" s="22"/>
      <c r="L42" s="22"/>
      <c r="M42" s="22"/>
      <c r="N42" s="22"/>
      <c r="O42" s="22"/>
      <c r="P42" s="22"/>
    </row>
    <row r="43" spans="1:16" ht="39" customHeight="1" thickBot="1" x14ac:dyDescent="0.2">
      <c r="A43" s="22"/>
      <c r="B43" s="40"/>
      <c r="C43" s="1241" t="s">
        <v>567</v>
      </c>
      <c r="D43" s="1242"/>
      <c r="E43" s="1243"/>
      <c r="F43" s="41" t="s">
        <v>510</v>
      </c>
      <c r="G43" s="42" t="s">
        <v>510</v>
      </c>
      <c r="H43" s="42" t="s">
        <v>510</v>
      </c>
      <c r="I43" s="42" t="s">
        <v>510</v>
      </c>
      <c r="J43" s="43" t="s">
        <v>510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avt1MZcEhUeoKABerWiaKc4Z7oxC0H4eWOttN0fnlFR+GDjYHFVMo8uZg3H8fvLCn29PwIi/o4ebBIxPLRe0Bw==" saltValue="wRQYiKHpPFcFz8mxEKh1H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election activeCell="AW16" sqref="AW16"/>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x14ac:dyDescent="0.15">
      <c r="A45" s="48"/>
      <c r="B45" s="1264" t="s">
        <v>10</v>
      </c>
      <c r="C45" s="1265"/>
      <c r="D45" s="58"/>
      <c r="E45" s="1270" t="s">
        <v>11</v>
      </c>
      <c r="F45" s="1270"/>
      <c r="G45" s="1270"/>
      <c r="H45" s="1270"/>
      <c r="I45" s="1270"/>
      <c r="J45" s="1271"/>
      <c r="K45" s="59">
        <v>3238</v>
      </c>
      <c r="L45" s="60">
        <v>2913</v>
      </c>
      <c r="M45" s="60">
        <v>2976</v>
      </c>
      <c r="N45" s="60">
        <v>3302</v>
      </c>
      <c r="O45" s="61">
        <v>3499</v>
      </c>
      <c r="P45" s="48"/>
      <c r="Q45" s="48"/>
      <c r="R45" s="48"/>
      <c r="S45" s="48"/>
      <c r="T45" s="48"/>
      <c r="U45" s="48"/>
    </row>
    <row r="46" spans="1:21" ht="30.75" customHeight="1" x14ac:dyDescent="0.15">
      <c r="A46" s="48"/>
      <c r="B46" s="1266"/>
      <c r="C46" s="1267"/>
      <c r="D46" s="62"/>
      <c r="E46" s="1248" t="s">
        <v>12</v>
      </c>
      <c r="F46" s="1248"/>
      <c r="G46" s="1248"/>
      <c r="H46" s="1248"/>
      <c r="I46" s="1248"/>
      <c r="J46" s="1249"/>
      <c r="K46" s="63" t="s">
        <v>510</v>
      </c>
      <c r="L46" s="64" t="s">
        <v>510</v>
      </c>
      <c r="M46" s="64" t="s">
        <v>510</v>
      </c>
      <c r="N46" s="64" t="s">
        <v>510</v>
      </c>
      <c r="O46" s="65" t="s">
        <v>510</v>
      </c>
      <c r="P46" s="48"/>
      <c r="Q46" s="48"/>
      <c r="R46" s="48"/>
      <c r="S46" s="48"/>
      <c r="T46" s="48"/>
      <c r="U46" s="48"/>
    </row>
    <row r="47" spans="1:21" ht="30.75" customHeight="1" x14ac:dyDescent="0.15">
      <c r="A47" s="48"/>
      <c r="B47" s="1266"/>
      <c r="C47" s="1267"/>
      <c r="D47" s="62"/>
      <c r="E47" s="1248" t="s">
        <v>13</v>
      </c>
      <c r="F47" s="1248"/>
      <c r="G47" s="1248"/>
      <c r="H47" s="1248"/>
      <c r="I47" s="1248"/>
      <c r="J47" s="1249"/>
      <c r="K47" s="63" t="s">
        <v>510</v>
      </c>
      <c r="L47" s="64" t="s">
        <v>510</v>
      </c>
      <c r="M47" s="64" t="s">
        <v>510</v>
      </c>
      <c r="N47" s="64" t="s">
        <v>510</v>
      </c>
      <c r="O47" s="65" t="s">
        <v>510</v>
      </c>
      <c r="P47" s="48"/>
      <c r="Q47" s="48"/>
      <c r="R47" s="48"/>
      <c r="S47" s="48"/>
      <c r="T47" s="48"/>
      <c r="U47" s="48"/>
    </row>
    <row r="48" spans="1:21" ht="30.75" customHeight="1" x14ac:dyDescent="0.15">
      <c r="A48" s="48"/>
      <c r="B48" s="1266"/>
      <c r="C48" s="1267"/>
      <c r="D48" s="62"/>
      <c r="E48" s="1248" t="s">
        <v>14</v>
      </c>
      <c r="F48" s="1248"/>
      <c r="G48" s="1248"/>
      <c r="H48" s="1248"/>
      <c r="I48" s="1248"/>
      <c r="J48" s="1249"/>
      <c r="K48" s="63">
        <v>1345</v>
      </c>
      <c r="L48" s="64">
        <v>1306</v>
      </c>
      <c r="M48" s="64">
        <v>1284</v>
      </c>
      <c r="N48" s="64">
        <v>1299</v>
      </c>
      <c r="O48" s="65">
        <v>1121</v>
      </c>
      <c r="P48" s="48"/>
      <c r="Q48" s="48"/>
      <c r="R48" s="48"/>
      <c r="S48" s="48"/>
      <c r="T48" s="48"/>
      <c r="U48" s="48"/>
    </row>
    <row r="49" spans="1:21" ht="30.75" customHeight="1" x14ac:dyDescent="0.15">
      <c r="A49" s="48"/>
      <c r="B49" s="1266"/>
      <c r="C49" s="1267"/>
      <c r="D49" s="62"/>
      <c r="E49" s="1248" t="s">
        <v>15</v>
      </c>
      <c r="F49" s="1248"/>
      <c r="G49" s="1248"/>
      <c r="H49" s="1248"/>
      <c r="I49" s="1248"/>
      <c r="J49" s="1249"/>
      <c r="K49" s="63">
        <v>67</v>
      </c>
      <c r="L49" s="64">
        <v>74</v>
      </c>
      <c r="M49" s="64">
        <v>79</v>
      </c>
      <c r="N49" s="64">
        <v>96</v>
      </c>
      <c r="O49" s="65">
        <v>140</v>
      </c>
      <c r="P49" s="48"/>
      <c r="Q49" s="48"/>
      <c r="R49" s="48"/>
      <c r="S49" s="48"/>
      <c r="T49" s="48"/>
      <c r="U49" s="48"/>
    </row>
    <row r="50" spans="1:21" ht="30.75" customHeight="1" x14ac:dyDescent="0.15">
      <c r="A50" s="48"/>
      <c r="B50" s="1266"/>
      <c r="C50" s="1267"/>
      <c r="D50" s="62"/>
      <c r="E50" s="1248" t="s">
        <v>16</v>
      </c>
      <c r="F50" s="1248"/>
      <c r="G50" s="1248"/>
      <c r="H50" s="1248"/>
      <c r="I50" s="1248"/>
      <c r="J50" s="1249"/>
      <c r="K50" s="63">
        <v>2</v>
      </c>
      <c r="L50" s="64" t="s">
        <v>510</v>
      </c>
      <c r="M50" s="64" t="s">
        <v>510</v>
      </c>
      <c r="N50" s="64" t="s">
        <v>510</v>
      </c>
      <c r="O50" s="65" t="s">
        <v>510</v>
      </c>
      <c r="P50" s="48"/>
      <c r="Q50" s="48"/>
      <c r="R50" s="48"/>
      <c r="S50" s="48"/>
      <c r="T50" s="48"/>
      <c r="U50" s="48"/>
    </row>
    <row r="51" spans="1:21" ht="30.75" customHeight="1" x14ac:dyDescent="0.15">
      <c r="A51" s="48"/>
      <c r="B51" s="1268"/>
      <c r="C51" s="1269"/>
      <c r="D51" s="66"/>
      <c r="E51" s="1248" t="s">
        <v>17</v>
      </c>
      <c r="F51" s="1248"/>
      <c r="G51" s="1248"/>
      <c r="H51" s="1248"/>
      <c r="I51" s="1248"/>
      <c r="J51" s="1249"/>
      <c r="K51" s="63">
        <v>0</v>
      </c>
      <c r="L51" s="64">
        <v>0</v>
      </c>
      <c r="M51" s="64" t="s">
        <v>510</v>
      </c>
      <c r="N51" s="64" t="s">
        <v>510</v>
      </c>
      <c r="O51" s="65" t="s">
        <v>510</v>
      </c>
      <c r="P51" s="48"/>
      <c r="Q51" s="48"/>
      <c r="R51" s="48"/>
      <c r="S51" s="48"/>
      <c r="T51" s="48"/>
      <c r="U51" s="48"/>
    </row>
    <row r="52" spans="1:21" ht="30.75" customHeight="1" x14ac:dyDescent="0.15">
      <c r="A52" s="48"/>
      <c r="B52" s="1246" t="s">
        <v>18</v>
      </c>
      <c r="C52" s="1247"/>
      <c r="D52" s="66"/>
      <c r="E52" s="1248" t="s">
        <v>19</v>
      </c>
      <c r="F52" s="1248"/>
      <c r="G52" s="1248"/>
      <c r="H52" s="1248"/>
      <c r="I52" s="1248"/>
      <c r="J52" s="1249"/>
      <c r="K52" s="63">
        <v>3066</v>
      </c>
      <c r="L52" s="64">
        <v>3014</v>
      </c>
      <c r="M52" s="64">
        <v>3162</v>
      </c>
      <c r="N52" s="64">
        <v>3430</v>
      </c>
      <c r="O52" s="65">
        <v>3600</v>
      </c>
      <c r="P52" s="48"/>
      <c r="Q52" s="48"/>
      <c r="R52" s="48"/>
      <c r="S52" s="48"/>
      <c r="T52" s="48"/>
      <c r="U52" s="48"/>
    </row>
    <row r="53" spans="1:21" ht="30.75" customHeight="1" thickBot="1" x14ac:dyDescent="0.2">
      <c r="A53" s="48"/>
      <c r="B53" s="1250" t="s">
        <v>20</v>
      </c>
      <c r="C53" s="1251"/>
      <c r="D53" s="67"/>
      <c r="E53" s="1252" t="s">
        <v>21</v>
      </c>
      <c r="F53" s="1252"/>
      <c r="G53" s="1252"/>
      <c r="H53" s="1252"/>
      <c r="I53" s="1252"/>
      <c r="J53" s="1253"/>
      <c r="K53" s="68">
        <v>1586</v>
      </c>
      <c r="L53" s="69">
        <v>1279</v>
      </c>
      <c r="M53" s="69">
        <v>1177</v>
      </c>
      <c r="N53" s="69">
        <v>1267</v>
      </c>
      <c r="O53" s="70">
        <v>1160</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568</v>
      </c>
      <c r="L56" s="80" t="s">
        <v>569</v>
      </c>
      <c r="M56" s="80" t="s">
        <v>570</v>
      </c>
      <c r="N56" s="80" t="s">
        <v>571</v>
      </c>
      <c r="O56" s="81" t="s">
        <v>572</v>
      </c>
      <c r="P56" s="48"/>
      <c r="Q56" s="48"/>
      <c r="R56" s="48"/>
      <c r="S56" s="48"/>
      <c r="T56" s="48"/>
      <c r="U56" s="48"/>
    </row>
    <row r="57" spans="1:21" ht="31.5" customHeight="1" x14ac:dyDescent="0.15">
      <c r="B57" s="1254" t="s">
        <v>24</v>
      </c>
      <c r="C57" s="1255"/>
      <c r="D57" s="1258" t="s">
        <v>25</v>
      </c>
      <c r="E57" s="1259"/>
      <c r="F57" s="1259"/>
      <c r="G57" s="1259"/>
      <c r="H57" s="1259"/>
      <c r="I57" s="1259"/>
      <c r="J57" s="1260"/>
      <c r="K57" s="82" t="s">
        <v>595</v>
      </c>
      <c r="L57" s="83" t="s">
        <v>595</v>
      </c>
      <c r="M57" s="83" t="s">
        <v>595</v>
      </c>
      <c r="N57" s="83" t="s">
        <v>595</v>
      </c>
      <c r="O57" s="84" t="s">
        <v>595</v>
      </c>
    </row>
    <row r="58" spans="1:21" ht="31.5" customHeight="1" thickBot="1" x14ac:dyDescent="0.2">
      <c r="B58" s="1256"/>
      <c r="C58" s="1257"/>
      <c r="D58" s="1261" t="s">
        <v>26</v>
      </c>
      <c r="E58" s="1262"/>
      <c r="F58" s="1262"/>
      <c r="G58" s="1262"/>
      <c r="H58" s="1262"/>
      <c r="I58" s="1262"/>
      <c r="J58" s="1263"/>
      <c r="K58" s="85" t="s">
        <v>595</v>
      </c>
      <c r="L58" s="86" t="s">
        <v>596</v>
      </c>
      <c r="M58" s="86" t="s">
        <v>595</v>
      </c>
      <c r="N58" s="86" t="s">
        <v>595</v>
      </c>
      <c r="O58" s="87" t="s">
        <v>595</v>
      </c>
    </row>
    <row r="59" spans="1:21" ht="24" customHeight="1" x14ac:dyDescent="0.15">
      <c r="B59" s="88"/>
      <c r="C59" s="88"/>
      <c r="D59" s="89" t="s">
        <v>27</v>
      </c>
      <c r="E59" s="90"/>
      <c r="F59" s="90"/>
      <c r="G59" s="90"/>
      <c r="H59" s="90"/>
      <c r="I59" s="90"/>
      <c r="J59" s="90"/>
      <c r="K59" s="90"/>
      <c r="L59" s="90"/>
      <c r="M59" s="90"/>
      <c r="N59" s="90"/>
      <c r="O59" s="90"/>
    </row>
    <row r="60" spans="1:21" ht="24" customHeight="1" x14ac:dyDescent="0.15">
      <c r="B60" s="91"/>
      <c r="C60" s="91"/>
      <c r="D60" s="89" t="s">
        <v>28</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LpZ529aaftiLEbiNQV+a3pGWDobtmLFn3KISEmVFVsVaTkfRYBrsDpVCIYi25PTjg3c9UfSCd00iuyQzNCrfmw==" saltValue="bIQrQakvKAEM1Wd+3q8im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election activeCell="AW16" sqref="AW16"/>
    </sheetView>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8</v>
      </c>
    </row>
    <row r="40" spans="2:13" ht="27.75" customHeight="1" thickBot="1" x14ac:dyDescent="0.2">
      <c r="B40" s="94" t="s">
        <v>9</v>
      </c>
      <c r="C40" s="95"/>
      <c r="D40" s="95"/>
      <c r="E40" s="96"/>
      <c r="F40" s="96"/>
      <c r="G40" s="96"/>
      <c r="H40" s="97" t="s">
        <v>2</v>
      </c>
      <c r="I40" s="98" t="s">
        <v>552</v>
      </c>
      <c r="J40" s="99" t="s">
        <v>553</v>
      </c>
      <c r="K40" s="99" t="s">
        <v>554</v>
      </c>
      <c r="L40" s="99" t="s">
        <v>555</v>
      </c>
      <c r="M40" s="100" t="s">
        <v>556</v>
      </c>
    </row>
    <row r="41" spans="2:13" ht="27.75" customHeight="1" x14ac:dyDescent="0.15">
      <c r="B41" s="1284" t="s">
        <v>29</v>
      </c>
      <c r="C41" s="1285"/>
      <c r="D41" s="101"/>
      <c r="E41" s="1286" t="s">
        <v>30</v>
      </c>
      <c r="F41" s="1286"/>
      <c r="G41" s="1286"/>
      <c r="H41" s="1287"/>
      <c r="I41" s="102">
        <v>37386</v>
      </c>
      <c r="J41" s="103">
        <v>39558</v>
      </c>
      <c r="K41" s="103">
        <v>44308</v>
      </c>
      <c r="L41" s="103">
        <v>47246</v>
      </c>
      <c r="M41" s="104">
        <v>48416</v>
      </c>
    </row>
    <row r="42" spans="2:13" ht="27.75" customHeight="1" x14ac:dyDescent="0.15">
      <c r="B42" s="1274"/>
      <c r="C42" s="1275"/>
      <c r="D42" s="105"/>
      <c r="E42" s="1278" t="s">
        <v>31</v>
      </c>
      <c r="F42" s="1278"/>
      <c r="G42" s="1278"/>
      <c r="H42" s="1279"/>
      <c r="I42" s="106" t="s">
        <v>510</v>
      </c>
      <c r="J42" s="107" t="s">
        <v>510</v>
      </c>
      <c r="K42" s="107" t="s">
        <v>510</v>
      </c>
      <c r="L42" s="107" t="s">
        <v>510</v>
      </c>
      <c r="M42" s="108" t="s">
        <v>510</v>
      </c>
    </row>
    <row r="43" spans="2:13" ht="27.75" customHeight="1" x14ac:dyDescent="0.15">
      <c r="B43" s="1274"/>
      <c r="C43" s="1275"/>
      <c r="D43" s="105"/>
      <c r="E43" s="1278" t="s">
        <v>32</v>
      </c>
      <c r="F43" s="1278"/>
      <c r="G43" s="1278"/>
      <c r="H43" s="1279"/>
      <c r="I43" s="106">
        <v>20086</v>
      </c>
      <c r="J43" s="107">
        <v>19599</v>
      </c>
      <c r="K43" s="107">
        <v>19060</v>
      </c>
      <c r="L43" s="107">
        <v>27064</v>
      </c>
      <c r="M43" s="108">
        <v>17226</v>
      </c>
    </row>
    <row r="44" spans="2:13" ht="27.75" customHeight="1" x14ac:dyDescent="0.15">
      <c r="B44" s="1274"/>
      <c r="C44" s="1275"/>
      <c r="D44" s="105"/>
      <c r="E44" s="1278" t="s">
        <v>33</v>
      </c>
      <c r="F44" s="1278"/>
      <c r="G44" s="1278"/>
      <c r="H44" s="1279"/>
      <c r="I44" s="106">
        <v>1458</v>
      </c>
      <c r="J44" s="107">
        <v>2030</v>
      </c>
      <c r="K44" s="107">
        <v>2466</v>
      </c>
      <c r="L44" s="107">
        <v>2448</v>
      </c>
      <c r="M44" s="108">
        <v>2446</v>
      </c>
    </row>
    <row r="45" spans="2:13" ht="27.75" customHeight="1" x14ac:dyDescent="0.15">
      <c r="B45" s="1274"/>
      <c r="C45" s="1275"/>
      <c r="D45" s="105"/>
      <c r="E45" s="1278" t="s">
        <v>34</v>
      </c>
      <c r="F45" s="1278"/>
      <c r="G45" s="1278"/>
      <c r="H45" s="1279"/>
      <c r="I45" s="106">
        <v>4975</v>
      </c>
      <c r="J45" s="107">
        <v>4798</v>
      </c>
      <c r="K45" s="107">
        <v>4666</v>
      </c>
      <c r="L45" s="107">
        <v>4850</v>
      </c>
      <c r="M45" s="108">
        <v>4582</v>
      </c>
    </row>
    <row r="46" spans="2:13" ht="27.75" customHeight="1" x14ac:dyDescent="0.15">
      <c r="B46" s="1274"/>
      <c r="C46" s="1275"/>
      <c r="D46" s="109"/>
      <c r="E46" s="1278" t="s">
        <v>35</v>
      </c>
      <c r="F46" s="1278"/>
      <c r="G46" s="1278"/>
      <c r="H46" s="1279"/>
      <c r="I46" s="106" t="s">
        <v>510</v>
      </c>
      <c r="J46" s="107" t="s">
        <v>510</v>
      </c>
      <c r="K46" s="107" t="s">
        <v>510</v>
      </c>
      <c r="L46" s="107" t="s">
        <v>510</v>
      </c>
      <c r="M46" s="108" t="s">
        <v>510</v>
      </c>
    </row>
    <row r="47" spans="2:13" ht="27.75" customHeight="1" x14ac:dyDescent="0.15">
      <c r="B47" s="1274"/>
      <c r="C47" s="1275"/>
      <c r="D47" s="110"/>
      <c r="E47" s="1288" t="s">
        <v>36</v>
      </c>
      <c r="F47" s="1289"/>
      <c r="G47" s="1289"/>
      <c r="H47" s="1290"/>
      <c r="I47" s="106" t="s">
        <v>510</v>
      </c>
      <c r="J47" s="107" t="s">
        <v>510</v>
      </c>
      <c r="K47" s="107" t="s">
        <v>510</v>
      </c>
      <c r="L47" s="107" t="s">
        <v>510</v>
      </c>
      <c r="M47" s="108" t="s">
        <v>510</v>
      </c>
    </row>
    <row r="48" spans="2:13" ht="27.75" customHeight="1" x14ac:dyDescent="0.15">
      <c r="B48" s="1274"/>
      <c r="C48" s="1275"/>
      <c r="D48" s="105"/>
      <c r="E48" s="1278" t="s">
        <v>37</v>
      </c>
      <c r="F48" s="1278"/>
      <c r="G48" s="1278"/>
      <c r="H48" s="1279"/>
      <c r="I48" s="106" t="s">
        <v>510</v>
      </c>
      <c r="J48" s="107" t="s">
        <v>510</v>
      </c>
      <c r="K48" s="107" t="s">
        <v>510</v>
      </c>
      <c r="L48" s="107" t="s">
        <v>510</v>
      </c>
      <c r="M48" s="108" t="s">
        <v>510</v>
      </c>
    </row>
    <row r="49" spans="2:13" ht="27.75" customHeight="1" x14ac:dyDescent="0.15">
      <c r="B49" s="1276"/>
      <c r="C49" s="1277"/>
      <c r="D49" s="105"/>
      <c r="E49" s="1278" t="s">
        <v>38</v>
      </c>
      <c r="F49" s="1278"/>
      <c r="G49" s="1278"/>
      <c r="H49" s="1279"/>
      <c r="I49" s="106" t="s">
        <v>510</v>
      </c>
      <c r="J49" s="107" t="s">
        <v>510</v>
      </c>
      <c r="K49" s="107" t="s">
        <v>510</v>
      </c>
      <c r="L49" s="107" t="s">
        <v>510</v>
      </c>
      <c r="M49" s="108" t="s">
        <v>510</v>
      </c>
    </row>
    <row r="50" spans="2:13" ht="27.75" customHeight="1" x14ac:dyDescent="0.15">
      <c r="B50" s="1272" t="s">
        <v>39</v>
      </c>
      <c r="C50" s="1273"/>
      <c r="D50" s="111"/>
      <c r="E50" s="1278" t="s">
        <v>40</v>
      </c>
      <c r="F50" s="1278"/>
      <c r="G50" s="1278"/>
      <c r="H50" s="1279"/>
      <c r="I50" s="106">
        <v>4126</v>
      </c>
      <c r="J50" s="107">
        <v>4697</v>
      </c>
      <c r="K50" s="107">
        <v>4248</v>
      </c>
      <c r="L50" s="107">
        <v>4510</v>
      </c>
      <c r="M50" s="108">
        <v>5373</v>
      </c>
    </row>
    <row r="51" spans="2:13" ht="27.75" customHeight="1" x14ac:dyDescent="0.15">
      <c r="B51" s="1274"/>
      <c r="C51" s="1275"/>
      <c r="D51" s="105"/>
      <c r="E51" s="1278" t="s">
        <v>41</v>
      </c>
      <c r="F51" s="1278"/>
      <c r="G51" s="1278"/>
      <c r="H51" s="1279"/>
      <c r="I51" s="106">
        <v>682</v>
      </c>
      <c r="J51" s="107">
        <v>651</v>
      </c>
      <c r="K51" s="107">
        <v>578</v>
      </c>
      <c r="L51" s="107">
        <v>587</v>
      </c>
      <c r="M51" s="108">
        <v>473</v>
      </c>
    </row>
    <row r="52" spans="2:13" ht="27.75" customHeight="1" x14ac:dyDescent="0.15">
      <c r="B52" s="1276"/>
      <c r="C52" s="1277"/>
      <c r="D52" s="105"/>
      <c r="E52" s="1278" t="s">
        <v>42</v>
      </c>
      <c r="F52" s="1278"/>
      <c r="G52" s="1278"/>
      <c r="H52" s="1279"/>
      <c r="I52" s="106">
        <v>44160</v>
      </c>
      <c r="J52" s="107">
        <v>46780</v>
      </c>
      <c r="K52" s="107">
        <v>49636</v>
      </c>
      <c r="L52" s="107">
        <v>51447</v>
      </c>
      <c r="M52" s="108">
        <v>51966</v>
      </c>
    </row>
    <row r="53" spans="2:13" ht="27.75" customHeight="1" thickBot="1" x14ac:dyDescent="0.2">
      <c r="B53" s="1280" t="s">
        <v>43</v>
      </c>
      <c r="C53" s="1281"/>
      <c r="D53" s="112"/>
      <c r="E53" s="1282" t="s">
        <v>44</v>
      </c>
      <c r="F53" s="1282"/>
      <c r="G53" s="1282"/>
      <c r="H53" s="1283"/>
      <c r="I53" s="113">
        <v>14937</v>
      </c>
      <c r="J53" s="114">
        <v>13857</v>
      </c>
      <c r="K53" s="114">
        <v>16038</v>
      </c>
      <c r="L53" s="114">
        <v>25064</v>
      </c>
      <c r="M53" s="115">
        <v>14858</v>
      </c>
    </row>
    <row r="54" spans="2:13" ht="27.75" customHeight="1" x14ac:dyDescent="0.15">
      <c r="B54" s="116" t="s">
        <v>45</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C2E1khQY+ihHqoXxgyJnrfygp8gXO6Q/kOZ1/FWci6AjxM+xfp0J7YkqjRTDnQcx76Qi/0144M5S03lATi95Gw==" saltValue="5ainhlqirQp1Qn4pT63sH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election activeCell="AW16" sqref="AW16"/>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46</v>
      </c>
    </row>
    <row r="54" spans="2:8" ht="29.25" customHeight="1" thickBot="1" x14ac:dyDescent="0.25">
      <c r="B54" s="121" t="s">
        <v>1</v>
      </c>
      <c r="C54" s="122"/>
      <c r="D54" s="122"/>
      <c r="E54" s="123" t="s">
        <v>2</v>
      </c>
      <c r="F54" s="124" t="s">
        <v>554</v>
      </c>
      <c r="G54" s="124" t="s">
        <v>555</v>
      </c>
      <c r="H54" s="125" t="s">
        <v>556</v>
      </c>
    </row>
    <row r="55" spans="2:8" ht="52.5" customHeight="1" x14ac:dyDescent="0.15">
      <c r="B55" s="126"/>
      <c r="C55" s="1299" t="s">
        <v>47</v>
      </c>
      <c r="D55" s="1299"/>
      <c r="E55" s="1300"/>
      <c r="F55" s="127">
        <v>3193</v>
      </c>
      <c r="G55" s="127">
        <v>2643</v>
      </c>
      <c r="H55" s="128">
        <v>3039</v>
      </c>
    </row>
    <row r="56" spans="2:8" ht="52.5" customHeight="1" x14ac:dyDescent="0.15">
      <c r="B56" s="129"/>
      <c r="C56" s="1301" t="s">
        <v>48</v>
      </c>
      <c r="D56" s="1301"/>
      <c r="E56" s="1302"/>
      <c r="F56" s="130">
        <v>36</v>
      </c>
      <c r="G56" s="130">
        <v>36</v>
      </c>
      <c r="H56" s="131">
        <v>36</v>
      </c>
    </row>
    <row r="57" spans="2:8" ht="53.25" customHeight="1" x14ac:dyDescent="0.15">
      <c r="B57" s="129"/>
      <c r="C57" s="1303" t="s">
        <v>49</v>
      </c>
      <c r="D57" s="1303"/>
      <c r="E57" s="1304"/>
      <c r="F57" s="132">
        <v>3523</v>
      </c>
      <c r="G57" s="132">
        <v>4154</v>
      </c>
      <c r="H57" s="133">
        <v>3517</v>
      </c>
    </row>
    <row r="58" spans="2:8" ht="45.75" customHeight="1" x14ac:dyDescent="0.15">
      <c r="B58" s="134"/>
      <c r="C58" s="1291" t="s">
        <v>573</v>
      </c>
      <c r="D58" s="1292"/>
      <c r="E58" s="1293"/>
      <c r="F58" s="135">
        <v>2930</v>
      </c>
      <c r="G58" s="135">
        <v>2780</v>
      </c>
      <c r="H58" s="136">
        <v>1876</v>
      </c>
    </row>
    <row r="59" spans="2:8" ht="45.75" customHeight="1" x14ac:dyDescent="0.15">
      <c r="B59" s="134"/>
      <c r="C59" s="1291" t="s">
        <v>574</v>
      </c>
      <c r="D59" s="1292"/>
      <c r="E59" s="1293"/>
      <c r="F59" s="135">
        <v>110</v>
      </c>
      <c r="G59" s="135">
        <v>610</v>
      </c>
      <c r="H59" s="136">
        <v>674</v>
      </c>
    </row>
    <row r="60" spans="2:8" ht="45.75" customHeight="1" x14ac:dyDescent="0.15">
      <c r="B60" s="134"/>
      <c r="C60" s="1291" t="s">
        <v>575</v>
      </c>
      <c r="D60" s="1292"/>
      <c r="E60" s="1293"/>
      <c r="F60" s="135">
        <v>16</v>
      </c>
      <c r="G60" s="135">
        <v>324</v>
      </c>
      <c r="H60" s="136">
        <v>535</v>
      </c>
    </row>
    <row r="61" spans="2:8" ht="45.75" customHeight="1" x14ac:dyDescent="0.15">
      <c r="B61" s="134"/>
      <c r="C61" s="1291" t="s">
        <v>576</v>
      </c>
      <c r="D61" s="1292"/>
      <c r="E61" s="1293"/>
      <c r="F61" s="135">
        <v>198</v>
      </c>
      <c r="G61" s="135">
        <v>191</v>
      </c>
      <c r="H61" s="136">
        <v>184</v>
      </c>
    </row>
    <row r="62" spans="2:8" ht="45.75" customHeight="1" thickBot="1" x14ac:dyDescent="0.2">
      <c r="B62" s="137"/>
      <c r="C62" s="1294" t="s">
        <v>577</v>
      </c>
      <c r="D62" s="1295"/>
      <c r="E62" s="1296"/>
      <c r="F62" s="138">
        <v>73</v>
      </c>
      <c r="G62" s="138">
        <v>73</v>
      </c>
      <c r="H62" s="139">
        <v>73</v>
      </c>
    </row>
    <row r="63" spans="2:8" ht="52.5" customHeight="1" thickBot="1" x14ac:dyDescent="0.2">
      <c r="B63" s="140"/>
      <c r="C63" s="1297" t="s">
        <v>50</v>
      </c>
      <c r="D63" s="1297"/>
      <c r="E63" s="1298"/>
      <c r="F63" s="141">
        <v>6753</v>
      </c>
      <c r="G63" s="141">
        <v>6833</v>
      </c>
      <c r="H63" s="142">
        <v>6591</v>
      </c>
    </row>
    <row r="64" spans="2:8" ht="15" customHeight="1" x14ac:dyDescent="0.15"/>
    <row r="65" ht="0" hidden="1" customHeight="1" x14ac:dyDescent="0.15"/>
    <row r="66" ht="0" hidden="1" customHeight="1" x14ac:dyDescent="0.15"/>
  </sheetData>
  <sheetProtection algorithmName="SHA-512" hashValue="RwaimIREP7vj1koMfFTB2yoKFXiYdwMIfpJlSWuhdqo9qaYIsHz7aN+9mpBzGrUCdnP9THv9A7UlFeE30fn3Kg==" saltValue="B5E18TTNaoZC8Y6lc9fSl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election activeCell="BU12" sqref="BU12"/>
    </sheetView>
  </sheetViews>
  <sheetFormatPr defaultColWidth="0" defaultRowHeight="0" customHeight="1" zeroHeight="1" x14ac:dyDescent="0.15"/>
  <cols>
    <col min="1" max="1" width="6.375" style="385" customWidth="1"/>
    <col min="2" max="107" width="2.5" style="385" customWidth="1"/>
    <col min="108" max="108" width="6.125" style="387" customWidth="1"/>
    <col min="109" max="109" width="5.875" style="386" customWidth="1"/>
    <col min="110" max="110" width="19.125" style="385" hidden="1"/>
    <col min="111" max="115" width="12.625" style="385" hidden="1"/>
    <col min="116" max="349" width="8.625" style="385" hidden="1"/>
    <col min="350" max="355" width="14.875" style="385" hidden="1"/>
    <col min="356" max="357" width="15.875" style="385" hidden="1"/>
    <col min="358" max="363" width="16.125" style="385" hidden="1"/>
    <col min="364" max="364" width="6.125" style="385" hidden="1"/>
    <col min="365" max="365" width="3" style="385" hidden="1"/>
    <col min="366" max="605" width="8.625" style="385" hidden="1"/>
    <col min="606" max="611" width="14.875" style="385" hidden="1"/>
    <col min="612" max="613" width="15.875" style="385" hidden="1"/>
    <col min="614" max="619" width="16.125" style="385" hidden="1"/>
    <col min="620" max="620" width="6.125" style="385" hidden="1"/>
    <col min="621" max="621" width="3" style="385" hidden="1"/>
    <col min="622" max="861" width="8.625" style="385" hidden="1"/>
    <col min="862" max="867" width="14.875" style="385" hidden="1"/>
    <col min="868" max="869" width="15.875" style="385" hidden="1"/>
    <col min="870" max="875" width="16.125" style="385" hidden="1"/>
    <col min="876" max="876" width="6.125" style="385" hidden="1"/>
    <col min="877" max="877" width="3" style="385" hidden="1"/>
    <col min="878" max="1117" width="8.625" style="385" hidden="1"/>
    <col min="1118" max="1123" width="14.875" style="385" hidden="1"/>
    <col min="1124" max="1125" width="15.875" style="385" hidden="1"/>
    <col min="1126" max="1131" width="16.125" style="385" hidden="1"/>
    <col min="1132" max="1132" width="6.125" style="385" hidden="1"/>
    <col min="1133" max="1133" width="3" style="385" hidden="1"/>
    <col min="1134" max="1373" width="8.625" style="385" hidden="1"/>
    <col min="1374" max="1379" width="14.875" style="385" hidden="1"/>
    <col min="1380" max="1381" width="15.875" style="385" hidden="1"/>
    <col min="1382" max="1387" width="16.125" style="385" hidden="1"/>
    <col min="1388" max="1388" width="6.125" style="385" hidden="1"/>
    <col min="1389" max="1389" width="3" style="385" hidden="1"/>
    <col min="1390" max="1629" width="8.625" style="385" hidden="1"/>
    <col min="1630" max="1635" width="14.875" style="385" hidden="1"/>
    <col min="1636" max="1637" width="15.875" style="385" hidden="1"/>
    <col min="1638" max="1643" width="16.125" style="385" hidden="1"/>
    <col min="1644" max="1644" width="6.125" style="385" hidden="1"/>
    <col min="1645" max="1645" width="3" style="385" hidden="1"/>
    <col min="1646" max="1885" width="8.625" style="385" hidden="1"/>
    <col min="1886" max="1891" width="14.875" style="385" hidden="1"/>
    <col min="1892" max="1893" width="15.875" style="385" hidden="1"/>
    <col min="1894" max="1899" width="16.125" style="385" hidden="1"/>
    <col min="1900" max="1900" width="6.125" style="385" hidden="1"/>
    <col min="1901" max="1901" width="3" style="385" hidden="1"/>
    <col min="1902" max="2141" width="8.625" style="385" hidden="1"/>
    <col min="2142" max="2147" width="14.875" style="385" hidden="1"/>
    <col min="2148" max="2149" width="15.875" style="385" hidden="1"/>
    <col min="2150" max="2155" width="16.125" style="385" hidden="1"/>
    <col min="2156" max="2156" width="6.125" style="385" hidden="1"/>
    <col min="2157" max="2157" width="3" style="385" hidden="1"/>
    <col min="2158" max="2397" width="8.625" style="385" hidden="1"/>
    <col min="2398" max="2403" width="14.875" style="385" hidden="1"/>
    <col min="2404" max="2405" width="15.875" style="385" hidden="1"/>
    <col min="2406" max="2411" width="16.125" style="385" hidden="1"/>
    <col min="2412" max="2412" width="6.125" style="385" hidden="1"/>
    <col min="2413" max="2413" width="3" style="385" hidden="1"/>
    <col min="2414" max="2653" width="8.625" style="385" hidden="1"/>
    <col min="2654" max="2659" width="14.875" style="385" hidden="1"/>
    <col min="2660" max="2661" width="15.875" style="385" hidden="1"/>
    <col min="2662" max="2667" width="16.125" style="385" hidden="1"/>
    <col min="2668" max="2668" width="6.125" style="385" hidden="1"/>
    <col min="2669" max="2669" width="3" style="385" hidden="1"/>
    <col min="2670" max="2909" width="8.625" style="385" hidden="1"/>
    <col min="2910" max="2915" width="14.875" style="385" hidden="1"/>
    <col min="2916" max="2917" width="15.875" style="385" hidden="1"/>
    <col min="2918" max="2923" width="16.125" style="385" hidden="1"/>
    <col min="2924" max="2924" width="6.125" style="385" hidden="1"/>
    <col min="2925" max="2925" width="3" style="385" hidden="1"/>
    <col min="2926" max="3165" width="8.625" style="385" hidden="1"/>
    <col min="3166" max="3171" width="14.875" style="385" hidden="1"/>
    <col min="3172" max="3173" width="15.875" style="385" hidden="1"/>
    <col min="3174" max="3179" width="16.125" style="385" hidden="1"/>
    <col min="3180" max="3180" width="6.125" style="385" hidden="1"/>
    <col min="3181" max="3181" width="3" style="385" hidden="1"/>
    <col min="3182" max="3421" width="8.625" style="385" hidden="1"/>
    <col min="3422" max="3427" width="14.875" style="385" hidden="1"/>
    <col min="3428" max="3429" width="15.875" style="385" hidden="1"/>
    <col min="3430" max="3435" width="16.125" style="385" hidden="1"/>
    <col min="3436" max="3436" width="6.125" style="385" hidden="1"/>
    <col min="3437" max="3437" width="3" style="385" hidden="1"/>
    <col min="3438" max="3677" width="8.625" style="385" hidden="1"/>
    <col min="3678" max="3683" width="14.875" style="385" hidden="1"/>
    <col min="3684" max="3685" width="15.875" style="385" hidden="1"/>
    <col min="3686" max="3691" width="16.125" style="385" hidden="1"/>
    <col min="3692" max="3692" width="6.125" style="385" hidden="1"/>
    <col min="3693" max="3693" width="3" style="385" hidden="1"/>
    <col min="3694" max="3933" width="8.625" style="385" hidden="1"/>
    <col min="3934" max="3939" width="14.875" style="385" hidden="1"/>
    <col min="3940" max="3941" width="15.875" style="385" hidden="1"/>
    <col min="3942" max="3947" width="16.125" style="385" hidden="1"/>
    <col min="3948" max="3948" width="6.125" style="385" hidden="1"/>
    <col min="3949" max="3949" width="3" style="385" hidden="1"/>
    <col min="3950" max="4189" width="8.625" style="385" hidden="1"/>
    <col min="4190" max="4195" width="14.875" style="385" hidden="1"/>
    <col min="4196" max="4197" width="15.875" style="385" hidden="1"/>
    <col min="4198" max="4203" width="16.125" style="385" hidden="1"/>
    <col min="4204" max="4204" width="6.125" style="385" hidden="1"/>
    <col min="4205" max="4205" width="3" style="385" hidden="1"/>
    <col min="4206" max="4445" width="8.625" style="385" hidden="1"/>
    <col min="4446" max="4451" width="14.875" style="385" hidden="1"/>
    <col min="4452" max="4453" width="15.875" style="385" hidden="1"/>
    <col min="4454" max="4459" width="16.125" style="385" hidden="1"/>
    <col min="4460" max="4460" width="6.125" style="385" hidden="1"/>
    <col min="4461" max="4461" width="3" style="385" hidden="1"/>
    <col min="4462" max="4701" width="8.625" style="385" hidden="1"/>
    <col min="4702" max="4707" width="14.875" style="385" hidden="1"/>
    <col min="4708" max="4709" width="15.875" style="385" hidden="1"/>
    <col min="4710" max="4715" width="16.125" style="385" hidden="1"/>
    <col min="4716" max="4716" width="6.125" style="385" hidden="1"/>
    <col min="4717" max="4717" width="3" style="385" hidden="1"/>
    <col min="4718" max="4957" width="8.625" style="385" hidden="1"/>
    <col min="4958" max="4963" width="14.875" style="385" hidden="1"/>
    <col min="4964" max="4965" width="15.875" style="385" hidden="1"/>
    <col min="4966" max="4971" width="16.125" style="385" hidden="1"/>
    <col min="4972" max="4972" width="6.125" style="385" hidden="1"/>
    <col min="4973" max="4973" width="3" style="385" hidden="1"/>
    <col min="4974" max="5213" width="8.625" style="385" hidden="1"/>
    <col min="5214" max="5219" width="14.875" style="385" hidden="1"/>
    <col min="5220" max="5221" width="15.875" style="385" hidden="1"/>
    <col min="5222" max="5227" width="16.125" style="385" hidden="1"/>
    <col min="5228" max="5228" width="6.125" style="385" hidden="1"/>
    <col min="5229" max="5229" width="3" style="385" hidden="1"/>
    <col min="5230" max="5469" width="8.625" style="385" hidden="1"/>
    <col min="5470" max="5475" width="14.875" style="385" hidden="1"/>
    <col min="5476" max="5477" width="15.875" style="385" hidden="1"/>
    <col min="5478" max="5483" width="16.125" style="385" hidden="1"/>
    <col min="5484" max="5484" width="6.125" style="385" hidden="1"/>
    <col min="5485" max="5485" width="3" style="385" hidden="1"/>
    <col min="5486" max="5725" width="8.625" style="385" hidden="1"/>
    <col min="5726" max="5731" width="14.875" style="385" hidden="1"/>
    <col min="5732" max="5733" width="15.875" style="385" hidden="1"/>
    <col min="5734" max="5739" width="16.125" style="385" hidden="1"/>
    <col min="5740" max="5740" width="6.125" style="385" hidden="1"/>
    <col min="5741" max="5741" width="3" style="385" hidden="1"/>
    <col min="5742" max="5981" width="8.625" style="385" hidden="1"/>
    <col min="5982" max="5987" width="14.875" style="385" hidden="1"/>
    <col min="5988" max="5989" width="15.875" style="385" hidden="1"/>
    <col min="5990" max="5995" width="16.125" style="385" hidden="1"/>
    <col min="5996" max="5996" width="6.125" style="385" hidden="1"/>
    <col min="5997" max="5997" width="3" style="385" hidden="1"/>
    <col min="5998" max="6237" width="8.625" style="385" hidden="1"/>
    <col min="6238" max="6243" width="14.875" style="385" hidden="1"/>
    <col min="6244" max="6245" width="15.875" style="385" hidden="1"/>
    <col min="6246" max="6251" width="16.125" style="385" hidden="1"/>
    <col min="6252" max="6252" width="6.125" style="385" hidden="1"/>
    <col min="6253" max="6253" width="3" style="385" hidden="1"/>
    <col min="6254" max="6493" width="8.625" style="385" hidden="1"/>
    <col min="6494" max="6499" width="14.875" style="385" hidden="1"/>
    <col min="6500" max="6501" width="15.875" style="385" hidden="1"/>
    <col min="6502" max="6507" width="16.125" style="385" hidden="1"/>
    <col min="6508" max="6508" width="6.125" style="385" hidden="1"/>
    <col min="6509" max="6509" width="3" style="385" hidden="1"/>
    <col min="6510" max="6749" width="8.625" style="385" hidden="1"/>
    <col min="6750" max="6755" width="14.875" style="385" hidden="1"/>
    <col min="6756" max="6757" width="15.875" style="385" hidden="1"/>
    <col min="6758" max="6763" width="16.125" style="385" hidden="1"/>
    <col min="6764" max="6764" width="6.125" style="385" hidden="1"/>
    <col min="6765" max="6765" width="3" style="385" hidden="1"/>
    <col min="6766" max="7005" width="8.625" style="385" hidden="1"/>
    <col min="7006" max="7011" width="14.875" style="385" hidden="1"/>
    <col min="7012" max="7013" width="15.875" style="385" hidden="1"/>
    <col min="7014" max="7019" width="16.125" style="385" hidden="1"/>
    <col min="7020" max="7020" width="6.125" style="385" hidden="1"/>
    <col min="7021" max="7021" width="3" style="385" hidden="1"/>
    <col min="7022" max="7261" width="8.625" style="385" hidden="1"/>
    <col min="7262" max="7267" width="14.875" style="385" hidden="1"/>
    <col min="7268" max="7269" width="15.875" style="385" hidden="1"/>
    <col min="7270" max="7275" width="16.125" style="385" hidden="1"/>
    <col min="7276" max="7276" width="6.125" style="385" hidden="1"/>
    <col min="7277" max="7277" width="3" style="385" hidden="1"/>
    <col min="7278" max="7517" width="8.625" style="385" hidden="1"/>
    <col min="7518" max="7523" width="14.875" style="385" hidden="1"/>
    <col min="7524" max="7525" width="15.875" style="385" hidden="1"/>
    <col min="7526" max="7531" width="16.125" style="385" hidden="1"/>
    <col min="7532" max="7532" width="6.125" style="385" hidden="1"/>
    <col min="7533" max="7533" width="3" style="385" hidden="1"/>
    <col min="7534" max="7773" width="8.625" style="385" hidden="1"/>
    <col min="7774" max="7779" width="14.875" style="385" hidden="1"/>
    <col min="7780" max="7781" width="15.875" style="385" hidden="1"/>
    <col min="7782" max="7787" width="16.125" style="385" hidden="1"/>
    <col min="7788" max="7788" width="6.125" style="385" hidden="1"/>
    <col min="7789" max="7789" width="3" style="385" hidden="1"/>
    <col min="7790" max="8029" width="8.625" style="385" hidden="1"/>
    <col min="8030" max="8035" width="14.875" style="385" hidden="1"/>
    <col min="8036" max="8037" width="15.875" style="385" hidden="1"/>
    <col min="8038" max="8043" width="16.125" style="385" hidden="1"/>
    <col min="8044" max="8044" width="6.125" style="385" hidden="1"/>
    <col min="8045" max="8045" width="3" style="385" hidden="1"/>
    <col min="8046" max="8285" width="8.625" style="385" hidden="1"/>
    <col min="8286" max="8291" width="14.875" style="385" hidden="1"/>
    <col min="8292" max="8293" width="15.875" style="385" hidden="1"/>
    <col min="8294" max="8299" width="16.125" style="385" hidden="1"/>
    <col min="8300" max="8300" width="6.125" style="385" hidden="1"/>
    <col min="8301" max="8301" width="3" style="385" hidden="1"/>
    <col min="8302" max="8541" width="8.625" style="385" hidden="1"/>
    <col min="8542" max="8547" width="14.875" style="385" hidden="1"/>
    <col min="8548" max="8549" width="15.875" style="385" hidden="1"/>
    <col min="8550" max="8555" width="16.125" style="385" hidden="1"/>
    <col min="8556" max="8556" width="6.125" style="385" hidden="1"/>
    <col min="8557" max="8557" width="3" style="385" hidden="1"/>
    <col min="8558" max="8797" width="8.625" style="385" hidden="1"/>
    <col min="8798" max="8803" width="14.875" style="385" hidden="1"/>
    <col min="8804" max="8805" width="15.875" style="385" hidden="1"/>
    <col min="8806" max="8811" width="16.125" style="385" hidden="1"/>
    <col min="8812" max="8812" width="6.125" style="385" hidden="1"/>
    <col min="8813" max="8813" width="3" style="385" hidden="1"/>
    <col min="8814" max="9053" width="8.625" style="385" hidden="1"/>
    <col min="9054" max="9059" width="14.875" style="385" hidden="1"/>
    <col min="9060" max="9061" width="15.875" style="385" hidden="1"/>
    <col min="9062" max="9067" width="16.125" style="385" hidden="1"/>
    <col min="9068" max="9068" width="6.125" style="385" hidden="1"/>
    <col min="9069" max="9069" width="3" style="385" hidden="1"/>
    <col min="9070" max="9309" width="8.625" style="385" hidden="1"/>
    <col min="9310" max="9315" width="14.875" style="385" hidden="1"/>
    <col min="9316" max="9317" width="15.875" style="385" hidden="1"/>
    <col min="9318" max="9323" width="16.125" style="385" hidden="1"/>
    <col min="9324" max="9324" width="6.125" style="385" hidden="1"/>
    <col min="9325" max="9325" width="3" style="385" hidden="1"/>
    <col min="9326" max="9565" width="8.625" style="385" hidden="1"/>
    <col min="9566" max="9571" width="14.875" style="385" hidden="1"/>
    <col min="9572" max="9573" width="15.875" style="385" hidden="1"/>
    <col min="9574" max="9579" width="16.125" style="385" hidden="1"/>
    <col min="9580" max="9580" width="6.125" style="385" hidden="1"/>
    <col min="9581" max="9581" width="3" style="385" hidden="1"/>
    <col min="9582" max="9821" width="8.625" style="385" hidden="1"/>
    <col min="9822" max="9827" width="14.875" style="385" hidden="1"/>
    <col min="9828" max="9829" width="15.875" style="385" hidden="1"/>
    <col min="9830" max="9835" width="16.125" style="385" hidden="1"/>
    <col min="9836" max="9836" width="6.125" style="385" hidden="1"/>
    <col min="9837" max="9837" width="3" style="385" hidden="1"/>
    <col min="9838" max="10077" width="8.625" style="385" hidden="1"/>
    <col min="10078" max="10083" width="14.875" style="385" hidden="1"/>
    <col min="10084" max="10085" width="15.875" style="385" hidden="1"/>
    <col min="10086" max="10091" width="16.125" style="385" hidden="1"/>
    <col min="10092" max="10092" width="6.125" style="385" hidden="1"/>
    <col min="10093" max="10093" width="3" style="385" hidden="1"/>
    <col min="10094" max="10333" width="8.625" style="385" hidden="1"/>
    <col min="10334" max="10339" width="14.875" style="385" hidden="1"/>
    <col min="10340" max="10341" width="15.875" style="385" hidden="1"/>
    <col min="10342" max="10347" width="16.125" style="385" hidden="1"/>
    <col min="10348" max="10348" width="6.125" style="385" hidden="1"/>
    <col min="10349" max="10349" width="3" style="385" hidden="1"/>
    <col min="10350" max="10589" width="8.625" style="385" hidden="1"/>
    <col min="10590" max="10595" width="14.875" style="385" hidden="1"/>
    <col min="10596" max="10597" width="15.875" style="385" hidden="1"/>
    <col min="10598" max="10603" width="16.125" style="385" hidden="1"/>
    <col min="10604" max="10604" width="6.125" style="385" hidden="1"/>
    <col min="10605" max="10605" width="3" style="385" hidden="1"/>
    <col min="10606" max="10845" width="8.625" style="385" hidden="1"/>
    <col min="10846" max="10851" width="14.875" style="385" hidden="1"/>
    <col min="10852" max="10853" width="15.875" style="385" hidden="1"/>
    <col min="10854" max="10859" width="16.125" style="385" hidden="1"/>
    <col min="10860" max="10860" width="6.125" style="385" hidden="1"/>
    <col min="10861" max="10861" width="3" style="385" hidden="1"/>
    <col min="10862" max="11101" width="8.625" style="385" hidden="1"/>
    <col min="11102" max="11107" width="14.875" style="385" hidden="1"/>
    <col min="11108" max="11109" width="15.875" style="385" hidden="1"/>
    <col min="11110" max="11115" width="16.125" style="385" hidden="1"/>
    <col min="11116" max="11116" width="6.125" style="385" hidden="1"/>
    <col min="11117" max="11117" width="3" style="385" hidden="1"/>
    <col min="11118" max="11357" width="8.625" style="385" hidden="1"/>
    <col min="11358" max="11363" width="14.875" style="385" hidden="1"/>
    <col min="11364" max="11365" width="15.875" style="385" hidden="1"/>
    <col min="11366" max="11371" width="16.125" style="385" hidden="1"/>
    <col min="11372" max="11372" width="6.125" style="385" hidden="1"/>
    <col min="11373" max="11373" width="3" style="385" hidden="1"/>
    <col min="11374" max="11613" width="8.625" style="385" hidden="1"/>
    <col min="11614" max="11619" width="14.875" style="385" hidden="1"/>
    <col min="11620" max="11621" width="15.875" style="385" hidden="1"/>
    <col min="11622" max="11627" width="16.125" style="385" hidden="1"/>
    <col min="11628" max="11628" width="6.125" style="385" hidden="1"/>
    <col min="11629" max="11629" width="3" style="385" hidden="1"/>
    <col min="11630" max="11869" width="8.625" style="385" hidden="1"/>
    <col min="11870" max="11875" width="14.875" style="385" hidden="1"/>
    <col min="11876" max="11877" width="15.875" style="385" hidden="1"/>
    <col min="11878" max="11883" width="16.125" style="385" hidden="1"/>
    <col min="11884" max="11884" width="6.125" style="385" hidden="1"/>
    <col min="11885" max="11885" width="3" style="385" hidden="1"/>
    <col min="11886" max="12125" width="8.625" style="385" hidden="1"/>
    <col min="12126" max="12131" width="14.875" style="385" hidden="1"/>
    <col min="12132" max="12133" width="15.875" style="385" hidden="1"/>
    <col min="12134" max="12139" width="16.125" style="385" hidden="1"/>
    <col min="12140" max="12140" width="6.125" style="385" hidden="1"/>
    <col min="12141" max="12141" width="3" style="385" hidden="1"/>
    <col min="12142" max="12381" width="8.625" style="385" hidden="1"/>
    <col min="12382" max="12387" width="14.875" style="385" hidden="1"/>
    <col min="12388" max="12389" width="15.875" style="385" hidden="1"/>
    <col min="12390" max="12395" width="16.125" style="385" hidden="1"/>
    <col min="12396" max="12396" width="6.125" style="385" hidden="1"/>
    <col min="12397" max="12397" width="3" style="385" hidden="1"/>
    <col min="12398" max="12637" width="8.625" style="385" hidden="1"/>
    <col min="12638" max="12643" width="14.875" style="385" hidden="1"/>
    <col min="12644" max="12645" width="15.875" style="385" hidden="1"/>
    <col min="12646" max="12651" width="16.125" style="385" hidden="1"/>
    <col min="12652" max="12652" width="6.125" style="385" hidden="1"/>
    <col min="12653" max="12653" width="3" style="385" hidden="1"/>
    <col min="12654" max="12893" width="8.625" style="385" hidden="1"/>
    <col min="12894" max="12899" width="14.875" style="385" hidden="1"/>
    <col min="12900" max="12901" width="15.875" style="385" hidden="1"/>
    <col min="12902" max="12907" width="16.125" style="385" hidden="1"/>
    <col min="12908" max="12908" width="6.125" style="385" hidden="1"/>
    <col min="12909" max="12909" width="3" style="385" hidden="1"/>
    <col min="12910" max="13149" width="8.625" style="385" hidden="1"/>
    <col min="13150" max="13155" width="14.875" style="385" hidden="1"/>
    <col min="13156" max="13157" width="15.875" style="385" hidden="1"/>
    <col min="13158" max="13163" width="16.125" style="385" hidden="1"/>
    <col min="13164" max="13164" width="6.125" style="385" hidden="1"/>
    <col min="13165" max="13165" width="3" style="385" hidden="1"/>
    <col min="13166" max="13405" width="8.625" style="385" hidden="1"/>
    <col min="13406" max="13411" width="14.875" style="385" hidden="1"/>
    <col min="13412" max="13413" width="15.875" style="385" hidden="1"/>
    <col min="13414" max="13419" width="16.125" style="385" hidden="1"/>
    <col min="13420" max="13420" width="6.125" style="385" hidden="1"/>
    <col min="13421" max="13421" width="3" style="385" hidden="1"/>
    <col min="13422" max="13661" width="8.625" style="385" hidden="1"/>
    <col min="13662" max="13667" width="14.875" style="385" hidden="1"/>
    <col min="13668" max="13669" width="15.875" style="385" hidden="1"/>
    <col min="13670" max="13675" width="16.125" style="385" hidden="1"/>
    <col min="13676" max="13676" width="6.125" style="385" hidden="1"/>
    <col min="13677" max="13677" width="3" style="385" hidden="1"/>
    <col min="13678" max="13917" width="8.625" style="385" hidden="1"/>
    <col min="13918" max="13923" width="14.875" style="385" hidden="1"/>
    <col min="13924" max="13925" width="15.875" style="385" hidden="1"/>
    <col min="13926" max="13931" width="16.125" style="385" hidden="1"/>
    <col min="13932" max="13932" width="6.125" style="385" hidden="1"/>
    <col min="13933" max="13933" width="3" style="385" hidden="1"/>
    <col min="13934" max="14173" width="8.625" style="385" hidden="1"/>
    <col min="14174" max="14179" width="14.875" style="385" hidden="1"/>
    <col min="14180" max="14181" width="15.875" style="385" hidden="1"/>
    <col min="14182" max="14187" width="16.125" style="385" hidden="1"/>
    <col min="14188" max="14188" width="6.125" style="385" hidden="1"/>
    <col min="14189" max="14189" width="3" style="385" hidden="1"/>
    <col min="14190" max="14429" width="8.625" style="385" hidden="1"/>
    <col min="14430" max="14435" width="14.875" style="385" hidden="1"/>
    <col min="14436" max="14437" width="15.875" style="385" hidden="1"/>
    <col min="14438" max="14443" width="16.125" style="385" hidden="1"/>
    <col min="14444" max="14444" width="6.125" style="385" hidden="1"/>
    <col min="14445" max="14445" width="3" style="385" hidden="1"/>
    <col min="14446" max="14685" width="8.625" style="385" hidden="1"/>
    <col min="14686" max="14691" width="14.875" style="385" hidden="1"/>
    <col min="14692" max="14693" width="15.875" style="385" hidden="1"/>
    <col min="14694" max="14699" width="16.125" style="385" hidden="1"/>
    <col min="14700" max="14700" width="6.125" style="385" hidden="1"/>
    <col min="14701" max="14701" width="3" style="385" hidden="1"/>
    <col min="14702" max="14941" width="8.625" style="385" hidden="1"/>
    <col min="14942" max="14947" width="14.875" style="385" hidden="1"/>
    <col min="14948" max="14949" width="15.875" style="385" hidden="1"/>
    <col min="14950" max="14955" width="16.125" style="385" hidden="1"/>
    <col min="14956" max="14956" width="6.125" style="385" hidden="1"/>
    <col min="14957" max="14957" width="3" style="385" hidden="1"/>
    <col min="14958" max="15197" width="8.625" style="385" hidden="1"/>
    <col min="15198" max="15203" width="14.875" style="385" hidden="1"/>
    <col min="15204" max="15205" width="15.875" style="385" hidden="1"/>
    <col min="15206" max="15211" width="16.125" style="385" hidden="1"/>
    <col min="15212" max="15212" width="6.125" style="385" hidden="1"/>
    <col min="15213" max="15213" width="3" style="385" hidden="1"/>
    <col min="15214" max="15453" width="8.625" style="385" hidden="1"/>
    <col min="15454" max="15459" width="14.875" style="385" hidden="1"/>
    <col min="15460" max="15461" width="15.875" style="385" hidden="1"/>
    <col min="15462" max="15467" width="16.125" style="385" hidden="1"/>
    <col min="15468" max="15468" width="6.125" style="385" hidden="1"/>
    <col min="15469" max="15469" width="3" style="385" hidden="1"/>
    <col min="15470" max="15709" width="8.625" style="385" hidden="1"/>
    <col min="15710" max="15715" width="14.875" style="385" hidden="1"/>
    <col min="15716" max="15717" width="15.875" style="385" hidden="1"/>
    <col min="15718" max="15723" width="16.125" style="385" hidden="1"/>
    <col min="15724" max="15724" width="6.125" style="385" hidden="1"/>
    <col min="15725" max="15725" width="3" style="385" hidden="1"/>
    <col min="15726" max="15965" width="8.625" style="385" hidden="1"/>
    <col min="15966" max="15971" width="14.875" style="385" hidden="1"/>
    <col min="15972" max="15973" width="15.875" style="385" hidden="1"/>
    <col min="15974" max="15979" width="16.125" style="385" hidden="1"/>
    <col min="15980" max="15980" width="6.125" style="385" hidden="1"/>
    <col min="15981" max="15981" width="3" style="385" hidden="1"/>
    <col min="15982" max="16221" width="8.625" style="385" hidden="1"/>
    <col min="16222" max="16227" width="14.875" style="385" hidden="1"/>
    <col min="16228" max="16229" width="15.875" style="385" hidden="1"/>
    <col min="16230" max="16235" width="16.125" style="385" hidden="1"/>
    <col min="16236" max="16236" width="6.125" style="385" hidden="1"/>
    <col min="16237" max="16237" width="3" style="385" hidden="1"/>
    <col min="16238" max="16384" width="8.625" style="385" hidden="1"/>
  </cols>
  <sheetData>
    <row r="1" spans="1:143" ht="42.75" customHeight="1" x14ac:dyDescent="0.15">
      <c r="A1" s="422"/>
      <c r="B1" s="421"/>
      <c r="DD1" s="385"/>
      <c r="DE1" s="385"/>
    </row>
    <row r="2" spans="1:143" ht="25.5" customHeight="1" x14ac:dyDescent="0.15">
      <c r="A2" s="420"/>
      <c r="C2" s="420"/>
      <c r="O2" s="420"/>
      <c r="P2" s="420"/>
      <c r="Q2" s="420"/>
      <c r="R2" s="420"/>
      <c r="S2" s="420"/>
      <c r="T2" s="420"/>
      <c r="U2" s="420"/>
      <c r="V2" s="420"/>
      <c r="W2" s="420"/>
      <c r="X2" s="420"/>
      <c r="Y2" s="420"/>
      <c r="Z2" s="420"/>
      <c r="AA2" s="420"/>
      <c r="AB2" s="420"/>
      <c r="AC2" s="420"/>
      <c r="AD2" s="420"/>
      <c r="AE2" s="420"/>
      <c r="AF2" s="420"/>
      <c r="AG2" s="420"/>
      <c r="AH2" s="420"/>
      <c r="AI2" s="420"/>
      <c r="AU2" s="420"/>
      <c r="BG2" s="420"/>
      <c r="BS2" s="420"/>
      <c r="CE2" s="420"/>
      <c r="CQ2" s="420"/>
      <c r="DD2" s="385"/>
      <c r="DE2" s="385"/>
    </row>
    <row r="3" spans="1:143" ht="25.5" customHeight="1" x14ac:dyDescent="0.15">
      <c r="A3" s="420"/>
      <c r="C3" s="420"/>
      <c r="O3" s="420"/>
      <c r="P3" s="420"/>
      <c r="Q3" s="420"/>
      <c r="R3" s="420"/>
      <c r="S3" s="420"/>
      <c r="T3" s="420"/>
      <c r="U3" s="420"/>
      <c r="V3" s="420"/>
      <c r="W3" s="420"/>
      <c r="X3" s="420"/>
      <c r="Y3" s="420"/>
      <c r="Z3" s="420"/>
      <c r="AA3" s="420"/>
      <c r="AB3" s="420"/>
      <c r="AC3" s="420"/>
      <c r="AD3" s="420"/>
      <c r="AE3" s="420"/>
      <c r="AF3" s="420"/>
      <c r="AG3" s="420"/>
      <c r="AH3" s="420"/>
      <c r="AI3" s="420"/>
      <c r="AU3" s="420"/>
      <c r="BG3" s="420"/>
      <c r="BS3" s="420"/>
      <c r="CE3" s="420"/>
      <c r="CQ3" s="420"/>
      <c r="DD3" s="385"/>
      <c r="DE3" s="385"/>
    </row>
    <row r="4" spans="1:143" s="290" customFormat="1" ht="13.5" x14ac:dyDescent="0.15">
      <c r="A4" s="420"/>
      <c r="B4" s="420"/>
      <c r="C4" s="420"/>
      <c r="D4" s="420"/>
      <c r="E4" s="420"/>
      <c r="F4" s="420"/>
      <c r="G4" s="420"/>
      <c r="H4" s="420"/>
      <c r="I4" s="420"/>
      <c r="J4" s="420"/>
      <c r="K4" s="420"/>
      <c r="L4" s="420"/>
      <c r="M4" s="420"/>
      <c r="N4" s="420"/>
      <c r="O4" s="420"/>
      <c r="P4" s="420"/>
      <c r="Q4" s="420"/>
      <c r="R4" s="420"/>
      <c r="S4" s="420"/>
      <c r="T4" s="420"/>
      <c r="U4" s="420"/>
      <c r="V4" s="420"/>
      <c r="W4" s="420"/>
      <c r="X4" s="420"/>
      <c r="Y4" s="420"/>
      <c r="Z4" s="420"/>
      <c r="AA4" s="420"/>
      <c r="AB4" s="420"/>
      <c r="AC4" s="420"/>
      <c r="AD4" s="420"/>
      <c r="AE4" s="420"/>
      <c r="AF4" s="420"/>
      <c r="AG4" s="420"/>
      <c r="AH4" s="420"/>
      <c r="AI4" s="420"/>
      <c r="AJ4" s="420"/>
      <c r="AK4" s="420"/>
      <c r="AL4" s="420"/>
      <c r="AM4" s="420"/>
      <c r="AN4" s="420"/>
      <c r="AO4" s="420"/>
      <c r="AP4" s="420"/>
      <c r="AQ4" s="420"/>
      <c r="AR4" s="420"/>
      <c r="AS4" s="420"/>
      <c r="AT4" s="420"/>
      <c r="AU4" s="420"/>
      <c r="AV4" s="420"/>
      <c r="AW4" s="420"/>
      <c r="AX4" s="420"/>
      <c r="AY4" s="420"/>
      <c r="AZ4" s="420"/>
      <c r="BA4" s="420"/>
      <c r="BB4" s="420"/>
      <c r="BC4" s="420"/>
      <c r="BD4" s="420"/>
      <c r="BE4" s="420"/>
      <c r="BF4" s="420"/>
      <c r="BG4" s="420"/>
      <c r="BH4" s="420"/>
      <c r="BI4" s="420"/>
      <c r="BJ4" s="420"/>
      <c r="BK4" s="420"/>
      <c r="BL4" s="420"/>
      <c r="BM4" s="420"/>
      <c r="BN4" s="420"/>
      <c r="BO4" s="420"/>
      <c r="BP4" s="420"/>
      <c r="BQ4" s="420"/>
      <c r="BR4" s="420"/>
      <c r="BS4" s="420"/>
      <c r="BT4" s="420"/>
      <c r="BU4" s="420"/>
      <c r="BV4" s="420"/>
      <c r="BW4" s="420"/>
      <c r="BX4" s="420"/>
      <c r="BY4" s="420"/>
      <c r="BZ4" s="420"/>
      <c r="CA4" s="420"/>
      <c r="CB4" s="420"/>
      <c r="CC4" s="420"/>
      <c r="CD4" s="420"/>
      <c r="CE4" s="420"/>
      <c r="CF4" s="420"/>
      <c r="CG4" s="420"/>
      <c r="CH4" s="420"/>
      <c r="CI4" s="420"/>
      <c r="CJ4" s="420"/>
      <c r="CK4" s="420"/>
      <c r="CL4" s="420"/>
      <c r="CM4" s="420"/>
      <c r="CN4" s="420"/>
      <c r="CO4" s="420"/>
      <c r="CP4" s="420"/>
      <c r="CQ4" s="420"/>
      <c r="CR4" s="420"/>
      <c r="CS4" s="420"/>
      <c r="CT4" s="420"/>
      <c r="CU4" s="420"/>
      <c r="CV4" s="420"/>
      <c r="CW4" s="420"/>
      <c r="CX4" s="420"/>
      <c r="CY4" s="420"/>
      <c r="CZ4" s="420"/>
      <c r="DA4" s="420"/>
      <c r="DB4" s="420"/>
      <c r="DC4" s="420"/>
      <c r="DD4" s="420"/>
      <c r="DE4" s="420"/>
      <c r="DF4" s="291"/>
      <c r="DG4" s="291"/>
      <c r="DH4" s="291"/>
      <c r="DI4" s="291"/>
      <c r="DJ4" s="291"/>
      <c r="DK4" s="291"/>
      <c r="DL4" s="291"/>
      <c r="DM4" s="291"/>
      <c r="DN4" s="291"/>
      <c r="DO4" s="291"/>
      <c r="DP4" s="291"/>
      <c r="DQ4" s="291"/>
      <c r="DR4" s="291"/>
      <c r="DS4" s="291"/>
      <c r="DT4" s="291"/>
      <c r="DU4" s="291"/>
      <c r="DV4" s="291"/>
      <c r="DW4" s="291"/>
    </row>
    <row r="5" spans="1:143" s="290" customFormat="1" ht="13.5" x14ac:dyDescent="0.15">
      <c r="A5" s="420"/>
      <c r="B5" s="420"/>
      <c r="C5" s="420"/>
      <c r="D5" s="420"/>
      <c r="E5" s="420"/>
      <c r="F5" s="420"/>
      <c r="G5" s="420"/>
      <c r="H5" s="420"/>
      <c r="I5" s="420"/>
      <c r="J5" s="420"/>
      <c r="K5" s="420"/>
      <c r="L5" s="420"/>
      <c r="M5" s="420"/>
      <c r="N5" s="420"/>
      <c r="O5" s="420"/>
      <c r="P5" s="420"/>
      <c r="Q5" s="420"/>
      <c r="R5" s="420"/>
      <c r="S5" s="420"/>
      <c r="T5" s="420"/>
      <c r="U5" s="420"/>
      <c r="V5" s="420"/>
      <c r="W5" s="420"/>
      <c r="X5" s="420"/>
      <c r="Y5" s="420"/>
      <c r="Z5" s="420"/>
      <c r="AA5" s="420"/>
      <c r="AB5" s="420"/>
      <c r="AC5" s="420"/>
      <c r="AD5" s="420"/>
      <c r="AE5" s="420"/>
      <c r="AF5" s="420"/>
      <c r="AG5" s="420"/>
      <c r="AH5" s="420"/>
      <c r="AI5" s="420"/>
      <c r="AJ5" s="420"/>
      <c r="AK5" s="420"/>
      <c r="AL5" s="420"/>
      <c r="AM5" s="420"/>
      <c r="AN5" s="420"/>
      <c r="AO5" s="420"/>
      <c r="AP5" s="420"/>
      <c r="AQ5" s="420"/>
      <c r="AR5" s="420"/>
      <c r="AS5" s="420"/>
      <c r="AT5" s="420"/>
      <c r="AU5" s="420"/>
      <c r="AV5" s="420"/>
      <c r="AW5" s="420"/>
      <c r="AX5" s="420"/>
      <c r="AY5" s="420"/>
      <c r="AZ5" s="420"/>
      <c r="BA5" s="420"/>
      <c r="BB5" s="420"/>
      <c r="BC5" s="420"/>
      <c r="BD5" s="420"/>
      <c r="BE5" s="420"/>
      <c r="BF5" s="420"/>
      <c r="BG5" s="420"/>
      <c r="BH5" s="420"/>
      <c r="BI5" s="420"/>
      <c r="BJ5" s="420"/>
      <c r="BK5" s="420"/>
      <c r="BL5" s="420"/>
      <c r="BM5" s="420"/>
      <c r="BN5" s="420"/>
      <c r="BO5" s="420"/>
      <c r="BP5" s="420"/>
      <c r="BQ5" s="420"/>
      <c r="BR5" s="420"/>
      <c r="BS5" s="420"/>
      <c r="BT5" s="420"/>
      <c r="BU5" s="420"/>
      <c r="BV5" s="420"/>
      <c r="BW5" s="420"/>
      <c r="BX5" s="420"/>
      <c r="BY5" s="420"/>
      <c r="BZ5" s="420"/>
      <c r="CA5" s="420"/>
      <c r="CB5" s="420"/>
      <c r="CC5" s="420"/>
      <c r="CD5" s="420"/>
      <c r="CE5" s="420"/>
      <c r="CF5" s="420"/>
      <c r="CG5" s="420"/>
      <c r="CH5" s="420"/>
      <c r="CI5" s="420"/>
      <c r="CJ5" s="420"/>
      <c r="CK5" s="420"/>
      <c r="CL5" s="420"/>
      <c r="CM5" s="420"/>
      <c r="CN5" s="420"/>
      <c r="CO5" s="420"/>
      <c r="CP5" s="420"/>
      <c r="CQ5" s="420"/>
      <c r="CR5" s="420"/>
      <c r="CS5" s="420"/>
      <c r="CT5" s="420"/>
      <c r="CU5" s="420"/>
      <c r="CV5" s="420"/>
      <c r="CW5" s="420"/>
      <c r="CX5" s="420"/>
      <c r="CY5" s="420"/>
      <c r="CZ5" s="420"/>
      <c r="DA5" s="420"/>
      <c r="DB5" s="420"/>
      <c r="DC5" s="420"/>
      <c r="DD5" s="420"/>
      <c r="DE5" s="420"/>
      <c r="DF5" s="291"/>
      <c r="DG5" s="291"/>
      <c r="DH5" s="291"/>
      <c r="DI5" s="291"/>
      <c r="DJ5" s="291"/>
      <c r="DK5" s="291"/>
      <c r="DL5" s="291"/>
      <c r="DM5" s="291"/>
      <c r="DN5" s="291"/>
      <c r="DO5" s="291"/>
      <c r="DP5" s="291"/>
      <c r="DQ5" s="291"/>
      <c r="DR5" s="291"/>
      <c r="DS5" s="291"/>
      <c r="DT5" s="291"/>
      <c r="DU5" s="291"/>
      <c r="DV5" s="291"/>
      <c r="DW5" s="291"/>
    </row>
    <row r="6" spans="1:143" s="290" customFormat="1" ht="13.5" x14ac:dyDescent="0.15">
      <c r="A6" s="420"/>
      <c r="B6" s="420"/>
      <c r="C6" s="420"/>
      <c r="D6" s="420"/>
      <c r="E6" s="420"/>
      <c r="F6" s="420"/>
      <c r="G6" s="420"/>
      <c r="H6" s="420"/>
      <c r="I6" s="420"/>
      <c r="J6" s="420"/>
      <c r="K6" s="420"/>
      <c r="L6" s="420"/>
      <c r="M6" s="420"/>
      <c r="N6" s="420"/>
      <c r="O6" s="420"/>
      <c r="P6" s="420"/>
      <c r="Q6" s="420"/>
      <c r="R6" s="420"/>
      <c r="S6" s="420"/>
      <c r="T6" s="420"/>
      <c r="U6" s="420"/>
      <c r="V6" s="420"/>
      <c r="W6" s="420"/>
      <c r="X6" s="420"/>
      <c r="Y6" s="420"/>
      <c r="Z6" s="420"/>
      <c r="AA6" s="420"/>
      <c r="AB6" s="420"/>
      <c r="AC6" s="420"/>
      <c r="AD6" s="420"/>
      <c r="AE6" s="420"/>
      <c r="AF6" s="420"/>
      <c r="AG6" s="420"/>
      <c r="AH6" s="420"/>
      <c r="AI6" s="420"/>
      <c r="AJ6" s="420"/>
      <c r="AK6" s="420"/>
      <c r="AL6" s="420"/>
      <c r="AM6" s="420"/>
      <c r="AN6" s="420"/>
      <c r="AO6" s="420"/>
      <c r="AP6" s="420"/>
      <c r="AQ6" s="420"/>
      <c r="AR6" s="420"/>
      <c r="AS6" s="420"/>
      <c r="AT6" s="420"/>
      <c r="AU6" s="420"/>
      <c r="AV6" s="420"/>
      <c r="AW6" s="420"/>
      <c r="AX6" s="420"/>
      <c r="AY6" s="420"/>
      <c r="AZ6" s="420"/>
      <c r="BA6" s="420"/>
      <c r="BB6" s="420"/>
      <c r="BC6" s="420"/>
      <c r="BD6" s="420"/>
      <c r="BE6" s="420"/>
      <c r="BF6" s="420"/>
      <c r="BG6" s="420"/>
      <c r="BH6" s="420"/>
      <c r="BI6" s="420"/>
      <c r="BJ6" s="420"/>
      <c r="BK6" s="420"/>
      <c r="BL6" s="420"/>
      <c r="BM6" s="420"/>
      <c r="BN6" s="420"/>
      <c r="BO6" s="420"/>
      <c r="BP6" s="420"/>
      <c r="BQ6" s="420"/>
      <c r="BR6" s="420"/>
      <c r="BS6" s="420"/>
      <c r="BT6" s="420"/>
      <c r="BU6" s="420"/>
      <c r="BV6" s="420"/>
      <c r="BW6" s="420"/>
      <c r="BX6" s="420"/>
      <c r="BY6" s="420"/>
      <c r="BZ6" s="420"/>
      <c r="CA6" s="420"/>
      <c r="CB6" s="420"/>
      <c r="CC6" s="420"/>
      <c r="CD6" s="420"/>
      <c r="CE6" s="420"/>
      <c r="CF6" s="420"/>
      <c r="CG6" s="420"/>
      <c r="CH6" s="420"/>
      <c r="CI6" s="420"/>
      <c r="CJ6" s="420"/>
      <c r="CK6" s="420"/>
      <c r="CL6" s="420"/>
      <c r="CM6" s="420"/>
      <c r="CN6" s="420"/>
      <c r="CO6" s="420"/>
      <c r="CP6" s="420"/>
      <c r="CQ6" s="420"/>
      <c r="CR6" s="420"/>
      <c r="CS6" s="420"/>
      <c r="CT6" s="420"/>
      <c r="CU6" s="420"/>
      <c r="CV6" s="420"/>
      <c r="CW6" s="420"/>
      <c r="CX6" s="420"/>
      <c r="CY6" s="420"/>
      <c r="CZ6" s="420"/>
      <c r="DA6" s="420"/>
      <c r="DB6" s="420"/>
      <c r="DC6" s="420"/>
      <c r="DD6" s="420"/>
      <c r="DE6" s="420"/>
      <c r="DF6" s="291"/>
      <c r="DG6" s="291"/>
      <c r="DH6" s="291"/>
      <c r="DI6" s="291"/>
      <c r="DJ6" s="291"/>
      <c r="DK6" s="291"/>
      <c r="DL6" s="291"/>
      <c r="DM6" s="291"/>
      <c r="DN6" s="291"/>
      <c r="DO6" s="291"/>
      <c r="DP6" s="291"/>
      <c r="DQ6" s="291"/>
      <c r="DR6" s="291"/>
      <c r="DS6" s="291"/>
      <c r="DT6" s="291"/>
      <c r="DU6" s="291"/>
      <c r="DV6" s="291"/>
      <c r="DW6" s="291"/>
    </row>
    <row r="7" spans="1:143" s="290" customFormat="1" ht="13.5" x14ac:dyDescent="0.15">
      <c r="A7" s="420"/>
      <c r="B7" s="420"/>
      <c r="C7" s="420"/>
      <c r="D7" s="420"/>
      <c r="E7" s="420"/>
      <c r="F7" s="420"/>
      <c r="G7" s="420"/>
      <c r="H7" s="420"/>
      <c r="I7" s="420"/>
      <c r="J7" s="420"/>
      <c r="K7" s="420"/>
      <c r="L7" s="420"/>
      <c r="M7" s="420"/>
      <c r="N7" s="420"/>
      <c r="O7" s="420"/>
      <c r="P7" s="420"/>
      <c r="Q7" s="420"/>
      <c r="R7" s="420"/>
      <c r="S7" s="420"/>
      <c r="T7" s="420"/>
      <c r="U7" s="420"/>
      <c r="V7" s="420"/>
      <c r="W7" s="420"/>
      <c r="X7" s="420"/>
      <c r="Y7" s="420"/>
      <c r="Z7" s="420"/>
      <c r="AA7" s="420"/>
      <c r="AB7" s="420"/>
      <c r="AC7" s="420"/>
      <c r="AD7" s="420"/>
      <c r="AE7" s="420"/>
      <c r="AF7" s="420"/>
      <c r="AG7" s="420"/>
      <c r="AH7" s="420"/>
      <c r="AI7" s="420"/>
      <c r="AJ7" s="420"/>
      <c r="AK7" s="420"/>
      <c r="AL7" s="420"/>
      <c r="AM7" s="420"/>
      <c r="AN7" s="420"/>
      <c r="AO7" s="420"/>
      <c r="AP7" s="420"/>
      <c r="AQ7" s="420"/>
      <c r="AR7" s="420"/>
      <c r="AS7" s="420"/>
      <c r="AT7" s="420"/>
      <c r="AU7" s="420"/>
      <c r="AV7" s="420"/>
      <c r="AW7" s="420"/>
      <c r="AX7" s="420"/>
      <c r="AY7" s="420"/>
      <c r="AZ7" s="420"/>
      <c r="BA7" s="420"/>
      <c r="BB7" s="420"/>
      <c r="BC7" s="420"/>
      <c r="BD7" s="420"/>
      <c r="BE7" s="420"/>
      <c r="BF7" s="420"/>
      <c r="BG7" s="420"/>
      <c r="BH7" s="420"/>
      <c r="BI7" s="420"/>
      <c r="BJ7" s="420"/>
      <c r="BK7" s="420"/>
      <c r="BL7" s="420"/>
      <c r="BM7" s="420"/>
      <c r="BN7" s="420"/>
      <c r="BO7" s="420"/>
      <c r="BP7" s="420"/>
      <c r="BQ7" s="420"/>
      <c r="BR7" s="420"/>
      <c r="BS7" s="420"/>
      <c r="BT7" s="420"/>
      <c r="BU7" s="420"/>
      <c r="BV7" s="420"/>
      <c r="BW7" s="420"/>
      <c r="BX7" s="420"/>
      <c r="BY7" s="420"/>
      <c r="BZ7" s="420"/>
      <c r="CA7" s="420"/>
      <c r="CB7" s="420"/>
      <c r="CC7" s="420"/>
      <c r="CD7" s="420"/>
      <c r="CE7" s="420"/>
      <c r="CF7" s="420"/>
      <c r="CG7" s="420"/>
      <c r="CH7" s="420"/>
      <c r="CI7" s="420"/>
      <c r="CJ7" s="420"/>
      <c r="CK7" s="420"/>
      <c r="CL7" s="420"/>
      <c r="CM7" s="420"/>
      <c r="CN7" s="420"/>
      <c r="CO7" s="420"/>
      <c r="CP7" s="420"/>
      <c r="CQ7" s="420"/>
      <c r="CR7" s="420"/>
      <c r="CS7" s="420"/>
      <c r="CT7" s="420"/>
      <c r="CU7" s="420"/>
      <c r="CV7" s="420"/>
      <c r="CW7" s="420"/>
      <c r="CX7" s="420"/>
      <c r="CY7" s="420"/>
      <c r="CZ7" s="420"/>
      <c r="DA7" s="420"/>
      <c r="DB7" s="420"/>
      <c r="DC7" s="420"/>
      <c r="DD7" s="420"/>
      <c r="DE7" s="420"/>
      <c r="DF7" s="291"/>
      <c r="DG7" s="291"/>
      <c r="DH7" s="291"/>
      <c r="DI7" s="291"/>
      <c r="DJ7" s="291"/>
      <c r="DK7" s="291"/>
      <c r="DL7" s="291"/>
      <c r="DM7" s="291"/>
      <c r="DN7" s="291"/>
      <c r="DO7" s="291"/>
      <c r="DP7" s="291"/>
      <c r="DQ7" s="291"/>
      <c r="DR7" s="291"/>
      <c r="DS7" s="291"/>
      <c r="DT7" s="291"/>
      <c r="DU7" s="291"/>
      <c r="DV7" s="291"/>
      <c r="DW7" s="291"/>
    </row>
    <row r="8" spans="1:143" s="290" customFormat="1" ht="13.5" x14ac:dyDescent="0.15">
      <c r="A8" s="420"/>
      <c r="B8" s="420"/>
      <c r="C8" s="420"/>
      <c r="D8" s="420"/>
      <c r="E8" s="420"/>
      <c r="F8" s="420"/>
      <c r="G8" s="420"/>
      <c r="H8" s="420"/>
      <c r="I8" s="420"/>
      <c r="J8" s="420"/>
      <c r="K8" s="420"/>
      <c r="L8" s="420"/>
      <c r="M8" s="420"/>
      <c r="N8" s="420"/>
      <c r="O8" s="420"/>
      <c r="P8" s="420"/>
      <c r="Q8" s="420"/>
      <c r="R8" s="420"/>
      <c r="S8" s="420"/>
      <c r="T8" s="420"/>
      <c r="U8" s="420"/>
      <c r="V8" s="420"/>
      <c r="W8" s="420"/>
      <c r="X8" s="420"/>
      <c r="Y8" s="420"/>
      <c r="Z8" s="420"/>
      <c r="AA8" s="420"/>
      <c r="AB8" s="420"/>
      <c r="AC8" s="420"/>
      <c r="AD8" s="420"/>
      <c r="AE8" s="420"/>
      <c r="AF8" s="420"/>
      <c r="AG8" s="420"/>
      <c r="AH8" s="420"/>
      <c r="AI8" s="420"/>
      <c r="AJ8" s="420"/>
      <c r="AK8" s="420"/>
      <c r="AL8" s="420"/>
      <c r="AM8" s="420"/>
      <c r="AN8" s="420"/>
      <c r="AO8" s="420"/>
      <c r="AP8" s="420"/>
      <c r="AQ8" s="420"/>
      <c r="AR8" s="420"/>
      <c r="AS8" s="420"/>
      <c r="AT8" s="420"/>
      <c r="AU8" s="420"/>
      <c r="AV8" s="420"/>
      <c r="AW8" s="420"/>
      <c r="AX8" s="420"/>
      <c r="AY8" s="420"/>
      <c r="AZ8" s="420"/>
      <c r="BA8" s="420"/>
      <c r="BB8" s="420"/>
      <c r="BC8" s="420"/>
      <c r="BD8" s="420"/>
      <c r="BE8" s="420"/>
      <c r="BF8" s="420"/>
      <c r="BG8" s="420"/>
      <c r="BH8" s="420"/>
      <c r="BI8" s="420"/>
      <c r="BJ8" s="420"/>
      <c r="BK8" s="420"/>
      <c r="BL8" s="420"/>
      <c r="BM8" s="420"/>
      <c r="BN8" s="420"/>
      <c r="BO8" s="420"/>
      <c r="BP8" s="420"/>
      <c r="BQ8" s="420"/>
      <c r="BR8" s="420"/>
      <c r="BS8" s="420"/>
      <c r="BT8" s="420"/>
      <c r="BU8" s="420"/>
      <c r="BV8" s="420"/>
      <c r="BW8" s="420"/>
      <c r="BX8" s="420"/>
      <c r="BY8" s="420"/>
      <c r="BZ8" s="420"/>
      <c r="CA8" s="420"/>
      <c r="CB8" s="420"/>
      <c r="CC8" s="420"/>
      <c r="CD8" s="420"/>
      <c r="CE8" s="420"/>
      <c r="CF8" s="420"/>
      <c r="CG8" s="420"/>
      <c r="CH8" s="420"/>
      <c r="CI8" s="420"/>
      <c r="CJ8" s="420"/>
      <c r="CK8" s="420"/>
      <c r="CL8" s="420"/>
      <c r="CM8" s="420"/>
      <c r="CN8" s="420"/>
      <c r="CO8" s="420"/>
      <c r="CP8" s="420"/>
      <c r="CQ8" s="420"/>
      <c r="CR8" s="420"/>
      <c r="CS8" s="420"/>
      <c r="CT8" s="420"/>
      <c r="CU8" s="420"/>
      <c r="CV8" s="420"/>
      <c r="CW8" s="420"/>
      <c r="CX8" s="420"/>
      <c r="CY8" s="420"/>
      <c r="CZ8" s="420"/>
      <c r="DA8" s="420"/>
      <c r="DB8" s="420"/>
      <c r="DC8" s="420"/>
      <c r="DD8" s="420"/>
      <c r="DE8" s="420"/>
      <c r="DF8" s="291"/>
      <c r="DG8" s="291"/>
      <c r="DH8" s="291"/>
      <c r="DI8" s="291"/>
      <c r="DJ8" s="291"/>
      <c r="DK8" s="291"/>
      <c r="DL8" s="291"/>
      <c r="DM8" s="291"/>
      <c r="DN8" s="291"/>
      <c r="DO8" s="291"/>
      <c r="DP8" s="291"/>
      <c r="DQ8" s="291"/>
      <c r="DR8" s="291"/>
      <c r="DS8" s="291"/>
      <c r="DT8" s="291"/>
      <c r="DU8" s="291"/>
      <c r="DV8" s="291"/>
      <c r="DW8" s="291"/>
    </row>
    <row r="9" spans="1:143" s="290" customFormat="1" ht="13.5" x14ac:dyDescent="0.15">
      <c r="A9" s="420"/>
      <c r="B9" s="420"/>
      <c r="C9" s="420"/>
      <c r="D9" s="420"/>
      <c r="E9" s="420"/>
      <c r="F9" s="420"/>
      <c r="G9" s="420"/>
      <c r="H9" s="420"/>
      <c r="I9" s="420"/>
      <c r="J9" s="420"/>
      <c r="K9" s="420"/>
      <c r="L9" s="420"/>
      <c r="M9" s="420"/>
      <c r="N9" s="420"/>
      <c r="O9" s="420"/>
      <c r="P9" s="420"/>
      <c r="Q9" s="420"/>
      <c r="R9" s="420"/>
      <c r="S9" s="420"/>
      <c r="T9" s="420"/>
      <c r="U9" s="420"/>
      <c r="V9" s="420"/>
      <c r="W9" s="420"/>
      <c r="X9" s="420"/>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0"/>
      <c r="BU9" s="420"/>
      <c r="BV9" s="420"/>
      <c r="BW9" s="420"/>
      <c r="BX9" s="420"/>
      <c r="BY9" s="420"/>
      <c r="BZ9" s="420"/>
      <c r="CA9" s="420"/>
      <c r="CB9" s="420"/>
      <c r="CC9" s="420"/>
      <c r="CD9" s="420"/>
      <c r="CE9" s="420"/>
      <c r="CF9" s="420"/>
      <c r="CG9" s="420"/>
      <c r="CH9" s="420"/>
      <c r="CI9" s="420"/>
      <c r="CJ9" s="420"/>
      <c r="CK9" s="420"/>
      <c r="CL9" s="420"/>
      <c r="CM9" s="420"/>
      <c r="CN9" s="420"/>
      <c r="CO9" s="420"/>
      <c r="CP9" s="420"/>
      <c r="CQ9" s="420"/>
      <c r="CR9" s="420"/>
      <c r="CS9" s="420"/>
      <c r="CT9" s="420"/>
      <c r="CU9" s="420"/>
      <c r="CV9" s="420"/>
      <c r="CW9" s="420"/>
      <c r="CX9" s="420"/>
      <c r="CY9" s="420"/>
      <c r="CZ9" s="420"/>
      <c r="DA9" s="420"/>
      <c r="DB9" s="420"/>
      <c r="DC9" s="420"/>
      <c r="DD9" s="420"/>
      <c r="DE9" s="420"/>
      <c r="DF9" s="291"/>
      <c r="DG9" s="291"/>
      <c r="DH9" s="291"/>
      <c r="DI9" s="291"/>
      <c r="DJ9" s="291"/>
      <c r="DK9" s="291"/>
      <c r="DL9" s="291"/>
      <c r="DM9" s="291"/>
      <c r="DN9" s="291"/>
      <c r="DO9" s="291"/>
      <c r="DP9" s="291"/>
      <c r="DQ9" s="291"/>
      <c r="DR9" s="291"/>
      <c r="DS9" s="291"/>
      <c r="DT9" s="291"/>
      <c r="DU9" s="291"/>
      <c r="DV9" s="291"/>
      <c r="DW9" s="291"/>
    </row>
    <row r="10" spans="1:143" s="290" customFormat="1" ht="13.5" x14ac:dyDescent="0.15">
      <c r="A10" s="420"/>
      <c r="B10" s="420"/>
      <c r="C10" s="420"/>
      <c r="D10" s="420"/>
      <c r="E10" s="420"/>
      <c r="F10" s="420"/>
      <c r="G10" s="420"/>
      <c r="H10" s="420"/>
      <c r="I10" s="420"/>
      <c r="J10" s="420"/>
      <c r="K10" s="420"/>
      <c r="L10" s="420"/>
      <c r="M10" s="420"/>
      <c r="N10" s="420"/>
      <c r="O10" s="420"/>
      <c r="P10" s="420"/>
      <c r="Q10" s="420"/>
      <c r="R10" s="420"/>
      <c r="S10" s="420"/>
      <c r="T10" s="420"/>
      <c r="U10" s="420"/>
      <c r="V10" s="420"/>
      <c r="W10" s="420"/>
      <c r="X10" s="420"/>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0"/>
      <c r="BW10" s="420"/>
      <c r="BX10" s="420"/>
      <c r="BY10" s="420"/>
      <c r="BZ10" s="420"/>
      <c r="CA10" s="420"/>
      <c r="CB10" s="420"/>
      <c r="CC10" s="420"/>
      <c r="CD10" s="420"/>
      <c r="CE10" s="420"/>
      <c r="CF10" s="420"/>
      <c r="CG10" s="420"/>
      <c r="CH10" s="420"/>
      <c r="CI10" s="420"/>
      <c r="CJ10" s="420"/>
      <c r="CK10" s="420"/>
      <c r="CL10" s="420"/>
      <c r="CM10" s="420"/>
      <c r="CN10" s="420"/>
      <c r="CO10" s="420"/>
      <c r="CP10" s="420"/>
      <c r="CQ10" s="420"/>
      <c r="CR10" s="420"/>
      <c r="CS10" s="420"/>
      <c r="CT10" s="420"/>
      <c r="CU10" s="420"/>
      <c r="CV10" s="420"/>
      <c r="CW10" s="420"/>
      <c r="CX10" s="420"/>
      <c r="CY10" s="420"/>
      <c r="CZ10" s="420"/>
      <c r="DA10" s="420"/>
      <c r="DB10" s="420"/>
      <c r="DC10" s="420"/>
      <c r="DD10" s="420"/>
      <c r="DE10" s="420"/>
      <c r="DF10" s="291"/>
      <c r="DG10" s="291"/>
      <c r="DH10" s="291"/>
      <c r="DI10" s="291"/>
      <c r="DJ10" s="291"/>
      <c r="DK10" s="291"/>
      <c r="DL10" s="291"/>
      <c r="DM10" s="291"/>
      <c r="DN10" s="291"/>
      <c r="DO10" s="291"/>
      <c r="DP10" s="291"/>
      <c r="DQ10" s="291"/>
      <c r="DR10" s="291"/>
      <c r="DS10" s="291"/>
      <c r="DT10" s="291"/>
      <c r="DU10" s="291"/>
      <c r="DV10" s="291"/>
      <c r="DW10" s="291"/>
      <c r="EM10" s="290" t="s">
        <v>608</v>
      </c>
    </row>
    <row r="11" spans="1:143" s="290" customFormat="1" ht="13.5" x14ac:dyDescent="0.15">
      <c r="A11" s="420"/>
      <c r="B11" s="420"/>
      <c r="C11" s="420"/>
      <c r="D11" s="420"/>
      <c r="E11" s="420"/>
      <c r="F11" s="420"/>
      <c r="G11" s="420"/>
      <c r="H11" s="420"/>
      <c r="I11" s="420"/>
      <c r="J11" s="420"/>
      <c r="K11" s="420"/>
      <c r="L11" s="420"/>
      <c r="M11" s="420"/>
      <c r="N11" s="420"/>
      <c r="O11" s="420"/>
      <c r="P11" s="420"/>
      <c r="Q11" s="420"/>
      <c r="R11" s="420"/>
      <c r="S11" s="420"/>
      <c r="T11" s="420"/>
      <c r="U11" s="420"/>
      <c r="V11" s="420"/>
      <c r="W11" s="420"/>
      <c r="X11" s="420"/>
      <c r="Y11" s="420"/>
      <c r="Z11" s="420"/>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0"/>
      <c r="BW11" s="420"/>
      <c r="BX11" s="420"/>
      <c r="BY11" s="420"/>
      <c r="BZ11" s="420"/>
      <c r="CA11" s="420"/>
      <c r="CB11" s="420"/>
      <c r="CC11" s="420"/>
      <c r="CD11" s="420"/>
      <c r="CE11" s="420"/>
      <c r="CF11" s="420"/>
      <c r="CG11" s="420"/>
      <c r="CH11" s="420"/>
      <c r="CI11" s="420"/>
      <c r="CJ11" s="420"/>
      <c r="CK11" s="420"/>
      <c r="CL11" s="420"/>
      <c r="CM11" s="420"/>
      <c r="CN11" s="420"/>
      <c r="CO11" s="420"/>
      <c r="CP11" s="420"/>
      <c r="CQ11" s="420"/>
      <c r="CR11" s="420"/>
      <c r="CS11" s="420"/>
      <c r="CT11" s="420"/>
      <c r="CU11" s="420"/>
      <c r="CV11" s="420"/>
      <c r="CW11" s="420"/>
      <c r="CX11" s="420"/>
      <c r="CY11" s="420"/>
      <c r="CZ11" s="420"/>
      <c r="DA11" s="420"/>
      <c r="DB11" s="420"/>
      <c r="DC11" s="420"/>
      <c r="DD11" s="420"/>
      <c r="DE11" s="420"/>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5" x14ac:dyDescent="0.15">
      <c r="A12" s="420"/>
      <c r="B12" s="420"/>
      <c r="C12" s="420"/>
      <c r="D12" s="420"/>
      <c r="E12" s="420"/>
      <c r="F12" s="420"/>
      <c r="G12" s="420"/>
      <c r="H12" s="420"/>
      <c r="I12" s="420"/>
      <c r="J12" s="420"/>
      <c r="K12" s="420"/>
      <c r="L12" s="420"/>
      <c r="M12" s="420"/>
      <c r="N12" s="420"/>
      <c r="O12" s="420"/>
      <c r="P12" s="420"/>
      <c r="Q12" s="420"/>
      <c r="R12" s="420"/>
      <c r="S12" s="420"/>
      <c r="T12" s="420"/>
      <c r="U12" s="420"/>
      <c r="V12" s="420"/>
      <c r="W12" s="420"/>
      <c r="X12" s="420"/>
      <c r="Y12" s="420"/>
      <c r="Z12" s="420"/>
      <c r="AA12" s="420"/>
      <c r="AB12" s="420"/>
      <c r="AC12" s="420"/>
      <c r="AD12" s="420"/>
      <c r="AE12" s="420"/>
      <c r="AF12" s="420"/>
      <c r="AG12" s="420"/>
      <c r="AH12" s="420"/>
      <c r="AI12" s="420"/>
      <c r="AJ12" s="420"/>
      <c r="AK12" s="420"/>
      <c r="AL12" s="420"/>
      <c r="AM12" s="420"/>
      <c r="AN12" s="420"/>
      <c r="AO12" s="420"/>
      <c r="AP12" s="420"/>
      <c r="AQ12" s="420"/>
      <c r="AR12" s="420"/>
      <c r="AS12" s="420"/>
      <c r="AT12" s="420"/>
      <c r="AU12" s="420"/>
      <c r="AV12" s="420"/>
      <c r="AW12" s="420"/>
      <c r="AX12" s="420"/>
      <c r="AY12" s="420"/>
      <c r="AZ12" s="420"/>
      <c r="BA12" s="420"/>
      <c r="BB12" s="420"/>
      <c r="BC12" s="420"/>
      <c r="BD12" s="420"/>
      <c r="BE12" s="420"/>
      <c r="BF12" s="420"/>
      <c r="BG12" s="420"/>
      <c r="BH12" s="420"/>
      <c r="BI12" s="420"/>
      <c r="BJ12" s="420"/>
      <c r="BK12" s="420"/>
      <c r="BL12" s="420"/>
      <c r="BM12" s="420"/>
      <c r="BN12" s="420"/>
      <c r="BO12" s="420"/>
      <c r="BP12" s="420"/>
      <c r="BQ12" s="420"/>
      <c r="BR12" s="420"/>
      <c r="BS12" s="420"/>
      <c r="BT12" s="420"/>
      <c r="BU12" s="420"/>
      <c r="BV12" s="420"/>
      <c r="BW12" s="420"/>
      <c r="BX12" s="420"/>
      <c r="BY12" s="420"/>
      <c r="BZ12" s="420"/>
      <c r="CA12" s="420"/>
      <c r="CB12" s="420"/>
      <c r="CC12" s="420"/>
      <c r="CD12" s="420"/>
      <c r="CE12" s="420"/>
      <c r="CF12" s="420"/>
      <c r="CG12" s="420"/>
      <c r="CH12" s="420"/>
      <c r="CI12" s="420"/>
      <c r="CJ12" s="420"/>
      <c r="CK12" s="420"/>
      <c r="CL12" s="420"/>
      <c r="CM12" s="420"/>
      <c r="CN12" s="420"/>
      <c r="CO12" s="420"/>
      <c r="CP12" s="420"/>
      <c r="CQ12" s="420"/>
      <c r="CR12" s="420"/>
      <c r="CS12" s="420"/>
      <c r="CT12" s="420"/>
      <c r="CU12" s="420"/>
      <c r="CV12" s="420"/>
      <c r="CW12" s="420"/>
      <c r="CX12" s="420"/>
      <c r="CY12" s="420"/>
      <c r="CZ12" s="420"/>
      <c r="DA12" s="420"/>
      <c r="DB12" s="420"/>
      <c r="DC12" s="420"/>
      <c r="DD12" s="420"/>
      <c r="DE12" s="420"/>
      <c r="DF12" s="291"/>
      <c r="DG12" s="291"/>
      <c r="DH12" s="291"/>
      <c r="DI12" s="291"/>
      <c r="DJ12" s="291"/>
      <c r="DK12" s="291"/>
      <c r="DL12" s="291"/>
      <c r="DM12" s="291"/>
      <c r="DN12" s="291"/>
      <c r="DO12" s="291"/>
      <c r="DP12" s="291"/>
      <c r="DQ12" s="291"/>
      <c r="DR12" s="291"/>
      <c r="DS12" s="291"/>
      <c r="DT12" s="291"/>
      <c r="DU12" s="291"/>
      <c r="DV12" s="291"/>
      <c r="DW12" s="291"/>
      <c r="EM12" s="290" t="s">
        <v>608</v>
      </c>
    </row>
    <row r="13" spans="1:143" s="290" customFormat="1" ht="13.5" x14ac:dyDescent="0.15">
      <c r="A13" s="420"/>
      <c r="B13" s="420"/>
      <c r="C13" s="420"/>
      <c r="D13" s="420"/>
      <c r="E13" s="420"/>
      <c r="F13" s="420"/>
      <c r="G13" s="420"/>
      <c r="H13" s="420"/>
      <c r="I13" s="420"/>
      <c r="J13" s="420"/>
      <c r="K13" s="420"/>
      <c r="L13" s="420"/>
      <c r="M13" s="420"/>
      <c r="N13" s="420"/>
      <c r="O13" s="420"/>
      <c r="P13" s="420"/>
      <c r="Q13" s="420"/>
      <c r="R13" s="420"/>
      <c r="S13" s="420"/>
      <c r="T13" s="420"/>
      <c r="U13" s="420"/>
      <c r="V13" s="420"/>
      <c r="W13" s="420"/>
      <c r="X13" s="420"/>
      <c r="Y13" s="420"/>
      <c r="Z13" s="420"/>
      <c r="AA13" s="420"/>
      <c r="AB13" s="420"/>
      <c r="AC13" s="420"/>
      <c r="AD13" s="420"/>
      <c r="AE13" s="420"/>
      <c r="AF13" s="420"/>
      <c r="AG13" s="420"/>
      <c r="AH13" s="420"/>
      <c r="AI13" s="420"/>
      <c r="AJ13" s="420"/>
      <c r="AK13" s="420"/>
      <c r="AL13" s="420"/>
      <c r="AM13" s="420"/>
      <c r="AN13" s="420"/>
      <c r="AO13" s="420"/>
      <c r="AP13" s="420"/>
      <c r="AQ13" s="420"/>
      <c r="AR13" s="420"/>
      <c r="AS13" s="420"/>
      <c r="AT13" s="420"/>
      <c r="AU13" s="420"/>
      <c r="AV13" s="420"/>
      <c r="AW13" s="420"/>
      <c r="AX13" s="420"/>
      <c r="AY13" s="420"/>
      <c r="AZ13" s="420"/>
      <c r="BA13" s="420"/>
      <c r="BB13" s="420"/>
      <c r="BC13" s="420"/>
      <c r="BD13" s="420"/>
      <c r="BE13" s="420"/>
      <c r="BF13" s="420"/>
      <c r="BG13" s="420"/>
      <c r="BH13" s="420"/>
      <c r="BI13" s="420"/>
      <c r="BJ13" s="420"/>
      <c r="BK13" s="420"/>
      <c r="BL13" s="420"/>
      <c r="BM13" s="420"/>
      <c r="BN13" s="420"/>
      <c r="BO13" s="420"/>
      <c r="BP13" s="420"/>
      <c r="BQ13" s="420"/>
      <c r="BR13" s="420"/>
      <c r="BS13" s="420"/>
      <c r="BT13" s="420"/>
      <c r="BU13" s="420"/>
      <c r="BV13" s="420"/>
      <c r="BW13" s="420"/>
      <c r="BX13" s="420"/>
      <c r="BY13" s="420"/>
      <c r="BZ13" s="420"/>
      <c r="CA13" s="420"/>
      <c r="CB13" s="420"/>
      <c r="CC13" s="420"/>
      <c r="CD13" s="420"/>
      <c r="CE13" s="420"/>
      <c r="CF13" s="420"/>
      <c r="CG13" s="420"/>
      <c r="CH13" s="420"/>
      <c r="CI13" s="420"/>
      <c r="CJ13" s="420"/>
      <c r="CK13" s="420"/>
      <c r="CL13" s="420"/>
      <c r="CM13" s="420"/>
      <c r="CN13" s="420"/>
      <c r="CO13" s="420"/>
      <c r="CP13" s="420"/>
      <c r="CQ13" s="420"/>
      <c r="CR13" s="420"/>
      <c r="CS13" s="420"/>
      <c r="CT13" s="420"/>
      <c r="CU13" s="420"/>
      <c r="CV13" s="420"/>
      <c r="CW13" s="420"/>
      <c r="CX13" s="420"/>
      <c r="CY13" s="420"/>
      <c r="CZ13" s="420"/>
      <c r="DA13" s="420"/>
      <c r="DB13" s="420"/>
      <c r="DC13" s="420"/>
      <c r="DD13" s="420"/>
      <c r="DE13" s="420"/>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5" x14ac:dyDescent="0.15">
      <c r="A14" s="420"/>
      <c r="B14" s="420"/>
      <c r="C14" s="420"/>
      <c r="D14" s="420"/>
      <c r="E14" s="420"/>
      <c r="F14" s="420"/>
      <c r="G14" s="420"/>
      <c r="H14" s="420"/>
      <c r="I14" s="420"/>
      <c r="J14" s="420"/>
      <c r="K14" s="420"/>
      <c r="L14" s="420"/>
      <c r="M14" s="420"/>
      <c r="N14" s="420"/>
      <c r="O14" s="420"/>
      <c r="P14" s="420"/>
      <c r="Q14" s="420"/>
      <c r="R14" s="420"/>
      <c r="S14" s="420"/>
      <c r="T14" s="420"/>
      <c r="U14" s="420"/>
      <c r="V14" s="420"/>
      <c r="W14" s="420"/>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0"/>
      <c r="BT14" s="420"/>
      <c r="BU14" s="420"/>
      <c r="BV14" s="420"/>
      <c r="BW14" s="420"/>
      <c r="BX14" s="420"/>
      <c r="BY14" s="420"/>
      <c r="BZ14" s="420"/>
      <c r="CA14" s="420"/>
      <c r="CB14" s="420"/>
      <c r="CC14" s="420"/>
      <c r="CD14" s="420"/>
      <c r="CE14" s="420"/>
      <c r="CF14" s="420"/>
      <c r="CG14" s="420"/>
      <c r="CH14" s="420"/>
      <c r="CI14" s="420"/>
      <c r="CJ14" s="420"/>
      <c r="CK14" s="420"/>
      <c r="CL14" s="420"/>
      <c r="CM14" s="420"/>
      <c r="CN14" s="420"/>
      <c r="CO14" s="420"/>
      <c r="CP14" s="420"/>
      <c r="CQ14" s="420"/>
      <c r="CR14" s="420"/>
      <c r="CS14" s="420"/>
      <c r="CT14" s="420"/>
      <c r="CU14" s="420"/>
      <c r="CV14" s="420"/>
      <c r="CW14" s="420"/>
      <c r="CX14" s="420"/>
      <c r="CY14" s="420"/>
      <c r="CZ14" s="420"/>
      <c r="DA14" s="420"/>
      <c r="DB14" s="420"/>
      <c r="DC14" s="420"/>
      <c r="DD14" s="420"/>
      <c r="DE14" s="420"/>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5" x14ac:dyDescent="0.15">
      <c r="A15" s="385"/>
      <c r="B15" s="420"/>
      <c r="C15" s="420"/>
      <c r="D15" s="420"/>
      <c r="E15" s="420"/>
      <c r="F15" s="420"/>
      <c r="G15" s="420"/>
      <c r="H15" s="420"/>
      <c r="I15" s="420"/>
      <c r="J15" s="420"/>
      <c r="K15" s="420"/>
      <c r="L15" s="420"/>
      <c r="M15" s="420"/>
      <c r="N15" s="420"/>
      <c r="O15" s="420"/>
      <c r="P15" s="420"/>
      <c r="Q15" s="420"/>
      <c r="R15" s="420"/>
      <c r="S15" s="420"/>
      <c r="T15" s="420"/>
      <c r="U15" s="420"/>
      <c r="V15" s="420"/>
      <c r="W15" s="420"/>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0"/>
      <c r="BT15" s="420"/>
      <c r="BU15" s="420"/>
      <c r="BV15" s="420"/>
      <c r="BW15" s="420"/>
      <c r="BX15" s="420"/>
      <c r="BY15" s="420"/>
      <c r="BZ15" s="420"/>
      <c r="CA15" s="420"/>
      <c r="CB15" s="420"/>
      <c r="CC15" s="420"/>
      <c r="CD15" s="420"/>
      <c r="CE15" s="420"/>
      <c r="CF15" s="420"/>
      <c r="CG15" s="420"/>
      <c r="CH15" s="420"/>
      <c r="CI15" s="420"/>
      <c r="CJ15" s="420"/>
      <c r="CK15" s="420"/>
      <c r="CL15" s="420"/>
      <c r="CM15" s="420"/>
      <c r="CN15" s="420"/>
      <c r="CO15" s="420"/>
      <c r="CP15" s="420"/>
      <c r="CQ15" s="420"/>
      <c r="CR15" s="420"/>
      <c r="CS15" s="420"/>
      <c r="CT15" s="420"/>
      <c r="CU15" s="420"/>
      <c r="CV15" s="420"/>
      <c r="CW15" s="420"/>
      <c r="CX15" s="420"/>
      <c r="CY15" s="420"/>
      <c r="CZ15" s="420"/>
      <c r="DA15" s="420"/>
      <c r="DB15" s="420"/>
      <c r="DC15" s="420"/>
      <c r="DD15" s="420"/>
      <c r="DE15" s="420"/>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5" x14ac:dyDescent="0.15">
      <c r="A16" s="385"/>
      <c r="B16" s="420"/>
      <c r="C16" s="420"/>
      <c r="D16" s="420"/>
      <c r="E16" s="420"/>
      <c r="F16" s="420"/>
      <c r="G16" s="420"/>
      <c r="H16" s="420"/>
      <c r="I16" s="420"/>
      <c r="J16" s="420"/>
      <c r="K16" s="420"/>
      <c r="L16" s="420"/>
      <c r="M16" s="420"/>
      <c r="N16" s="420"/>
      <c r="O16" s="420"/>
      <c r="P16" s="420"/>
      <c r="Q16" s="420"/>
      <c r="R16" s="420"/>
      <c r="S16" s="420"/>
      <c r="T16" s="420"/>
      <c r="U16" s="420"/>
      <c r="V16" s="420"/>
      <c r="W16" s="420"/>
      <c r="X16" s="420"/>
      <c r="Y16" s="420"/>
      <c r="Z16" s="420"/>
      <c r="AA16" s="420"/>
      <c r="AB16" s="420"/>
      <c r="AC16" s="420"/>
      <c r="AD16" s="420"/>
      <c r="AE16" s="420"/>
      <c r="AF16" s="420"/>
      <c r="AG16" s="420"/>
      <c r="AH16" s="420"/>
      <c r="AI16" s="420"/>
      <c r="AJ16" s="420"/>
      <c r="AK16" s="420"/>
      <c r="AL16" s="420"/>
      <c r="AM16" s="420"/>
      <c r="AN16" s="420"/>
      <c r="AO16" s="420"/>
      <c r="AP16" s="420"/>
      <c r="AQ16" s="420"/>
      <c r="AR16" s="420"/>
      <c r="AS16" s="420"/>
      <c r="AT16" s="420"/>
      <c r="AU16" s="420"/>
      <c r="AV16" s="420"/>
      <c r="AW16" s="420"/>
      <c r="AX16" s="420"/>
      <c r="AY16" s="420"/>
      <c r="AZ16" s="420"/>
      <c r="BA16" s="420"/>
      <c r="BB16" s="420"/>
      <c r="BC16" s="420"/>
      <c r="BD16" s="420"/>
      <c r="BE16" s="420"/>
      <c r="BF16" s="420"/>
      <c r="BG16" s="420"/>
      <c r="BH16" s="420"/>
      <c r="BI16" s="420"/>
      <c r="BJ16" s="420"/>
      <c r="BK16" s="420"/>
      <c r="BL16" s="420"/>
      <c r="BM16" s="420"/>
      <c r="BN16" s="420"/>
      <c r="BO16" s="420"/>
      <c r="BP16" s="420"/>
      <c r="BQ16" s="420"/>
      <c r="BR16" s="420"/>
      <c r="BS16" s="420"/>
      <c r="BT16" s="420"/>
      <c r="BU16" s="420"/>
      <c r="BV16" s="420"/>
      <c r="BW16" s="420"/>
      <c r="BX16" s="420"/>
      <c r="BY16" s="420"/>
      <c r="BZ16" s="420"/>
      <c r="CA16" s="420"/>
      <c r="CB16" s="420"/>
      <c r="CC16" s="420"/>
      <c r="CD16" s="420"/>
      <c r="CE16" s="420"/>
      <c r="CF16" s="420"/>
      <c r="CG16" s="420"/>
      <c r="CH16" s="420"/>
      <c r="CI16" s="420"/>
      <c r="CJ16" s="420"/>
      <c r="CK16" s="420"/>
      <c r="CL16" s="420"/>
      <c r="CM16" s="420"/>
      <c r="CN16" s="420"/>
      <c r="CO16" s="420"/>
      <c r="CP16" s="420"/>
      <c r="CQ16" s="420"/>
      <c r="CR16" s="420"/>
      <c r="CS16" s="420"/>
      <c r="CT16" s="420"/>
      <c r="CU16" s="420"/>
      <c r="CV16" s="420"/>
      <c r="CW16" s="420"/>
      <c r="CX16" s="420"/>
      <c r="CY16" s="420"/>
      <c r="CZ16" s="420"/>
      <c r="DA16" s="420"/>
      <c r="DB16" s="420"/>
      <c r="DC16" s="420"/>
      <c r="DD16" s="420"/>
      <c r="DE16" s="420"/>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5" x14ac:dyDescent="0.15">
      <c r="A17" s="385"/>
      <c r="B17" s="420"/>
      <c r="C17" s="420"/>
      <c r="D17" s="420"/>
      <c r="E17" s="420"/>
      <c r="F17" s="420"/>
      <c r="G17" s="420"/>
      <c r="H17" s="420"/>
      <c r="I17" s="420"/>
      <c r="J17" s="420"/>
      <c r="K17" s="420"/>
      <c r="L17" s="420"/>
      <c r="M17" s="420"/>
      <c r="N17" s="420"/>
      <c r="O17" s="420"/>
      <c r="P17" s="420"/>
      <c r="Q17" s="420"/>
      <c r="R17" s="420"/>
      <c r="S17" s="420"/>
      <c r="T17" s="420"/>
      <c r="U17" s="420"/>
      <c r="V17" s="420"/>
      <c r="W17" s="420"/>
      <c r="X17" s="420"/>
      <c r="Y17" s="420"/>
      <c r="Z17" s="420"/>
      <c r="AA17" s="420"/>
      <c r="AB17" s="420"/>
      <c r="AC17" s="420"/>
      <c r="AD17" s="420"/>
      <c r="AE17" s="420"/>
      <c r="AF17" s="420"/>
      <c r="AG17" s="420"/>
      <c r="AH17" s="420"/>
      <c r="AI17" s="420"/>
      <c r="AJ17" s="420"/>
      <c r="AK17" s="420"/>
      <c r="AL17" s="420"/>
      <c r="AM17" s="420"/>
      <c r="AN17" s="420"/>
      <c r="AO17" s="420"/>
      <c r="AP17" s="420"/>
      <c r="AQ17" s="420"/>
      <c r="AR17" s="420"/>
      <c r="AS17" s="420"/>
      <c r="AT17" s="420"/>
      <c r="AU17" s="420"/>
      <c r="AV17" s="420"/>
      <c r="AW17" s="420"/>
      <c r="AX17" s="420"/>
      <c r="AY17" s="420"/>
      <c r="AZ17" s="420"/>
      <c r="BA17" s="420"/>
      <c r="BB17" s="420"/>
      <c r="BC17" s="420"/>
      <c r="BD17" s="420"/>
      <c r="BE17" s="420"/>
      <c r="BF17" s="420"/>
      <c r="BG17" s="420"/>
      <c r="BH17" s="420"/>
      <c r="BI17" s="420"/>
      <c r="BJ17" s="420"/>
      <c r="BK17" s="420"/>
      <c r="BL17" s="420"/>
      <c r="BM17" s="420"/>
      <c r="BN17" s="420"/>
      <c r="BO17" s="420"/>
      <c r="BP17" s="420"/>
      <c r="BQ17" s="420"/>
      <c r="BR17" s="420"/>
      <c r="BS17" s="420"/>
      <c r="BT17" s="420"/>
      <c r="BU17" s="420"/>
      <c r="BV17" s="420"/>
      <c r="BW17" s="420"/>
      <c r="BX17" s="420"/>
      <c r="BY17" s="420"/>
      <c r="BZ17" s="420"/>
      <c r="CA17" s="420"/>
      <c r="CB17" s="420"/>
      <c r="CC17" s="420"/>
      <c r="CD17" s="420"/>
      <c r="CE17" s="420"/>
      <c r="CF17" s="420"/>
      <c r="CG17" s="420"/>
      <c r="CH17" s="420"/>
      <c r="CI17" s="420"/>
      <c r="CJ17" s="420"/>
      <c r="CK17" s="420"/>
      <c r="CL17" s="420"/>
      <c r="CM17" s="420"/>
      <c r="CN17" s="420"/>
      <c r="CO17" s="420"/>
      <c r="CP17" s="420"/>
      <c r="CQ17" s="420"/>
      <c r="CR17" s="420"/>
      <c r="CS17" s="420"/>
      <c r="CT17" s="420"/>
      <c r="CU17" s="420"/>
      <c r="CV17" s="420"/>
      <c r="CW17" s="420"/>
      <c r="CX17" s="420"/>
      <c r="CY17" s="420"/>
      <c r="CZ17" s="420"/>
      <c r="DA17" s="420"/>
      <c r="DB17" s="420"/>
      <c r="DC17" s="420"/>
      <c r="DD17" s="420"/>
      <c r="DE17" s="420"/>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5" x14ac:dyDescent="0.15">
      <c r="A18" s="385"/>
      <c r="B18" s="420"/>
      <c r="C18" s="420"/>
      <c r="D18" s="420"/>
      <c r="E18" s="420"/>
      <c r="F18" s="420"/>
      <c r="G18" s="420"/>
      <c r="H18" s="420"/>
      <c r="I18" s="420"/>
      <c r="J18" s="420"/>
      <c r="K18" s="420"/>
      <c r="L18" s="420"/>
      <c r="M18" s="420"/>
      <c r="N18" s="420"/>
      <c r="O18" s="420"/>
      <c r="P18" s="420"/>
      <c r="Q18" s="420"/>
      <c r="R18" s="420"/>
      <c r="S18" s="420"/>
      <c r="T18" s="420"/>
      <c r="U18" s="420"/>
      <c r="V18" s="420"/>
      <c r="W18" s="420"/>
      <c r="X18" s="420"/>
      <c r="Y18" s="420"/>
      <c r="Z18" s="420"/>
      <c r="AA18" s="420"/>
      <c r="AB18" s="420"/>
      <c r="AC18" s="420"/>
      <c r="AD18" s="420"/>
      <c r="AE18" s="420"/>
      <c r="AF18" s="420"/>
      <c r="AG18" s="420"/>
      <c r="AH18" s="420"/>
      <c r="AI18" s="420"/>
      <c r="AJ18" s="420"/>
      <c r="AK18" s="420"/>
      <c r="AL18" s="420"/>
      <c r="AM18" s="420"/>
      <c r="AN18" s="420"/>
      <c r="AO18" s="420"/>
      <c r="AP18" s="420"/>
      <c r="AQ18" s="420"/>
      <c r="AR18" s="420"/>
      <c r="AS18" s="420"/>
      <c r="AT18" s="420"/>
      <c r="AU18" s="420"/>
      <c r="AV18" s="420"/>
      <c r="AW18" s="420"/>
      <c r="AX18" s="420"/>
      <c r="AY18" s="420"/>
      <c r="AZ18" s="420"/>
      <c r="BA18" s="420"/>
      <c r="BB18" s="420"/>
      <c r="BC18" s="420"/>
      <c r="BD18" s="420"/>
      <c r="BE18" s="420"/>
      <c r="BF18" s="420"/>
      <c r="BG18" s="420"/>
      <c r="BH18" s="420"/>
      <c r="BI18" s="420"/>
      <c r="BJ18" s="420"/>
      <c r="BK18" s="420"/>
      <c r="BL18" s="420"/>
      <c r="BM18" s="420"/>
      <c r="BN18" s="420"/>
      <c r="BO18" s="420"/>
      <c r="BP18" s="420"/>
      <c r="BQ18" s="420"/>
      <c r="BR18" s="420"/>
      <c r="BS18" s="420"/>
      <c r="BT18" s="420"/>
      <c r="BU18" s="420"/>
      <c r="BV18" s="420"/>
      <c r="BW18" s="420"/>
      <c r="BX18" s="420"/>
      <c r="BY18" s="420"/>
      <c r="BZ18" s="420"/>
      <c r="CA18" s="420"/>
      <c r="CB18" s="420"/>
      <c r="CC18" s="420"/>
      <c r="CD18" s="420"/>
      <c r="CE18" s="420"/>
      <c r="CF18" s="420"/>
      <c r="CG18" s="420"/>
      <c r="CH18" s="420"/>
      <c r="CI18" s="420"/>
      <c r="CJ18" s="420"/>
      <c r="CK18" s="420"/>
      <c r="CL18" s="420"/>
      <c r="CM18" s="420"/>
      <c r="CN18" s="420"/>
      <c r="CO18" s="420"/>
      <c r="CP18" s="420"/>
      <c r="CQ18" s="420"/>
      <c r="CR18" s="420"/>
      <c r="CS18" s="420"/>
      <c r="CT18" s="420"/>
      <c r="CU18" s="420"/>
      <c r="CV18" s="420"/>
      <c r="CW18" s="420"/>
      <c r="CX18" s="420"/>
      <c r="CY18" s="420"/>
      <c r="CZ18" s="420"/>
      <c r="DA18" s="420"/>
      <c r="DB18" s="420"/>
      <c r="DC18" s="420"/>
      <c r="DD18" s="420"/>
      <c r="DE18" s="420"/>
      <c r="DF18" s="291"/>
      <c r="DG18" s="291"/>
      <c r="DH18" s="291"/>
      <c r="DI18" s="291"/>
      <c r="DJ18" s="291"/>
      <c r="DK18" s="291"/>
      <c r="DL18" s="291"/>
      <c r="DM18" s="291"/>
      <c r="DN18" s="291"/>
      <c r="DO18" s="291"/>
      <c r="DP18" s="291"/>
      <c r="DQ18" s="291"/>
      <c r="DR18" s="291"/>
      <c r="DS18" s="291"/>
      <c r="DT18" s="291"/>
      <c r="DU18" s="291"/>
      <c r="DV18" s="291"/>
      <c r="DW18" s="291"/>
    </row>
    <row r="19" spans="1:351" ht="13.5" x14ac:dyDescent="0.15">
      <c r="DD19" s="385"/>
      <c r="DE19" s="385"/>
    </row>
    <row r="20" spans="1:351" ht="13.5" x14ac:dyDescent="0.15">
      <c r="DD20" s="385"/>
      <c r="DE20" s="385"/>
    </row>
    <row r="21" spans="1:351" ht="17.25" x14ac:dyDescent="0.15">
      <c r="B21" s="419"/>
      <c r="C21" s="415"/>
      <c r="D21" s="415"/>
      <c r="E21" s="415"/>
      <c r="F21" s="415"/>
      <c r="G21" s="415"/>
      <c r="H21" s="415"/>
      <c r="I21" s="415"/>
      <c r="J21" s="415"/>
      <c r="K21" s="415"/>
      <c r="L21" s="415"/>
      <c r="M21" s="415"/>
      <c r="N21" s="418"/>
      <c r="O21" s="415"/>
      <c r="P21" s="415"/>
      <c r="Q21" s="415"/>
      <c r="R21" s="415"/>
      <c r="S21" s="415"/>
      <c r="T21" s="415"/>
      <c r="U21" s="415"/>
      <c r="V21" s="415"/>
      <c r="W21" s="415"/>
      <c r="X21" s="415"/>
      <c r="Y21" s="415"/>
      <c r="Z21" s="415"/>
      <c r="AA21" s="415"/>
      <c r="AB21" s="415"/>
      <c r="AC21" s="415"/>
      <c r="AD21" s="415"/>
      <c r="AE21" s="415"/>
      <c r="AF21" s="415"/>
      <c r="AG21" s="415"/>
      <c r="AH21" s="415"/>
      <c r="AI21" s="415"/>
      <c r="AJ21" s="415"/>
      <c r="AK21" s="415"/>
      <c r="AL21" s="415"/>
      <c r="AM21" s="415"/>
      <c r="AN21" s="415"/>
      <c r="AO21" s="415"/>
      <c r="AP21" s="415"/>
      <c r="AQ21" s="415"/>
      <c r="AR21" s="415"/>
      <c r="AS21" s="415"/>
      <c r="AT21" s="418"/>
      <c r="AU21" s="415"/>
      <c r="AV21" s="415"/>
      <c r="AW21" s="415"/>
      <c r="AX21" s="415"/>
      <c r="AY21" s="415"/>
      <c r="AZ21" s="415"/>
      <c r="BA21" s="415"/>
      <c r="BB21" s="415"/>
      <c r="BC21" s="415"/>
      <c r="BD21" s="415"/>
      <c r="BE21" s="415"/>
      <c r="BF21" s="418"/>
      <c r="BG21" s="415"/>
      <c r="BH21" s="415"/>
      <c r="BI21" s="415"/>
      <c r="BJ21" s="415"/>
      <c r="BK21" s="415"/>
      <c r="BL21" s="415"/>
      <c r="BM21" s="415"/>
      <c r="BN21" s="415"/>
      <c r="BO21" s="415"/>
      <c r="BP21" s="415"/>
      <c r="BQ21" s="415"/>
      <c r="BR21" s="418"/>
      <c r="BS21" s="415"/>
      <c r="BT21" s="415"/>
      <c r="BU21" s="415"/>
      <c r="BV21" s="415"/>
      <c r="BW21" s="415"/>
      <c r="BX21" s="415"/>
      <c r="BY21" s="415"/>
      <c r="BZ21" s="415"/>
      <c r="CA21" s="415"/>
      <c r="CB21" s="415"/>
      <c r="CC21" s="415"/>
      <c r="CD21" s="418"/>
      <c r="CE21" s="415"/>
      <c r="CF21" s="415"/>
      <c r="CG21" s="415"/>
      <c r="CH21" s="415"/>
      <c r="CI21" s="415"/>
      <c r="CJ21" s="415"/>
      <c r="CK21" s="415"/>
      <c r="CL21" s="415"/>
      <c r="CM21" s="415"/>
      <c r="CN21" s="415"/>
      <c r="CO21" s="415"/>
      <c r="CP21" s="418"/>
      <c r="CQ21" s="415"/>
      <c r="CR21" s="415"/>
      <c r="CS21" s="415"/>
      <c r="CT21" s="415"/>
      <c r="CU21" s="415"/>
      <c r="CV21" s="415"/>
      <c r="CW21" s="415"/>
      <c r="CX21" s="415"/>
      <c r="CY21" s="415"/>
      <c r="CZ21" s="415"/>
      <c r="DA21" s="415"/>
      <c r="DB21" s="418"/>
      <c r="DC21" s="415"/>
      <c r="DD21" s="414"/>
      <c r="DE21" s="385"/>
      <c r="MM21" s="417"/>
    </row>
    <row r="22" spans="1:351" ht="17.25" x14ac:dyDescent="0.15">
      <c r="B22" s="386"/>
      <c r="MM22" s="417"/>
    </row>
    <row r="23" spans="1:351" ht="13.5" x14ac:dyDescent="0.15">
      <c r="B23" s="386"/>
    </row>
    <row r="24" spans="1:351" ht="13.5" x14ac:dyDescent="0.15">
      <c r="B24" s="386"/>
    </row>
    <row r="25" spans="1:351" ht="13.5" x14ac:dyDescent="0.15">
      <c r="B25" s="386"/>
    </row>
    <row r="26" spans="1:351" ht="13.5" x14ac:dyDescent="0.15">
      <c r="B26" s="386"/>
    </row>
    <row r="27" spans="1:351" ht="13.5" x14ac:dyDescent="0.15">
      <c r="B27" s="386"/>
    </row>
    <row r="28" spans="1:351" ht="13.5" x14ac:dyDescent="0.15">
      <c r="B28" s="386"/>
    </row>
    <row r="29" spans="1:351" ht="13.5" x14ac:dyDescent="0.15">
      <c r="B29" s="386"/>
    </row>
    <row r="30" spans="1:351" ht="13.5" x14ac:dyDescent="0.15">
      <c r="B30" s="386"/>
    </row>
    <row r="31" spans="1:351" ht="13.5" x14ac:dyDescent="0.15">
      <c r="B31" s="386"/>
    </row>
    <row r="32" spans="1:351" ht="13.5" x14ac:dyDescent="0.15">
      <c r="B32" s="386"/>
    </row>
    <row r="33" spans="2:109" ht="13.5" x14ac:dyDescent="0.15">
      <c r="B33" s="386"/>
    </row>
    <row r="34" spans="2:109" ht="13.5" x14ac:dyDescent="0.15">
      <c r="B34" s="386"/>
    </row>
    <row r="35" spans="2:109" ht="13.5" x14ac:dyDescent="0.15">
      <c r="B35" s="386"/>
    </row>
    <row r="36" spans="2:109" ht="13.5" x14ac:dyDescent="0.15">
      <c r="B36" s="386"/>
    </row>
    <row r="37" spans="2:109" ht="13.5" x14ac:dyDescent="0.15">
      <c r="B37" s="386"/>
    </row>
    <row r="38" spans="2:109" ht="13.5" x14ac:dyDescent="0.15">
      <c r="B38" s="386"/>
    </row>
    <row r="39" spans="2:109" ht="13.5" x14ac:dyDescent="0.15">
      <c r="B39" s="391"/>
      <c r="C39" s="390"/>
      <c r="D39" s="390"/>
      <c r="E39" s="390"/>
      <c r="F39" s="390"/>
      <c r="G39" s="390"/>
      <c r="H39" s="390"/>
      <c r="I39" s="390"/>
      <c r="J39" s="390"/>
      <c r="K39" s="390"/>
      <c r="L39" s="390"/>
      <c r="M39" s="390"/>
      <c r="N39" s="390"/>
      <c r="O39" s="390"/>
      <c r="P39" s="390"/>
      <c r="Q39" s="390"/>
      <c r="R39" s="390"/>
      <c r="S39" s="390"/>
      <c r="T39" s="390"/>
      <c r="U39" s="390"/>
      <c r="V39" s="390"/>
      <c r="W39" s="390"/>
      <c r="X39" s="390"/>
      <c r="Y39" s="390"/>
      <c r="Z39" s="390"/>
      <c r="AA39" s="390"/>
      <c r="AB39" s="390"/>
      <c r="AC39" s="390"/>
      <c r="AD39" s="390"/>
      <c r="AE39" s="390"/>
      <c r="AF39" s="390"/>
      <c r="AG39" s="390"/>
      <c r="AH39" s="390"/>
      <c r="AI39" s="390"/>
      <c r="AJ39" s="390"/>
      <c r="AK39" s="390"/>
      <c r="AL39" s="390"/>
      <c r="AM39" s="390"/>
      <c r="AN39" s="390"/>
      <c r="AO39" s="390"/>
      <c r="AP39" s="390"/>
      <c r="AQ39" s="390"/>
      <c r="AR39" s="390"/>
      <c r="AS39" s="390"/>
      <c r="AT39" s="390"/>
      <c r="AU39" s="390"/>
      <c r="AV39" s="390"/>
      <c r="AW39" s="390"/>
      <c r="AX39" s="390"/>
      <c r="AY39" s="390"/>
      <c r="AZ39" s="390"/>
      <c r="BA39" s="390"/>
      <c r="BB39" s="390"/>
      <c r="BC39" s="390"/>
      <c r="BD39" s="390"/>
      <c r="BE39" s="390"/>
      <c r="BF39" s="390"/>
      <c r="BG39" s="390"/>
      <c r="BH39" s="390"/>
      <c r="BI39" s="390"/>
      <c r="BJ39" s="390"/>
      <c r="BK39" s="390"/>
      <c r="BL39" s="390"/>
      <c r="BM39" s="390"/>
      <c r="BN39" s="390"/>
      <c r="BO39" s="390"/>
      <c r="BP39" s="390"/>
      <c r="BQ39" s="390"/>
      <c r="BR39" s="390"/>
      <c r="BS39" s="390"/>
      <c r="BT39" s="390"/>
      <c r="BU39" s="390"/>
      <c r="BV39" s="390"/>
      <c r="BW39" s="390"/>
      <c r="BX39" s="390"/>
      <c r="BY39" s="390"/>
      <c r="BZ39" s="390"/>
      <c r="CA39" s="390"/>
      <c r="CB39" s="390"/>
      <c r="CC39" s="390"/>
      <c r="CD39" s="390"/>
      <c r="CE39" s="390"/>
      <c r="CF39" s="390"/>
      <c r="CG39" s="390"/>
      <c r="CH39" s="390"/>
      <c r="CI39" s="390"/>
      <c r="CJ39" s="390"/>
      <c r="CK39" s="390"/>
      <c r="CL39" s="390"/>
      <c r="CM39" s="390"/>
      <c r="CN39" s="390"/>
      <c r="CO39" s="390"/>
      <c r="CP39" s="390"/>
      <c r="CQ39" s="390"/>
      <c r="CR39" s="390"/>
      <c r="CS39" s="390"/>
      <c r="CT39" s="390"/>
      <c r="CU39" s="390"/>
      <c r="CV39" s="390"/>
      <c r="CW39" s="390"/>
      <c r="CX39" s="390"/>
      <c r="CY39" s="390"/>
      <c r="CZ39" s="390"/>
      <c r="DA39" s="390"/>
      <c r="DB39" s="390"/>
      <c r="DC39" s="390"/>
      <c r="DD39" s="389"/>
    </row>
    <row r="40" spans="2:109" ht="13.5" x14ac:dyDescent="0.15">
      <c r="B40" s="406"/>
      <c r="DD40" s="406"/>
      <c r="DE40" s="385"/>
    </row>
    <row r="41" spans="2:109" ht="17.25" x14ac:dyDescent="0.15">
      <c r="B41" s="416" t="s">
        <v>607</v>
      </c>
      <c r="C41" s="415"/>
      <c r="D41" s="415"/>
      <c r="E41" s="415"/>
      <c r="F41" s="415"/>
      <c r="G41" s="415"/>
      <c r="H41" s="415"/>
      <c r="I41" s="415"/>
      <c r="J41" s="415"/>
      <c r="K41" s="415"/>
      <c r="L41" s="415"/>
      <c r="M41" s="415"/>
      <c r="N41" s="415"/>
      <c r="O41" s="415"/>
      <c r="P41" s="415"/>
      <c r="Q41" s="415"/>
      <c r="R41" s="415"/>
      <c r="S41" s="415"/>
      <c r="T41" s="415"/>
      <c r="U41" s="415"/>
      <c r="V41" s="415"/>
      <c r="W41" s="415"/>
      <c r="X41" s="415"/>
      <c r="Y41" s="415"/>
      <c r="Z41" s="415"/>
      <c r="AA41" s="415"/>
      <c r="AB41" s="415"/>
      <c r="AC41" s="415"/>
      <c r="AD41" s="415"/>
      <c r="AE41" s="415"/>
      <c r="AF41" s="415"/>
      <c r="AG41" s="415"/>
      <c r="AH41" s="415"/>
      <c r="AI41" s="415"/>
      <c r="AJ41" s="415"/>
      <c r="AK41" s="415"/>
      <c r="AL41" s="415"/>
      <c r="AM41" s="415"/>
      <c r="AN41" s="415"/>
      <c r="AO41" s="415"/>
      <c r="AP41" s="415"/>
      <c r="AQ41" s="415"/>
      <c r="AR41" s="415"/>
      <c r="AS41" s="415"/>
      <c r="AT41" s="415"/>
      <c r="AU41" s="415"/>
      <c r="AV41" s="415"/>
      <c r="AW41" s="415"/>
      <c r="AX41" s="415"/>
      <c r="AY41" s="415"/>
      <c r="AZ41" s="415"/>
      <c r="BA41" s="415"/>
      <c r="BB41" s="415"/>
      <c r="BC41" s="415"/>
      <c r="BD41" s="415"/>
      <c r="BE41" s="415"/>
      <c r="BF41" s="415"/>
      <c r="BG41" s="415"/>
      <c r="BH41" s="415"/>
      <c r="BI41" s="415"/>
      <c r="BJ41" s="415"/>
      <c r="BK41" s="415"/>
      <c r="BL41" s="415"/>
      <c r="BM41" s="415"/>
      <c r="BN41" s="415"/>
      <c r="BO41" s="415"/>
      <c r="BP41" s="415"/>
      <c r="BQ41" s="415"/>
      <c r="BR41" s="415"/>
      <c r="BS41" s="415"/>
      <c r="BT41" s="415"/>
      <c r="BU41" s="415"/>
      <c r="BV41" s="415"/>
      <c r="BW41" s="415"/>
      <c r="BX41" s="415"/>
      <c r="BY41" s="415"/>
      <c r="BZ41" s="415"/>
      <c r="CA41" s="415"/>
      <c r="CB41" s="415"/>
      <c r="CC41" s="415"/>
      <c r="CD41" s="415"/>
      <c r="CE41" s="415"/>
      <c r="CF41" s="415"/>
      <c r="CG41" s="415"/>
      <c r="CH41" s="415"/>
      <c r="CI41" s="415"/>
      <c r="CJ41" s="415"/>
      <c r="CK41" s="415"/>
      <c r="CL41" s="415"/>
      <c r="CM41" s="415"/>
      <c r="CN41" s="415"/>
      <c r="CO41" s="415"/>
      <c r="CP41" s="415"/>
      <c r="CQ41" s="415"/>
      <c r="CR41" s="415"/>
      <c r="CS41" s="415"/>
      <c r="CT41" s="415"/>
      <c r="CU41" s="415"/>
      <c r="CV41" s="415"/>
      <c r="CW41" s="415"/>
      <c r="CX41" s="415"/>
      <c r="CY41" s="415"/>
      <c r="CZ41" s="415"/>
      <c r="DA41" s="415"/>
      <c r="DB41" s="415"/>
      <c r="DC41" s="415"/>
      <c r="DD41" s="414"/>
    </row>
    <row r="42" spans="2:109" ht="13.5" x14ac:dyDescent="0.15">
      <c r="B42" s="386"/>
      <c r="G42" s="402"/>
      <c r="I42" s="401"/>
      <c r="J42" s="401"/>
      <c r="K42" s="401"/>
      <c r="AM42" s="402"/>
      <c r="AN42" s="402" t="s">
        <v>603</v>
      </c>
      <c r="AP42" s="401"/>
      <c r="AQ42" s="401"/>
      <c r="AR42" s="401"/>
      <c r="AY42" s="402"/>
      <c r="BA42" s="401"/>
      <c r="BB42" s="401"/>
      <c r="BC42" s="401"/>
      <c r="BK42" s="402"/>
      <c r="BM42" s="401"/>
      <c r="BN42" s="401"/>
      <c r="BO42" s="401"/>
      <c r="BW42" s="402"/>
      <c r="BY42" s="401"/>
      <c r="BZ42" s="401"/>
      <c r="CA42" s="401"/>
      <c r="CI42" s="402"/>
      <c r="CK42" s="401"/>
      <c r="CL42" s="401"/>
      <c r="CM42" s="401"/>
      <c r="CU42" s="402"/>
      <c r="CW42" s="401"/>
      <c r="CX42" s="401"/>
      <c r="CY42" s="401"/>
    </row>
    <row r="43" spans="2:109" ht="13.5" customHeight="1" x14ac:dyDescent="0.15">
      <c r="B43" s="386"/>
      <c r="AN43" s="1317" t="s">
        <v>606</v>
      </c>
      <c r="AO43" s="1318"/>
      <c r="AP43" s="1318"/>
      <c r="AQ43" s="1318"/>
      <c r="AR43" s="1318"/>
      <c r="AS43" s="1318"/>
      <c r="AT43" s="1318"/>
      <c r="AU43" s="1318"/>
      <c r="AV43" s="1318"/>
      <c r="AW43" s="1318"/>
      <c r="AX43" s="1318"/>
      <c r="AY43" s="1318"/>
      <c r="AZ43" s="1318"/>
      <c r="BA43" s="1318"/>
      <c r="BB43" s="1318"/>
      <c r="BC43" s="1318"/>
      <c r="BD43" s="1318"/>
      <c r="BE43" s="1318"/>
      <c r="BF43" s="1318"/>
      <c r="BG43" s="1318"/>
      <c r="BH43" s="1318"/>
      <c r="BI43" s="1318"/>
      <c r="BJ43" s="1318"/>
      <c r="BK43" s="1318"/>
      <c r="BL43" s="1318"/>
      <c r="BM43" s="1318"/>
      <c r="BN43" s="1318"/>
      <c r="BO43" s="1318"/>
      <c r="BP43" s="1318"/>
      <c r="BQ43" s="1318"/>
      <c r="BR43" s="1318"/>
      <c r="BS43" s="1318"/>
      <c r="BT43" s="1318"/>
      <c r="BU43" s="1318"/>
      <c r="BV43" s="1318"/>
      <c r="BW43" s="1318"/>
      <c r="BX43" s="1318"/>
      <c r="BY43" s="1318"/>
      <c r="BZ43" s="1318"/>
      <c r="CA43" s="1318"/>
      <c r="CB43" s="1318"/>
      <c r="CC43" s="1318"/>
      <c r="CD43" s="1318"/>
      <c r="CE43" s="1318"/>
      <c r="CF43" s="1318"/>
      <c r="CG43" s="1318"/>
      <c r="CH43" s="1318"/>
      <c r="CI43" s="1318"/>
      <c r="CJ43" s="1318"/>
      <c r="CK43" s="1318"/>
      <c r="CL43" s="1318"/>
      <c r="CM43" s="1318"/>
      <c r="CN43" s="1318"/>
      <c r="CO43" s="1318"/>
      <c r="CP43" s="1318"/>
      <c r="CQ43" s="1318"/>
      <c r="CR43" s="1318"/>
      <c r="CS43" s="1318"/>
      <c r="CT43" s="1318"/>
      <c r="CU43" s="1318"/>
      <c r="CV43" s="1318"/>
      <c r="CW43" s="1318"/>
      <c r="CX43" s="1318"/>
      <c r="CY43" s="1318"/>
      <c r="CZ43" s="1318"/>
      <c r="DA43" s="1318"/>
      <c r="DB43" s="1318"/>
      <c r="DC43" s="1319"/>
    </row>
    <row r="44" spans="2:109" ht="13.5" x14ac:dyDescent="0.15">
      <c r="B44" s="386"/>
      <c r="AN44" s="1320"/>
      <c r="AO44" s="1321"/>
      <c r="AP44" s="1321"/>
      <c r="AQ44" s="1321"/>
      <c r="AR44" s="1321"/>
      <c r="AS44" s="1321"/>
      <c r="AT44" s="1321"/>
      <c r="AU44" s="1321"/>
      <c r="AV44" s="1321"/>
      <c r="AW44" s="1321"/>
      <c r="AX44" s="1321"/>
      <c r="AY44" s="1321"/>
      <c r="AZ44" s="1321"/>
      <c r="BA44" s="1321"/>
      <c r="BB44" s="1321"/>
      <c r="BC44" s="1321"/>
      <c r="BD44" s="1321"/>
      <c r="BE44" s="1321"/>
      <c r="BF44" s="1321"/>
      <c r="BG44" s="1321"/>
      <c r="BH44" s="1321"/>
      <c r="BI44" s="1321"/>
      <c r="BJ44" s="1321"/>
      <c r="BK44" s="1321"/>
      <c r="BL44" s="1321"/>
      <c r="BM44" s="1321"/>
      <c r="BN44" s="1321"/>
      <c r="BO44" s="1321"/>
      <c r="BP44" s="1321"/>
      <c r="BQ44" s="1321"/>
      <c r="BR44" s="1321"/>
      <c r="BS44" s="1321"/>
      <c r="BT44" s="1321"/>
      <c r="BU44" s="1321"/>
      <c r="BV44" s="1321"/>
      <c r="BW44" s="1321"/>
      <c r="BX44" s="1321"/>
      <c r="BY44" s="1321"/>
      <c r="BZ44" s="1321"/>
      <c r="CA44" s="1321"/>
      <c r="CB44" s="1321"/>
      <c r="CC44" s="1321"/>
      <c r="CD44" s="1321"/>
      <c r="CE44" s="1321"/>
      <c r="CF44" s="1321"/>
      <c r="CG44" s="1321"/>
      <c r="CH44" s="1321"/>
      <c r="CI44" s="1321"/>
      <c r="CJ44" s="1321"/>
      <c r="CK44" s="1321"/>
      <c r="CL44" s="1321"/>
      <c r="CM44" s="1321"/>
      <c r="CN44" s="1321"/>
      <c r="CO44" s="1321"/>
      <c r="CP44" s="1321"/>
      <c r="CQ44" s="1321"/>
      <c r="CR44" s="1321"/>
      <c r="CS44" s="1321"/>
      <c r="CT44" s="1321"/>
      <c r="CU44" s="1321"/>
      <c r="CV44" s="1321"/>
      <c r="CW44" s="1321"/>
      <c r="CX44" s="1321"/>
      <c r="CY44" s="1321"/>
      <c r="CZ44" s="1321"/>
      <c r="DA44" s="1321"/>
      <c r="DB44" s="1321"/>
      <c r="DC44" s="1322"/>
    </row>
    <row r="45" spans="2:109" ht="13.5" x14ac:dyDescent="0.15">
      <c r="B45" s="386"/>
      <c r="AN45" s="1320"/>
      <c r="AO45" s="1321"/>
      <c r="AP45" s="1321"/>
      <c r="AQ45" s="1321"/>
      <c r="AR45" s="1321"/>
      <c r="AS45" s="1321"/>
      <c r="AT45" s="1321"/>
      <c r="AU45" s="1321"/>
      <c r="AV45" s="1321"/>
      <c r="AW45" s="1321"/>
      <c r="AX45" s="1321"/>
      <c r="AY45" s="1321"/>
      <c r="AZ45" s="1321"/>
      <c r="BA45" s="1321"/>
      <c r="BB45" s="1321"/>
      <c r="BC45" s="1321"/>
      <c r="BD45" s="1321"/>
      <c r="BE45" s="1321"/>
      <c r="BF45" s="1321"/>
      <c r="BG45" s="1321"/>
      <c r="BH45" s="1321"/>
      <c r="BI45" s="1321"/>
      <c r="BJ45" s="1321"/>
      <c r="BK45" s="1321"/>
      <c r="BL45" s="1321"/>
      <c r="BM45" s="1321"/>
      <c r="BN45" s="1321"/>
      <c r="BO45" s="1321"/>
      <c r="BP45" s="1321"/>
      <c r="BQ45" s="1321"/>
      <c r="BR45" s="1321"/>
      <c r="BS45" s="1321"/>
      <c r="BT45" s="1321"/>
      <c r="BU45" s="1321"/>
      <c r="BV45" s="1321"/>
      <c r="BW45" s="1321"/>
      <c r="BX45" s="1321"/>
      <c r="BY45" s="1321"/>
      <c r="BZ45" s="1321"/>
      <c r="CA45" s="1321"/>
      <c r="CB45" s="1321"/>
      <c r="CC45" s="1321"/>
      <c r="CD45" s="1321"/>
      <c r="CE45" s="1321"/>
      <c r="CF45" s="1321"/>
      <c r="CG45" s="1321"/>
      <c r="CH45" s="1321"/>
      <c r="CI45" s="1321"/>
      <c r="CJ45" s="1321"/>
      <c r="CK45" s="1321"/>
      <c r="CL45" s="1321"/>
      <c r="CM45" s="1321"/>
      <c r="CN45" s="1321"/>
      <c r="CO45" s="1321"/>
      <c r="CP45" s="1321"/>
      <c r="CQ45" s="1321"/>
      <c r="CR45" s="1321"/>
      <c r="CS45" s="1321"/>
      <c r="CT45" s="1321"/>
      <c r="CU45" s="1321"/>
      <c r="CV45" s="1321"/>
      <c r="CW45" s="1321"/>
      <c r="CX45" s="1321"/>
      <c r="CY45" s="1321"/>
      <c r="CZ45" s="1321"/>
      <c r="DA45" s="1321"/>
      <c r="DB45" s="1321"/>
      <c r="DC45" s="1322"/>
    </row>
    <row r="46" spans="2:109" ht="13.5" x14ac:dyDescent="0.15">
      <c r="B46" s="386"/>
      <c r="AN46" s="1320"/>
      <c r="AO46" s="1321"/>
      <c r="AP46" s="1321"/>
      <c r="AQ46" s="1321"/>
      <c r="AR46" s="1321"/>
      <c r="AS46" s="1321"/>
      <c r="AT46" s="1321"/>
      <c r="AU46" s="1321"/>
      <c r="AV46" s="1321"/>
      <c r="AW46" s="1321"/>
      <c r="AX46" s="1321"/>
      <c r="AY46" s="1321"/>
      <c r="AZ46" s="1321"/>
      <c r="BA46" s="1321"/>
      <c r="BB46" s="1321"/>
      <c r="BC46" s="1321"/>
      <c r="BD46" s="1321"/>
      <c r="BE46" s="1321"/>
      <c r="BF46" s="1321"/>
      <c r="BG46" s="1321"/>
      <c r="BH46" s="1321"/>
      <c r="BI46" s="1321"/>
      <c r="BJ46" s="1321"/>
      <c r="BK46" s="1321"/>
      <c r="BL46" s="1321"/>
      <c r="BM46" s="1321"/>
      <c r="BN46" s="1321"/>
      <c r="BO46" s="1321"/>
      <c r="BP46" s="1321"/>
      <c r="BQ46" s="1321"/>
      <c r="BR46" s="1321"/>
      <c r="BS46" s="1321"/>
      <c r="BT46" s="1321"/>
      <c r="BU46" s="1321"/>
      <c r="BV46" s="1321"/>
      <c r="BW46" s="1321"/>
      <c r="BX46" s="1321"/>
      <c r="BY46" s="1321"/>
      <c r="BZ46" s="1321"/>
      <c r="CA46" s="1321"/>
      <c r="CB46" s="1321"/>
      <c r="CC46" s="1321"/>
      <c r="CD46" s="1321"/>
      <c r="CE46" s="1321"/>
      <c r="CF46" s="1321"/>
      <c r="CG46" s="1321"/>
      <c r="CH46" s="1321"/>
      <c r="CI46" s="1321"/>
      <c r="CJ46" s="1321"/>
      <c r="CK46" s="1321"/>
      <c r="CL46" s="1321"/>
      <c r="CM46" s="1321"/>
      <c r="CN46" s="1321"/>
      <c r="CO46" s="1321"/>
      <c r="CP46" s="1321"/>
      <c r="CQ46" s="1321"/>
      <c r="CR46" s="1321"/>
      <c r="CS46" s="1321"/>
      <c r="CT46" s="1321"/>
      <c r="CU46" s="1321"/>
      <c r="CV46" s="1321"/>
      <c r="CW46" s="1321"/>
      <c r="CX46" s="1321"/>
      <c r="CY46" s="1321"/>
      <c r="CZ46" s="1321"/>
      <c r="DA46" s="1321"/>
      <c r="DB46" s="1321"/>
      <c r="DC46" s="1322"/>
    </row>
    <row r="47" spans="2:109" ht="13.5" x14ac:dyDescent="0.15">
      <c r="B47" s="386"/>
      <c r="AN47" s="1323"/>
      <c r="AO47" s="1324"/>
      <c r="AP47" s="1324"/>
      <c r="AQ47" s="1324"/>
      <c r="AR47" s="1324"/>
      <c r="AS47" s="1324"/>
      <c r="AT47" s="1324"/>
      <c r="AU47" s="1324"/>
      <c r="AV47" s="1324"/>
      <c r="AW47" s="1324"/>
      <c r="AX47" s="1324"/>
      <c r="AY47" s="1324"/>
      <c r="AZ47" s="1324"/>
      <c r="BA47" s="1324"/>
      <c r="BB47" s="1324"/>
      <c r="BC47" s="1324"/>
      <c r="BD47" s="1324"/>
      <c r="BE47" s="1324"/>
      <c r="BF47" s="1324"/>
      <c r="BG47" s="1324"/>
      <c r="BH47" s="1324"/>
      <c r="BI47" s="1324"/>
      <c r="BJ47" s="1324"/>
      <c r="BK47" s="1324"/>
      <c r="BL47" s="1324"/>
      <c r="BM47" s="1324"/>
      <c r="BN47" s="1324"/>
      <c r="BO47" s="1324"/>
      <c r="BP47" s="1324"/>
      <c r="BQ47" s="1324"/>
      <c r="BR47" s="1324"/>
      <c r="BS47" s="1324"/>
      <c r="BT47" s="1324"/>
      <c r="BU47" s="1324"/>
      <c r="BV47" s="1324"/>
      <c r="BW47" s="1324"/>
      <c r="BX47" s="1324"/>
      <c r="BY47" s="1324"/>
      <c r="BZ47" s="1324"/>
      <c r="CA47" s="1324"/>
      <c r="CB47" s="1324"/>
      <c r="CC47" s="1324"/>
      <c r="CD47" s="1324"/>
      <c r="CE47" s="1324"/>
      <c r="CF47" s="1324"/>
      <c r="CG47" s="1324"/>
      <c r="CH47" s="1324"/>
      <c r="CI47" s="1324"/>
      <c r="CJ47" s="1324"/>
      <c r="CK47" s="1324"/>
      <c r="CL47" s="1324"/>
      <c r="CM47" s="1324"/>
      <c r="CN47" s="1324"/>
      <c r="CO47" s="1324"/>
      <c r="CP47" s="1324"/>
      <c r="CQ47" s="1324"/>
      <c r="CR47" s="1324"/>
      <c r="CS47" s="1324"/>
      <c r="CT47" s="1324"/>
      <c r="CU47" s="1324"/>
      <c r="CV47" s="1324"/>
      <c r="CW47" s="1324"/>
      <c r="CX47" s="1324"/>
      <c r="CY47" s="1324"/>
      <c r="CZ47" s="1324"/>
      <c r="DA47" s="1324"/>
      <c r="DB47" s="1324"/>
      <c r="DC47" s="1325"/>
    </row>
    <row r="48" spans="2:109" ht="13.5" x14ac:dyDescent="0.15">
      <c r="B48" s="386"/>
      <c r="H48" s="393"/>
      <c r="I48" s="393"/>
      <c r="J48" s="393"/>
      <c r="AN48" s="393"/>
      <c r="AO48" s="393"/>
      <c r="AP48" s="393"/>
      <c r="AZ48" s="393"/>
      <c r="BA48" s="393"/>
      <c r="BB48" s="393"/>
      <c r="BL48" s="393"/>
      <c r="BM48" s="393"/>
      <c r="BN48" s="393"/>
      <c r="BX48" s="393"/>
      <c r="BY48" s="393"/>
      <c r="BZ48" s="393"/>
      <c r="CJ48" s="393"/>
      <c r="CK48" s="393"/>
      <c r="CL48" s="393"/>
      <c r="CV48" s="393"/>
      <c r="CW48" s="393"/>
      <c r="CX48" s="393"/>
    </row>
    <row r="49" spans="1:109" ht="13.5" x14ac:dyDescent="0.15">
      <c r="B49" s="386"/>
      <c r="AN49" s="385" t="s">
        <v>601</v>
      </c>
    </row>
    <row r="50" spans="1:109" ht="13.5" x14ac:dyDescent="0.15">
      <c r="B50" s="386"/>
      <c r="G50" s="1305"/>
      <c r="H50" s="1305"/>
      <c r="I50" s="1305"/>
      <c r="J50" s="1305"/>
      <c r="K50" s="395"/>
      <c r="L50" s="395"/>
      <c r="M50" s="394"/>
      <c r="N50" s="394"/>
      <c r="AN50" s="1313"/>
      <c r="AO50" s="1314"/>
      <c r="AP50" s="1314"/>
      <c r="AQ50" s="1314"/>
      <c r="AR50" s="1314"/>
      <c r="AS50" s="1314"/>
      <c r="AT50" s="1314"/>
      <c r="AU50" s="1314"/>
      <c r="AV50" s="1314"/>
      <c r="AW50" s="1314"/>
      <c r="AX50" s="1314"/>
      <c r="AY50" s="1314"/>
      <c r="AZ50" s="1314"/>
      <c r="BA50" s="1314"/>
      <c r="BB50" s="1314"/>
      <c r="BC50" s="1314"/>
      <c r="BD50" s="1314"/>
      <c r="BE50" s="1314"/>
      <c r="BF50" s="1314"/>
      <c r="BG50" s="1314"/>
      <c r="BH50" s="1314"/>
      <c r="BI50" s="1314"/>
      <c r="BJ50" s="1314"/>
      <c r="BK50" s="1314"/>
      <c r="BL50" s="1314"/>
      <c r="BM50" s="1314"/>
      <c r="BN50" s="1314"/>
      <c r="BO50" s="1315"/>
      <c r="BP50" s="1308" t="s">
        <v>552</v>
      </c>
      <c r="BQ50" s="1308"/>
      <c r="BR50" s="1308"/>
      <c r="BS50" s="1308"/>
      <c r="BT50" s="1308"/>
      <c r="BU50" s="1308"/>
      <c r="BV50" s="1308"/>
      <c r="BW50" s="1308"/>
      <c r="BX50" s="1308" t="s">
        <v>553</v>
      </c>
      <c r="BY50" s="1308"/>
      <c r="BZ50" s="1308"/>
      <c r="CA50" s="1308"/>
      <c r="CB50" s="1308"/>
      <c r="CC50" s="1308"/>
      <c r="CD50" s="1308"/>
      <c r="CE50" s="1308"/>
      <c r="CF50" s="1308" t="s">
        <v>554</v>
      </c>
      <c r="CG50" s="1308"/>
      <c r="CH50" s="1308"/>
      <c r="CI50" s="1308"/>
      <c r="CJ50" s="1308"/>
      <c r="CK50" s="1308"/>
      <c r="CL50" s="1308"/>
      <c r="CM50" s="1308"/>
      <c r="CN50" s="1308" t="s">
        <v>555</v>
      </c>
      <c r="CO50" s="1308"/>
      <c r="CP50" s="1308"/>
      <c r="CQ50" s="1308"/>
      <c r="CR50" s="1308"/>
      <c r="CS50" s="1308"/>
      <c r="CT50" s="1308"/>
      <c r="CU50" s="1308"/>
      <c r="CV50" s="1308" t="s">
        <v>556</v>
      </c>
      <c r="CW50" s="1308"/>
      <c r="CX50" s="1308"/>
      <c r="CY50" s="1308"/>
      <c r="CZ50" s="1308"/>
      <c r="DA50" s="1308"/>
      <c r="DB50" s="1308"/>
      <c r="DC50" s="1308"/>
    </row>
    <row r="51" spans="1:109" ht="13.5" customHeight="1" x14ac:dyDescent="0.15">
      <c r="B51" s="386"/>
      <c r="G51" s="1316"/>
      <c r="H51" s="1316"/>
      <c r="I51" s="1327"/>
      <c r="J51" s="1327"/>
      <c r="K51" s="1310"/>
      <c r="L51" s="1310"/>
      <c r="M51" s="1310"/>
      <c r="N51" s="1310"/>
      <c r="AM51" s="393"/>
      <c r="AN51" s="1309" t="s">
        <v>600</v>
      </c>
      <c r="AO51" s="1309"/>
      <c r="AP51" s="1309"/>
      <c r="AQ51" s="1309"/>
      <c r="AR51" s="1309"/>
      <c r="AS51" s="1309"/>
      <c r="AT51" s="1309"/>
      <c r="AU51" s="1309"/>
      <c r="AV51" s="1309"/>
      <c r="AW51" s="1309"/>
      <c r="AX51" s="1309"/>
      <c r="AY51" s="1309"/>
      <c r="AZ51" s="1309"/>
      <c r="BA51" s="1309"/>
      <c r="BB51" s="1309" t="s">
        <v>598</v>
      </c>
      <c r="BC51" s="1309"/>
      <c r="BD51" s="1309"/>
      <c r="BE51" s="1309"/>
      <c r="BF51" s="1309"/>
      <c r="BG51" s="1309"/>
      <c r="BH51" s="1309"/>
      <c r="BI51" s="1309"/>
      <c r="BJ51" s="1309"/>
      <c r="BK51" s="1309"/>
      <c r="BL51" s="1309"/>
      <c r="BM51" s="1309"/>
      <c r="BN51" s="1309"/>
      <c r="BO51" s="1309"/>
      <c r="BP51" s="1326"/>
      <c r="BQ51" s="1307"/>
      <c r="BR51" s="1307"/>
      <c r="BS51" s="1307"/>
      <c r="BT51" s="1307"/>
      <c r="BU51" s="1307"/>
      <c r="BV51" s="1307"/>
      <c r="BW51" s="1307"/>
      <c r="BX51" s="1326"/>
      <c r="BY51" s="1307"/>
      <c r="BZ51" s="1307"/>
      <c r="CA51" s="1307"/>
      <c r="CB51" s="1307"/>
      <c r="CC51" s="1307"/>
      <c r="CD51" s="1307"/>
      <c r="CE51" s="1307"/>
      <c r="CF51" s="1307">
        <v>85</v>
      </c>
      <c r="CG51" s="1307"/>
      <c r="CH51" s="1307"/>
      <c r="CI51" s="1307"/>
      <c r="CJ51" s="1307"/>
      <c r="CK51" s="1307"/>
      <c r="CL51" s="1307"/>
      <c r="CM51" s="1307"/>
      <c r="CN51" s="1307">
        <v>134.69999999999999</v>
      </c>
      <c r="CO51" s="1307"/>
      <c r="CP51" s="1307"/>
      <c r="CQ51" s="1307"/>
      <c r="CR51" s="1307"/>
      <c r="CS51" s="1307"/>
      <c r="CT51" s="1307"/>
      <c r="CU51" s="1307"/>
      <c r="CV51" s="1307">
        <v>79.8</v>
      </c>
      <c r="CW51" s="1307"/>
      <c r="CX51" s="1307"/>
      <c r="CY51" s="1307"/>
      <c r="CZ51" s="1307"/>
      <c r="DA51" s="1307"/>
      <c r="DB51" s="1307"/>
      <c r="DC51" s="1307"/>
    </row>
    <row r="52" spans="1:109" ht="13.5" x14ac:dyDescent="0.15">
      <c r="B52" s="386"/>
      <c r="G52" s="1316"/>
      <c r="H52" s="1316"/>
      <c r="I52" s="1327"/>
      <c r="J52" s="1327"/>
      <c r="K52" s="1310"/>
      <c r="L52" s="1310"/>
      <c r="M52" s="1310"/>
      <c r="N52" s="1310"/>
      <c r="AM52" s="393"/>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ht="13.5" x14ac:dyDescent="0.15">
      <c r="A53" s="401"/>
      <c r="B53" s="386"/>
      <c r="G53" s="1316"/>
      <c r="H53" s="1316"/>
      <c r="I53" s="1305"/>
      <c r="J53" s="1305"/>
      <c r="K53" s="1310"/>
      <c r="L53" s="1310"/>
      <c r="M53" s="1310"/>
      <c r="N53" s="1310"/>
      <c r="AM53" s="393"/>
      <c r="AN53" s="1309"/>
      <c r="AO53" s="1309"/>
      <c r="AP53" s="1309"/>
      <c r="AQ53" s="1309"/>
      <c r="AR53" s="1309"/>
      <c r="AS53" s="1309"/>
      <c r="AT53" s="1309"/>
      <c r="AU53" s="1309"/>
      <c r="AV53" s="1309"/>
      <c r="AW53" s="1309"/>
      <c r="AX53" s="1309"/>
      <c r="AY53" s="1309"/>
      <c r="AZ53" s="1309"/>
      <c r="BA53" s="1309"/>
      <c r="BB53" s="1309" t="s">
        <v>605</v>
      </c>
      <c r="BC53" s="1309"/>
      <c r="BD53" s="1309"/>
      <c r="BE53" s="1309"/>
      <c r="BF53" s="1309"/>
      <c r="BG53" s="1309"/>
      <c r="BH53" s="1309"/>
      <c r="BI53" s="1309"/>
      <c r="BJ53" s="1309"/>
      <c r="BK53" s="1309"/>
      <c r="BL53" s="1309"/>
      <c r="BM53" s="1309"/>
      <c r="BN53" s="1309"/>
      <c r="BO53" s="1309"/>
      <c r="BP53" s="1326"/>
      <c r="BQ53" s="1307"/>
      <c r="BR53" s="1307"/>
      <c r="BS53" s="1307"/>
      <c r="BT53" s="1307"/>
      <c r="BU53" s="1307"/>
      <c r="BV53" s="1307"/>
      <c r="BW53" s="1307"/>
      <c r="BX53" s="1326"/>
      <c r="BY53" s="1307"/>
      <c r="BZ53" s="1307"/>
      <c r="CA53" s="1307"/>
      <c r="CB53" s="1307"/>
      <c r="CC53" s="1307"/>
      <c r="CD53" s="1307"/>
      <c r="CE53" s="1307"/>
      <c r="CF53" s="1307">
        <v>58.5</v>
      </c>
      <c r="CG53" s="1307"/>
      <c r="CH53" s="1307"/>
      <c r="CI53" s="1307"/>
      <c r="CJ53" s="1307"/>
      <c r="CK53" s="1307"/>
      <c r="CL53" s="1307"/>
      <c r="CM53" s="1307"/>
      <c r="CN53" s="1307">
        <v>59</v>
      </c>
      <c r="CO53" s="1307"/>
      <c r="CP53" s="1307"/>
      <c r="CQ53" s="1307"/>
      <c r="CR53" s="1307"/>
      <c r="CS53" s="1307"/>
      <c r="CT53" s="1307"/>
      <c r="CU53" s="1307"/>
      <c r="CV53" s="1307">
        <v>60.1</v>
      </c>
      <c r="CW53" s="1307"/>
      <c r="CX53" s="1307"/>
      <c r="CY53" s="1307"/>
      <c r="CZ53" s="1307"/>
      <c r="DA53" s="1307"/>
      <c r="DB53" s="1307"/>
      <c r="DC53" s="1307"/>
    </row>
    <row r="54" spans="1:109" ht="13.5" x14ac:dyDescent="0.15">
      <c r="A54" s="401"/>
      <c r="B54" s="386"/>
      <c r="G54" s="1316"/>
      <c r="H54" s="1316"/>
      <c r="I54" s="1305"/>
      <c r="J54" s="1305"/>
      <c r="K54" s="1310"/>
      <c r="L54" s="1310"/>
      <c r="M54" s="1310"/>
      <c r="N54" s="1310"/>
      <c r="AM54" s="393"/>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ht="13.5" x14ac:dyDescent="0.15">
      <c r="A55" s="401"/>
      <c r="B55" s="386"/>
      <c r="G55" s="1305"/>
      <c r="H55" s="1305"/>
      <c r="I55" s="1305"/>
      <c r="J55" s="1305"/>
      <c r="K55" s="1310"/>
      <c r="L55" s="1310"/>
      <c r="M55" s="1310"/>
      <c r="N55" s="1310"/>
      <c r="AN55" s="1308" t="s">
        <v>599</v>
      </c>
      <c r="AO55" s="1308"/>
      <c r="AP55" s="1308"/>
      <c r="AQ55" s="1308"/>
      <c r="AR55" s="1308"/>
      <c r="AS55" s="1308"/>
      <c r="AT55" s="1308"/>
      <c r="AU55" s="1308"/>
      <c r="AV55" s="1308"/>
      <c r="AW55" s="1308"/>
      <c r="AX55" s="1308"/>
      <c r="AY55" s="1308"/>
      <c r="AZ55" s="1308"/>
      <c r="BA55" s="1308"/>
      <c r="BB55" s="1309" t="s">
        <v>598</v>
      </c>
      <c r="BC55" s="1309"/>
      <c r="BD55" s="1309"/>
      <c r="BE55" s="1309"/>
      <c r="BF55" s="1309"/>
      <c r="BG55" s="1309"/>
      <c r="BH55" s="1309"/>
      <c r="BI55" s="1309"/>
      <c r="BJ55" s="1309"/>
      <c r="BK55" s="1309"/>
      <c r="BL55" s="1309"/>
      <c r="BM55" s="1309"/>
      <c r="BN55" s="1309"/>
      <c r="BO55" s="1309"/>
      <c r="BP55" s="1326"/>
      <c r="BQ55" s="1307"/>
      <c r="BR55" s="1307"/>
      <c r="BS55" s="1307"/>
      <c r="BT55" s="1307"/>
      <c r="BU55" s="1307"/>
      <c r="BV55" s="1307"/>
      <c r="BW55" s="1307"/>
      <c r="BX55" s="1326"/>
      <c r="BY55" s="1307"/>
      <c r="BZ55" s="1307"/>
      <c r="CA55" s="1307"/>
      <c r="CB55" s="1307"/>
      <c r="CC55" s="1307"/>
      <c r="CD55" s="1307"/>
      <c r="CE55" s="1307"/>
      <c r="CF55" s="1307">
        <v>33.1</v>
      </c>
      <c r="CG55" s="1307"/>
      <c r="CH55" s="1307"/>
      <c r="CI55" s="1307"/>
      <c r="CJ55" s="1307"/>
      <c r="CK55" s="1307"/>
      <c r="CL55" s="1307"/>
      <c r="CM55" s="1307"/>
      <c r="CN55" s="1307">
        <v>31.3</v>
      </c>
      <c r="CO55" s="1307"/>
      <c r="CP55" s="1307"/>
      <c r="CQ55" s="1307"/>
      <c r="CR55" s="1307"/>
      <c r="CS55" s="1307"/>
      <c r="CT55" s="1307"/>
      <c r="CU55" s="1307"/>
      <c r="CV55" s="1307">
        <v>25.3</v>
      </c>
      <c r="CW55" s="1307"/>
      <c r="CX55" s="1307"/>
      <c r="CY55" s="1307"/>
      <c r="CZ55" s="1307"/>
      <c r="DA55" s="1307"/>
      <c r="DB55" s="1307"/>
      <c r="DC55" s="1307"/>
    </row>
    <row r="56" spans="1:109" ht="13.5" x14ac:dyDescent="0.15">
      <c r="A56" s="401"/>
      <c r="B56" s="386"/>
      <c r="G56" s="1305"/>
      <c r="H56" s="1305"/>
      <c r="I56" s="1305"/>
      <c r="J56" s="1305"/>
      <c r="K56" s="1310"/>
      <c r="L56" s="1310"/>
      <c r="M56" s="1310"/>
      <c r="N56" s="1310"/>
      <c r="AN56" s="1308"/>
      <c r="AO56" s="1308"/>
      <c r="AP56" s="1308"/>
      <c r="AQ56" s="1308"/>
      <c r="AR56" s="1308"/>
      <c r="AS56" s="1308"/>
      <c r="AT56" s="1308"/>
      <c r="AU56" s="1308"/>
      <c r="AV56" s="1308"/>
      <c r="AW56" s="1308"/>
      <c r="AX56" s="1308"/>
      <c r="AY56" s="1308"/>
      <c r="AZ56" s="1308"/>
      <c r="BA56" s="1308"/>
      <c r="BB56" s="1309"/>
      <c r="BC56" s="1309"/>
      <c r="BD56" s="1309"/>
      <c r="BE56" s="1309"/>
      <c r="BF56" s="1309"/>
      <c r="BG56" s="1309"/>
      <c r="BH56" s="1309"/>
      <c r="BI56" s="1309"/>
      <c r="BJ56" s="1309"/>
      <c r="BK56" s="1309"/>
      <c r="BL56" s="1309"/>
      <c r="BM56" s="1309"/>
      <c r="BN56" s="1309"/>
      <c r="BO56" s="1309"/>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401" customFormat="1" ht="13.5" x14ac:dyDescent="0.15">
      <c r="B57" s="407"/>
      <c r="G57" s="1305"/>
      <c r="H57" s="1305"/>
      <c r="I57" s="1311"/>
      <c r="J57" s="1311"/>
      <c r="K57" s="1310"/>
      <c r="L57" s="1310"/>
      <c r="M57" s="1310"/>
      <c r="N57" s="1310"/>
      <c r="AM57" s="385"/>
      <c r="AN57" s="1308"/>
      <c r="AO57" s="1308"/>
      <c r="AP57" s="1308"/>
      <c r="AQ57" s="1308"/>
      <c r="AR57" s="1308"/>
      <c r="AS57" s="1308"/>
      <c r="AT57" s="1308"/>
      <c r="AU57" s="1308"/>
      <c r="AV57" s="1308"/>
      <c r="AW57" s="1308"/>
      <c r="AX57" s="1308"/>
      <c r="AY57" s="1308"/>
      <c r="AZ57" s="1308"/>
      <c r="BA57" s="1308"/>
      <c r="BB57" s="1309" t="s">
        <v>605</v>
      </c>
      <c r="BC57" s="1309"/>
      <c r="BD57" s="1309"/>
      <c r="BE57" s="1309"/>
      <c r="BF57" s="1309"/>
      <c r="BG57" s="1309"/>
      <c r="BH57" s="1309"/>
      <c r="BI57" s="1309"/>
      <c r="BJ57" s="1309"/>
      <c r="BK57" s="1309"/>
      <c r="BL57" s="1309"/>
      <c r="BM57" s="1309"/>
      <c r="BN57" s="1309"/>
      <c r="BO57" s="1309"/>
      <c r="BP57" s="1326"/>
      <c r="BQ57" s="1307"/>
      <c r="BR57" s="1307"/>
      <c r="BS57" s="1307"/>
      <c r="BT57" s="1307"/>
      <c r="BU57" s="1307"/>
      <c r="BV57" s="1307"/>
      <c r="BW57" s="1307"/>
      <c r="BX57" s="1326"/>
      <c r="BY57" s="1307"/>
      <c r="BZ57" s="1307"/>
      <c r="CA57" s="1307"/>
      <c r="CB57" s="1307"/>
      <c r="CC57" s="1307"/>
      <c r="CD57" s="1307"/>
      <c r="CE57" s="1307"/>
      <c r="CF57" s="1307">
        <v>57.2</v>
      </c>
      <c r="CG57" s="1307"/>
      <c r="CH57" s="1307"/>
      <c r="CI57" s="1307"/>
      <c r="CJ57" s="1307"/>
      <c r="CK57" s="1307"/>
      <c r="CL57" s="1307"/>
      <c r="CM57" s="1307"/>
      <c r="CN57" s="1307">
        <v>58.5</v>
      </c>
      <c r="CO57" s="1307"/>
      <c r="CP57" s="1307"/>
      <c r="CQ57" s="1307"/>
      <c r="CR57" s="1307"/>
      <c r="CS57" s="1307"/>
      <c r="CT57" s="1307"/>
      <c r="CU57" s="1307"/>
      <c r="CV57" s="1307">
        <v>59.9</v>
      </c>
      <c r="CW57" s="1307"/>
      <c r="CX57" s="1307"/>
      <c r="CY57" s="1307"/>
      <c r="CZ57" s="1307"/>
      <c r="DA57" s="1307"/>
      <c r="DB57" s="1307"/>
      <c r="DC57" s="1307"/>
      <c r="DD57" s="412"/>
      <c r="DE57" s="407"/>
    </row>
    <row r="58" spans="1:109" s="401" customFormat="1" ht="13.5" x14ac:dyDescent="0.15">
      <c r="A58" s="385"/>
      <c r="B58" s="407"/>
      <c r="G58" s="1305"/>
      <c r="H58" s="1305"/>
      <c r="I58" s="1311"/>
      <c r="J58" s="1311"/>
      <c r="K58" s="1310"/>
      <c r="L58" s="1310"/>
      <c r="M58" s="1310"/>
      <c r="N58" s="1310"/>
      <c r="AM58" s="385"/>
      <c r="AN58" s="1308"/>
      <c r="AO58" s="1308"/>
      <c r="AP58" s="1308"/>
      <c r="AQ58" s="1308"/>
      <c r="AR58" s="1308"/>
      <c r="AS58" s="1308"/>
      <c r="AT58" s="1308"/>
      <c r="AU58" s="1308"/>
      <c r="AV58" s="1308"/>
      <c r="AW58" s="1308"/>
      <c r="AX58" s="1308"/>
      <c r="AY58" s="1308"/>
      <c r="AZ58" s="1308"/>
      <c r="BA58" s="1308"/>
      <c r="BB58" s="1309"/>
      <c r="BC58" s="1309"/>
      <c r="BD58" s="1309"/>
      <c r="BE58" s="1309"/>
      <c r="BF58" s="1309"/>
      <c r="BG58" s="1309"/>
      <c r="BH58" s="1309"/>
      <c r="BI58" s="1309"/>
      <c r="BJ58" s="1309"/>
      <c r="BK58" s="1309"/>
      <c r="BL58" s="1309"/>
      <c r="BM58" s="1309"/>
      <c r="BN58" s="1309"/>
      <c r="BO58" s="1309"/>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412"/>
      <c r="DE58" s="407"/>
    </row>
    <row r="59" spans="1:109" s="401" customFormat="1" ht="13.5" x14ac:dyDescent="0.15">
      <c r="A59" s="385"/>
      <c r="B59" s="407"/>
      <c r="K59" s="413"/>
      <c r="L59" s="413"/>
      <c r="M59" s="413"/>
      <c r="N59" s="413"/>
      <c r="AQ59" s="413"/>
      <c r="AR59" s="413"/>
      <c r="AS59" s="413"/>
      <c r="AT59" s="413"/>
      <c r="BC59" s="413"/>
      <c r="BD59" s="413"/>
      <c r="BE59" s="413"/>
      <c r="BF59" s="413"/>
      <c r="BO59" s="413"/>
      <c r="BP59" s="413"/>
      <c r="BQ59" s="413"/>
      <c r="BR59" s="413"/>
      <c r="CA59" s="413"/>
      <c r="CB59" s="413"/>
      <c r="CC59" s="413"/>
      <c r="CD59" s="413"/>
      <c r="CM59" s="413"/>
      <c r="CN59" s="413"/>
      <c r="CO59" s="413"/>
      <c r="CP59" s="413"/>
      <c r="CY59" s="413"/>
      <c r="CZ59" s="413"/>
      <c r="DA59" s="413"/>
      <c r="DB59" s="413"/>
      <c r="DC59" s="413"/>
      <c r="DD59" s="412"/>
      <c r="DE59" s="407"/>
    </row>
    <row r="60" spans="1:109" s="401" customFormat="1" ht="13.5" x14ac:dyDescent="0.15">
      <c r="A60" s="385"/>
      <c r="B60" s="407"/>
      <c r="K60" s="413"/>
      <c r="L60" s="413"/>
      <c r="M60" s="413"/>
      <c r="N60" s="413"/>
      <c r="AQ60" s="413"/>
      <c r="AR60" s="413"/>
      <c r="AS60" s="413"/>
      <c r="AT60" s="413"/>
      <c r="BC60" s="413"/>
      <c r="BD60" s="413"/>
      <c r="BE60" s="413"/>
      <c r="BF60" s="413"/>
      <c r="BO60" s="413"/>
      <c r="BP60" s="413"/>
      <c r="BQ60" s="413"/>
      <c r="BR60" s="413"/>
      <c r="CA60" s="413"/>
      <c r="CB60" s="413"/>
      <c r="CC60" s="413"/>
      <c r="CD60" s="413"/>
      <c r="CM60" s="413"/>
      <c r="CN60" s="413"/>
      <c r="CO60" s="413"/>
      <c r="CP60" s="413"/>
      <c r="CY60" s="413"/>
      <c r="CZ60" s="413"/>
      <c r="DA60" s="413"/>
      <c r="DB60" s="413"/>
      <c r="DC60" s="413"/>
      <c r="DD60" s="412"/>
      <c r="DE60" s="407"/>
    </row>
    <row r="61" spans="1:109" s="401" customFormat="1" ht="13.5" x14ac:dyDescent="0.15">
      <c r="A61" s="385"/>
      <c r="B61" s="411"/>
      <c r="C61" s="410"/>
      <c r="D61" s="410"/>
      <c r="E61" s="410"/>
      <c r="F61" s="410"/>
      <c r="G61" s="410"/>
      <c r="H61" s="410"/>
      <c r="I61" s="410"/>
      <c r="J61" s="410"/>
      <c r="K61" s="410"/>
      <c r="L61" s="410"/>
      <c r="M61" s="409"/>
      <c r="N61" s="409"/>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09"/>
      <c r="AT61" s="409"/>
      <c r="AU61" s="410"/>
      <c r="AV61" s="410"/>
      <c r="AW61" s="410"/>
      <c r="AX61" s="410"/>
      <c r="AY61" s="410"/>
      <c r="AZ61" s="410"/>
      <c r="BA61" s="410"/>
      <c r="BB61" s="410"/>
      <c r="BC61" s="410"/>
      <c r="BD61" s="410"/>
      <c r="BE61" s="409"/>
      <c r="BF61" s="409"/>
      <c r="BG61" s="410"/>
      <c r="BH61" s="410"/>
      <c r="BI61" s="410"/>
      <c r="BJ61" s="410"/>
      <c r="BK61" s="410"/>
      <c r="BL61" s="410"/>
      <c r="BM61" s="410"/>
      <c r="BN61" s="410"/>
      <c r="BO61" s="410"/>
      <c r="BP61" s="410"/>
      <c r="BQ61" s="409"/>
      <c r="BR61" s="409"/>
      <c r="BS61" s="410"/>
      <c r="BT61" s="410"/>
      <c r="BU61" s="410"/>
      <c r="BV61" s="410"/>
      <c r="BW61" s="410"/>
      <c r="BX61" s="410"/>
      <c r="BY61" s="410"/>
      <c r="BZ61" s="410"/>
      <c r="CA61" s="410"/>
      <c r="CB61" s="410"/>
      <c r="CC61" s="409"/>
      <c r="CD61" s="409"/>
      <c r="CE61" s="410"/>
      <c r="CF61" s="410"/>
      <c r="CG61" s="410"/>
      <c r="CH61" s="410"/>
      <c r="CI61" s="410"/>
      <c r="CJ61" s="410"/>
      <c r="CK61" s="410"/>
      <c r="CL61" s="410"/>
      <c r="CM61" s="410"/>
      <c r="CN61" s="410"/>
      <c r="CO61" s="409"/>
      <c r="CP61" s="409"/>
      <c r="CQ61" s="410"/>
      <c r="CR61" s="410"/>
      <c r="CS61" s="410"/>
      <c r="CT61" s="410"/>
      <c r="CU61" s="410"/>
      <c r="CV61" s="410"/>
      <c r="CW61" s="410"/>
      <c r="CX61" s="410"/>
      <c r="CY61" s="410"/>
      <c r="CZ61" s="410"/>
      <c r="DA61" s="409"/>
      <c r="DB61" s="409"/>
      <c r="DC61" s="409"/>
      <c r="DD61" s="408"/>
      <c r="DE61" s="407"/>
    </row>
    <row r="62" spans="1:109" ht="13.5" x14ac:dyDescent="0.15">
      <c r="B62" s="406"/>
      <c r="C62" s="406"/>
      <c r="D62" s="406"/>
      <c r="E62" s="406"/>
      <c r="F62" s="406"/>
      <c r="G62" s="406"/>
      <c r="H62" s="406"/>
      <c r="I62" s="406"/>
      <c r="J62" s="406"/>
      <c r="K62" s="406"/>
      <c r="L62" s="406"/>
      <c r="M62" s="406"/>
      <c r="N62" s="406"/>
      <c r="O62" s="406"/>
      <c r="P62" s="406"/>
      <c r="Q62" s="406"/>
      <c r="R62" s="406"/>
      <c r="S62" s="406"/>
      <c r="T62" s="406"/>
      <c r="U62" s="406"/>
      <c r="V62" s="406"/>
      <c r="W62" s="406"/>
      <c r="X62" s="406"/>
      <c r="Y62" s="406"/>
      <c r="Z62" s="406"/>
      <c r="AA62" s="406"/>
      <c r="AB62" s="406"/>
      <c r="AC62" s="406"/>
      <c r="AD62" s="406"/>
      <c r="AE62" s="406"/>
      <c r="AF62" s="406"/>
      <c r="AG62" s="406"/>
      <c r="AH62" s="406"/>
      <c r="AI62" s="406"/>
      <c r="AJ62" s="406"/>
      <c r="AK62" s="406"/>
      <c r="AL62" s="406"/>
      <c r="AM62" s="406"/>
      <c r="AN62" s="406"/>
      <c r="AO62" s="406"/>
      <c r="AP62" s="406"/>
      <c r="AQ62" s="406"/>
      <c r="AR62" s="406"/>
      <c r="AS62" s="406"/>
      <c r="AT62" s="406"/>
      <c r="AU62" s="406"/>
      <c r="AV62" s="406"/>
      <c r="AW62" s="406"/>
      <c r="AX62" s="406"/>
      <c r="AY62" s="406"/>
      <c r="AZ62" s="406"/>
      <c r="BA62" s="406"/>
      <c r="BB62" s="406"/>
      <c r="BC62" s="406"/>
      <c r="BD62" s="406"/>
      <c r="BE62" s="406"/>
      <c r="BF62" s="406"/>
      <c r="BG62" s="406"/>
      <c r="BH62" s="406"/>
      <c r="BI62" s="406"/>
      <c r="BJ62" s="406"/>
      <c r="BK62" s="406"/>
      <c r="BL62" s="406"/>
      <c r="BM62" s="406"/>
      <c r="BN62" s="406"/>
      <c r="BO62" s="406"/>
      <c r="BP62" s="406"/>
      <c r="BQ62" s="406"/>
      <c r="BR62" s="406"/>
      <c r="BS62" s="406"/>
      <c r="BT62" s="406"/>
      <c r="BU62" s="406"/>
      <c r="BV62" s="406"/>
      <c r="BW62" s="406"/>
      <c r="BX62" s="406"/>
      <c r="BY62" s="406"/>
      <c r="BZ62" s="406"/>
      <c r="CA62" s="406"/>
      <c r="CB62" s="406"/>
      <c r="CC62" s="406"/>
      <c r="CD62" s="406"/>
      <c r="CE62" s="406"/>
      <c r="CF62" s="406"/>
      <c r="CG62" s="406"/>
      <c r="CH62" s="406"/>
      <c r="CI62" s="406"/>
      <c r="CJ62" s="406"/>
      <c r="CK62" s="406"/>
      <c r="CL62" s="406"/>
      <c r="CM62" s="406"/>
      <c r="CN62" s="406"/>
      <c r="CO62" s="406"/>
      <c r="CP62" s="406"/>
      <c r="CQ62" s="406"/>
      <c r="CR62" s="406"/>
      <c r="CS62" s="406"/>
      <c r="CT62" s="406"/>
      <c r="CU62" s="406"/>
      <c r="CV62" s="406"/>
      <c r="CW62" s="406"/>
      <c r="CX62" s="406"/>
      <c r="CY62" s="406"/>
      <c r="CZ62" s="406"/>
      <c r="DA62" s="406"/>
      <c r="DB62" s="406"/>
      <c r="DC62" s="406"/>
      <c r="DD62" s="406"/>
      <c r="DE62" s="385"/>
    </row>
    <row r="63" spans="1:109" ht="17.25" x14ac:dyDescent="0.15">
      <c r="B63" s="405" t="s">
        <v>604</v>
      </c>
    </row>
    <row r="64" spans="1:109" ht="13.5" x14ac:dyDescent="0.15">
      <c r="B64" s="386"/>
      <c r="G64" s="402"/>
      <c r="I64" s="404"/>
      <c r="J64" s="404"/>
      <c r="K64" s="404"/>
      <c r="L64" s="404"/>
      <c r="M64" s="404"/>
      <c r="N64" s="403"/>
      <c r="AM64" s="402"/>
      <c r="AN64" s="402" t="s">
        <v>603</v>
      </c>
      <c r="AP64" s="401"/>
      <c r="AQ64" s="401"/>
      <c r="AR64" s="401"/>
      <c r="AY64" s="402"/>
      <c r="BA64" s="401"/>
      <c r="BB64" s="401"/>
      <c r="BC64" s="401"/>
      <c r="BK64" s="402"/>
      <c r="BM64" s="401"/>
      <c r="BN64" s="401"/>
      <c r="BO64" s="401"/>
      <c r="BW64" s="402"/>
      <c r="BY64" s="401"/>
      <c r="BZ64" s="401"/>
      <c r="CA64" s="401"/>
      <c r="CI64" s="402"/>
      <c r="CK64" s="401"/>
      <c r="CL64" s="401"/>
      <c r="CM64" s="401"/>
      <c r="CU64" s="402"/>
      <c r="CW64" s="401"/>
      <c r="CX64" s="401"/>
      <c r="CY64" s="401"/>
    </row>
    <row r="65" spans="2:107" ht="13.5" x14ac:dyDescent="0.15">
      <c r="B65" s="386"/>
      <c r="AN65" s="1317" t="s">
        <v>602</v>
      </c>
      <c r="AO65" s="1318"/>
      <c r="AP65" s="1318"/>
      <c r="AQ65" s="1318"/>
      <c r="AR65" s="1318"/>
      <c r="AS65" s="1318"/>
      <c r="AT65" s="1318"/>
      <c r="AU65" s="1318"/>
      <c r="AV65" s="1318"/>
      <c r="AW65" s="1318"/>
      <c r="AX65" s="1318"/>
      <c r="AY65" s="1318"/>
      <c r="AZ65" s="1318"/>
      <c r="BA65" s="1318"/>
      <c r="BB65" s="1318"/>
      <c r="BC65" s="1318"/>
      <c r="BD65" s="1318"/>
      <c r="BE65" s="1318"/>
      <c r="BF65" s="1318"/>
      <c r="BG65" s="1318"/>
      <c r="BH65" s="1318"/>
      <c r="BI65" s="1318"/>
      <c r="BJ65" s="1318"/>
      <c r="BK65" s="1318"/>
      <c r="BL65" s="1318"/>
      <c r="BM65" s="1318"/>
      <c r="BN65" s="1318"/>
      <c r="BO65" s="1318"/>
      <c r="BP65" s="1318"/>
      <c r="BQ65" s="1318"/>
      <c r="BR65" s="1318"/>
      <c r="BS65" s="1318"/>
      <c r="BT65" s="1318"/>
      <c r="BU65" s="1318"/>
      <c r="BV65" s="1318"/>
      <c r="BW65" s="1318"/>
      <c r="BX65" s="1318"/>
      <c r="BY65" s="1318"/>
      <c r="BZ65" s="1318"/>
      <c r="CA65" s="1318"/>
      <c r="CB65" s="1318"/>
      <c r="CC65" s="1318"/>
      <c r="CD65" s="1318"/>
      <c r="CE65" s="1318"/>
      <c r="CF65" s="1318"/>
      <c r="CG65" s="1318"/>
      <c r="CH65" s="1318"/>
      <c r="CI65" s="1318"/>
      <c r="CJ65" s="1318"/>
      <c r="CK65" s="1318"/>
      <c r="CL65" s="1318"/>
      <c r="CM65" s="1318"/>
      <c r="CN65" s="1318"/>
      <c r="CO65" s="1318"/>
      <c r="CP65" s="1318"/>
      <c r="CQ65" s="1318"/>
      <c r="CR65" s="1318"/>
      <c r="CS65" s="1318"/>
      <c r="CT65" s="1318"/>
      <c r="CU65" s="1318"/>
      <c r="CV65" s="1318"/>
      <c r="CW65" s="1318"/>
      <c r="CX65" s="1318"/>
      <c r="CY65" s="1318"/>
      <c r="CZ65" s="1318"/>
      <c r="DA65" s="1318"/>
      <c r="DB65" s="1318"/>
      <c r="DC65" s="1319"/>
    </row>
    <row r="66" spans="2:107" ht="13.5" x14ac:dyDescent="0.15">
      <c r="B66" s="386"/>
      <c r="AN66" s="1320"/>
      <c r="AO66" s="1321"/>
      <c r="AP66" s="1321"/>
      <c r="AQ66" s="1321"/>
      <c r="AR66" s="1321"/>
      <c r="AS66" s="1321"/>
      <c r="AT66" s="1321"/>
      <c r="AU66" s="1321"/>
      <c r="AV66" s="1321"/>
      <c r="AW66" s="1321"/>
      <c r="AX66" s="1321"/>
      <c r="AY66" s="1321"/>
      <c r="AZ66" s="1321"/>
      <c r="BA66" s="1321"/>
      <c r="BB66" s="1321"/>
      <c r="BC66" s="1321"/>
      <c r="BD66" s="1321"/>
      <c r="BE66" s="1321"/>
      <c r="BF66" s="1321"/>
      <c r="BG66" s="1321"/>
      <c r="BH66" s="1321"/>
      <c r="BI66" s="1321"/>
      <c r="BJ66" s="1321"/>
      <c r="BK66" s="1321"/>
      <c r="BL66" s="1321"/>
      <c r="BM66" s="1321"/>
      <c r="BN66" s="1321"/>
      <c r="BO66" s="1321"/>
      <c r="BP66" s="1321"/>
      <c r="BQ66" s="1321"/>
      <c r="BR66" s="1321"/>
      <c r="BS66" s="1321"/>
      <c r="BT66" s="1321"/>
      <c r="BU66" s="1321"/>
      <c r="BV66" s="1321"/>
      <c r="BW66" s="1321"/>
      <c r="BX66" s="1321"/>
      <c r="BY66" s="1321"/>
      <c r="BZ66" s="1321"/>
      <c r="CA66" s="1321"/>
      <c r="CB66" s="1321"/>
      <c r="CC66" s="1321"/>
      <c r="CD66" s="1321"/>
      <c r="CE66" s="1321"/>
      <c r="CF66" s="1321"/>
      <c r="CG66" s="1321"/>
      <c r="CH66" s="1321"/>
      <c r="CI66" s="1321"/>
      <c r="CJ66" s="1321"/>
      <c r="CK66" s="1321"/>
      <c r="CL66" s="1321"/>
      <c r="CM66" s="1321"/>
      <c r="CN66" s="1321"/>
      <c r="CO66" s="1321"/>
      <c r="CP66" s="1321"/>
      <c r="CQ66" s="1321"/>
      <c r="CR66" s="1321"/>
      <c r="CS66" s="1321"/>
      <c r="CT66" s="1321"/>
      <c r="CU66" s="1321"/>
      <c r="CV66" s="1321"/>
      <c r="CW66" s="1321"/>
      <c r="CX66" s="1321"/>
      <c r="CY66" s="1321"/>
      <c r="CZ66" s="1321"/>
      <c r="DA66" s="1321"/>
      <c r="DB66" s="1321"/>
      <c r="DC66" s="1322"/>
    </row>
    <row r="67" spans="2:107" ht="13.5" x14ac:dyDescent="0.15">
      <c r="B67" s="386"/>
      <c r="AN67" s="1320"/>
      <c r="AO67" s="1321"/>
      <c r="AP67" s="1321"/>
      <c r="AQ67" s="1321"/>
      <c r="AR67" s="1321"/>
      <c r="AS67" s="1321"/>
      <c r="AT67" s="1321"/>
      <c r="AU67" s="1321"/>
      <c r="AV67" s="1321"/>
      <c r="AW67" s="1321"/>
      <c r="AX67" s="1321"/>
      <c r="AY67" s="1321"/>
      <c r="AZ67" s="1321"/>
      <c r="BA67" s="1321"/>
      <c r="BB67" s="1321"/>
      <c r="BC67" s="1321"/>
      <c r="BD67" s="1321"/>
      <c r="BE67" s="1321"/>
      <c r="BF67" s="1321"/>
      <c r="BG67" s="1321"/>
      <c r="BH67" s="1321"/>
      <c r="BI67" s="1321"/>
      <c r="BJ67" s="1321"/>
      <c r="BK67" s="1321"/>
      <c r="BL67" s="1321"/>
      <c r="BM67" s="1321"/>
      <c r="BN67" s="1321"/>
      <c r="BO67" s="1321"/>
      <c r="BP67" s="1321"/>
      <c r="BQ67" s="1321"/>
      <c r="BR67" s="1321"/>
      <c r="BS67" s="1321"/>
      <c r="BT67" s="1321"/>
      <c r="BU67" s="1321"/>
      <c r="BV67" s="1321"/>
      <c r="BW67" s="1321"/>
      <c r="BX67" s="1321"/>
      <c r="BY67" s="1321"/>
      <c r="BZ67" s="1321"/>
      <c r="CA67" s="1321"/>
      <c r="CB67" s="1321"/>
      <c r="CC67" s="1321"/>
      <c r="CD67" s="1321"/>
      <c r="CE67" s="1321"/>
      <c r="CF67" s="1321"/>
      <c r="CG67" s="1321"/>
      <c r="CH67" s="1321"/>
      <c r="CI67" s="1321"/>
      <c r="CJ67" s="1321"/>
      <c r="CK67" s="1321"/>
      <c r="CL67" s="1321"/>
      <c r="CM67" s="1321"/>
      <c r="CN67" s="1321"/>
      <c r="CO67" s="1321"/>
      <c r="CP67" s="1321"/>
      <c r="CQ67" s="1321"/>
      <c r="CR67" s="1321"/>
      <c r="CS67" s="1321"/>
      <c r="CT67" s="1321"/>
      <c r="CU67" s="1321"/>
      <c r="CV67" s="1321"/>
      <c r="CW67" s="1321"/>
      <c r="CX67" s="1321"/>
      <c r="CY67" s="1321"/>
      <c r="CZ67" s="1321"/>
      <c r="DA67" s="1321"/>
      <c r="DB67" s="1321"/>
      <c r="DC67" s="1322"/>
    </row>
    <row r="68" spans="2:107" ht="13.5" x14ac:dyDescent="0.15">
      <c r="B68" s="386"/>
      <c r="AN68" s="1320"/>
      <c r="AO68" s="1321"/>
      <c r="AP68" s="1321"/>
      <c r="AQ68" s="1321"/>
      <c r="AR68" s="1321"/>
      <c r="AS68" s="1321"/>
      <c r="AT68" s="1321"/>
      <c r="AU68" s="1321"/>
      <c r="AV68" s="1321"/>
      <c r="AW68" s="1321"/>
      <c r="AX68" s="1321"/>
      <c r="AY68" s="1321"/>
      <c r="AZ68" s="1321"/>
      <c r="BA68" s="1321"/>
      <c r="BB68" s="1321"/>
      <c r="BC68" s="1321"/>
      <c r="BD68" s="1321"/>
      <c r="BE68" s="1321"/>
      <c r="BF68" s="1321"/>
      <c r="BG68" s="1321"/>
      <c r="BH68" s="1321"/>
      <c r="BI68" s="1321"/>
      <c r="BJ68" s="1321"/>
      <c r="BK68" s="1321"/>
      <c r="BL68" s="1321"/>
      <c r="BM68" s="1321"/>
      <c r="BN68" s="1321"/>
      <c r="BO68" s="1321"/>
      <c r="BP68" s="1321"/>
      <c r="BQ68" s="1321"/>
      <c r="BR68" s="1321"/>
      <c r="BS68" s="1321"/>
      <c r="BT68" s="1321"/>
      <c r="BU68" s="1321"/>
      <c r="BV68" s="1321"/>
      <c r="BW68" s="1321"/>
      <c r="BX68" s="1321"/>
      <c r="BY68" s="1321"/>
      <c r="BZ68" s="1321"/>
      <c r="CA68" s="1321"/>
      <c r="CB68" s="1321"/>
      <c r="CC68" s="1321"/>
      <c r="CD68" s="1321"/>
      <c r="CE68" s="1321"/>
      <c r="CF68" s="1321"/>
      <c r="CG68" s="1321"/>
      <c r="CH68" s="1321"/>
      <c r="CI68" s="1321"/>
      <c r="CJ68" s="1321"/>
      <c r="CK68" s="1321"/>
      <c r="CL68" s="1321"/>
      <c r="CM68" s="1321"/>
      <c r="CN68" s="1321"/>
      <c r="CO68" s="1321"/>
      <c r="CP68" s="1321"/>
      <c r="CQ68" s="1321"/>
      <c r="CR68" s="1321"/>
      <c r="CS68" s="1321"/>
      <c r="CT68" s="1321"/>
      <c r="CU68" s="1321"/>
      <c r="CV68" s="1321"/>
      <c r="CW68" s="1321"/>
      <c r="CX68" s="1321"/>
      <c r="CY68" s="1321"/>
      <c r="CZ68" s="1321"/>
      <c r="DA68" s="1321"/>
      <c r="DB68" s="1321"/>
      <c r="DC68" s="1322"/>
    </row>
    <row r="69" spans="2:107" ht="13.5" x14ac:dyDescent="0.15">
      <c r="B69" s="386"/>
      <c r="AN69" s="1323"/>
      <c r="AO69" s="1324"/>
      <c r="AP69" s="1324"/>
      <c r="AQ69" s="1324"/>
      <c r="AR69" s="1324"/>
      <c r="AS69" s="1324"/>
      <c r="AT69" s="1324"/>
      <c r="AU69" s="1324"/>
      <c r="AV69" s="1324"/>
      <c r="AW69" s="1324"/>
      <c r="AX69" s="1324"/>
      <c r="AY69" s="1324"/>
      <c r="AZ69" s="1324"/>
      <c r="BA69" s="1324"/>
      <c r="BB69" s="1324"/>
      <c r="BC69" s="1324"/>
      <c r="BD69" s="1324"/>
      <c r="BE69" s="1324"/>
      <c r="BF69" s="1324"/>
      <c r="BG69" s="1324"/>
      <c r="BH69" s="1324"/>
      <c r="BI69" s="1324"/>
      <c r="BJ69" s="1324"/>
      <c r="BK69" s="1324"/>
      <c r="BL69" s="1324"/>
      <c r="BM69" s="1324"/>
      <c r="BN69" s="1324"/>
      <c r="BO69" s="1324"/>
      <c r="BP69" s="1324"/>
      <c r="BQ69" s="1324"/>
      <c r="BR69" s="1324"/>
      <c r="BS69" s="1324"/>
      <c r="BT69" s="1324"/>
      <c r="BU69" s="1324"/>
      <c r="BV69" s="1324"/>
      <c r="BW69" s="1324"/>
      <c r="BX69" s="1324"/>
      <c r="BY69" s="1324"/>
      <c r="BZ69" s="1324"/>
      <c r="CA69" s="1324"/>
      <c r="CB69" s="1324"/>
      <c r="CC69" s="1324"/>
      <c r="CD69" s="1324"/>
      <c r="CE69" s="1324"/>
      <c r="CF69" s="1324"/>
      <c r="CG69" s="1324"/>
      <c r="CH69" s="1324"/>
      <c r="CI69" s="1324"/>
      <c r="CJ69" s="1324"/>
      <c r="CK69" s="1324"/>
      <c r="CL69" s="1324"/>
      <c r="CM69" s="1324"/>
      <c r="CN69" s="1324"/>
      <c r="CO69" s="1324"/>
      <c r="CP69" s="1324"/>
      <c r="CQ69" s="1324"/>
      <c r="CR69" s="1324"/>
      <c r="CS69" s="1324"/>
      <c r="CT69" s="1324"/>
      <c r="CU69" s="1324"/>
      <c r="CV69" s="1324"/>
      <c r="CW69" s="1324"/>
      <c r="CX69" s="1324"/>
      <c r="CY69" s="1324"/>
      <c r="CZ69" s="1324"/>
      <c r="DA69" s="1324"/>
      <c r="DB69" s="1324"/>
      <c r="DC69" s="1325"/>
    </row>
    <row r="70" spans="2:107" ht="13.5" x14ac:dyDescent="0.15">
      <c r="B70" s="386"/>
      <c r="H70" s="400"/>
      <c r="I70" s="400"/>
      <c r="J70" s="398"/>
      <c r="K70" s="398"/>
      <c r="L70" s="397"/>
      <c r="M70" s="398"/>
      <c r="N70" s="397"/>
      <c r="AN70" s="393"/>
      <c r="AO70" s="393"/>
      <c r="AP70" s="393"/>
      <c r="AZ70" s="393"/>
      <c r="BA70" s="393"/>
      <c r="BB70" s="393"/>
      <c r="BL70" s="393"/>
      <c r="BM70" s="393"/>
      <c r="BN70" s="393"/>
      <c r="BX70" s="393"/>
      <c r="BY70" s="393"/>
      <c r="BZ70" s="393"/>
      <c r="CJ70" s="393"/>
      <c r="CK70" s="393"/>
      <c r="CL70" s="393"/>
      <c r="CV70" s="393"/>
      <c r="CW70" s="393"/>
      <c r="CX70" s="393"/>
    </row>
    <row r="71" spans="2:107" ht="13.5" x14ac:dyDescent="0.15">
      <c r="B71" s="386"/>
      <c r="G71" s="396"/>
      <c r="I71" s="399"/>
      <c r="J71" s="398"/>
      <c r="K71" s="398"/>
      <c r="L71" s="397"/>
      <c r="M71" s="398"/>
      <c r="N71" s="397"/>
      <c r="AM71" s="396"/>
      <c r="AN71" s="385" t="s">
        <v>601</v>
      </c>
    </row>
    <row r="72" spans="2:107" ht="13.5" x14ac:dyDescent="0.15">
      <c r="B72" s="386"/>
      <c r="G72" s="1305"/>
      <c r="H72" s="1305"/>
      <c r="I72" s="1305"/>
      <c r="J72" s="1305"/>
      <c r="K72" s="395"/>
      <c r="L72" s="395"/>
      <c r="M72" s="394"/>
      <c r="N72" s="394"/>
      <c r="AN72" s="1313"/>
      <c r="AO72" s="1314"/>
      <c r="AP72" s="1314"/>
      <c r="AQ72" s="1314"/>
      <c r="AR72" s="1314"/>
      <c r="AS72" s="1314"/>
      <c r="AT72" s="1314"/>
      <c r="AU72" s="1314"/>
      <c r="AV72" s="1314"/>
      <c r="AW72" s="1314"/>
      <c r="AX72" s="1314"/>
      <c r="AY72" s="1314"/>
      <c r="AZ72" s="1314"/>
      <c r="BA72" s="1314"/>
      <c r="BB72" s="1314"/>
      <c r="BC72" s="1314"/>
      <c r="BD72" s="1314"/>
      <c r="BE72" s="1314"/>
      <c r="BF72" s="1314"/>
      <c r="BG72" s="1314"/>
      <c r="BH72" s="1314"/>
      <c r="BI72" s="1314"/>
      <c r="BJ72" s="1314"/>
      <c r="BK72" s="1314"/>
      <c r="BL72" s="1314"/>
      <c r="BM72" s="1314"/>
      <c r="BN72" s="1314"/>
      <c r="BO72" s="1315"/>
      <c r="BP72" s="1308" t="s">
        <v>552</v>
      </c>
      <c r="BQ72" s="1308"/>
      <c r="BR72" s="1308"/>
      <c r="BS72" s="1308"/>
      <c r="BT72" s="1308"/>
      <c r="BU72" s="1308"/>
      <c r="BV72" s="1308"/>
      <c r="BW72" s="1308"/>
      <c r="BX72" s="1308" t="s">
        <v>553</v>
      </c>
      <c r="BY72" s="1308"/>
      <c r="BZ72" s="1308"/>
      <c r="CA72" s="1308"/>
      <c r="CB72" s="1308"/>
      <c r="CC72" s="1308"/>
      <c r="CD72" s="1308"/>
      <c r="CE72" s="1308"/>
      <c r="CF72" s="1308" t="s">
        <v>554</v>
      </c>
      <c r="CG72" s="1308"/>
      <c r="CH72" s="1308"/>
      <c r="CI72" s="1308"/>
      <c r="CJ72" s="1308"/>
      <c r="CK72" s="1308"/>
      <c r="CL72" s="1308"/>
      <c r="CM72" s="1308"/>
      <c r="CN72" s="1308" t="s">
        <v>555</v>
      </c>
      <c r="CO72" s="1308"/>
      <c r="CP72" s="1308"/>
      <c r="CQ72" s="1308"/>
      <c r="CR72" s="1308"/>
      <c r="CS72" s="1308"/>
      <c r="CT72" s="1308"/>
      <c r="CU72" s="1308"/>
      <c r="CV72" s="1308" t="s">
        <v>556</v>
      </c>
      <c r="CW72" s="1308"/>
      <c r="CX72" s="1308"/>
      <c r="CY72" s="1308"/>
      <c r="CZ72" s="1308"/>
      <c r="DA72" s="1308"/>
      <c r="DB72" s="1308"/>
      <c r="DC72" s="1308"/>
    </row>
    <row r="73" spans="2:107" ht="13.5" x14ac:dyDescent="0.15">
      <c r="B73" s="386"/>
      <c r="G73" s="1316"/>
      <c r="H73" s="1316"/>
      <c r="I73" s="1316"/>
      <c r="J73" s="1316"/>
      <c r="K73" s="1306"/>
      <c r="L73" s="1306"/>
      <c r="M73" s="1306"/>
      <c r="N73" s="1306"/>
      <c r="AM73" s="393"/>
      <c r="AN73" s="1309" t="s">
        <v>600</v>
      </c>
      <c r="AO73" s="1309"/>
      <c r="AP73" s="1309"/>
      <c r="AQ73" s="1309"/>
      <c r="AR73" s="1309"/>
      <c r="AS73" s="1309"/>
      <c r="AT73" s="1309"/>
      <c r="AU73" s="1309"/>
      <c r="AV73" s="1309"/>
      <c r="AW73" s="1309"/>
      <c r="AX73" s="1309"/>
      <c r="AY73" s="1309"/>
      <c r="AZ73" s="1309"/>
      <c r="BA73" s="1309"/>
      <c r="BB73" s="1309" t="s">
        <v>598</v>
      </c>
      <c r="BC73" s="1309"/>
      <c r="BD73" s="1309"/>
      <c r="BE73" s="1309"/>
      <c r="BF73" s="1309"/>
      <c r="BG73" s="1309"/>
      <c r="BH73" s="1309"/>
      <c r="BI73" s="1309"/>
      <c r="BJ73" s="1309"/>
      <c r="BK73" s="1309"/>
      <c r="BL73" s="1309"/>
      <c r="BM73" s="1309"/>
      <c r="BN73" s="1309"/>
      <c r="BO73" s="1309"/>
      <c r="BP73" s="1307">
        <v>79.2</v>
      </c>
      <c r="BQ73" s="1307"/>
      <c r="BR73" s="1307"/>
      <c r="BS73" s="1307"/>
      <c r="BT73" s="1307"/>
      <c r="BU73" s="1307"/>
      <c r="BV73" s="1307"/>
      <c r="BW73" s="1307"/>
      <c r="BX73" s="1307">
        <v>72.599999999999994</v>
      </c>
      <c r="BY73" s="1307"/>
      <c r="BZ73" s="1307"/>
      <c r="CA73" s="1307"/>
      <c r="CB73" s="1307"/>
      <c r="CC73" s="1307"/>
      <c r="CD73" s="1307"/>
      <c r="CE73" s="1307"/>
      <c r="CF73" s="1307">
        <v>85</v>
      </c>
      <c r="CG73" s="1307"/>
      <c r="CH73" s="1307"/>
      <c r="CI73" s="1307"/>
      <c r="CJ73" s="1307"/>
      <c r="CK73" s="1307"/>
      <c r="CL73" s="1307"/>
      <c r="CM73" s="1307"/>
      <c r="CN73" s="1307">
        <v>134.69999999999999</v>
      </c>
      <c r="CO73" s="1307"/>
      <c r="CP73" s="1307"/>
      <c r="CQ73" s="1307"/>
      <c r="CR73" s="1307"/>
      <c r="CS73" s="1307"/>
      <c r="CT73" s="1307"/>
      <c r="CU73" s="1307"/>
      <c r="CV73" s="1307">
        <v>79.8</v>
      </c>
      <c r="CW73" s="1307"/>
      <c r="CX73" s="1307"/>
      <c r="CY73" s="1307"/>
      <c r="CZ73" s="1307"/>
      <c r="DA73" s="1307"/>
      <c r="DB73" s="1307"/>
      <c r="DC73" s="1307"/>
    </row>
    <row r="74" spans="2:107" ht="13.5" x14ac:dyDescent="0.15">
      <c r="B74" s="386"/>
      <c r="G74" s="1316"/>
      <c r="H74" s="1316"/>
      <c r="I74" s="1316"/>
      <c r="J74" s="1316"/>
      <c r="K74" s="1306"/>
      <c r="L74" s="1306"/>
      <c r="M74" s="1306"/>
      <c r="N74" s="1306"/>
      <c r="AM74" s="393"/>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ht="13.5" x14ac:dyDescent="0.15">
      <c r="B75" s="386"/>
      <c r="G75" s="1316"/>
      <c r="H75" s="1316"/>
      <c r="I75" s="1305"/>
      <c r="J75" s="1305"/>
      <c r="K75" s="1310"/>
      <c r="L75" s="1310"/>
      <c r="M75" s="1310"/>
      <c r="N75" s="1310"/>
      <c r="AM75" s="393"/>
      <c r="AN75" s="1309"/>
      <c r="AO75" s="1309"/>
      <c r="AP75" s="1309"/>
      <c r="AQ75" s="1309"/>
      <c r="AR75" s="1309"/>
      <c r="AS75" s="1309"/>
      <c r="AT75" s="1309"/>
      <c r="AU75" s="1309"/>
      <c r="AV75" s="1309"/>
      <c r="AW75" s="1309"/>
      <c r="AX75" s="1309"/>
      <c r="AY75" s="1309"/>
      <c r="AZ75" s="1309"/>
      <c r="BA75" s="1309"/>
      <c r="BB75" s="1309" t="s">
        <v>597</v>
      </c>
      <c r="BC75" s="1309"/>
      <c r="BD75" s="1309"/>
      <c r="BE75" s="1309"/>
      <c r="BF75" s="1309"/>
      <c r="BG75" s="1309"/>
      <c r="BH75" s="1309"/>
      <c r="BI75" s="1309"/>
      <c r="BJ75" s="1309"/>
      <c r="BK75" s="1309"/>
      <c r="BL75" s="1309"/>
      <c r="BM75" s="1309"/>
      <c r="BN75" s="1309"/>
      <c r="BO75" s="1309"/>
      <c r="BP75" s="1307">
        <v>9.6</v>
      </c>
      <c r="BQ75" s="1307"/>
      <c r="BR75" s="1307"/>
      <c r="BS75" s="1307"/>
      <c r="BT75" s="1307"/>
      <c r="BU75" s="1307"/>
      <c r="BV75" s="1307"/>
      <c r="BW75" s="1307"/>
      <c r="BX75" s="1307">
        <v>8.1999999999999993</v>
      </c>
      <c r="BY75" s="1307"/>
      <c r="BZ75" s="1307"/>
      <c r="CA75" s="1307"/>
      <c r="CB75" s="1307"/>
      <c r="CC75" s="1307"/>
      <c r="CD75" s="1307"/>
      <c r="CE75" s="1307"/>
      <c r="CF75" s="1307">
        <v>7.1</v>
      </c>
      <c r="CG75" s="1307"/>
      <c r="CH75" s="1307"/>
      <c r="CI75" s="1307"/>
      <c r="CJ75" s="1307"/>
      <c r="CK75" s="1307"/>
      <c r="CL75" s="1307"/>
      <c r="CM75" s="1307"/>
      <c r="CN75" s="1307">
        <v>6.5</v>
      </c>
      <c r="CO75" s="1307"/>
      <c r="CP75" s="1307"/>
      <c r="CQ75" s="1307"/>
      <c r="CR75" s="1307"/>
      <c r="CS75" s="1307"/>
      <c r="CT75" s="1307"/>
      <c r="CU75" s="1307"/>
      <c r="CV75" s="1307">
        <v>6.4</v>
      </c>
      <c r="CW75" s="1307"/>
      <c r="CX75" s="1307"/>
      <c r="CY75" s="1307"/>
      <c r="CZ75" s="1307"/>
      <c r="DA75" s="1307"/>
      <c r="DB75" s="1307"/>
      <c r="DC75" s="1307"/>
    </row>
    <row r="76" spans="2:107" ht="13.5" x14ac:dyDescent="0.15">
      <c r="B76" s="386"/>
      <c r="G76" s="1316"/>
      <c r="H76" s="1316"/>
      <c r="I76" s="1305"/>
      <c r="J76" s="1305"/>
      <c r="K76" s="1310"/>
      <c r="L76" s="1310"/>
      <c r="M76" s="1310"/>
      <c r="N76" s="1310"/>
      <c r="AM76" s="393"/>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ht="13.5" x14ac:dyDescent="0.15">
      <c r="B77" s="386"/>
      <c r="G77" s="1305"/>
      <c r="H77" s="1305"/>
      <c r="I77" s="1305"/>
      <c r="J77" s="1305"/>
      <c r="K77" s="1306"/>
      <c r="L77" s="1306"/>
      <c r="M77" s="1306"/>
      <c r="N77" s="1306"/>
      <c r="AN77" s="1308" t="s">
        <v>599</v>
      </c>
      <c r="AO77" s="1308"/>
      <c r="AP77" s="1308"/>
      <c r="AQ77" s="1308"/>
      <c r="AR77" s="1308"/>
      <c r="AS77" s="1308"/>
      <c r="AT77" s="1308"/>
      <c r="AU77" s="1308"/>
      <c r="AV77" s="1308"/>
      <c r="AW77" s="1308"/>
      <c r="AX77" s="1308"/>
      <c r="AY77" s="1308"/>
      <c r="AZ77" s="1308"/>
      <c r="BA77" s="1308"/>
      <c r="BB77" s="1309" t="s">
        <v>598</v>
      </c>
      <c r="BC77" s="1309"/>
      <c r="BD77" s="1309"/>
      <c r="BE77" s="1309"/>
      <c r="BF77" s="1309"/>
      <c r="BG77" s="1309"/>
      <c r="BH77" s="1309"/>
      <c r="BI77" s="1309"/>
      <c r="BJ77" s="1309"/>
      <c r="BK77" s="1309"/>
      <c r="BL77" s="1309"/>
      <c r="BM77" s="1309"/>
      <c r="BN77" s="1309"/>
      <c r="BO77" s="1309"/>
      <c r="BP77" s="1307">
        <v>44.4</v>
      </c>
      <c r="BQ77" s="1307"/>
      <c r="BR77" s="1307"/>
      <c r="BS77" s="1307"/>
      <c r="BT77" s="1307"/>
      <c r="BU77" s="1307"/>
      <c r="BV77" s="1307"/>
      <c r="BW77" s="1307"/>
      <c r="BX77" s="1307">
        <v>37.299999999999997</v>
      </c>
      <c r="BY77" s="1307"/>
      <c r="BZ77" s="1307"/>
      <c r="CA77" s="1307"/>
      <c r="CB77" s="1307"/>
      <c r="CC77" s="1307"/>
      <c r="CD77" s="1307"/>
      <c r="CE77" s="1307"/>
      <c r="CF77" s="1307">
        <v>33.1</v>
      </c>
      <c r="CG77" s="1307"/>
      <c r="CH77" s="1307"/>
      <c r="CI77" s="1307"/>
      <c r="CJ77" s="1307"/>
      <c r="CK77" s="1307"/>
      <c r="CL77" s="1307"/>
      <c r="CM77" s="1307"/>
      <c r="CN77" s="1307">
        <v>31.3</v>
      </c>
      <c r="CO77" s="1307"/>
      <c r="CP77" s="1307"/>
      <c r="CQ77" s="1307"/>
      <c r="CR77" s="1307"/>
      <c r="CS77" s="1307"/>
      <c r="CT77" s="1307"/>
      <c r="CU77" s="1307"/>
      <c r="CV77" s="1307">
        <v>25.3</v>
      </c>
      <c r="CW77" s="1307"/>
      <c r="CX77" s="1307"/>
      <c r="CY77" s="1307"/>
      <c r="CZ77" s="1307"/>
      <c r="DA77" s="1307"/>
      <c r="DB77" s="1307"/>
      <c r="DC77" s="1307"/>
    </row>
    <row r="78" spans="2:107" ht="13.5" x14ac:dyDescent="0.15">
      <c r="B78" s="386"/>
      <c r="G78" s="1305"/>
      <c r="H78" s="1305"/>
      <c r="I78" s="1305"/>
      <c r="J78" s="1305"/>
      <c r="K78" s="1306"/>
      <c r="L78" s="1306"/>
      <c r="M78" s="1306"/>
      <c r="N78" s="1306"/>
      <c r="AN78" s="1308"/>
      <c r="AO78" s="1308"/>
      <c r="AP78" s="1308"/>
      <c r="AQ78" s="1308"/>
      <c r="AR78" s="1308"/>
      <c r="AS78" s="1308"/>
      <c r="AT78" s="1308"/>
      <c r="AU78" s="1308"/>
      <c r="AV78" s="1308"/>
      <c r="AW78" s="1308"/>
      <c r="AX78" s="1308"/>
      <c r="AY78" s="1308"/>
      <c r="AZ78" s="1308"/>
      <c r="BA78" s="1308"/>
      <c r="BB78" s="1309"/>
      <c r="BC78" s="1309"/>
      <c r="BD78" s="1309"/>
      <c r="BE78" s="1309"/>
      <c r="BF78" s="1309"/>
      <c r="BG78" s="1309"/>
      <c r="BH78" s="1309"/>
      <c r="BI78" s="1309"/>
      <c r="BJ78" s="1309"/>
      <c r="BK78" s="1309"/>
      <c r="BL78" s="1309"/>
      <c r="BM78" s="1309"/>
      <c r="BN78" s="1309"/>
      <c r="BO78" s="1309"/>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ht="13.5" x14ac:dyDescent="0.15">
      <c r="B79" s="386"/>
      <c r="G79" s="1305"/>
      <c r="H79" s="1305"/>
      <c r="I79" s="1311"/>
      <c r="J79" s="1311"/>
      <c r="K79" s="1312"/>
      <c r="L79" s="1312"/>
      <c r="M79" s="1312"/>
      <c r="N79" s="1312"/>
      <c r="AN79" s="1308"/>
      <c r="AO79" s="1308"/>
      <c r="AP79" s="1308"/>
      <c r="AQ79" s="1308"/>
      <c r="AR79" s="1308"/>
      <c r="AS79" s="1308"/>
      <c r="AT79" s="1308"/>
      <c r="AU79" s="1308"/>
      <c r="AV79" s="1308"/>
      <c r="AW79" s="1308"/>
      <c r="AX79" s="1308"/>
      <c r="AY79" s="1308"/>
      <c r="AZ79" s="1308"/>
      <c r="BA79" s="1308"/>
      <c r="BB79" s="1309" t="s">
        <v>597</v>
      </c>
      <c r="BC79" s="1309"/>
      <c r="BD79" s="1309"/>
      <c r="BE79" s="1309"/>
      <c r="BF79" s="1309"/>
      <c r="BG79" s="1309"/>
      <c r="BH79" s="1309"/>
      <c r="BI79" s="1309"/>
      <c r="BJ79" s="1309"/>
      <c r="BK79" s="1309"/>
      <c r="BL79" s="1309"/>
      <c r="BM79" s="1309"/>
      <c r="BN79" s="1309"/>
      <c r="BO79" s="1309"/>
      <c r="BP79" s="1307">
        <v>9.4</v>
      </c>
      <c r="BQ79" s="1307"/>
      <c r="BR79" s="1307"/>
      <c r="BS79" s="1307"/>
      <c r="BT79" s="1307"/>
      <c r="BU79" s="1307"/>
      <c r="BV79" s="1307"/>
      <c r="BW79" s="1307"/>
      <c r="BX79" s="1307">
        <v>7.8</v>
      </c>
      <c r="BY79" s="1307"/>
      <c r="BZ79" s="1307"/>
      <c r="CA79" s="1307"/>
      <c r="CB79" s="1307"/>
      <c r="CC79" s="1307"/>
      <c r="CD79" s="1307"/>
      <c r="CE79" s="1307"/>
      <c r="CF79" s="1307">
        <v>7.5</v>
      </c>
      <c r="CG79" s="1307"/>
      <c r="CH79" s="1307"/>
      <c r="CI79" s="1307"/>
      <c r="CJ79" s="1307"/>
      <c r="CK79" s="1307"/>
      <c r="CL79" s="1307"/>
      <c r="CM79" s="1307"/>
      <c r="CN79" s="1307">
        <v>7.2</v>
      </c>
      <c r="CO79" s="1307"/>
      <c r="CP79" s="1307"/>
      <c r="CQ79" s="1307"/>
      <c r="CR79" s="1307"/>
      <c r="CS79" s="1307"/>
      <c r="CT79" s="1307"/>
      <c r="CU79" s="1307"/>
      <c r="CV79" s="1307">
        <v>6.9</v>
      </c>
      <c r="CW79" s="1307"/>
      <c r="CX79" s="1307"/>
      <c r="CY79" s="1307"/>
      <c r="CZ79" s="1307"/>
      <c r="DA79" s="1307"/>
      <c r="DB79" s="1307"/>
      <c r="DC79" s="1307"/>
    </row>
    <row r="80" spans="2:107" ht="13.5" x14ac:dyDescent="0.15">
      <c r="B80" s="386"/>
      <c r="G80" s="1305"/>
      <c r="H80" s="1305"/>
      <c r="I80" s="1311"/>
      <c r="J80" s="1311"/>
      <c r="K80" s="1312"/>
      <c r="L80" s="1312"/>
      <c r="M80" s="1312"/>
      <c r="N80" s="1312"/>
      <c r="AN80" s="1308"/>
      <c r="AO80" s="1308"/>
      <c r="AP80" s="1308"/>
      <c r="AQ80" s="1308"/>
      <c r="AR80" s="1308"/>
      <c r="AS80" s="1308"/>
      <c r="AT80" s="1308"/>
      <c r="AU80" s="1308"/>
      <c r="AV80" s="1308"/>
      <c r="AW80" s="1308"/>
      <c r="AX80" s="1308"/>
      <c r="AY80" s="1308"/>
      <c r="AZ80" s="1308"/>
      <c r="BA80" s="1308"/>
      <c r="BB80" s="1309"/>
      <c r="BC80" s="1309"/>
      <c r="BD80" s="1309"/>
      <c r="BE80" s="1309"/>
      <c r="BF80" s="1309"/>
      <c r="BG80" s="1309"/>
      <c r="BH80" s="1309"/>
      <c r="BI80" s="1309"/>
      <c r="BJ80" s="1309"/>
      <c r="BK80" s="1309"/>
      <c r="BL80" s="1309"/>
      <c r="BM80" s="1309"/>
      <c r="BN80" s="1309"/>
      <c r="BO80" s="1309"/>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ht="13.5" x14ac:dyDescent="0.15">
      <c r="B81" s="386"/>
    </row>
    <row r="82" spans="2:109" ht="17.25" x14ac:dyDescent="0.15">
      <c r="B82" s="386"/>
      <c r="K82" s="392"/>
      <c r="L82" s="392"/>
      <c r="M82" s="392"/>
      <c r="N82" s="392"/>
      <c r="AQ82" s="392"/>
      <c r="AR82" s="392"/>
      <c r="AS82" s="392"/>
      <c r="AT82" s="392"/>
      <c r="BC82" s="392"/>
      <c r="BD82" s="392"/>
      <c r="BE82" s="392"/>
      <c r="BF82" s="392"/>
      <c r="BO82" s="392"/>
      <c r="BP82" s="392"/>
      <c r="BQ82" s="392"/>
      <c r="BR82" s="392"/>
      <c r="CA82" s="392"/>
      <c r="CB82" s="392"/>
      <c r="CC82" s="392"/>
      <c r="CD82" s="392"/>
      <c r="CM82" s="392"/>
      <c r="CN82" s="392"/>
      <c r="CO82" s="392"/>
      <c r="CP82" s="392"/>
      <c r="CY82" s="392"/>
      <c r="CZ82" s="392"/>
      <c r="DA82" s="392"/>
      <c r="DB82" s="392"/>
      <c r="DC82" s="392"/>
    </row>
    <row r="83" spans="2:109" ht="13.5" x14ac:dyDescent="0.15">
      <c r="B83" s="391"/>
      <c r="C83" s="390"/>
      <c r="D83" s="390"/>
      <c r="E83" s="390"/>
      <c r="F83" s="390"/>
      <c r="G83" s="390"/>
      <c r="H83" s="390"/>
      <c r="I83" s="390"/>
      <c r="J83" s="390"/>
      <c r="K83" s="390"/>
      <c r="L83" s="390"/>
      <c r="M83" s="390"/>
      <c r="N83" s="390"/>
      <c r="O83" s="390"/>
      <c r="P83" s="390"/>
      <c r="Q83" s="390"/>
      <c r="R83" s="390"/>
      <c r="S83" s="390"/>
      <c r="T83" s="390"/>
      <c r="U83" s="390"/>
      <c r="V83" s="390"/>
      <c r="W83" s="390"/>
      <c r="X83" s="390"/>
      <c r="Y83" s="390"/>
      <c r="Z83" s="390"/>
      <c r="AA83" s="390"/>
      <c r="AB83" s="390"/>
      <c r="AC83" s="390"/>
      <c r="AD83" s="390"/>
      <c r="AE83" s="390"/>
      <c r="AF83" s="390"/>
      <c r="AG83" s="390"/>
      <c r="AH83" s="390"/>
      <c r="AI83" s="390"/>
      <c r="AJ83" s="390"/>
      <c r="AK83" s="390"/>
      <c r="AL83" s="390"/>
      <c r="AM83" s="390"/>
      <c r="AN83" s="390"/>
      <c r="AO83" s="390"/>
      <c r="AP83" s="390"/>
      <c r="AQ83" s="390"/>
      <c r="AR83" s="390"/>
      <c r="AS83" s="390"/>
      <c r="AT83" s="390"/>
      <c r="AU83" s="390"/>
      <c r="AV83" s="390"/>
      <c r="AW83" s="390"/>
      <c r="AX83" s="390"/>
      <c r="AY83" s="390"/>
      <c r="AZ83" s="390"/>
      <c r="BA83" s="390"/>
      <c r="BB83" s="390"/>
      <c r="BC83" s="390"/>
      <c r="BD83" s="390"/>
      <c r="BE83" s="390"/>
      <c r="BF83" s="390"/>
      <c r="BG83" s="390"/>
      <c r="BH83" s="390"/>
      <c r="BI83" s="390"/>
      <c r="BJ83" s="390"/>
      <c r="BK83" s="390"/>
      <c r="BL83" s="390"/>
      <c r="BM83" s="390"/>
      <c r="BN83" s="390"/>
      <c r="BO83" s="390"/>
      <c r="BP83" s="390"/>
      <c r="BQ83" s="390"/>
      <c r="BR83" s="390"/>
      <c r="BS83" s="390"/>
      <c r="BT83" s="390"/>
      <c r="BU83" s="390"/>
      <c r="BV83" s="390"/>
      <c r="BW83" s="390"/>
      <c r="BX83" s="390"/>
      <c r="BY83" s="390"/>
      <c r="BZ83" s="390"/>
      <c r="CA83" s="390"/>
      <c r="CB83" s="390"/>
      <c r="CC83" s="390"/>
      <c r="CD83" s="390"/>
      <c r="CE83" s="390"/>
      <c r="CF83" s="390"/>
      <c r="CG83" s="390"/>
      <c r="CH83" s="390"/>
      <c r="CI83" s="390"/>
      <c r="CJ83" s="390"/>
      <c r="CK83" s="390"/>
      <c r="CL83" s="390"/>
      <c r="CM83" s="390"/>
      <c r="CN83" s="390"/>
      <c r="CO83" s="390"/>
      <c r="CP83" s="390"/>
      <c r="CQ83" s="390"/>
      <c r="CR83" s="390"/>
      <c r="CS83" s="390"/>
      <c r="CT83" s="390"/>
      <c r="CU83" s="390"/>
      <c r="CV83" s="390"/>
      <c r="CW83" s="390"/>
      <c r="CX83" s="390"/>
      <c r="CY83" s="390"/>
      <c r="CZ83" s="390"/>
      <c r="DA83" s="390"/>
      <c r="DB83" s="390"/>
      <c r="DC83" s="390"/>
      <c r="DD83" s="389"/>
    </row>
    <row r="84" spans="2:109" ht="13.5" x14ac:dyDescent="0.15">
      <c r="DD84" s="385"/>
      <c r="DE84" s="385"/>
    </row>
    <row r="85" spans="2:109" ht="13.5" x14ac:dyDescent="0.15">
      <c r="DD85" s="385"/>
      <c r="DE85" s="385"/>
    </row>
    <row r="86" spans="2:109" ht="13.5" hidden="1" x14ac:dyDescent="0.15">
      <c r="DD86" s="385"/>
      <c r="DE86" s="385"/>
    </row>
    <row r="87" spans="2:109" ht="13.5" hidden="1" x14ac:dyDescent="0.15">
      <c r="K87" s="388"/>
      <c r="AQ87" s="388"/>
      <c r="BC87" s="388"/>
      <c r="BO87" s="388"/>
      <c r="CA87" s="388"/>
      <c r="CM87" s="388"/>
      <c r="CY87" s="388"/>
      <c r="DD87" s="385"/>
      <c r="DE87" s="385"/>
    </row>
    <row r="88" spans="2:109" ht="13.5" hidden="1" x14ac:dyDescent="0.15">
      <c r="DD88" s="385"/>
      <c r="DE88" s="385"/>
    </row>
    <row r="89" spans="2:109" ht="13.5" hidden="1" x14ac:dyDescent="0.15">
      <c r="DD89" s="385"/>
      <c r="DE89" s="385"/>
    </row>
    <row r="90" spans="2:109" ht="13.5" hidden="1" x14ac:dyDescent="0.15">
      <c r="DD90" s="385"/>
      <c r="DE90" s="385"/>
    </row>
    <row r="91" spans="2:109" ht="13.5" hidden="1" x14ac:dyDescent="0.15">
      <c r="DD91" s="385"/>
      <c r="DE91" s="385"/>
    </row>
    <row r="92" spans="2:109" ht="13.5" hidden="1" customHeight="1" x14ac:dyDescent="0.15">
      <c r="DD92" s="385"/>
      <c r="DE92" s="385"/>
    </row>
    <row r="93" spans="2:109" ht="13.5" hidden="1" customHeight="1" x14ac:dyDescent="0.15">
      <c r="DD93" s="385"/>
      <c r="DE93" s="385"/>
    </row>
    <row r="94" spans="2:109" ht="13.5" hidden="1" customHeight="1" x14ac:dyDescent="0.15">
      <c r="DD94" s="385"/>
      <c r="DE94" s="385"/>
    </row>
    <row r="95" spans="2:109" ht="13.5" hidden="1" customHeight="1" x14ac:dyDescent="0.15">
      <c r="DD95" s="385"/>
      <c r="DE95" s="385"/>
    </row>
    <row r="96" spans="2:109" ht="13.5" hidden="1" customHeight="1" x14ac:dyDescent="0.15">
      <c r="DD96" s="385"/>
      <c r="DE96" s="385"/>
    </row>
    <row r="97" spans="108:109" ht="13.5" hidden="1" customHeight="1" x14ac:dyDescent="0.15">
      <c r="DD97" s="385"/>
      <c r="DE97" s="385"/>
    </row>
    <row r="98" spans="108:109" ht="13.5" hidden="1" customHeight="1" x14ac:dyDescent="0.15">
      <c r="DD98" s="385"/>
      <c r="DE98" s="385"/>
    </row>
    <row r="99" spans="108:109" ht="13.5" hidden="1" customHeight="1" x14ac:dyDescent="0.15">
      <c r="DD99" s="385"/>
      <c r="DE99" s="385"/>
    </row>
    <row r="100" spans="108:109" ht="13.5" hidden="1" customHeight="1" x14ac:dyDescent="0.15">
      <c r="DD100" s="385"/>
      <c r="DE100" s="385"/>
    </row>
    <row r="101" spans="108:109" ht="13.5" hidden="1" customHeight="1" x14ac:dyDescent="0.15">
      <c r="DD101" s="385"/>
      <c r="DE101" s="385"/>
    </row>
    <row r="102" spans="108:109" ht="13.5" hidden="1" customHeight="1" x14ac:dyDescent="0.15">
      <c r="DD102" s="385"/>
      <c r="DE102" s="385"/>
    </row>
    <row r="103" spans="108:109" ht="13.5" hidden="1" customHeight="1" x14ac:dyDescent="0.15">
      <c r="DD103" s="385"/>
      <c r="DE103" s="385"/>
    </row>
    <row r="104" spans="108:109" ht="13.5" hidden="1" customHeight="1" x14ac:dyDescent="0.15">
      <c r="DD104" s="385"/>
      <c r="DE104" s="385"/>
    </row>
    <row r="105" spans="108:109" ht="13.5" hidden="1" customHeight="1" x14ac:dyDescent="0.15">
      <c r="DD105" s="385"/>
      <c r="DE105" s="385"/>
    </row>
    <row r="106" spans="108:109" ht="13.5" hidden="1" customHeight="1" x14ac:dyDescent="0.15">
      <c r="DD106" s="385"/>
      <c r="DE106" s="385"/>
    </row>
    <row r="107" spans="108:109" ht="13.5" hidden="1" customHeight="1" x14ac:dyDescent="0.15">
      <c r="DD107" s="385"/>
      <c r="DE107" s="385"/>
    </row>
    <row r="108" spans="108:109" ht="13.5" hidden="1" customHeight="1" x14ac:dyDescent="0.15">
      <c r="DD108" s="385"/>
      <c r="DE108" s="385"/>
    </row>
    <row r="109" spans="108:109" ht="13.5" hidden="1" customHeight="1" x14ac:dyDescent="0.15">
      <c r="DD109" s="385"/>
      <c r="DE109" s="385"/>
    </row>
    <row r="110" spans="108:109" ht="13.5" hidden="1" customHeight="1" x14ac:dyDescent="0.15">
      <c r="DD110" s="385"/>
      <c r="DE110" s="385"/>
    </row>
    <row r="111" spans="108:109" ht="13.5" hidden="1" customHeight="1" x14ac:dyDescent="0.15">
      <c r="DD111" s="385"/>
      <c r="DE111" s="385"/>
    </row>
    <row r="112" spans="108:109" ht="13.5" hidden="1" customHeight="1" x14ac:dyDescent="0.15">
      <c r="DD112" s="385"/>
      <c r="DE112" s="385"/>
    </row>
    <row r="113" spans="108:109" ht="13.5" hidden="1" customHeight="1" x14ac:dyDescent="0.15">
      <c r="DD113" s="385"/>
      <c r="DE113" s="385"/>
    </row>
    <row r="114" spans="108:109" ht="13.5" hidden="1" customHeight="1" x14ac:dyDescent="0.15">
      <c r="DD114" s="385"/>
      <c r="DE114" s="385"/>
    </row>
    <row r="115" spans="108:109" ht="13.5" hidden="1" customHeight="1" x14ac:dyDescent="0.15">
      <c r="DD115" s="385"/>
      <c r="DE115" s="385"/>
    </row>
    <row r="116" spans="108:109" ht="13.5" hidden="1" customHeight="1" x14ac:dyDescent="0.15">
      <c r="DD116" s="385"/>
      <c r="DE116" s="385"/>
    </row>
    <row r="117" spans="108:109" ht="13.5" hidden="1" customHeight="1" x14ac:dyDescent="0.15">
      <c r="DD117" s="385"/>
      <c r="DE117" s="385"/>
    </row>
    <row r="118" spans="108:109" ht="13.5" hidden="1" customHeight="1" x14ac:dyDescent="0.15">
      <c r="DD118" s="385"/>
      <c r="DE118" s="385"/>
    </row>
    <row r="119" spans="108:109" ht="13.5" hidden="1" customHeight="1" x14ac:dyDescent="0.15">
      <c r="DD119" s="385"/>
      <c r="DE119" s="385"/>
    </row>
    <row r="120" spans="108:109" ht="13.5" hidden="1" customHeight="1" x14ac:dyDescent="0.15">
      <c r="DD120" s="385"/>
      <c r="DE120" s="385"/>
    </row>
    <row r="121" spans="108:109" ht="13.5" hidden="1" customHeight="1" x14ac:dyDescent="0.15">
      <c r="DD121" s="385"/>
      <c r="DE121" s="385"/>
    </row>
    <row r="122" spans="108:109" ht="13.5" hidden="1" customHeight="1" x14ac:dyDescent="0.15">
      <c r="DD122" s="385"/>
      <c r="DE122" s="385"/>
    </row>
    <row r="123" spans="108:109" ht="13.5" hidden="1" customHeight="1" x14ac:dyDescent="0.15">
      <c r="DD123" s="385"/>
      <c r="DE123" s="385"/>
    </row>
    <row r="124" spans="108:109" ht="13.5" hidden="1" customHeight="1" x14ac:dyDescent="0.15">
      <c r="DD124" s="385"/>
      <c r="DE124" s="385"/>
    </row>
    <row r="125" spans="108:109" ht="13.5" hidden="1" customHeight="1" x14ac:dyDescent="0.15">
      <c r="DD125" s="385"/>
      <c r="DE125" s="385"/>
    </row>
    <row r="126" spans="108:109" ht="13.5" hidden="1" customHeight="1" x14ac:dyDescent="0.15">
      <c r="DD126" s="385"/>
      <c r="DE126" s="385"/>
    </row>
    <row r="127" spans="108:109" ht="13.5" hidden="1" customHeight="1" x14ac:dyDescent="0.15">
      <c r="DD127" s="385"/>
      <c r="DE127" s="385"/>
    </row>
    <row r="128" spans="108:109" ht="13.5" hidden="1" customHeight="1" x14ac:dyDescent="0.15">
      <c r="DD128" s="385"/>
      <c r="DE128" s="385"/>
    </row>
    <row r="129" spans="108:109" ht="13.5" hidden="1" customHeight="1" x14ac:dyDescent="0.15">
      <c r="DD129" s="385"/>
      <c r="DE129" s="385"/>
    </row>
    <row r="130" spans="108:109" ht="13.5" hidden="1" customHeight="1" x14ac:dyDescent="0.15">
      <c r="DD130" s="385"/>
      <c r="DE130" s="385"/>
    </row>
    <row r="131" spans="108:109" ht="13.5" hidden="1" customHeight="1" x14ac:dyDescent="0.15">
      <c r="DD131" s="385"/>
      <c r="DE131" s="385"/>
    </row>
    <row r="132" spans="108:109" ht="13.5" hidden="1" customHeight="1" x14ac:dyDescent="0.15">
      <c r="DD132" s="385"/>
      <c r="DE132" s="385"/>
    </row>
    <row r="133" spans="108:109" ht="13.5" hidden="1" customHeight="1" x14ac:dyDescent="0.15">
      <c r="DD133" s="385"/>
      <c r="DE133" s="385"/>
    </row>
    <row r="134" spans="108:109" ht="13.5" hidden="1" customHeight="1" x14ac:dyDescent="0.15">
      <c r="DD134" s="385"/>
      <c r="DE134" s="385"/>
    </row>
    <row r="135" spans="108:109" ht="13.5" hidden="1" customHeight="1" x14ac:dyDescent="0.15">
      <c r="DD135" s="385"/>
      <c r="DE135" s="385"/>
    </row>
    <row r="136" spans="108:109" ht="13.5" hidden="1" customHeight="1" x14ac:dyDescent="0.15">
      <c r="DD136" s="385"/>
      <c r="DE136" s="385"/>
    </row>
    <row r="137" spans="108:109" ht="13.5" hidden="1" customHeight="1" x14ac:dyDescent="0.15">
      <c r="DD137" s="385"/>
      <c r="DE137" s="385"/>
    </row>
    <row r="138" spans="108:109" ht="13.5" hidden="1" customHeight="1" x14ac:dyDescent="0.15">
      <c r="DD138" s="385"/>
      <c r="DE138" s="385"/>
    </row>
    <row r="139" spans="108:109" ht="13.5" hidden="1" customHeight="1" x14ac:dyDescent="0.15">
      <c r="DD139" s="385"/>
      <c r="DE139" s="385"/>
    </row>
    <row r="140" spans="108:109" ht="13.5" hidden="1" customHeight="1" x14ac:dyDescent="0.15">
      <c r="DD140" s="385"/>
      <c r="DE140" s="385"/>
    </row>
    <row r="141" spans="108:109" ht="13.5" hidden="1" customHeight="1" x14ac:dyDescent="0.15">
      <c r="DD141" s="385"/>
      <c r="DE141" s="385"/>
    </row>
    <row r="142" spans="108:109" ht="13.5" hidden="1" customHeight="1" x14ac:dyDescent="0.15">
      <c r="DD142" s="385"/>
      <c r="DE142" s="385"/>
    </row>
    <row r="143" spans="108:109" ht="13.5" hidden="1" customHeight="1" x14ac:dyDescent="0.15">
      <c r="DD143" s="385"/>
      <c r="DE143" s="385"/>
    </row>
    <row r="144" spans="108:109" ht="13.5" hidden="1" customHeight="1" x14ac:dyDescent="0.15">
      <c r="DD144" s="385"/>
      <c r="DE144" s="385"/>
    </row>
    <row r="145" spans="108:109" ht="13.5" hidden="1" customHeight="1" x14ac:dyDescent="0.15">
      <c r="DD145" s="385"/>
      <c r="DE145" s="385"/>
    </row>
    <row r="146" spans="108:109" ht="13.5" hidden="1" customHeight="1" x14ac:dyDescent="0.15">
      <c r="DD146" s="385"/>
      <c r="DE146" s="385"/>
    </row>
    <row r="147" spans="108:109" ht="13.5" hidden="1" customHeight="1" x14ac:dyDescent="0.15">
      <c r="DD147" s="385"/>
      <c r="DE147" s="385"/>
    </row>
    <row r="148" spans="108:109" ht="13.5" hidden="1" customHeight="1" x14ac:dyDescent="0.15">
      <c r="DD148" s="385"/>
      <c r="DE148" s="385"/>
    </row>
    <row r="149" spans="108:109" ht="13.5" hidden="1" customHeight="1" x14ac:dyDescent="0.15">
      <c r="DD149" s="385"/>
      <c r="DE149" s="385"/>
    </row>
    <row r="150" spans="108:109" ht="13.5" hidden="1" customHeight="1" x14ac:dyDescent="0.15">
      <c r="DD150" s="385"/>
      <c r="DE150" s="385"/>
    </row>
    <row r="151" spans="108:109" ht="13.5" hidden="1" customHeight="1" x14ac:dyDescent="0.15">
      <c r="DD151" s="385"/>
      <c r="DE151" s="385"/>
    </row>
    <row r="152" spans="108:109" ht="13.5" hidden="1" customHeight="1" x14ac:dyDescent="0.15">
      <c r="DD152" s="385"/>
      <c r="DE152" s="385"/>
    </row>
    <row r="153" spans="108:109" ht="13.5" hidden="1" customHeight="1" x14ac:dyDescent="0.15">
      <c r="DD153" s="385"/>
      <c r="DE153" s="385"/>
    </row>
    <row r="154" spans="108:109" ht="13.5" hidden="1" customHeight="1" x14ac:dyDescent="0.15">
      <c r="DD154" s="385"/>
      <c r="DE154" s="385"/>
    </row>
    <row r="155" spans="108:109" ht="13.5" hidden="1" customHeight="1" x14ac:dyDescent="0.15">
      <c r="DD155" s="385"/>
      <c r="DE155" s="385"/>
    </row>
    <row r="156" spans="108:109" ht="13.5" hidden="1" customHeight="1" x14ac:dyDescent="0.15">
      <c r="DD156" s="385"/>
      <c r="DE156" s="385"/>
    </row>
    <row r="157" spans="108:109" ht="13.5" hidden="1" customHeight="1" x14ac:dyDescent="0.15">
      <c r="DD157" s="385"/>
      <c r="DE157" s="385"/>
    </row>
    <row r="158" spans="108:109" ht="13.5" hidden="1" customHeight="1" x14ac:dyDescent="0.15">
      <c r="DD158" s="385"/>
      <c r="DE158" s="385"/>
    </row>
    <row r="159" spans="108:109" ht="13.5" hidden="1" customHeight="1" x14ac:dyDescent="0.15">
      <c r="DD159" s="385"/>
      <c r="DE159" s="385"/>
    </row>
    <row r="160" spans="108:109" ht="13.5" hidden="1" customHeight="1" x14ac:dyDescent="0.15">
      <c r="DD160" s="385"/>
      <c r="DE160" s="385"/>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LSfqiaMb4iarPDXZG87U4MaFd2NfDAt6FuGwGh9HNbmfo998j7qsMgUSdSdu/IrpQiwmTZXXQDnJqeHpxqtYlw==" saltValue="wZ3ihPfN4rM2gecYeYDwSw==" spinCount="100000" sheet="1" objects="1" scenarios="1" formatCells="0"/>
  <dataConsolidate/>
  <mergeCells count="112">
    <mergeCell ref="CV51:DC52"/>
    <mergeCell ref="CN51:CU52"/>
    <mergeCell ref="AN43:DC47"/>
    <mergeCell ref="G50:J50"/>
    <mergeCell ref="AN50:BO50"/>
    <mergeCell ref="BP50:BW50"/>
    <mergeCell ref="BX50:CE50"/>
    <mergeCell ref="CF50:CM50"/>
    <mergeCell ref="CN50:CU50"/>
    <mergeCell ref="CV50:DC50"/>
    <mergeCell ref="G51:H54"/>
    <mergeCell ref="BX53:CE54"/>
    <mergeCell ref="CF53:CM54"/>
    <mergeCell ref="AN51:BA54"/>
    <mergeCell ref="BB51:BO52"/>
    <mergeCell ref="BP51:BW52"/>
    <mergeCell ref="BX51:CE52"/>
    <mergeCell ref="CF51:CM52"/>
    <mergeCell ref="I53:J54"/>
    <mergeCell ref="K53:K54"/>
    <mergeCell ref="L53:L54"/>
    <mergeCell ref="M53:M54"/>
    <mergeCell ref="N53:N54"/>
    <mergeCell ref="BB53:BO54"/>
    <mergeCell ref="I51:J52"/>
    <mergeCell ref="K51:K52"/>
    <mergeCell ref="L51:L52"/>
    <mergeCell ref="M51:M52"/>
    <mergeCell ref="N51:N52"/>
    <mergeCell ref="I57:J58"/>
    <mergeCell ref="K57:K58"/>
    <mergeCell ref="BB55:BO56"/>
    <mergeCell ref="BP55:BW56"/>
    <mergeCell ref="BP57:BW58"/>
    <mergeCell ref="L57:L58"/>
    <mergeCell ref="M57:M58"/>
    <mergeCell ref="N57:N58"/>
    <mergeCell ref="BB57:BO58"/>
    <mergeCell ref="BP53:BW54"/>
    <mergeCell ref="CV53:DC54"/>
    <mergeCell ref="G55:H58"/>
    <mergeCell ref="I55:J56"/>
    <mergeCell ref="K55:K56"/>
    <mergeCell ref="L55:L56"/>
    <mergeCell ref="M55:M56"/>
    <mergeCell ref="N55:N56"/>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N57:CU58"/>
    <mergeCell ref="CV57:DC58"/>
    <mergeCell ref="CN53:CU54"/>
    <mergeCell ref="CV72:DC72"/>
    <mergeCell ref="BX72:CE72"/>
    <mergeCell ref="CF72:CM72"/>
    <mergeCell ref="CN72:CU72"/>
    <mergeCell ref="AN55:BA58"/>
    <mergeCell ref="BB75:BO76"/>
    <mergeCell ref="BP75:BW76"/>
    <mergeCell ref="BX75:CE76"/>
    <mergeCell ref="CF75:CM76"/>
    <mergeCell ref="CN75:CU76"/>
    <mergeCell ref="CV75:DC76"/>
    <mergeCell ref="BX73:CE74"/>
    <mergeCell ref="CF73:CM74"/>
    <mergeCell ref="CN73:CU74"/>
    <mergeCell ref="BX57:CE58"/>
    <mergeCell ref="CF57:CM58"/>
    <mergeCell ref="CF55:CM56"/>
    <mergeCell ref="CN55:CU56"/>
    <mergeCell ref="CV55:DC56"/>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election activeCell="AW16" sqref="AW16"/>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rWNmQYOrMy3ZjgXcmY2b36hY7ra5SBS94GndkkFfPMpBFvsdtlrrX4TWCCxkTDAjJjdCX1TefmrnmNea9AB2jg==" saltValue="BJJa+qukajHOLvZYo7kow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election activeCell="AW16" sqref="AW16"/>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2jAj4htM9JHENmSSFtK4p+XB6t3H2kCfzfYjEBQItaxLTsvuMbltpSupUkHAh/Hgogt1+7ZQ00T9GRWq4nxqwQ==" saltValue="cfH8Pji54KgJQlQTMs5KR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51</v>
      </c>
      <c r="E2" s="154"/>
      <c r="F2" s="155" t="s">
        <v>549</v>
      </c>
      <c r="G2" s="156"/>
      <c r="H2" s="157"/>
    </row>
    <row r="3" spans="1:8" x14ac:dyDescent="0.15">
      <c r="A3" s="153" t="s">
        <v>542</v>
      </c>
      <c r="B3" s="158"/>
      <c r="C3" s="159"/>
      <c r="D3" s="160">
        <v>61088</v>
      </c>
      <c r="E3" s="161"/>
      <c r="F3" s="162">
        <v>57944</v>
      </c>
      <c r="G3" s="163"/>
      <c r="H3" s="164"/>
    </row>
    <row r="4" spans="1:8" x14ac:dyDescent="0.15">
      <c r="A4" s="165"/>
      <c r="B4" s="166"/>
      <c r="C4" s="167"/>
      <c r="D4" s="168">
        <v>32173</v>
      </c>
      <c r="E4" s="169"/>
      <c r="F4" s="170">
        <v>29326</v>
      </c>
      <c r="G4" s="171"/>
      <c r="H4" s="172"/>
    </row>
    <row r="5" spans="1:8" x14ac:dyDescent="0.15">
      <c r="A5" s="153" t="s">
        <v>544</v>
      </c>
      <c r="B5" s="158"/>
      <c r="C5" s="159"/>
      <c r="D5" s="160">
        <v>63522</v>
      </c>
      <c r="E5" s="161"/>
      <c r="F5" s="162">
        <v>54227</v>
      </c>
      <c r="G5" s="163"/>
      <c r="H5" s="164"/>
    </row>
    <row r="6" spans="1:8" x14ac:dyDescent="0.15">
      <c r="A6" s="165"/>
      <c r="B6" s="166"/>
      <c r="C6" s="167"/>
      <c r="D6" s="168">
        <v>33096</v>
      </c>
      <c r="E6" s="169"/>
      <c r="F6" s="170">
        <v>29694</v>
      </c>
      <c r="G6" s="171"/>
      <c r="H6" s="172"/>
    </row>
    <row r="7" spans="1:8" x14ac:dyDescent="0.15">
      <c r="A7" s="153" t="s">
        <v>545</v>
      </c>
      <c r="B7" s="158"/>
      <c r="C7" s="159"/>
      <c r="D7" s="160">
        <v>70801</v>
      </c>
      <c r="E7" s="161"/>
      <c r="F7" s="162">
        <v>57295</v>
      </c>
      <c r="G7" s="163"/>
      <c r="H7" s="164"/>
    </row>
    <row r="8" spans="1:8" x14ac:dyDescent="0.15">
      <c r="A8" s="165"/>
      <c r="B8" s="166"/>
      <c r="C8" s="167"/>
      <c r="D8" s="168">
        <v>52069</v>
      </c>
      <c r="E8" s="169"/>
      <c r="F8" s="170">
        <v>32771</v>
      </c>
      <c r="G8" s="171"/>
      <c r="H8" s="172"/>
    </row>
    <row r="9" spans="1:8" x14ac:dyDescent="0.15">
      <c r="A9" s="153" t="s">
        <v>546</v>
      </c>
      <c r="B9" s="158"/>
      <c r="C9" s="159"/>
      <c r="D9" s="160">
        <v>69323</v>
      </c>
      <c r="E9" s="161"/>
      <c r="F9" s="162">
        <v>54110</v>
      </c>
      <c r="G9" s="163"/>
      <c r="H9" s="164"/>
    </row>
    <row r="10" spans="1:8" x14ac:dyDescent="0.15">
      <c r="A10" s="165"/>
      <c r="B10" s="166"/>
      <c r="C10" s="167"/>
      <c r="D10" s="168">
        <v>57028</v>
      </c>
      <c r="E10" s="169"/>
      <c r="F10" s="170">
        <v>30620</v>
      </c>
      <c r="G10" s="171"/>
      <c r="H10" s="172"/>
    </row>
    <row r="11" spans="1:8" x14ac:dyDescent="0.15">
      <c r="A11" s="153" t="s">
        <v>547</v>
      </c>
      <c r="B11" s="158"/>
      <c r="C11" s="159"/>
      <c r="D11" s="160">
        <v>62671</v>
      </c>
      <c r="E11" s="161"/>
      <c r="F11" s="162">
        <v>54684</v>
      </c>
      <c r="G11" s="163"/>
      <c r="H11" s="164"/>
    </row>
    <row r="12" spans="1:8" x14ac:dyDescent="0.15">
      <c r="A12" s="165"/>
      <c r="B12" s="166"/>
      <c r="C12" s="173"/>
      <c r="D12" s="168">
        <v>42193</v>
      </c>
      <c r="E12" s="169"/>
      <c r="F12" s="170">
        <v>32829</v>
      </c>
      <c r="G12" s="171"/>
      <c r="H12" s="172"/>
    </row>
    <row r="13" spans="1:8" x14ac:dyDescent="0.15">
      <c r="A13" s="153"/>
      <c r="B13" s="158"/>
      <c r="C13" s="174"/>
      <c r="D13" s="175">
        <v>65481</v>
      </c>
      <c r="E13" s="176"/>
      <c r="F13" s="177">
        <v>55652</v>
      </c>
      <c r="G13" s="178"/>
      <c r="H13" s="164"/>
    </row>
    <row r="14" spans="1:8" x14ac:dyDescent="0.15">
      <c r="A14" s="165"/>
      <c r="B14" s="166"/>
      <c r="C14" s="167"/>
      <c r="D14" s="168">
        <v>43312</v>
      </c>
      <c r="E14" s="169"/>
      <c r="F14" s="170">
        <v>31048</v>
      </c>
      <c r="G14" s="171"/>
      <c r="H14" s="172"/>
    </row>
    <row r="17" spans="1:11" x14ac:dyDescent="0.15">
      <c r="A17" s="149" t="s">
        <v>52</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53</v>
      </c>
      <c r="B19" s="179">
        <f>ROUND(VALUE(SUBSTITUTE(実質収支比率等に係る経年分析!F$48,"▲","-")),2)</f>
        <v>3.89</v>
      </c>
      <c r="C19" s="179">
        <f>ROUND(VALUE(SUBSTITUTE(実質収支比率等に係る経年分析!G$48,"▲","-")),2)</f>
        <v>4.26</v>
      </c>
      <c r="D19" s="179">
        <f>ROUND(VALUE(SUBSTITUTE(実質収支比率等に係る経年分析!H$48,"▲","-")),2)</f>
        <v>3.17</v>
      </c>
      <c r="E19" s="179">
        <f>ROUND(VALUE(SUBSTITUTE(実質収支比率等に係る経年分析!I$48,"▲","-")),2)</f>
        <v>5.36</v>
      </c>
      <c r="F19" s="179">
        <f>ROUND(VALUE(SUBSTITUTE(実質収支比率等に係る経年分析!J$48,"▲","-")),2)</f>
        <v>4.84</v>
      </c>
    </row>
    <row r="20" spans="1:11" x14ac:dyDescent="0.15">
      <c r="A20" s="179" t="s">
        <v>54</v>
      </c>
      <c r="B20" s="179">
        <f>ROUND(VALUE(SUBSTITUTE(実質収支比率等に係る経年分析!F$47,"▲","-")),2)</f>
        <v>14.66</v>
      </c>
      <c r="C20" s="179">
        <f>ROUND(VALUE(SUBSTITUTE(実質収支比率等に係る経年分析!G$47,"▲","-")),2)</f>
        <v>16.47</v>
      </c>
      <c r="D20" s="179">
        <f>ROUND(VALUE(SUBSTITUTE(実質収支比率等に係る経年分析!H$47,"▲","-")),2)</f>
        <v>14.55</v>
      </c>
      <c r="E20" s="179">
        <f>ROUND(VALUE(SUBSTITUTE(実質収支比率等に係る経年分析!I$47,"▲","-")),2)</f>
        <v>12.04</v>
      </c>
      <c r="F20" s="179">
        <f>ROUND(VALUE(SUBSTITUTE(実質収支比率等に係る経年分析!J$47,"▲","-")),2)</f>
        <v>13.73</v>
      </c>
    </row>
    <row r="21" spans="1:11" x14ac:dyDescent="0.15">
      <c r="A21" s="179" t="s">
        <v>55</v>
      </c>
      <c r="B21" s="179">
        <f>IF(ISNUMBER(VALUE(SUBSTITUTE(実質収支比率等に係る経年分析!F$49,"▲","-"))),ROUND(VALUE(SUBSTITUTE(実質収支比率等に係る経年分析!F$49,"▲","-")),2),NA())</f>
        <v>0.21</v>
      </c>
      <c r="C21" s="179">
        <f>IF(ISNUMBER(VALUE(SUBSTITUTE(実質収支比率等に係る経年分析!G$49,"▲","-"))),ROUND(VALUE(SUBSTITUTE(実質収支比率等に係る経年分析!G$49,"▲","-")),2),NA())</f>
        <v>2.34</v>
      </c>
      <c r="D21" s="179">
        <f>IF(ISNUMBER(VALUE(SUBSTITUTE(実質収支比率等に係る経年分析!H$49,"▲","-"))),ROUND(VALUE(SUBSTITUTE(実質収支比率等に係る経年分析!H$49,"▲","-")),2),NA())</f>
        <v>-3.02</v>
      </c>
      <c r="E21" s="179">
        <f>IF(ISNUMBER(VALUE(SUBSTITUTE(実質収支比率等に係る経年分析!I$49,"▲","-"))),ROUND(VALUE(SUBSTITUTE(実質収支比率等に係る経年分析!I$49,"▲","-")),2),NA())</f>
        <v>-0.32</v>
      </c>
      <c r="F21" s="179">
        <f>IF(ISNUMBER(VALUE(SUBSTITUTE(実質収支比率等に係る経年分析!J$49,"▲","-"))),ROUND(VALUE(SUBSTITUTE(実質収支比率等に係る経年分析!J$49,"▲","-")),2),NA())</f>
        <v>1.39</v>
      </c>
    </row>
    <row r="24" spans="1:11" x14ac:dyDescent="0.15">
      <c r="A24" s="149" t="s">
        <v>56</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57</v>
      </c>
      <c r="C26" s="180" t="s">
        <v>58</v>
      </c>
      <c r="D26" s="180" t="s">
        <v>57</v>
      </c>
      <c r="E26" s="180" t="s">
        <v>58</v>
      </c>
      <c r="F26" s="180" t="s">
        <v>57</v>
      </c>
      <c r="G26" s="180" t="s">
        <v>58</v>
      </c>
      <c r="H26" s="180" t="s">
        <v>57</v>
      </c>
      <c r="I26" s="180" t="s">
        <v>58</v>
      </c>
      <c r="J26" s="180" t="s">
        <v>57</v>
      </c>
      <c r="K26" s="180" t="s">
        <v>58</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str">
        <f>IF(連結実質赤字比率に係る赤字・黒字の構成分析!C$40="",NA(),連結実質赤字比率に係る赤字・黒字の構成分析!C$40)</f>
        <v>後期高齢者医療特別会計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15">
      <c r="A31" s="180" t="str">
        <f>IF(連結実質赤字比率に係る赤字・黒字の構成分析!C$39="",NA(),連結実質赤字比率に係る赤字・黒字の構成分析!C$39)</f>
        <v>病院事業会計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0.79</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0.93</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1</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0.6</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0.04</v>
      </c>
    </row>
    <row r="32" spans="1:11" x14ac:dyDescent="0.15">
      <c r="A32" s="180" t="str">
        <f>IF(連結実質赤字比率に係る赤字・黒字の構成分析!C$38="",NA(),連結実質赤字比率に係る赤字・黒字の構成分析!C$38)</f>
        <v>農業集落排水事業会計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0.27</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0.28000000000000003</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0.27</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0.25</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0.25</v>
      </c>
    </row>
    <row r="33" spans="1:16" x14ac:dyDescent="0.15">
      <c r="A33" s="180" t="str">
        <f>IF(連結実質赤字比率に係る赤字・黒字の構成分析!C$37="",NA(),連結実質赤字比率に係る赤字・黒字の構成分析!C$37)</f>
        <v>国民健康保険特別会計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1.29</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0.94</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1.0900000000000001</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2.23</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1.74</v>
      </c>
    </row>
    <row r="34" spans="1:16" x14ac:dyDescent="0.15">
      <c r="A34" s="180" t="str">
        <f>IF(連結実質赤字比率に係る赤字・黒字の構成分析!C$36="",NA(),連結実質赤字比率に係る赤字・黒字の構成分析!C$36)</f>
        <v>一般会計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3.89</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4.26</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3.16</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5.36</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4.83</v>
      </c>
    </row>
    <row r="35" spans="1:16" x14ac:dyDescent="0.15">
      <c r="A35" s="180" t="str">
        <f>IF(連結実質赤字比率に係る赤字・黒字の構成分析!C$35="",NA(),連結実質赤字比率に係る赤字・黒字の構成分析!C$35)</f>
        <v>公共下水道事業会計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5.56</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5.87</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6.27</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5.8</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5.08</v>
      </c>
    </row>
    <row r="36" spans="1:16" x14ac:dyDescent="0.15">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9.02</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8.59</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9.1300000000000008</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9.69</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11</v>
      </c>
    </row>
    <row r="39" spans="1:16" x14ac:dyDescent="0.15">
      <c r="A39" s="149" t="s">
        <v>59</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15">
      <c r="A42" s="181" t="s">
        <v>62</v>
      </c>
      <c r="B42" s="181"/>
      <c r="C42" s="181"/>
      <c r="D42" s="181">
        <f>'実質公債費比率（分子）の構造'!K$52</f>
        <v>3066</v>
      </c>
      <c r="E42" s="181"/>
      <c r="F42" s="181"/>
      <c r="G42" s="181">
        <f>'実質公債費比率（分子）の構造'!L$52</f>
        <v>3014</v>
      </c>
      <c r="H42" s="181"/>
      <c r="I42" s="181"/>
      <c r="J42" s="181">
        <f>'実質公債費比率（分子）の構造'!M$52</f>
        <v>3162</v>
      </c>
      <c r="K42" s="181"/>
      <c r="L42" s="181"/>
      <c r="M42" s="181">
        <f>'実質公債費比率（分子）の構造'!N$52</f>
        <v>3430</v>
      </c>
      <c r="N42" s="181"/>
      <c r="O42" s="181"/>
      <c r="P42" s="181">
        <f>'実質公債費比率（分子）の構造'!O$52</f>
        <v>3600</v>
      </c>
    </row>
    <row r="43" spans="1:16" x14ac:dyDescent="0.15">
      <c r="A43" s="181" t="s">
        <v>63</v>
      </c>
      <c r="B43" s="181">
        <f>'実質公債費比率（分子）の構造'!K$51</f>
        <v>0</v>
      </c>
      <c r="C43" s="181"/>
      <c r="D43" s="181"/>
      <c r="E43" s="181">
        <f>'実質公債費比率（分子）の構造'!L$51</f>
        <v>0</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64</v>
      </c>
      <c r="B44" s="181">
        <f>'実質公債費比率（分子）の構造'!K$50</f>
        <v>2</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65</v>
      </c>
      <c r="B45" s="181">
        <f>'実質公債費比率（分子）の構造'!K$49</f>
        <v>67</v>
      </c>
      <c r="C45" s="181"/>
      <c r="D45" s="181"/>
      <c r="E45" s="181">
        <f>'実質公債費比率（分子）の構造'!L$49</f>
        <v>74</v>
      </c>
      <c r="F45" s="181"/>
      <c r="G45" s="181"/>
      <c r="H45" s="181">
        <f>'実質公債費比率（分子）の構造'!M$49</f>
        <v>79</v>
      </c>
      <c r="I45" s="181"/>
      <c r="J45" s="181"/>
      <c r="K45" s="181">
        <f>'実質公債費比率（分子）の構造'!N$49</f>
        <v>96</v>
      </c>
      <c r="L45" s="181"/>
      <c r="M45" s="181"/>
      <c r="N45" s="181">
        <f>'実質公債費比率（分子）の構造'!O$49</f>
        <v>140</v>
      </c>
      <c r="O45" s="181"/>
      <c r="P45" s="181"/>
    </row>
    <row r="46" spans="1:16" x14ac:dyDescent="0.15">
      <c r="A46" s="181" t="s">
        <v>66</v>
      </c>
      <c r="B46" s="181">
        <f>'実質公債費比率（分子）の構造'!K$48</f>
        <v>1345</v>
      </c>
      <c r="C46" s="181"/>
      <c r="D46" s="181"/>
      <c r="E46" s="181">
        <f>'実質公債費比率（分子）の構造'!L$48</f>
        <v>1306</v>
      </c>
      <c r="F46" s="181"/>
      <c r="G46" s="181"/>
      <c r="H46" s="181">
        <f>'実質公債費比率（分子）の構造'!M$48</f>
        <v>1284</v>
      </c>
      <c r="I46" s="181"/>
      <c r="J46" s="181"/>
      <c r="K46" s="181">
        <f>'実質公債費比率（分子）の構造'!N$48</f>
        <v>1299</v>
      </c>
      <c r="L46" s="181"/>
      <c r="M46" s="181"/>
      <c r="N46" s="181">
        <f>'実質公債費比率（分子）の構造'!O$48</f>
        <v>1121</v>
      </c>
      <c r="O46" s="181"/>
      <c r="P46" s="181"/>
    </row>
    <row r="47" spans="1:16" x14ac:dyDescent="0.15">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69</v>
      </c>
      <c r="B49" s="181">
        <f>'実質公債費比率（分子）の構造'!K$45</f>
        <v>3238</v>
      </c>
      <c r="C49" s="181"/>
      <c r="D49" s="181"/>
      <c r="E49" s="181">
        <f>'実質公債費比率（分子）の構造'!L$45</f>
        <v>2913</v>
      </c>
      <c r="F49" s="181"/>
      <c r="G49" s="181"/>
      <c r="H49" s="181">
        <f>'実質公債費比率（分子）の構造'!M$45</f>
        <v>2976</v>
      </c>
      <c r="I49" s="181"/>
      <c r="J49" s="181"/>
      <c r="K49" s="181">
        <f>'実質公債費比率（分子）の構造'!N$45</f>
        <v>3302</v>
      </c>
      <c r="L49" s="181"/>
      <c r="M49" s="181"/>
      <c r="N49" s="181">
        <f>'実質公債費比率（分子）の構造'!O$45</f>
        <v>3499</v>
      </c>
      <c r="O49" s="181"/>
      <c r="P49" s="181"/>
    </row>
    <row r="50" spans="1:16" x14ac:dyDescent="0.15">
      <c r="A50" s="181" t="s">
        <v>70</v>
      </c>
      <c r="B50" s="181" t="e">
        <f>NA()</f>
        <v>#N/A</v>
      </c>
      <c r="C50" s="181">
        <f>IF(ISNUMBER('実質公債費比率（分子）の構造'!K$53),'実質公債費比率（分子）の構造'!K$53,NA())</f>
        <v>1586</v>
      </c>
      <c r="D50" s="181" t="e">
        <f>NA()</f>
        <v>#N/A</v>
      </c>
      <c r="E50" s="181" t="e">
        <f>NA()</f>
        <v>#N/A</v>
      </c>
      <c r="F50" s="181">
        <f>IF(ISNUMBER('実質公債費比率（分子）の構造'!L$53),'実質公債費比率（分子）の構造'!L$53,NA())</f>
        <v>1279</v>
      </c>
      <c r="G50" s="181" t="e">
        <f>NA()</f>
        <v>#N/A</v>
      </c>
      <c r="H50" s="181" t="e">
        <f>NA()</f>
        <v>#N/A</v>
      </c>
      <c r="I50" s="181">
        <f>IF(ISNUMBER('実質公債費比率（分子）の構造'!M$53),'実質公債費比率（分子）の構造'!M$53,NA())</f>
        <v>1177</v>
      </c>
      <c r="J50" s="181" t="e">
        <f>NA()</f>
        <v>#N/A</v>
      </c>
      <c r="K50" s="181" t="e">
        <f>NA()</f>
        <v>#N/A</v>
      </c>
      <c r="L50" s="181">
        <f>IF(ISNUMBER('実質公債費比率（分子）の構造'!N$53),'実質公債費比率（分子）の構造'!N$53,NA())</f>
        <v>1267</v>
      </c>
      <c r="M50" s="181" t="e">
        <f>NA()</f>
        <v>#N/A</v>
      </c>
      <c r="N50" s="181" t="e">
        <f>NA()</f>
        <v>#N/A</v>
      </c>
      <c r="O50" s="181">
        <f>IF(ISNUMBER('実質公債費比率（分子）の構造'!O$53),'実質公債費比率（分子）の構造'!O$53,NA())</f>
        <v>1160</v>
      </c>
      <c r="P50" s="181" t="e">
        <f>NA()</f>
        <v>#N/A</v>
      </c>
    </row>
    <row r="53" spans="1:16" x14ac:dyDescent="0.15">
      <c r="A53" s="149" t="s">
        <v>71</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15">
      <c r="A56" s="180" t="s">
        <v>42</v>
      </c>
      <c r="B56" s="180"/>
      <c r="C56" s="180"/>
      <c r="D56" s="180">
        <f>'将来負担比率（分子）の構造'!I$52</f>
        <v>44160</v>
      </c>
      <c r="E56" s="180"/>
      <c r="F56" s="180"/>
      <c r="G56" s="180">
        <f>'将来負担比率（分子）の構造'!J$52</f>
        <v>46780</v>
      </c>
      <c r="H56" s="180"/>
      <c r="I56" s="180"/>
      <c r="J56" s="180">
        <f>'将来負担比率（分子）の構造'!K$52</f>
        <v>49636</v>
      </c>
      <c r="K56" s="180"/>
      <c r="L56" s="180"/>
      <c r="M56" s="180">
        <f>'将来負担比率（分子）の構造'!L$52</f>
        <v>51447</v>
      </c>
      <c r="N56" s="180"/>
      <c r="O56" s="180"/>
      <c r="P56" s="180">
        <f>'将来負担比率（分子）の構造'!M$52</f>
        <v>51966</v>
      </c>
    </row>
    <row r="57" spans="1:16" x14ac:dyDescent="0.15">
      <c r="A57" s="180" t="s">
        <v>41</v>
      </c>
      <c r="B57" s="180"/>
      <c r="C57" s="180"/>
      <c r="D57" s="180">
        <f>'将来負担比率（分子）の構造'!I$51</f>
        <v>682</v>
      </c>
      <c r="E57" s="180"/>
      <c r="F57" s="180"/>
      <c r="G57" s="180">
        <f>'将来負担比率（分子）の構造'!J$51</f>
        <v>651</v>
      </c>
      <c r="H57" s="180"/>
      <c r="I57" s="180"/>
      <c r="J57" s="180">
        <f>'将来負担比率（分子）の構造'!K$51</f>
        <v>578</v>
      </c>
      <c r="K57" s="180"/>
      <c r="L57" s="180"/>
      <c r="M57" s="180">
        <f>'将来負担比率（分子）の構造'!L$51</f>
        <v>587</v>
      </c>
      <c r="N57" s="180"/>
      <c r="O57" s="180"/>
      <c r="P57" s="180">
        <f>'将来負担比率（分子）の構造'!M$51</f>
        <v>473</v>
      </c>
    </row>
    <row r="58" spans="1:16" x14ac:dyDescent="0.15">
      <c r="A58" s="180" t="s">
        <v>40</v>
      </c>
      <c r="B58" s="180"/>
      <c r="C58" s="180"/>
      <c r="D58" s="180">
        <f>'将来負担比率（分子）の構造'!I$50</f>
        <v>4126</v>
      </c>
      <c r="E58" s="180"/>
      <c r="F58" s="180"/>
      <c r="G58" s="180">
        <f>'将来負担比率（分子）の構造'!J$50</f>
        <v>4697</v>
      </c>
      <c r="H58" s="180"/>
      <c r="I58" s="180"/>
      <c r="J58" s="180">
        <f>'将来負担比率（分子）の構造'!K$50</f>
        <v>4248</v>
      </c>
      <c r="K58" s="180"/>
      <c r="L58" s="180"/>
      <c r="M58" s="180">
        <f>'将来負担比率（分子）の構造'!L$50</f>
        <v>4510</v>
      </c>
      <c r="N58" s="180"/>
      <c r="O58" s="180"/>
      <c r="P58" s="180">
        <f>'将来負担比率（分子）の構造'!M$50</f>
        <v>5373</v>
      </c>
    </row>
    <row r="59" spans="1:16" x14ac:dyDescent="0.15">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35</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34</v>
      </c>
      <c r="B62" s="180">
        <f>'将来負担比率（分子）の構造'!I$45</f>
        <v>4975</v>
      </c>
      <c r="C62" s="180"/>
      <c r="D62" s="180"/>
      <c r="E62" s="180">
        <f>'将来負担比率（分子）の構造'!J$45</f>
        <v>4798</v>
      </c>
      <c r="F62" s="180"/>
      <c r="G62" s="180"/>
      <c r="H62" s="180">
        <f>'将来負担比率（分子）の構造'!K$45</f>
        <v>4666</v>
      </c>
      <c r="I62" s="180"/>
      <c r="J62" s="180"/>
      <c r="K62" s="180">
        <f>'将来負担比率（分子）の構造'!L$45</f>
        <v>4850</v>
      </c>
      <c r="L62" s="180"/>
      <c r="M62" s="180"/>
      <c r="N62" s="180">
        <f>'将来負担比率（分子）の構造'!M$45</f>
        <v>4582</v>
      </c>
      <c r="O62" s="180"/>
      <c r="P62" s="180"/>
    </row>
    <row r="63" spans="1:16" x14ac:dyDescent="0.15">
      <c r="A63" s="180" t="s">
        <v>33</v>
      </c>
      <c r="B63" s="180">
        <f>'将来負担比率（分子）の構造'!I$44</f>
        <v>1458</v>
      </c>
      <c r="C63" s="180"/>
      <c r="D63" s="180"/>
      <c r="E63" s="180">
        <f>'将来負担比率（分子）の構造'!J$44</f>
        <v>2030</v>
      </c>
      <c r="F63" s="180"/>
      <c r="G63" s="180"/>
      <c r="H63" s="180">
        <f>'将来負担比率（分子）の構造'!K$44</f>
        <v>2466</v>
      </c>
      <c r="I63" s="180"/>
      <c r="J63" s="180"/>
      <c r="K63" s="180">
        <f>'将来負担比率（分子）の構造'!L$44</f>
        <v>2448</v>
      </c>
      <c r="L63" s="180"/>
      <c r="M63" s="180"/>
      <c r="N63" s="180">
        <f>'将来負担比率（分子）の構造'!M$44</f>
        <v>2446</v>
      </c>
      <c r="O63" s="180"/>
      <c r="P63" s="180"/>
    </row>
    <row r="64" spans="1:16" x14ac:dyDescent="0.15">
      <c r="A64" s="180" t="s">
        <v>32</v>
      </c>
      <c r="B64" s="180">
        <f>'将来負担比率（分子）の構造'!I$43</f>
        <v>20086</v>
      </c>
      <c r="C64" s="180"/>
      <c r="D64" s="180"/>
      <c r="E64" s="180">
        <f>'将来負担比率（分子）の構造'!J$43</f>
        <v>19599</v>
      </c>
      <c r="F64" s="180"/>
      <c r="G64" s="180"/>
      <c r="H64" s="180">
        <f>'将来負担比率（分子）の構造'!K$43</f>
        <v>19060</v>
      </c>
      <c r="I64" s="180"/>
      <c r="J64" s="180"/>
      <c r="K64" s="180">
        <f>'将来負担比率（分子）の構造'!L$43</f>
        <v>27064</v>
      </c>
      <c r="L64" s="180"/>
      <c r="M64" s="180"/>
      <c r="N64" s="180">
        <f>'将来負担比率（分子）の構造'!M$43</f>
        <v>17226</v>
      </c>
      <c r="O64" s="180"/>
      <c r="P64" s="180"/>
    </row>
    <row r="65" spans="1:16" x14ac:dyDescent="0.15">
      <c r="A65" s="180" t="s">
        <v>31</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30</v>
      </c>
      <c r="B66" s="180">
        <f>'将来負担比率（分子）の構造'!I$41</f>
        <v>37386</v>
      </c>
      <c r="C66" s="180"/>
      <c r="D66" s="180"/>
      <c r="E66" s="180">
        <f>'将来負担比率（分子）の構造'!J$41</f>
        <v>39558</v>
      </c>
      <c r="F66" s="180"/>
      <c r="G66" s="180"/>
      <c r="H66" s="180">
        <f>'将来負担比率（分子）の構造'!K$41</f>
        <v>44308</v>
      </c>
      <c r="I66" s="180"/>
      <c r="J66" s="180"/>
      <c r="K66" s="180">
        <f>'将来負担比率（分子）の構造'!L$41</f>
        <v>47246</v>
      </c>
      <c r="L66" s="180"/>
      <c r="M66" s="180"/>
      <c r="N66" s="180">
        <f>'将来負担比率（分子）の構造'!M$41</f>
        <v>48416</v>
      </c>
      <c r="O66" s="180"/>
      <c r="P66" s="180"/>
    </row>
    <row r="67" spans="1:16" x14ac:dyDescent="0.15">
      <c r="A67" s="180" t="s">
        <v>74</v>
      </c>
      <c r="B67" s="180" t="e">
        <f>NA()</f>
        <v>#N/A</v>
      </c>
      <c r="C67" s="180">
        <f>IF(ISNUMBER('将来負担比率（分子）の構造'!I$53), IF('将来負担比率（分子）の構造'!I$53 &lt; 0, 0, '将来負担比率（分子）の構造'!I$53), NA())</f>
        <v>14937</v>
      </c>
      <c r="D67" s="180" t="e">
        <f>NA()</f>
        <v>#N/A</v>
      </c>
      <c r="E67" s="180" t="e">
        <f>NA()</f>
        <v>#N/A</v>
      </c>
      <c r="F67" s="180">
        <f>IF(ISNUMBER('将来負担比率（分子）の構造'!J$53), IF('将来負担比率（分子）の構造'!J$53 &lt; 0, 0, '将来負担比率（分子）の構造'!J$53), NA())</f>
        <v>13857</v>
      </c>
      <c r="G67" s="180" t="e">
        <f>NA()</f>
        <v>#N/A</v>
      </c>
      <c r="H67" s="180" t="e">
        <f>NA()</f>
        <v>#N/A</v>
      </c>
      <c r="I67" s="180">
        <f>IF(ISNUMBER('将来負担比率（分子）の構造'!K$53), IF('将来負担比率（分子）の構造'!K$53 &lt; 0, 0, '将来負担比率（分子）の構造'!K$53), NA())</f>
        <v>16038</v>
      </c>
      <c r="J67" s="180" t="e">
        <f>NA()</f>
        <v>#N/A</v>
      </c>
      <c r="K67" s="180" t="e">
        <f>NA()</f>
        <v>#N/A</v>
      </c>
      <c r="L67" s="180">
        <f>IF(ISNUMBER('将来負担比率（分子）の構造'!L$53), IF('将来負担比率（分子）の構造'!L$53 &lt; 0, 0, '将来負担比率（分子）の構造'!L$53), NA())</f>
        <v>25064</v>
      </c>
      <c r="M67" s="180" t="e">
        <f>NA()</f>
        <v>#N/A</v>
      </c>
      <c r="N67" s="180" t="e">
        <f>NA()</f>
        <v>#N/A</v>
      </c>
      <c r="O67" s="180">
        <f>IF(ISNUMBER('将来負担比率（分子）の構造'!M$53), IF('将来負担比率（分子）の構造'!M$53 &lt; 0, 0, '将来負担比率（分子）の構造'!M$53), NA())</f>
        <v>14858</v>
      </c>
      <c r="P67" s="180" t="e">
        <f>NA()</f>
        <v>#N/A</v>
      </c>
    </row>
    <row r="70" spans="1:16" x14ac:dyDescent="0.15">
      <c r="A70" s="182" t="s">
        <v>75</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76</v>
      </c>
      <c r="B72" s="184">
        <f>基金残高に係る経年分析!F55</f>
        <v>3193</v>
      </c>
      <c r="C72" s="184">
        <f>基金残高に係る経年分析!G55</f>
        <v>2643</v>
      </c>
      <c r="D72" s="184">
        <f>基金残高に係る経年分析!H55</f>
        <v>3039</v>
      </c>
    </row>
    <row r="73" spans="1:16" x14ac:dyDescent="0.15">
      <c r="A73" s="183" t="s">
        <v>77</v>
      </c>
      <c r="B73" s="184">
        <f>基金残高に係る経年分析!F56</f>
        <v>36</v>
      </c>
      <c r="C73" s="184">
        <f>基金残高に係る経年分析!G56</f>
        <v>36</v>
      </c>
      <c r="D73" s="184">
        <f>基金残高に係る経年分析!H56</f>
        <v>36</v>
      </c>
    </row>
    <row r="74" spans="1:16" x14ac:dyDescent="0.15">
      <c r="A74" s="183" t="s">
        <v>78</v>
      </c>
      <c r="B74" s="184">
        <f>基金残高に係る経年分析!F57</f>
        <v>3523</v>
      </c>
      <c r="C74" s="184">
        <f>基金残高に係る経年分析!G57</f>
        <v>4154</v>
      </c>
      <c r="D74" s="184">
        <f>基金残高に係る経年分析!H57</f>
        <v>3517</v>
      </c>
    </row>
  </sheetData>
  <sheetProtection algorithmName="SHA-512" hashValue="Pjx5ssWSEPYkujUxBK4m/yNmnOlMsDDjjcF+a0ocU1t3rn6MGnUduZKripXKH2nY3UhED5fIyAMs7sonyJNUUg==" saltValue="RYvZ6rq1uXo49vnsYOCTs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2020-09-16T05:51:51Z</cp:lastPrinted>
  <dcterms:created xsi:type="dcterms:W3CDTF">2020-02-10T03:45:11Z</dcterms:created>
  <dcterms:modified xsi:type="dcterms:W3CDTF">2020-09-16T05:57:21Z</dcterms:modified>
  <cp:category/>
</cp:coreProperties>
</file>