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172.25.1.9\総務財政課g\財政（共有）\調査\R1\財政\（済）（Ｒ2.3.6〆）平成30年度財政状況資料集\【財政状況資料集】_183822_池田町_2018\"/>
    </mc:Choice>
  </mc:AlternateContent>
  <xr:revisionPtr revIDLastSave="0" documentId="13_ncr:1_{24D4C26F-BC42-423D-8DAC-0DC2716A9CC5}" xr6:coauthVersionLast="36" xr6:coauthVersionMax="36" xr10:uidLastSave="{00000000-0000-0000-0000-000000000000}"/>
  <bookViews>
    <workbookView xWindow="0" yWindow="0" windowWidth="28800" windowHeight="121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AA70" i="12" l="1"/>
  <c r="AA71" i="12"/>
  <c r="AA72" i="12"/>
  <c r="AA73" i="12"/>
  <c r="AA74" i="12"/>
  <c r="AA75" i="12"/>
  <c r="AA76" i="12"/>
  <c r="AA77" i="12"/>
  <c r="AA68" i="12"/>
  <c r="AA69" i="12"/>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AM36" i="10"/>
  <c r="C36" i="10"/>
  <c r="AM35" i="10"/>
  <c r="C35" i="10"/>
  <c r="AM34"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l="1"/>
  <c r="BW34" i="10"/>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<sst xmlns="http://schemas.openxmlformats.org/spreadsheetml/2006/main" count="1146" uniqueCount="607">
  <si>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</si>
  <si>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</si>
  <si>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</si>
  <si>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</si>
  <si>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</si>
  <si>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</si>
  <si>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</si>
  <si>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</si>
  <si>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</si>
  <si>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</si>
  <si>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</si>
  <si>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</si>
  <si>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</si>
  <si>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</si>
  <si>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</si>
  <si>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</si>
  <si>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</si>
  <si>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</si>
  <si>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</si>
  <si>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</si>
  <si>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</si>
  <si>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</si>
  <si>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</si>
  <si>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</si>
  <si>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</si>
  <si>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</si>
  <si>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</si>
  <si>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</si>
  <si>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</si>
  <si>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</si>
  <si>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</si>
  <si>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</si>
  <si>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</si>
  <si>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</si>
  <si>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</si>
  <si>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</si>
  <si>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</si>
  <si>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</si>
  <si>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</si>
  <si>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</si>
  <si>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</si>
  <si>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</si>
  <si>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</si>
  <si>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</si>
  <si>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</si>
  <si>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</si>
  <si>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</si>
  <si>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</si>
  <si>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</si>
  <si>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</si>
  <si>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</si>
  <si>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</si>
  <si>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</si>
  <si>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</si>
  <si>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</si>
  <si>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</si>
  <si>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</si>
  <si>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</si>
  <si>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</si>
  <si>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</si>
  <si>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</si>
  <si>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</si>
  <si>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</si>
  <si>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</si>
  <si>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</si>
  <si>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</si>
  <si>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</si>
  <si>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</si>
  <si>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</si>
  <si>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</si>
  <si>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</si>
  <si>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</si>
  <si>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</si>
  <si>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</si>
  <si>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</si>
  <si>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</si>
  <si>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</si>
  <si>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</si>
  <si>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</si>
  <si>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</si>
  <si>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</si>
  <si>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</si>
  <si>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</si>
  <si>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</si>
  <si>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</si>
  <si>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</si>
  <si>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</si>
  <si>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</si>
  <si>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</si>
  <si>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</si>
  <si>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</si>
  <si>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</si>
  <si>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</si>
  <si>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</si>
  <si>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</si>
  <si>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</si>
  <si>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</si>
  <si>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</si>
  <si>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</si>
  <si>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</si>
  <si>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</si>
  <si>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</si>
  <si>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</si>
  <si>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</si>
  <si>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</si>
  <si>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</si>
  <si>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</si>
  <si>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</si>
  <si>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</si>
  <si>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</si>
  <si>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</si>
  <si>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</si>
  <si>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</si>
  <si>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</si>
  <si>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</si>
  <si>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</si>
  <si>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</si>
  <si>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</si>
  <si>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</si>
  <si>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</si>
  <si>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</si>
  <si>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</si>
  <si>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</si>
  <si>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</si>
  <si>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</si>
  <si>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</si>
  <si>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</si>
  <si>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</si>
  <si>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</si>
  <si>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</si>
  <si>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</si>
  <si>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</si>
  <si>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</si>
  <si>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</si>
  <si>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</si>
  <si>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</si>
  <si>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</si>
  <si>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</si>
  <si>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</si>
  <si>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</si>
  <si>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</si>
  <si>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</si>
  <si>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</si>
  <si>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</si>
  <si>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</si>
  <si>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</si>
  <si>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</si>
  <si>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</si>
  <si>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</si>
  <si>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</si>
  <si>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</si>
  <si>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</si>
  <si>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</si>
  <si>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</si>
  <si>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</si>
  <si>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</si>
  <si>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</si>
  <si>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</si>
  <si>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</si>
  <si>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</si>
  <si>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</si>
  <si>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</si>
  <si>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</si>
  <si>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</si>
  <si>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</si>
  <si>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</si>
  <si>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</si>
  <si>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</si>
  <si>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</si>
  <si>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</si>
  <si>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</si>
  <si>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</si>
  <si>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</si>
  <si>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</si>
  <si>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</si>
  <si>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</si>
  <si>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</si>
  <si>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</si>
  <si>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</si>
  <si>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</si>
  <si>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</si>
  <si>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</si>
  <si>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</si>
  <si>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</si>
  <si>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</si>
  <si>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</si>
  <si>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</si>
  <si>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</si>
  <si>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</si>
  <si>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</si>
  <si>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</si>
  <si>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</si>
  <si>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</si>
  <si>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</si>
  <si>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</si>
  <si>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</si>
  <si>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</si>
  <si>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</si>
  <si>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</si>
  <si>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</si>
  <si>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</si>
  <si>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</si>
  <si>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</si>
  <si>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</si>
  <si>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</si>
  <si>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</si>
  <si>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</si>
  <si>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</si>
  <si>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</si>
  <si>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</si>
  <si>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</si>
  <si>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</si>
  <si>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</si>
  <si>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福井県池田町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</si>
  <si>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</si>
  <si>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</si>
  <si>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</si>
  <si>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</si>
  <si>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</si>
  <si>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</si>
  <si>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</si>
  <si>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</si>
  <si>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</si>
  <si>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</si>
  <si>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</si>
  <si>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</si>
  <si>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</si>
  <si>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</si>
  <si>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</si>
  <si>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</si>
  <si>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</si>
  <si>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</si>
  <si>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</si>
  <si>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</si>
  <si>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</si>
  <si>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</si>
  <si>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</si>
  <si>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</si>
  <si>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</si>
  <si>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</si>
  <si>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</si>
  <si>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</si>
  <si>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</si>
  <si>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</si>
  <si>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</si>
  <si>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</si>
  <si>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</si>
  <si>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</si>
  <si>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</si>
  <si>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</si>
  <si>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</si>
  <si>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</si>
  <si>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</si>
  <si>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</si>
  <si>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</si>
  <si>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</si>
  <si>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</si>
  <si>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</si>
  <si>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</si>
  <si>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</si>
  <si>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</si>
  <si>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</si>
  <si>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</si>
  <si>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</si>
  <si>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</si>
  <si>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</si>
  <si>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</si>
  <si>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</si>
  <si>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</si>
  <si>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</si>
  <si>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</si>
  <si>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</si>
  <si>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</si>
  <si>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</si>
  <si>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</si>
  <si>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</si>
  <si>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</si>
  <si>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</si>
  <si>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</si>
  <si>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</si>
  <si>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</si>
  <si>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</si>
  <si>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</si>
  <si>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</si>
  <si>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</si>
  <si>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</si>
  <si>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</si>
  <si>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</si>
  <si>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</si>
  <si>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</si>
  <si>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</si>
  <si>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</si>
  <si>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</si>
  <si>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</si>
  <si>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</si>
  <si>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</si>
  <si>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</si>
  <si>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</si>
  <si>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</si>
  <si>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</si>
  <si>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</si>
  <si>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</si>
  <si>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</si>
  <si>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</si>
  <si>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</si>
  <si>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</si>
  <si>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</si>
  <si>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</si>
  <si>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</si>
  <si>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</si>
  <si>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</si>
  <si>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</si>
  <si>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</si>
  <si>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</si>
  <si>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</si>
  <si>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</si>
  <si>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</si>
  <si>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</si>
  <si>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</si>
  <si>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</si>
  <si>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</si>
  <si>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</si>
  <si>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</si>
  <si>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</si>
  <si>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</si>
  <si>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</si>
  <si>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</si>
  <si>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</si>
  <si>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</si>
  <si>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</si>
  <si>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</si>
  <si>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</si>
  <si>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</si>
  <si>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</si>
  <si>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</si>
  <si>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</si>
  <si>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</si>
  <si>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</si>
  <si>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</si>
  <si>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</si>
  <si>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</si>
  <si>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</si>
  <si>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</si>
  <si>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</si>
  <si>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</si>
  <si>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</si>
  <si>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</si>
  <si>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</si>
  <si>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</si>
  <si>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</si>
  <si>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</si>
  <si>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</si>
  <si>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</si>
  <si>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</si>
  <si>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</si>
  <si>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</si>
  <si>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</si>
  <si>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</si>
  <si>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</si>
  <si>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</si>
  <si>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</si>
  <si>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</si>
  <si>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</si>
  <si>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福井県池田町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</si>
  <si>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</si>
  <si>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</si>
  <si>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</si>
  <si>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</si>
  <si>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</si>
  <si>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</si>
  <si>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</si>
  <si>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</si>
  <si>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</si>
  <si>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</si>
  <si>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</si>
  <si>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</si>
  <si>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</si>
  <si>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</si>
  <si>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</si>
  <si>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</si>
  <si>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</si>
  <si>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</si>
  <si>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</si>
  <si>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</si>
  <si>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</si>
  <si>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</si>
  <si>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</si>
  <si>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</si>
  <si>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</si>
  <si>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</si>
  <si>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</si>
  <si>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</si>
  <si>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</si>
  <si>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</si>
  <si>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</si>
  <si>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</si>
  <si>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</si>
  <si>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</si>
  <si>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</si>
  <si>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介護保険特別会計（保険事業勘定）</t>
    <phoneticPr fontId="5"/>
  </si>
  <si>
    <t>介護保険特別会計（サービス事業勘定）</t>
    <phoneticPr fontId="5"/>
  </si>
  <si>
    <t>-</t>
    <phoneticPr fontId="5"/>
  </si>
  <si>
    <t>後期高齢者医療特別会計</t>
    <phoneticPr fontId="5"/>
  </si>
  <si>
    <t>簡易水道特別会計</t>
    <phoneticPr fontId="5"/>
  </si>
  <si>
    <t>法非適用企業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</si>
  <si>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</si>
  <si>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</si>
  <si>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</si>
  <si>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</si>
  <si>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</si>
  <si>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</si>
  <si>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</si>
  <si>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</si>
  <si>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</si>
  <si>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</si>
  <si>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</si>
  <si>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</si>
  <si>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</si>
  <si>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</si>
  <si>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</si>
  <si>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</si>
  <si>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</si>
  <si>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</si>
  <si>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</si>
  <si>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</si>
  <si>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</si>
  <si>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</si>
  <si>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</si>
  <si>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</si>
  <si>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</si>
  <si>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</si>
  <si>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</si>
  <si>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</si>
  <si>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</si>
  <si>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</si>
  <si>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</si>
  <si>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</si>
  <si>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</si>
  <si>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</si>
  <si>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</si>
  <si>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</si>
  <si>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</si>
  <si>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</si>
  <si>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</si>
  <si>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</si>
  <si>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</si>
  <si>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</si>
  <si>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</si>
  <si>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</si>
  <si>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</si>
  <si>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</si>
  <si>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</si>
  <si>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</si>
  <si>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</si>
  <si>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</si>
  <si>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</si>
  <si>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</si>
  <si>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</si>
  <si>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</si>
  <si>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</si>
  <si>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</si>
  <si>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</si>
  <si>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</si>
  <si>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</si>
  <si>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</si>
  <si>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</si>
  <si>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</si>
  <si>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</si>
  <si>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</si>
  <si>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</si>
  <si>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</si>
  <si>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簡易水道特別会計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</si>
  <si>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</si>
  <si>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</si>
  <si>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</si>
  <si>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</si>
  <si>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</si>
  <si>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</si>
  <si>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</si>
  <si>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</si>
  <si>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</si>
  <si>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</si>
  <si>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</si>
  <si>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</si>
  <si>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</si>
  <si>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</si>
  <si>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</si>
  <si>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</si>
  <si>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</si>
  <si>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</si>
  <si>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</si>
  <si>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</si>
  <si>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</si>
  <si>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</si>
  <si>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</si>
  <si>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</si>
  <si>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</si>
  <si>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</si>
  <si>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</si>
  <si>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</si>
  <si>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</si>
  <si>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</si>
  <si>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</si>
  <si>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</si>
  <si>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</si>
  <si>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</si>
  <si>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</si>
  <si>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</si>
  <si>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</si>
  <si>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</si>
  <si>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</si>
  <si>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</si>
  <si>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</si>
  <si>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</si>
  <si>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</si>
  <si>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</si>
  <si>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</si>
  <si>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</si>
  <si>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</si>
  <si>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</si>
  <si>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</si>
  <si>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</si>
  <si>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</si>
  <si>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</si>
  <si>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</si>
  <si>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</si>
  <si>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</si>
  <si>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</si>
  <si>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</si>
  <si>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</si>
  <si>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</si>
  <si>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</si>
  <si>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</si>
  <si>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</si>
  <si>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</si>
  <si>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</si>
  <si>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</si>
  <si>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</si>
  <si>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</si>
  <si>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</si>
  <si>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</si>
  <si>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</si>
  <si>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</si>
  <si>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</si>
  <si>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</si>
  <si>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</si>
  <si>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</si>
  <si>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</si>
  <si>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</si>
  <si>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</si>
  <si>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</si>
  <si>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</si>
  <si>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</si>
  <si>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</si>
  <si>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</si>
  <si>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</si>
  <si>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</si>
  <si>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52.61</t>
  </si>
  <si>
    <t>▲ 10.62</t>
  </si>
  <si>
    <t>一般会計</t>
  </si>
  <si>
    <t>介護保険特別会計（保険事業勘定）</t>
  </si>
  <si>
    <t>国民健康保険診療施設特別会計</t>
  </si>
  <si>
    <t>国民健康保険特別会計</t>
  </si>
  <si>
    <t>簡易水道特別会計</t>
  </si>
  <si>
    <t>後期高齢者医療特別会計</t>
  </si>
  <si>
    <t>下水道事業特別会計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</si>
  <si>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</si>
  <si>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</si>
  <si>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</si>
  <si>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</si>
  <si>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</si>
  <si>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</si>
  <si>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</si>
  <si>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</si>
  <si>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福井県市町総合事務組合（事業会計分）</t>
    <rPh sb="0" eb="3">
      <t>フクイケン</t>
    </rPh>
    <rPh sb="3" eb="4">
      <t>シ</t>
    </rPh>
    <rPh sb="4" eb="5">
      <t>マチ</t>
    </rPh>
    <rPh sb="5" eb="7">
      <t>ソウゴウ</t>
    </rPh>
    <rPh sb="7" eb="9">
      <t>ジム</t>
    </rPh>
    <rPh sb="9" eb="11">
      <t>クミアイ</t>
    </rPh>
    <rPh sb="12" eb="14">
      <t>ジギョウ</t>
    </rPh>
    <rPh sb="14" eb="16">
      <t>カイケイ</t>
    </rPh>
    <rPh sb="16" eb="17">
      <t>ブン</t>
    </rPh>
    <phoneticPr fontId="2"/>
  </si>
  <si>
    <t>福井県市町総合事務組合（普通会計分）</t>
    <rPh sb="0" eb="3">
      <t>フクイケン</t>
    </rPh>
    <rPh sb="3" eb="4">
      <t>シ</t>
    </rPh>
    <rPh sb="4" eb="5">
      <t>マチ</t>
    </rPh>
    <rPh sb="5" eb="7">
      <t>ソウゴウ</t>
    </rPh>
    <rPh sb="7" eb="9">
      <t>ジム</t>
    </rPh>
    <rPh sb="9" eb="11">
      <t>クミアイ</t>
    </rPh>
    <rPh sb="12" eb="14">
      <t>フツウ</t>
    </rPh>
    <rPh sb="14" eb="16">
      <t>カイケイ</t>
    </rPh>
    <rPh sb="16" eb="17">
      <t>ブン</t>
    </rPh>
    <phoneticPr fontId="2"/>
  </si>
  <si>
    <t>南越消防組合</t>
    <rPh sb="0" eb="2">
      <t>ナンエツ</t>
    </rPh>
    <rPh sb="2" eb="4">
      <t>ショウボウ</t>
    </rPh>
    <rPh sb="4" eb="6">
      <t>クミアイ</t>
    </rPh>
    <phoneticPr fontId="2"/>
  </si>
  <si>
    <t>南越清掃組合</t>
    <rPh sb="0" eb="2">
      <t>ナンエツ</t>
    </rPh>
    <rPh sb="2" eb="4">
      <t>セイソウ</t>
    </rPh>
    <rPh sb="4" eb="6">
      <t>クミアイ</t>
    </rPh>
    <phoneticPr fontId="2"/>
  </si>
  <si>
    <t>鯖江広域衛生施設組合</t>
    <rPh sb="0" eb="2">
      <t>サバエ</t>
    </rPh>
    <rPh sb="2" eb="4">
      <t>コウイキ</t>
    </rPh>
    <rPh sb="4" eb="6">
      <t>エイセイ</t>
    </rPh>
    <rPh sb="6" eb="8">
      <t>シセツ</t>
    </rPh>
    <rPh sb="8" eb="10">
      <t>クミアイ</t>
    </rPh>
    <phoneticPr fontId="2"/>
  </si>
  <si>
    <t>福井県丹南広域組合</t>
    <rPh sb="0" eb="3">
      <t>フクイケン</t>
    </rPh>
    <rPh sb="3" eb="5">
      <t>タンナン</t>
    </rPh>
    <rPh sb="5" eb="7">
      <t>コウイキ</t>
    </rPh>
    <rPh sb="7" eb="9">
      <t>クミアイ</t>
    </rPh>
    <phoneticPr fontId="2"/>
  </si>
  <si>
    <t>福井県自治会館組合</t>
    <rPh sb="0" eb="3">
      <t>フクイケン</t>
    </rPh>
    <rPh sb="3" eb="5">
      <t>ジチ</t>
    </rPh>
    <rPh sb="5" eb="7">
      <t>カイカン</t>
    </rPh>
    <rPh sb="7" eb="9">
      <t>クミアイ</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</si>
  <si>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</si>
  <si>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</si>
  <si>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公立丹南病院組合</t>
    <rPh sb="0" eb="2">
      <t>コウリツ</t>
    </rPh>
    <rPh sb="2" eb="4">
      <t>タンナン</t>
    </rPh>
    <rPh sb="4" eb="6">
      <t>ビョウイン</t>
    </rPh>
    <rPh sb="6" eb="8">
      <t>クミアイ</t>
    </rPh>
    <phoneticPr fontId="2"/>
  </si>
  <si>
    <t>池田屋</t>
    <rPh sb="0" eb="2">
      <t>イケダ</t>
    </rPh>
    <rPh sb="2" eb="3">
      <t>ヤ</t>
    </rPh>
    <phoneticPr fontId="2"/>
  </si>
  <si>
    <t>池田町農業公社</t>
    <rPh sb="0" eb="2">
      <t>イケダ</t>
    </rPh>
    <rPh sb="2" eb="3">
      <t>チョウ</t>
    </rPh>
    <rPh sb="3" eb="5">
      <t>ノウギョウ</t>
    </rPh>
    <rPh sb="5" eb="7">
      <t>コウシャ</t>
    </rPh>
    <phoneticPr fontId="2"/>
  </si>
  <si>
    <t>まちUPいけだ</t>
    <phoneticPr fontId="2"/>
  </si>
  <si>
    <t>-</t>
    <phoneticPr fontId="2"/>
  </si>
  <si>
    <t>-</t>
    <phoneticPr fontId="2"/>
  </si>
  <si>
    <t>-</t>
    <phoneticPr fontId="2"/>
  </si>
  <si>
    <t>庁舎建設基金</t>
    <rPh sb="0" eb="2">
      <t>チョウシャ</t>
    </rPh>
    <rPh sb="2" eb="4">
      <t>ケンセツ</t>
    </rPh>
    <rPh sb="4" eb="6">
      <t>キキン</t>
    </rPh>
    <phoneticPr fontId="2"/>
  </si>
  <si>
    <t>観光施設整備基金</t>
    <rPh sb="0" eb="2">
      <t>カンコウ</t>
    </rPh>
    <rPh sb="2" eb="4">
      <t>シセツ</t>
    </rPh>
    <rPh sb="4" eb="6">
      <t>セイビ</t>
    </rPh>
    <rPh sb="6" eb="8">
      <t>キキン</t>
    </rPh>
    <phoneticPr fontId="2"/>
  </si>
  <si>
    <t>教育文化施設整備基金</t>
    <rPh sb="0" eb="2">
      <t>キョウイク</t>
    </rPh>
    <rPh sb="2" eb="4">
      <t>ブンカ</t>
    </rPh>
    <rPh sb="4" eb="6">
      <t>シセツ</t>
    </rPh>
    <rPh sb="6" eb="8">
      <t>セイビ</t>
    </rPh>
    <rPh sb="8" eb="10">
      <t>キキン</t>
    </rPh>
    <phoneticPr fontId="2"/>
  </si>
  <si>
    <t>福祉基金</t>
    <rPh sb="0" eb="2">
      <t>フクシ</t>
    </rPh>
    <rPh sb="2" eb="4">
      <t>キキン</t>
    </rPh>
    <phoneticPr fontId="2"/>
  </si>
  <si>
    <t>まちづくり自治基金</t>
    <rPh sb="5" eb="7">
      <t>ジチ</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</si>
  <si>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</si>
  <si>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</si>
  <si>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</si>
  <si>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該当なしとなっている。有形固定資産減価償却率は、類似団体平均よりも高く、年々増加している。今後、耐用年数をむかえる施設の活用方針や長寿命化の方向性を財政状況も踏まえながら決定していく必要がある。</t>
    <rPh sb="0" eb="2">
      <t>ショウライ</t>
    </rPh>
    <rPh sb="2" eb="4">
      <t>フタン</t>
    </rPh>
    <rPh sb="4" eb="6">
      <t>ヒリツ</t>
    </rPh>
    <rPh sb="7" eb="9">
      <t>ガイトウ</t>
    </rPh>
    <rPh sb="18" eb="20">
      <t>ユウケイ</t>
    </rPh>
    <rPh sb="20" eb="22">
      <t>コテイ</t>
    </rPh>
    <rPh sb="22" eb="24">
      <t>シサン</t>
    </rPh>
    <rPh sb="24" eb="26">
      <t>ゲンカ</t>
    </rPh>
    <rPh sb="26" eb="28">
      <t>ショウキャク</t>
    </rPh>
    <rPh sb="28" eb="29">
      <t>リツ</t>
    </rPh>
    <rPh sb="31" eb="33">
      <t>ルイジ</t>
    </rPh>
    <rPh sb="33" eb="35">
      <t>ダンタイ</t>
    </rPh>
    <rPh sb="35" eb="37">
      <t>ヘイキン</t>
    </rPh>
    <rPh sb="40" eb="41">
      <t>タカ</t>
    </rPh>
    <rPh sb="43" eb="45">
      <t>ネンネン</t>
    </rPh>
    <rPh sb="45" eb="47">
      <t>ゾウカ</t>
    </rPh>
    <rPh sb="52" eb="54">
      <t>コンゴ</t>
    </rPh>
    <rPh sb="55" eb="57">
      <t>タイヨウ</t>
    </rPh>
    <rPh sb="57" eb="59">
      <t>ネンスウ</t>
    </rPh>
    <rPh sb="64" eb="66">
      <t>シセツ</t>
    </rPh>
    <rPh sb="67" eb="69">
      <t>カツヨウ</t>
    </rPh>
    <rPh sb="69" eb="71">
      <t>ホウシン</t>
    </rPh>
    <rPh sb="72" eb="76">
      <t>チョウジュミョウカ</t>
    </rPh>
    <rPh sb="77" eb="80">
      <t>ホウコウセイ</t>
    </rPh>
    <rPh sb="81" eb="83">
      <t>ザイセイ</t>
    </rPh>
    <rPh sb="83" eb="85">
      <t>ジョウキョウ</t>
    </rPh>
    <rPh sb="86" eb="87">
      <t>フ</t>
    </rPh>
    <rPh sb="92" eb="94">
      <t>ケッテイ</t>
    </rPh>
    <rPh sb="98" eb="100">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</si>
  <si>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</si>
  <si>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</si>
  <si>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</si>
  <si>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</si>
  <si>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</si>
  <si>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</si>
  <si>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実質公債費比率は類似団体平均よりも低いが、増加傾向にある。今後の施設整備や地方債の発行は慎重に行う必要がある。</t>
    <rPh sb="0" eb="2">
      <t>ジッシツ</t>
    </rPh>
    <rPh sb="2" eb="5">
      <t>コウサイヒ</t>
    </rPh>
    <rPh sb="5" eb="7">
      <t>ヒリツ</t>
    </rPh>
    <rPh sb="8" eb="10">
      <t>ルイジ</t>
    </rPh>
    <rPh sb="10" eb="12">
      <t>ダンタイ</t>
    </rPh>
    <rPh sb="12" eb="14">
      <t>ヘイキン</t>
    </rPh>
    <rPh sb="17" eb="18">
      <t>ヒク</t>
    </rPh>
    <rPh sb="21" eb="23">
      <t>ゾウカ</t>
    </rPh>
    <rPh sb="23" eb="25">
      <t>ケイコウ</t>
    </rPh>
    <rPh sb="29" eb="31">
      <t>コンゴ</t>
    </rPh>
    <rPh sb="32" eb="34">
      <t>シセツ</t>
    </rPh>
    <rPh sb="34" eb="36">
      <t>セイビ</t>
    </rPh>
    <rPh sb="37" eb="40">
      <t>チホウサイ</t>
    </rPh>
    <rPh sb="41" eb="43">
      <t>ハッコウ</t>
    </rPh>
    <rPh sb="44" eb="46">
      <t>シンチョウ</t>
    </rPh>
    <rPh sb="47" eb="48">
      <t>オコナ</t>
    </rPh>
    <rPh sb="49" eb="51">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</si>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</sst>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183A29C-F22F-481F-AFFE-62082B4C4CF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272886</c:v>
                </c:pt>
                <c:pt idx="1">
                  <c:v>245039</c:v>
                </c:pt>
                <c:pt idx="2">
                  <c:v>237994</c:v>
                </c:pt>
                <c:pt idx="3">
                  <c:v>267911</c:v>
                </c:pt>
                <c:pt idx="4">
                  <c:v>228215</c:v>
                </c:pt>
              </c:numCache>
            </c:numRef>
          </c:val>
          <c:smooth val="0"/>
          <c:extLst>
            <c:ext xmlns:c16="http://schemas.microsoft.com/office/drawing/2014/chart" uri="{C3380CC4-5D6E-409C-BE32-E72D297353CC}">
              <c16:uniqueId val="{00000000-BF4F-4F27-A2A3-AC16013EAA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235769</c:v>
                </c:pt>
                <c:pt idx="1">
                  <c:v>380831</c:v>
                </c:pt>
                <c:pt idx="2">
                  <c:v>198847</c:v>
                </c:pt>
                <c:pt idx="3">
                  <c:v>308013</c:v>
                </c:pt>
                <c:pt idx="4">
                  <c:v>259138</c:v>
                </c:pt>
              </c:numCache>
            </c:numRef>
          </c:val>
          <c:smooth val="0"/>
          <c:extLst>
            <c:ext xmlns:c16="http://schemas.microsoft.com/office/drawing/2014/chart" uri="{C3380CC4-5D6E-409C-BE32-E72D297353CC}">
              <c16:uniqueId val="{00000001-BF4F-4F27-A2A3-AC16013EAA2F}"/>
            </c:ext>
          </c:extLst>
        </c:ser>
        <c:dLbls>
          <c:showLegendKey val="0"/>
          <c:showVal val="0"/>
          <c:showCatName val="0"/>
          <c:showSerName val="0"/>
          <c:showPercent val="0"/>
          <c:showBubbleSize val="0"/>
        </c:dLbls>
        <c:marker val="1"/>
        <c:smooth val="0"/>
        <c:axId val="92981888"/>
        <c:axId val="92984064"/>
      </c:lineChart>
      <c:catAx>
        <c:axId val="92981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984064"/>
        <c:crosses val="autoZero"/>
        <c:auto val="1"/>
        <c:lblAlgn val="ctr"/>
        <c:lblOffset val="100"/>
        <c:tickLblSkip val="1"/>
        <c:tickMarkSkip val="1"/>
        <c:noMultiLvlLbl val="0"/>
      </c:catAx>
      <c:valAx>
        <c:axId val="9298406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981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16.91</c:v>
                </c:pt>
                <c:pt idx="1">
                  <c:v>20.49</c:v>
                </c:pt>
                <c:pt idx="2">
                  <c:v>15.44</c:v>
                </c:pt>
                <c:pt idx="3">
                  <c:v>14.29</c:v>
                </c:pt>
                <c:pt idx="4">
                  <c:v>11.01</c:v>
                </c:pt>
              </c:numCache>
            </c:numRef>
          </c:val>
          <c:extLst>
            <c:ext xmlns:c16="http://schemas.microsoft.com/office/drawing/2014/chart" uri="{C3380CC4-5D6E-409C-BE32-E72D297353CC}">
              <c16:uniqueId val="{00000000-82FE-44E7-B063-A5D0B86C47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77.37</c:v>
                </c:pt>
                <c:pt idx="1">
                  <c:v>81.96</c:v>
                </c:pt>
                <c:pt idx="2">
                  <c:v>124.91</c:v>
                </c:pt>
                <c:pt idx="3">
                  <c:v>75.94</c:v>
                </c:pt>
                <c:pt idx="4">
                  <c:v>67.2</c:v>
                </c:pt>
              </c:numCache>
            </c:numRef>
          </c:val>
          <c:extLst>
            <c:ext xmlns:c16="http://schemas.microsoft.com/office/drawing/2014/chart" uri="{C3380CC4-5D6E-409C-BE32-E72D297353CC}">
              <c16:uniqueId val="{00000001-82FE-44E7-B063-A5D0B86C47CF}"/>
            </c:ext>
          </c:extLst>
        </c:ser>
        <c:dLbls>
          <c:showLegendKey val="0"/>
          <c:showVal val="0"/>
          <c:showCatName val="0"/>
          <c:showSerName val="0"/>
          <c:showPercent val="0"/>
          <c:showBubbleSize val="0"/>
        </c:dLbls>
        <c:gapWidth val="250"/>
        <c:overlap val="100"/>
        <c:axId val="129091840"/>
        <c:axId val="129094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7.01</c:v>
                </c:pt>
                <c:pt idx="1">
                  <c:v>11.72</c:v>
                </c:pt>
                <c:pt idx="2">
                  <c:v>34.54</c:v>
                </c:pt>
                <c:pt idx="3">
                  <c:v>-52.61</c:v>
                </c:pt>
                <c:pt idx="4">
                  <c:v>-10.62</c:v>
                </c:pt>
              </c:numCache>
            </c:numRef>
          </c:val>
          <c:smooth val="0"/>
          <c:extLst>
            <c:ext xmlns:c16="http://schemas.microsoft.com/office/drawing/2014/chart" uri="{C3380CC4-5D6E-409C-BE32-E72D297353CC}">
              <c16:uniqueId val="{00000002-82FE-44E7-B063-A5D0B86C47CF}"/>
            </c:ext>
          </c:extLst>
        </c:ser>
        <c:dLbls>
          <c:showLegendKey val="0"/>
          <c:showVal val="0"/>
          <c:showCatName val="0"/>
          <c:showSerName val="0"/>
          <c:showPercent val="0"/>
          <c:showBubbleSize val="0"/>
        </c:dLbls>
        <c:marker val="1"/>
        <c:smooth val="0"/>
        <c:axId val="129091840"/>
        <c:axId val="129094016"/>
      </c:lineChart>
      <c:catAx>
        <c:axId val="12909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094016"/>
        <c:crosses val="autoZero"/>
        <c:auto val="1"/>
        <c:lblAlgn val="ctr"/>
        <c:lblOffset val="100"/>
        <c:tickLblSkip val="1"/>
        <c:tickMarkSkip val="1"/>
        <c:noMultiLvlLbl val="0"/>
      </c:catAx>
      <c:valAx>
        <c:axId val="129094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9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0-D34B-46CB-8BF8-F51019FFD1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4B-46CB-8BF8-F51019FFD19B}"/>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34B-46CB-8BF8-F51019FFD19B}"/>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3-D34B-46CB-8BF8-F51019FFD19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4-D34B-46CB-8BF8-F51019FFD19B}"/>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0.02</c:v>
                </c:pt>
              </c:numCache>
            </c:numRef>
          </c:val>
          <c:extLst>
            <c:ext xmlns:c16="http://schemas.microsoft.com/office/drawing/2014/chart" uri="{C3380CC4-5D6E-409C-BE32-E72D297353CC}">
              <c16:uniqueId val="{00000005-D34B-46CB-8BF8-F51019FFD19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2.2000000000000002</c:v>
                </c:pt>
                <c:pt idx="2">
                  <c:v>#N/A</c:v>
                </c:pt>
                <c:pt idx="3">
                  <c:v>0.38</c:v>
                </c:pt>
                <c:pt idx="4">
                  <c:v>#N/A</c:v>
                </c:pt>
                <c:pt idx="5">
                  <c:v>0.59</c:v>
                </c:pt>
                <c:pt idx="6">
                  <c:v>#N/A</c:v>
                </c:pt>
                <c:pt idx="7">
                  <c:v>0.02</c:v>
                </c:pt>
                <c:pt idx="8">
                  <c:v>#N/A</c:v>
                </c:pt>
                <c:pt idx="9">
                  <c:v>0.38</c:v>
                </c:pt>
              </c:numCache>
            </c:numRef>
          </c:val>
          <c:extLst>
            <c:ext xmlns:c16="http://schemas.microsoft.com/office/drawing/2014/chart" uri="{C3380CC4-5D6E-409C-BE32-E72D297353CC}">
              <c16:uniqueId val="{00000006-D34B-46CB-8BF8-F51019FFD19B}"/>
            </c:ext>
          </c:extLst>
        </c:ser>
        <c:ser>
          <c:idx val="7"/>
          <c:order val="7"/>
          <c:tx>
            <c:strRef>
              <c:f>データシート!$A$34</c:f>
              <c:strCache>
                <c:ptCount val="1"/>
                <c:pt idx="0">
                  <c:v>国民健康保険診療施設特別会計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1.6</c:v>
                </c:pt>
                <c:pt idx="2">
                  <c:v>#N/A</c:v>
                </c:pt>
                <c:pt idx="3">
                  <c:v>1.22</c:v>
                </c:pt>
                <c:pt idx="4">
                  <c:v>#N/A</c:v>
                </c:pt>
                <c:pt idx="5">
                  <c:v>1.2</c:v>
                </c:pt>
                <c:pt idx="6">
                  <c:v>#N/A</c:v>
                </c:pt>
                <c:pt idx="7">
                  <c:v>0.73</c:v>
                </c:pt>
                <c:pt idx="8">
                  <c:v>#N/A</c:v>
                </c:pt>
                <c:pt idx="9">
                  <c:v>0.59</c:v>
                </c:pt>
              </c:numCache>
            </c:numRef>
          </c:val>
          <c:extLst>
            <c:ext xmlns:c16="http://schemas.microsoft.com/office/drawing/2014/chart" uri="{C3380CC4-5D6E-409C-BE32-E72D297353CC}">
              <c16:uniqueId val="{00000007-D34B-46CB-8BF8-F51019FFD19B}"/>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0.26</c:v>
                </c:pt>
                <c:pt idx="2">
                  <c:v>#N/A</c:v>
                </c:pt>
                <c:pt idx="3">
                  <c:v>0.14000000000000001</c:v>
                </c:pt>
                <c:pt idx="4">
                  <c:v>#N/A</c:v>
                </c:pt>
                <c:pt idx="5">
                  <c:v>0.68</c:v>
                </c:pt>
                <c:pt idx="6">
                  <c:v>#N/A</c:v>
                </c:pt>
                <c:pt idx="7">
                  <c:v>0.54</c:v>
                </c:pt>
                <c:pt idx="8">
                  <c:v>#N/A</c:v>
                </c:pt>
                <c:pt idx="9">
                  <c:v>0.94</c:v>
                </c:pt>
              </c:numCache>
            </c:numRef>
          </c:val>
          <c:extLst>
            <c:ext xmlns:c16="http://schemas.microsoft.com/office/drawing/2014/chart" uri="{C3380CC4-5D6E-409C-BE32-E72D297353CC}">
              <c16:uniqueId val="{00000008-D34B-46CB-8BF8-F51019FFD19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16.91</c:v>
                </c:pt>
                <c:pt idx="2">
                  <c:v>#N/A</c:v>
                </c:pt>
                <c:pt idx="3">
                  <c:v>20.49</c:v>
                </c:pt>
                <c:pt idx="4">
                  <c:v>#N/A</c:v>
                </c:pt>
                <c:pt idx="5">
                  <c:v>15.43</c:v>
                </c:pt>
                <c:pt idx="6">
                  <c:v>#N/A</c:v>
                </c:pt>
                <c:pt idx="7">
                  <c:v>14.28</c:v>
                </c:pt>
                <c:pt idx="8">
                  <c:v>#N/A</c:v>
                </c:pt>
                <c:pt idx="9">
                  <c:v>11.01</c:v>
                </c:pt>
              </c:numCache>
            </c:numRef>
          </c:val>
          <c:extLst>
            <c:ext xmlns:c16="http://schemas.microsoft.com/office/drawing/2014/chart" uri="{C3380CC4-5D6E-409C-BE32-E72D297353CC}">
              <c16:uniqueId val="{00000009-D34B-46CB-8BF8-F51019FFD19B}"/>
            </c:ext>
          </c:extLst>
        </c:ser>
        <c:dLbls>
          <c:showLegendKey val="0"/>
          <c:showVal val="0"/>
          <c:showCatName val="0"/>
          <c:showSerName val="0"/>
          <c:showPercent val="0"/>
          <c:showBubbleSize val="0"/>
        </c:dLbls>
        <c:gapWidth val="150"/>
        <c:overlap val="100"/>
        <c:axId val="129229184"/>
        <c:axId val="129230720"/>
      </c:barChart>
      <c:catAx>
        <c:axId val="12922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230720"/>
        <c:crosses val="autoZero"/>
        <c:auto val="1"/>
        <c:lblAlgn val="ctr"/>
        <c:lblOffset val="100"/>
        <c:tickLblSkip val="1"/>
        <c:tickMarkSkip val="1"/>
        <c:noMultiLvlLbl val="0"/>
      </c:catAx>
      <c:valAx>
        <c:axId val="129230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29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377</c:v>
                </c:pt>
                <c:pt idx="5">
                  <c:v>355</c:v>
                </c:pt>
                <c:pt idx="8">
                  <c:v>351</c:v>
                </c:pt>
                <c:pt idx="11">
                  <c:v>393</c:v>
                </c:pt>
                <c:pt idx="14">
                  <c:v>446</c:v>
                </c:pt>
              </c:numCache>
            </c:numRef>
          </c:val>
          <c:extLst>
            <c:ext xmlns:c16="http://schemas.microsoft.com/office/drawing/2014/chart" uri="{C3380CC4-5D6E-409C-BE32-E72D297353CC}">
              <c16:uniqueId val="{00000000-41F3-4204-BFB3-3029C7EC98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F3-4204-BFB3-3029C7EC98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1F3-4204-BFB3-3029C7EC98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c:v>
                </c:pt>
                <c:pt idx="3">
                  <c:v>6</c:v>
                </c:pt>
                <c:pt idx="6">
                  <c:v>6</c:v>
                </c:pt>
                <c:pt idx="9">
                  <c:v>8</c:v>
                </c:pt>
                <c:pt idx="12">
                  <c:v>11</c:v>
                </c:pt>
              </c:numCache>
            </c:numRef>
          </c:val>
          <c:extLst>
            <c:ext xmlns:c16="http://schemas.microsoft.com/office/drawing/2014/chart" uri="{C3380CC4-5D6E-409C-BE32-E72D297353CC}">
              <c16:uniqueId val="{00000003-41F3-4204-BFB3-3029C7EC98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125</c:v>
                </c:pt>
                <c:pt idx="3">
                  <c:v>112</c:v>
                </c:pt>
                <c:pt idx="6">
                  <c:v>116</c:v>
                </c:pt>
                <c:pt idx="9">
                  <c:v>123</c:v>
                </c:pt>
                <c:pt idx="12">
                  <c:v>131</c:v>
                </c:pt>
              </c:numCache>
            </c:numRef>
          </c:val>
          <c:extLst>
            <c:ext xmlns:c16="http://schemas.microsoft.com/office/drawing/2014/chart" uri="{C3380CC4-5D6E-409C-BE32-E72D297353CC}">
              <c16:uniqueId val="{00000004-41F3-4204-BFB3-3029C7EC98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F3-4204-BFB3-3029C7EC98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F3-4204-BFB3-3029C7EC98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363</c:v>
                </c:pt>
                <c:pt idx="3">
                  <c:v>311</c:v>
                </c:pt>
                <c:pt idx="6">
                  <c:v>273</c:v>
                </c:pt>
                <c:pt idx="9">
                  <c:v>326</c:v>
                </c:pt>
                <c:pt idx="12">
                  <c:v>384</c:v>
                </c:pt>
              </c:numCache>
            </c:numRef>
          </c:val>
          <c:extLst>
            <c:ext xmlns:c16="http://schemas.microsoft.com/office/drawing/2014/chart" uri="{C3380CC4-5D6E-409C-BE32-E72D297353CC}">
              <c16:uniqueId val="{00000007-41F3-4204-BFB3-3029C7EC98E0}"/>
            </c:ext>
          </c:extLst>
        </c:ser>
        <c:dLbls>
          <c:showLegendKey val="0"/>
          <c:showVal val="0"/>
          <c:showCatName val="0"/>
          <c:showSerName val="0"/>
          <c:showPercent val="0"/>
          <c:showBubbleSize val="0"/>
        </c:dLbls>
        <c:gapWidth val="100"/>
        <c:overlap val="100"/>
        <c:axId val="112284800"/>
        <c:axId val="112286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118</c:v>
                </c:pt>
                <c:pt idx="2">
                  <c:v>#N/A</c:v>
                </c:pt>
                <c:pt idx="3">
                  <c:v>#N/A</c:v>
                </c:pt>
                <c:pt idx="4">
                  <c:v>74</c:v>
                </c:pt>
                <c:pt idx="5">
                  <c:v>#N/A</c:v>
                </c:pt>
                <c:pt idx="6">
                  <c:v>#N/A</c:v>
                </c:pt>
                <c:pt idx="7">
                  <c:v>44</c:v>
                </c:pt>
                <c:pt idx="8">
                  <c:v>#N/A</c:v>
                </c:pt>
                <c:pt idx="9">
                  <c:v>#N/A</c:v>
                </c:pt>
                <c:pt idx="10">
                  <c:v>64</c:v>
                </c:pt>
                <c:pt idx="11">
                  <c:v>#N/A</c:v>
                </c:pt>
                <c:pt idx="12">
                  <c:v>#N/A</c:v>
                </c:pt>
                <c:pt idx="13">
                  <c:v>80</c:v>
                </c:pt>
                <c:pt idx="14">
                  <c:v>#N/A</c:v>
                </c:pt>
              </c:numCache>
            </c:numRef>
          </c:val>
          <c:smooth val="0"/>
          <c:extLst>
            <c:ext xmlns:c16="http://schemas.microsoft.com/office/drawing/2014/chart" uri="{C3380CC4-5D6E-409C-BE32-E72D297353CC}">
              <c16:uniqueId val="{00000008-41F3-4204-BFB3-3029C7EC98E0}"/>
            </c:ext>
          </c:extLst>
        </c:ser>
        <c:dLbls>
          <c:showLegendKey val="0"/>
          <c:showVal val="0"/>
          <c:showCatName val="0"/>
          <c:showSerName val="0"/>
          <c:showPercent val="0"/>
          <c:showBubbleSize val="0"/>
        </c:dLbls>
        <c:marker val="1"/>
        <c:smooth val="0"/>
        <c:axId val="112284800"/>
        <c:axId val="112286720"/>
      </c:lineChart>
      <c:catAx>
        <c:axId val="11228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286720"/>
        <c:crosses val="autoZero"/>
        <c:auto val="1"/>
        <c:lblAlgn val="ctr"/>
        <c:lblOffset val="100"/>
        <c:tickLblSkip val="1"/>
        <c:tickMarkSkip val="1"/>
        <c:noMultiLvlLbl val="0"/>
      </c:catAx>
      <c:valAx>
        <c:axId val="11228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8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3650</c:v>
                </c:pt>
                <c:pt idx="5">
                  <c:v>4181</c:v>
                </c:pt>
                <c:pt idx="8">
                  <c:v>4092</c:v>
                </c:pt>
                <c:pt idx="11">
                  <c:v>4062</c:v>
                </c:pt>
                <c:pt idx="14">
                  <c:v>3874</c:v>
                </c:pt>
              </c:numCache>
            </c:numRef>
          </c:val>
          <c:extLst>
            <c:ext xmlns:c16="http://schemas.microsoft.com/office/drawing/2014/chart" uri="{C3380CC4-5D6E-409C-BE32-E72D297353CC}">
              <c16:uniqueId val="{00000000-117F-4EE7-97C9-977F39EAD3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17F-4EE7-97C9-977F39EAD3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2071</c:v>
                </c:pt>
                <c:pt idx="5">
                  <c:v>2231</c:v>
                </c:pt>
                <c:pt idx="8">
                  <c:v>3156</c:v>
                </c:pt>
                <c:pt idx="11">
                  <c:v>3206</c:v>
                </c:pt>
                <c:pt idx="14">
                  <c:v>3218</c:v>
                </c:pt>
              </c:numCache>
            </c:numRef>
          </c:val>
          <c:extLst>
            <c:ext xmlns:c16="http://schemas.microsoft.com/office/drawing/2014/chart" uri="{C3380CC4-5D6E-409C-BE32-E72D297353CC}">
              <c16:uniqueId val="{00000002-117F-4EE7-97C9-977F39EAD3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7F-4EE7-97C9-977F39EAD3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7F-4EE7-97C9-977F39EAD3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7F-4EE7-97C9-977F39EAD3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641</c:v>
                </c:pt>
                <c:pt idx="3">
                  <c:v>615</c:v>
                </c:pt>
                <c:pt idx="6">
                  <c:v>587</c:v>
                </c:pt>
                <c:pt idx="9">
                  <c:v>593</c:v>
                </c:pt>
                <c:pt idx="12">
                  <c:v>609</c:v>
                </c:pt>
              </c:numCache>
            </c:numRef>
          </c:val>
          <c:extLst>
            <c:ext xmlns:c16="http://schemas.microsoft.com/office/drawing/2014/chart" uri="{C3380CC4-5D6E-409C-BE32-E72D297353CC}">
              <c16:uniqueId val="{00000006-117F-4EE7-97C9-977F39EAD3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62</c:v>
                </c:pt>
                <c:pt idx="3">
                  <c:v>88</c:v>
                </c:pt>
                <c:pt idx="6">
                  <c:v>109</c:v>
                </c:pt>
                <c:pt idx="9">
                  <c:v>101</c:v>
                </c:pt>
                <c:pt idx="12">
                  <c:v>100</c:v>
                </c:pt>
              </c:numCache>
            </c:numRef>
          </c:val>
          <c:extLst>
            <c:ext xmlns:c16="http://schemas.microsoft.com/office/drawing/2014/chart" uri="{C3380CC4-5D6E-409C-BE32-E72D297353CC}">
              <c16:uniqueId val="{00000007-117F-4EE7-97C9-977F39EAD3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1429</c:v>
                </c:pt>
                <c:pt idx="3">
                  <c:v>1336</c:v>
                </c:pt>
                <c:pt idx="6">
                  <c:v>1251</c:v>
                </c:pt>
                <c:pt idx="9">
                  <c:v>1194</c:v>
                </c:pt>
                <c:pt idx="12">
                  <c:v>1137</c:v>
                </c:pt>
              </c:numCache>
            </c:numRef>
          </c:val>
          <c:extLst>
            <c:ext xmlns:c16="http://schemas.microsoft.com/office/drawing/2014/chart" uri="{C3380CC4-5D6E-409C-BE32-E72D297353CC}">
              <c16:uniqueId val="{00000008-117F-4EE7-97C9-977F39EAD3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17F-4EE7-97C9-977F39EAD3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2680</c:v>
                </c:pt>
                <c:pt idx="3">
                  <c:v>3192</c:v>
                </c:pt>
                <c:pt idx="6">
                  <c:v>3152</c:v>
                </c:pt>
                <c:pt idx="9">
                  <c:v>3283</c:v>
                </c:pt>
                <c:pt idx="12">
                  <c:v>3145</c:v>
                </c:pt>
              </c:numCache>
            </c:numRef>
          </c:val>
          <c:extLst>
            <c:ext xmlns:c16="http://schemas.microsoft.com/office/drawing/2014/chart" uri="{C3380CC4-5D6E-409C-BE32-E72D297353CC}">
              <c16:uniqueId val="{0000000A-117F-4EE7-97C9-977F39EAD3F3}"/>
            </c:ext>
          </c:extLst>
        </c:ser>
        <c:dLbls>
          <c:showLegendKey val="0"/>
          <c:showVal val="0"/>
          <c:showCatName val="0"/>
          <c:showSerName val="0"/>
          <c:showPercent val="0"/>
          <c:showBubbleSize val="0"/>
        </c:dLbls>
        <c:gapWidth val="100"/>
        <c:overlap val="100"/>
        <c:axId val="129951232"/>
        <c:axId val="129953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17F-4EE7-97C9-977F39EAD3F3}"/>
            </c:ext>
          </c:extLst>
        </c:ser>
        <c:dLbls>
          <c:showLegendKey val="0"/>
          <c:showVal val="0"/>
          <c:showCatName val="0"/>
          <c:showSerName val="0"/>
          <c:showPercent val="0"/>
          <c:showBubbleSize val="0"/>
        </c:dLbls>
        <c:marker val="1"/>
        <c:smooth val="0"/>
        <c:axId val="129951232"/>
        <c:axId val="129953152"/>
      </c:lineChart>
      <c:catAx>
        <c:axId val="12995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953152"/>
        <c:crosses val="autoZero"/>
        <c:auto val="1"/>
        <c:lblAlgn val="ctr"/>
        <c:lblOffset val="100"/>
        <c:tickLblSkip val="1"/>
        <c:tickMarkSkip val="1"/>
        <c:noMultiLvlLbl val="0"/>
      </c:catAx>
      <c:valAx>
        <c:axId val="129953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5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2458</c:v>
                </c:pt>
                <c:pt idx="1">
                  <c:v>1468</c:v>
                </c:pt>
                <c:pt idx="2">
                  <c:v>1320</c:v>
                </c:pt>
              </c:numCache>
            </c:numRef>
          </c:val>
          <c:extLst>
            <c:ext xmlns:c16="http://schemas.microsoft.com/office/drawing/2014/chart" uri="{C3380CC4-5D6E-409C-BE32-E72D297353CC}">
              <c16:uniqueId val="{00000000-272A-47B5-8997-93F9A5AE1C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240</c:v>
                </c:pt>
                <c:pt idx="1">
                  <c:v>252</c:v>
                </c:pt>
                <c:pt idx="2">
                  <c:v>259</c:v>
                </c:pt>
              </c:numCache>
            </c:numRef>
          </c:val>
          <c:extLst>
            <c:ext xmlns:c16="http://schemas.microsoft.com/office/drawing/2014/chart" uri="{C3380CC4-5D6E-409C-BE32-E72D297353CC}">
              <c16:uniqueId val="{00000001-272A-47B5-8997-93F9A5AE1C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268</c:v>
                </c:pt>
                <c:pt idx="1">
                  <c:v>1328</c:v>
                </c:pt>
                <c:pt idx="2">
                  <c:v>1487</c:v>
                </c:pt>
              </c:numCache>
            </c:numRef>
          </c:val>
          <c:extLst>
            <c:ext xmlns:c16="http://schemas.microsoft.com/office/drawing/2014/chart" uri="{C3380CC4-5D6E-409C-BE32-E72D297353CC}">
              <c16:uniqueId val="{00000002-272A-47B5-8997-93F9A5AE1CF6}"/>
            </c:ext>
          </c:extLst>
        </c:ser>
        <c:dLbls>
          <c:showLegendKey val="0"/>
          <c:showVal val="0"/>
          <c:showCatName val="0"/>
          <c:showSerName val="0"/>
          <c:showPercent val="0"/>
          <c:showBubbleSize val="0"/>
        </c:dLbls>
        <c:gapWidth val="120"/>
        <c:overlap val="100"/>
        <c:axId val="129667072"/>
        <c:axId val="129668608"/>
      </c:barChart>
      <c:catAx>
        <c:axId val="12966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9668608"/>
        <c:crosses val="autoZero"/>
        <c:auto val="1"/>
        <c:lblAlgn val="ctr"/>
        <c:lblOffset val="100"/>
        <c:tickLblSkip val="1"/>
        <c:tickMarkSkip val="1"/>
        <c:noMultiLvlLbl val="0"/>
      </c:catAx>
      <c:valAx>
        <c:axId val="129668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966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{36019018-6741-4C5E-9117-A10BF8C92778}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FED-4634-A308-DB79411FDA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{84B62762-0E92-4E05-A627-98765D9F5229}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ED-4634-A308-DB79411FDA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{734A0E79-5F63-4B40-B21D-694C633D74BF}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ED-4634-A308-DB79411FDA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{89CCC29C-707D-4D10-AA2C-8BE614299489}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ED-4634-A308-DB79411FDA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{1086A0C4-158A-45F4-A707-5AEC6A93F967}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ED-4634-A308-DB79411FDA6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{336AE369-DBD8-432D-B79C-3036487EF0A5}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FED-4634-A308-DB79411FDA6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{29DB198E-544A-4A9B-96F5-FE2FD38C1461}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FED-4634-A308-DB79411FDA6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{CED8AA45-FAF0-4A50-93BE-E4F10315C269}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FED-4634-A308-DB79411FDA6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{1D1DD8D8-7067-4BBB-BCBC-DDA483952973}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FED-4634-A308-DB79411FDA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67.099999999999994</c:v>
                </c:pt>
                <c:pt idx="16">
                  <c:v>66.599999999999994</c:v>
                </c:pt>
                <c:pt idx="24">
                  <c:v>67.3</c:v>
                </c:pt>
                <c:pt idx="32">
                  <c:v>68.400000000000006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FED-4634-A308-DB79411FDA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{06C1A240-5173-4E06-88D4-034C99307CFD}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FED-4634-A308-DB79411FDA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{9DEBB8B1-F2A6-4B27-9567-3E947E4E38D5}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ED-4634-A308-DB79411FDA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{75908A2B-8441-4F70-B5B0-C41B6C696D6B}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ED-4634-A308-DB79411FDA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{BDBE529D-F479-4868-8EA7-FA83391E3F2F}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ED-4634-A308-DB79411FDA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{53367299-A359-453E-87D9-FCFB91EE6654}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ED-4634-A308-DB79411FDA6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{9BF6B7AB-6FA6-4696-8863-B0BA3BB521EC}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FED-4634-A308-DB79411FDA6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{01732466-564B-41C9-9451-D5F4A370413D}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FED-4634-A308-DB79411FDA6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{1AAB79D9-F0B4-4DA9-97C3-A6CEF329BFA7}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FED-4634-A308-DB79411FDA6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{E083BFA8-7F33-4883-B9DC-98B401AB605D}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FED-4634-A308-DB79411FDA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57.5</c:v>
                </c:pt>
                <c:pt idx="24">
                  <c:v>58.4</c:v>
                </c:pt>
                <c:pt idx="32">
                  <c:v>60.8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1FED-4634-A308-DB79411FDA6A}"/>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{2F63AC29-1E7E-4972-814A-A807F28B6E35}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5FF-4063-ADEA-3F164080E0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{0D1B91A6-84E6-48F0-8779-99F8C997067C}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FF-4063-ADEA-3F164080E0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{9EA0930B-BC1D-4198-94EF-D2368289B770}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FF-4063-ADEA-3F164080E0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{FF0CD47D-B932-4BC1-B10A-19B9C5603B9F}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FF-4063-ADEA-3F164080E0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{3452F0F5-9F71-433A-8A43-932A49F8E8D4}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FF-4063-ADEA-3F164080E0B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{C06BE7F2-79C1-4859-882E-1F87C2C1041D}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5FF-4063-ADEA-3F164080E0B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{C2908B04-ECD4-4370-9730-1F14D2E1C522}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5FF-4063-ADEA-3F164080E0B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{77751F75-9BB7-4F81-B694-C4688F12A844}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5FF-4063-ADEA-3F164080E0B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{8DD357B5-502D-4697-AF5F-223D1AFB75F0}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5FF-4063-ADEA-3F164080E0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6.8</c:v>
                </c:pt>
                <c:pt idx="16">
                  <c:v>4.8</c:v>
                </c:pt>
                <c:pt idx="24">
                  <c:v>3.7</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5FF-4063-ADEA-3F164080E0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{07D6EB12-03B0-4077-B756-E89FAFC0577A}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5FF-4063-ADEA-3F164080E0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{3262864B-B24E-47EE-92D1-AED7A19AE083}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FF-4063-ADEA-3F164080E0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{69EF8D72-7E93-42BD-83D2-EB2C34BBA4A6}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FF-4063-ADEA-3F164080E0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{DD1F61BA-8D9C-44C1-9A33-50CDA942DD1C}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FF-4063-ADEA-3F164080E0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{41B1C755-C946-4E5A-B310-FC3851027377}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FF-4063-ADEA-3F164080E0B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{8B3ECE43-E771-44FD-AE11-3190066C6832}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5FF-4063-ADEA-3F164080E0B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{9BE6E115-DD7D-4E55-A929-8A61B796AA95}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5FF-4063-ADEA-3F164080E0B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{F04BFF46-C983-4584-9879-7FFCA8F9989F}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5FF-4063-ADEA-3F164080E0B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{D2DCD870-A5C8-40F4-953A-5D62D613E9A8}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5FF-4063-ADEA-3F164080E0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5FF-4063-ADEA-3F164080E0B0}"/>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
2,579
194.65
3,684,949
3,402,510
216,198
1,963,642
3,092,507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人口減により税収などの自主財源が乏しく、近年は横ばいで推移している。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131445</xdr:rowOff>
    </xdr:from>
    <xdr:to>
      <xdr:col>23</xdr:col>
      <xdr:colOff>133350</xdr:colOff>
      <xdr:row>43</xdr:row>
      <xdr:rowOff>131445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0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131445</xdr:rowOff>
    </xdr:from>
    <xdr:to>
      <xdr:col>19</xdr:col>
      <xdr:colOff>133350</xdr:colOff>
      <xdr:row>43</xdr:row>
      <xdr:rowOff>131445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131445</xdr:rowOff>
    </xdr:from>
    <xdr:to>
      <xdr:col>15</xdr:col>
      <xdr:colOff>82550</xdr:colOff>
      <xdr:row>43</xdr:row>
      <xdr:rowOff>137478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38418</xdr:rowOff>
    </xdr:from>
    <xdr:to>
      <xdr:col>7</xdr:col>
      <xdr:colOff>31750</xdr:colOff>
      <xdr:row>43</xdr:row>
      <xdr:rowOff>140018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150195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80645</xdr:rowOff>
    </xdr:from>
    <xdr:to>
      <xdr:col>23</xdr:col>
      <xdr:colOff>184150</xdr:colOff>
      <xdr:row>44</xdr:row>
      <xdr:rowOff>10795</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147972</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4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80645</xdr:rowOff>
    </xdr:from>
    <xdr:to>
      <xdr:col>19</xdr:col>
      <xdr:colOff>184150</xdr:colOff>
      <xdr:row>44</xdr:row>
      <xdr:rowOff>10795</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167022</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80645</xdr:rowOff>
    </xdr:from>
    <xdr:to>
      <xdr:col>15</xdr:col>
      <xdr:colOff>133350</xdr:colOff>
      <xdr:row>44</xdr:row>
      <xdr:rowOff>10795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167022</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昨年と比較し</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％増加した。職員数増による人件費増、直近の公共施設整備に伴う借入の償還額が増加したことによる公債費増、住宅改修補助の増加に伴う補助費等の増加が要因。</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3556</xdr:rowOff>
    </xdr:from>
    <xdr:to>
      <xdr:col>23</xdr:col>
      <xdr:colOff>133350</xdr:colOff>
      <xdr:row>62</xdr:row>
      <xdr:rowOff>39624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462006"/>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37592</xdr:rowOff>
    </xdr:from>
    <xdr:to>
      <xdr:col>19</xdr:col>
      <xdr:colOff>133350</xdr:colOff>
      <xdr:row>61</xdr:row>
      <xdr:rowOff>3556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153142"/>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98044</xdr:rowOff>
    </xdr:from>
    <xdr:to>
      <xdr:col>15</xdr:col>
      <xdr:colOff>82550</xdr:colOff>
      <xdr:row>59</xdr:row>
      <xdr:rowOff>37592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04214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98044</xdr:rowOff>
    </xdr:from>
    <xdr:to>
      <xdr:col>11</xdr:col>
      <xdr:colOff>31750</xdr:colOff>
      <xdr:row>60</xdr:row>
      <xdr:rowOff>150876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0042144"/>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75201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5351</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124206</xdr:rowOff>
    </xdr:from>
    <xdr:to>
      <xdr:col>19</xdr:col>
      <xdr:colOff>184150</xdr:colOff>
      <xdr:row>61</xdr:row>
      <xdr:rowOff>54356</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64533</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158242</xdr:rowOff>
    </xdr:from>
    <xdr:to>
      <xdr:col>15</xdr:col>
      <xdr:colOff>133350</xdr:colOff>
      <xdr:row>59</xdr:row>
      <xdr:rowOff>88392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98569</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47244</xdr:rowOff>
    </xdr:from>
    <xdr:to>
      <xdr:col>11</xdr:col>
      <xdr:colOff>82550</xdr:colOff>
      <xdr:row>58</xdr:row>
      <xdr:rowOff>148844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99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159021</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976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100076</xdr:rowOff>
    </xdr:from>
    <xdr:to>
      <xdr:col>7</xdr:col>
      <xdr:colOff>31750</xdr:colOff>
      <xdr:row>61</xdr:row>
      <xdr:rowOff>30226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40403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[367,377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昨年と比較し人件費は増加したが、物件費が減少したため、前年度より若干減少した。</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106448</xdr:rowOff>
    </xdr:from>
    <xdr:to>
      <xdr:col>23</xdr:col>
      <xdr:colOff>133350</xdr:colOff>
      <xdr:row>82</xdr:row>
      <xdr:rowOff>116863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165348"/>
          <a:ext cx="8382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28619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87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70579</xdr:rowOff>
    </xdr:from>
    <xdr:to>
      <xdr:col>19</xdr:col>
      <xdr:colOff>133350</xdr:colOff>
      <xdr:row>82</xdr:row>
      <xdr:rowOff>116863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29479"/>
          <a:ext cx="889000" cy="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41436</xdr:rowOff>
    </xdr:from>
    <xdr:to>
      <xdr:col>15</xdr:col>
      <xdr:colOff>82550</xdr:colOff>
      <xdr:row>82</xdr:row>
      <xdr:rowOff>70579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00336"/>
          <a:ext cx="889000" cy="2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109383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28800</xdr:rowOff>
    </xdr:from>
    <xdr:to>
      <xdr:col>11</xdr:col>
      <xdr:colOff>31750</xdr:colOff>
      <xdr:row>82</xdr:row>
      <xdr:rowOff>41436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87700"/>
          <a:ext cx="8890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84760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24023</xdr:rowOff>
    </xdr:from>
    <xdr:to>
      <xdr:col>7</xdr:col>
      <xdr:colOff>31750</xdr:colOff>
      <xdr:row>82</xdr:row>
      <xdr:rowOff>125623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110400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55648</xdr:rowOff>
    </xdr:from>
    <xdr:to>
      <xdr:col>23</xdr:col>
      <xdr:colOff>184150</xdr:colOff>
      <xdr:row>82</xdr:row>
      <xdr:rowOff>157248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72175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66063</xdr:rowOff>
    </xdr:from>
    <xdr:to>
      <xdr:col>19</xdr:col>
      <xdr:colOff>184150</xdr:colOff>
      <xdr:row>82</xdr:row>
      <xdr:rowOff>167663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152440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11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19779</xdr:rowOff>
    </xdr:from>
    <xdr:to>
      <xdr:col>15</xdr:col>
      <xdr:colOff>133350</xdr:colOff>
      <xdr:row>82</xdr:row>
      <xdr:rowOff>121379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7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131556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4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162086</xdr:rowOff>
    </xdr:from>
    <xdr:to>
      <xdr:col>11</xdr:col>
      <xdr:colOff>82550</xdr:colOff>
      <xdr:row>82</xdr:row>
      <xdr:rowOff>92236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102413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81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149450</xdr:rowOff>
    </xdr:from>
    <xdr:to>
      <xdr:col>7</xdr:col>
      <xdr:colOff>31750</xdr:colOff>
      <xdr:row>82</xdr:row>
      <xdr:rowOff>79600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8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人事評価の結果および、若年者の退職と給与水準の高い中途採用者のバランスにより、昨年度と比較し上昇した。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104394</xdr:rowOff>
    </xdr:from>
    <xdr:to>
      <xdr:col>81</xdr:col>
      <xdr:colOff>44450</xdr:colOff>
      <xdr:row>84</xdr:row>
      <xdr:rowOff>508</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33474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53848</xdr:rowOff>
    </xdr:from>
    <xdr:to>
      <xdr:col>77</xdr:col>
      <xdr:colOff>44450</xdr:colOff>
      <xdr:row>83</xdr:row>
      <xdr:rowOff>104394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11274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51563</xdr:rowOff>
    </xdr:from>
    <xdr:to>
      <xdr:col>72</xdr:col>
      <xdr:colOff>203200</xdr:colOff>
      <xdr:row>82</xdr:row>
      <xdr:rowOff>53848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3939013"/>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108221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78232</xdr:rowOff>
    </xdr:from>
    <xdr:to>
      <xdr:col>68</xdr:col>
      <xdr:colOff>152400</xdr:colOff>
      <xdr:row>81</xdr:row>
      <xdr:rowOff>51563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3794232"/>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127525</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98569</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121158</xdr:rowOff>
    </xdr:from>
    <xdr:to>
      <xdr:col>81</xdr:col>
      <xdr:colOff>95250</xdr:colOff>
      <xdr:row>84</xdr:row>
      <xdr:rowOff>51308</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3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137685</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19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53594</xdr:rowOff>
    </xdr:from>
    <xdr:to>
      <xdr:col>77</xdr:col>
      <xdr:colOff>95250</xdr:colOff>
      <xdr:row>83</xdr:row>
      <xdr:rowOff>155194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165371</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05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3048</xdr:rowOff>
    </xdr:from>
    <xdr:to>
      <xdr:col>73</xdr:col>
      <xdr:colOff>44450</xdr:colOff>
      <xdr:row>82</xdr:row>
      <xdr:rowOff>104648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0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114825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383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763</xdr:rowOff>
    </xdr:from>
    <xdr:to>
      <xdr:col>68</xdr:col>
      <xdr:colOff>203200</xdr:colOff>
      <xdr:row>81</xdr:row>
      <xdr:rowOff>102363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112540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365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27432</xdr:rowOff>
    </xdr:from>
    <xdr:to>
      <xdr:col>64</xdr:col>
      <xdr:colOff>152400</xdr:colOff>
      <xdr:row>80</xdr:row>
      <xdr:rowOff>129032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37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139209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351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地方創生関連業務での採用や休職者補充を実施したため、昨年度と比較し上昇した。</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42037</xdr:rowOff>
    </xdr:from>
    <xdr:to>
      <xdr:col>81</xdr:col>
      <xdr:colOff>44450</xdr:colOff>
      <xdr:row>62</xdr:row>
      <xdr:rowOff>46380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671937"/>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1257</xdr:rowOff>
    </xdr:from>
    <xdr:to>
      <xdr:col>77</xdr:col>
      <xdr:colOff>44450</xdr:colOff>
      <xdr:row>62</xdr:row>
      <xdr:rowOff>42037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631157"/>
          <a:ext cx="889000" cy="4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114795</xdr:rowOff>
    </xdr:from>
    <xdr:to>
      <xdr:col>72</xdr:col>
      <xdr:colOff>203200</xdr:colOff>
      <xdr:row>62</xdr:row>
      <xdr:rowOff>1257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57324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88976</xdr:rowOff>
    </xdr:from>
    <xdr:to>
      <xdr:col>68</xdr:col>
      <xdr:colOff>152400</xdr:colOff>
      <xdr:row>61</xdr:row>
      <xdr:rowOff>114795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547426"/>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78046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151473</xdr:rowOff>
    </xdr:from>
    <xdr:to>
      <xdr:col>64</xdr:col>
      <xdr:colOff>152400</xdr:colOff>
      <xdr:row>61</xdr:row>
      <xdr:rowOff>81623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91800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2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167030</xdr:rowOff>
    </xdr:from>
    <xdr:to>
      <xdr:col>81</xdr:col>
      <xdr:colOff>95250</xdr:colOff>
      <xdr:row>62</xdr:row>
      <xdr:rowOff>97180</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6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139107</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59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162687</xdr:rowOff>
    </xdr:from>
    <xdr:to>
      <xdr:col>77</xdr:col>
      <xdr:colOff>95250</xdr:colOff>
      <xdr:row>62</xdr:row>
      <xdr:rowOff>92837</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77614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70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121907</xdr:rowOff>
    </xdr:from>
    <xdr:to>
      <xdr:col>73</xdr:col>
      <xdr:colOff>44450</xdr:colOff>
      <xdr:row>62</xdr:row>
      <xdr:rowOff>52057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58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36834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66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63995</xdr:rowOff>
    </xdr:from>
    <xdr:to>
      <xdr:col>68</xdr:col>
      <xdr:colOff>203200</xdr:colOff>
      <xdr:row>61</xdr:row>
      <xdr:rowOff>165595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52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150372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60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38176</xdr:rowOff>
    </xdr:from>
    <xdr:to>
      <xdr:col>64</xdr:col>
      <xdr:colOff>152400</xdr:colOff>
      <xdr:row>61</xdr:row>
      <xdr:rowOff>139776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4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124553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8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ポイント悪化した。一般会計において公債費が増加したことが要因。</a:t>
          </a: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46567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68804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110913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68804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41</xdr:row>
      <xdr:rowOff>100330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69689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42</xdr:row>
      <xdr:rowOff>57573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12978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前年度と比較し、地方債現在高は減少し、基金段高は若干増加しており、比率は引き続きマイナス値となっている。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
2,579
194.65
3,684,949
3,402,510
216,198
1,963,642
3,092,507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一般職員の増加により人件費の割合が高くなっている。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39370</xdr:rowOff>
    </xdr:from>
    <xdr:to>
      <xdr:col>24</xdr:col>
      <xdr:colOff>25400</xdr:colOff>
      <xdr:row>36</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115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9346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477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17797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41910</xdr:rowOff>
    </xdr:from>
    <xdr:to>
      <xdr:col>24</xdr:col>
      <xdr:colOff>76200</xdr:colOff>
      <xdr:row>36</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160020</xdr:rowOff>
    </xdr:from>
    <xdr:to>
      <xdr:col>20</xdr:col>
      <xdr:colOff>38100</xdr:colOff>
      <xdr:row>36</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4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45720</xdr:rowOff>
    </xdr:from>
    <xdr:to>
      <xdr:col>6</xdr:col>
      <xdr:colOff>171450</xdr:colOff>
      <xdr:row>35</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昨年度と同水準となっている。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603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50800</xdr:rowOff>
    </xdr:from>
    <xdr:to>
      <xdr:col>78</xdr:col>
      <xdr:colOff>69850</xdr:colOff>
      <xdr:row>15</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622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5806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5806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55897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0</xdr:rowOff>
    </xdr:from>
    <xdr:to>
      <xdr:col>78</xdr:col>
      <xdr:colOff>120650</xdr:colOff>
      <xdr:row>15</xdr:row>
      <xdr:rowOff>101600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111777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4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0</xdr:rowOff>
    </xdr:from>
    <xdr:to>
      <xdr:col>74</xdr:col>
      <xdr:colOff>31750</xdr:colOff>
      <xdr:row>15</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129540</xdr:rowOff>
    </xdr:from>
    <xdr:to>
      <xdr:col>69</xdr:col>
      <xdr:colOff>142875</xdr:colOff>
      <xdr:row>15</xdr:row>
      <xdr:rowOff>59690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69867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0</xdr:rowOff>
    </xdr:from>
    <xdr:to>
      <xdr:col>65</xdr:col>
      <xdr:colOff>53975</xdr:colOff>
      <xdr:row>15</xdr:row>
      <xdr:rowOff>101600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人口減に伴い減少している。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143328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853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37193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66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86178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昨年度と同水準となっている。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121285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8882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156862</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92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121285</xdr:rowOff>
    </xdr:from>
    <xdr:to>
      <xdr:col>78</xdr:col>
      <xdr:colOff>69850</xdr:colOff>
      <xdr:row>57</xdr:row>
      <xdr:rowOff>167005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939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167005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9110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52705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91108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81297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70485</xdr:rowOff>
    </xdr:from>
    <xdr:to>
      <xdr:col>78</xdr:col>
      <xdr:colOff>120650</xdr:colOff>
      <xdr:row>58</xdr:row>
      <xdr:rowOff>635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116205</xdr:rowOff>
    </xdr:from>
    <xdr:to>
      <xdr:col>74</xdr:col>
      <xdr:colOff>31750</xdr:colOff>
      <xdr:row>58</xdr:row>
      <xdr:rowOff>46355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56532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65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xdr:rowOff>
    </xdr:from>
    <xdr:to>
      <xdr:col>65</xdr:col>
      <xdr:colOff>53975</xdr:colOff>
      <xdr:row>58</xdr:row>
      <xdr:rowOff>103505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113682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国体開催に伴い、実行委員会への補助が増加したため、比率が高くなった。</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38</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59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37</xdr:row>
      <xdr:rowOff>115570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6719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1757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49276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175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直近の施設整備に伴う借入の償還開始により、公債費元利償還金が増加。</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78</xdr:row>
      <xdr:rowOff>94996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34922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147574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2394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106426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2394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78</xdr:row>
      <xdr:rowOff>94996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3080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87392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44196</xdr:rowOff>
    </xdr:from>
    <xdr:to>
      <xdr:col>24</xdr:col>
      <xdr:colOff>76200</xdr:colOff>
      <xdr:row>78</xdr:row>
      <xdr:rowOff>145796</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16273</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11701</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44196</xdr:rowOff>
    </xdr:from>
    <xdr:to>
      <xdr:col>6</xdr:col>
      <xdr:colOff>171450</xdr:colOff>
      <xdr:row>78</xdr:row>
      <xdr:rowOff>145796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130573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人件費、補助費の増加により比率が上がった。</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75</xdr:row>
      <xdr:rowOff>149861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943840"/>
          <a:ext cx="8382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75</xdr:row>
      <xdr:rowOff>85090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7914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130810</xdr:rowOff>
    </xdr:from>
    <xdr:to>
      <xdr:col>73</xdr:col>
      <xdr:colOff>180975</xdr:colOff>
      <xdr:row>74</xdr:row>
      <xdr:rowOff>104140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6466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130810</xdr:rowOff>
    </xdr:from>
    <xdr:to>
      <xdr:col>69</xdr:col>
      <xdr:colOff>92075</xdr:colOff>
      <xdr:row>74</xdr:row>
      <xdr:rowOff>138430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264666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33038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99060</xdr:rowOff>
    </xdr:from>
    <xdr:to>
      <xdr:col>82</xdr:col>
      <xdr:colOff>158750</xdr:colOff>
      <xdr:row>76</xdr:row>
      <xdr:rowOff>29211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115587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34290</xdr:rowOff>
    </xdr:from>
    <xdr:to>
      <xdr:col>78</xdr:col>
      <xdr:colOff>120650</xdr:colOff>
      <xdr:row>75</xdr:row>
      <xdr:rowOff>135890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146067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53340</xdr:rowOff>
    </xdr:from>
    <xdr:to>
      <xdr:col>74</xdr:col>
      <xdr:colOff>31750</xdr:colOff>
      <xdr:row>74</xdr:row>
      <xdr:rowOff>154940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80010</xdr:rowOff>
    </xdr:from>
    <xdr:to>
      <xdr:col>69</xdr:col>
      <xdr:colOff>142875</xdr:colOff>
      <xdr:row>74</xdr:row>
      <xdr:rowOff>10160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20337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87630</xdr:rowOff>
    </xdr:from>
    <xdr:to>
      <xdr:col>65</xdr:col>
      <xdr:colOff>53975</xdr:colOff>
      <xdr:row>75</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27957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130005</xdr:rowOff>
    </xdr:from>
    <xdr:to>
      <xdr:col>29</xdr:col>
      <xdr:colOff>127000</xdr:colOff>
      <xdr:row>17</xdr:row>
      <xdr:rowOff>10335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20830"/>
          <a:ext cx="647700" cy="51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10335</xdr:rowOff>
    </xdr:from>
    <xdr:to>
      <xdr:col>26</xdr:col>
      <xdr:colOff>50800</xdr:colOff>
      <xdr:row>17</xdr:row>
      <xdr:rowOff>75721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72610"/>
          <a:ext cx="698500" cy="65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75721</xdr:rowOff>
    </xdr:from>
    <xdr:to>
      <xdr:col>22</xdr:col>
      <xdr:colOff>114300</xdr:colOff>
      <xdr:row>17</xdr:row>
      <xdr:rowOff>93095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37996"/>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116517</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3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93095</xdr:rowOff>
    </xdr:from>
    <xdr:to>
      <xdr:col>18</xdr:col>
      <xdr:colOff>177800</xdr:colOff>
      <xdr:row>17</xdr:row>
      <xdr:rowOff>106381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55370"/>
          <a:ext cx="698500" cy="13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145328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20701</xdr:rowOff>
    </xdr:from>
    <xdr:to>
      <xdr:col>15</xdr:col>
      <xdr:colOff>101600</xdr:colOff>
      <xdr:row>17</xdr:row>
      <xdr:rowOff>122301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132478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79205</xdr:rowOff>
    </xdr:from>
    <xdr:to>
      <xdr:col>29</xdr:col>
      <xdr:colOff>177800</xdr:colOff>
      <xdr:row>17</xdr:row>
      <xdr:rowOff>9355</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70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95732</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7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130985</xdr:rowOff>
    </xdr:from>
    <xdr:to>
      <xdr:col>26</xdr:col>
      <xdr:colOff>101600</xdr:colOff>
      <xdr:row>17</xdr:row>
      <xdr:rowOff>61135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2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71312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9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24921</xdr:rowOff>
    </xdr:from>
    <xdr:to>
      <xdr:col>22</xdr:col>
      <xdr:colOff>165100</xdr:colOff>
      <xdr:row>17</xdr:row>
      <xdr:rowOff>126521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87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111298</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7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42295</xdr:rowOff>
    </xdr:from>
    <xdr:to>
      <xdr:col>19</xdr:col>
      <xdr:colOff>38100</xdr:colOff>
      <xdr:row>17</xdr:row>
      <xdr:rowOff>143895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0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128672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55581</xdr:rowOff>
    </xdr:from>
    <xdr:to>
      <xdr:col>15</xdr:col>
      <xdr:colOff>101600</xdr:colOff>
      <xdr:row>17</xdr:row>
      <xdr:rowOff>157181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17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141958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0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330195</xdr:rowOff>
    </xdr:from>
    <xdr:to>
      <xdr:col>29</xdr:col>
      <xdr:colOff>127000</xdr:colOff>
      <xdr:row>36</xdr:row>
      <xdr:rowOff>36733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40545"/>
          <a:ext cx="647700" cy="49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314972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253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36733</xdr:rowOff>
    </xdr:from>
    <xdr:to>
      <xdr:col>26</xdr:col>
      <xdr:colOff>50800</xdr:colOff>
      <xdr:row>36</xdr:row>
      <xdr:rowOff>98403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89983"/>
          <a:ext cx="698500" cy="61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57271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66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21067</xdr:rowOff>
    </xdr:from>
    <xdr:to>
      <xdr:col>22</xdr:col>
      <xdr:colOff>114300</xdr:colOff>
      <xdr:row>36</xdr:row>
      <xdr:rowOff>98403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74317"/>
          <a:ext cx="698500" cy="77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50733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254109</xdr:rowOff>
    </xdr:from>
    <xdr:to>
      <xdr:col>18</xdr:col>
      <xdr:colOff>177800</xdr:colOff>
      <xdr:row>36</xdr:row>
      <xdr:rowOff>21067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64459"/>
          <a:ext cx="698500" cy="109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34137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266837</xdr:rowOff>
    </xdr:from>
    <xdr:to>
      <xdr:col>15</xdr:col>
      <xdr:colOff>101600</xdr:colOff>
      <xdr:row>36</xdr:row>
      <xdr:rowOff>25537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10314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6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279395</xdr:rowOff>
    </xdr:from>
    <xdr:to>
      <xdr:col>29</xdr:col>
      <xdr:colOff>177800</xdr:colOff>
      <xdr:row>36</xdr:row>
      <xdr:rowOff>38095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89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124472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3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328833</xdr:rowOff>
    </xdr:from>
    <xdr:to>
      <xdr:col>26</xdr:col>
      <xdr:colOff>101600</xdr:colOff>
      <xdr:row>36</xdr:row>
      <xdr:rowOff>87533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3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72310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25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47603</xdr:rowOff>
    </xdr:from>
    <xdr:to>
      <xdr:col>22</xdr:col>
      <xdr:colOff>165100</xdr:colOff>
      <xdr:row>36</xdr:row>
      <xdr:rowOff>149203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00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133980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8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313167</xdr:rowOff>
    </xdr:from>
    <xdr:to>
      <xdr:col>19</xdr:col>
      <xdr:colOff>38100</xdr:colOff>
      <xdr:row>36</xdr:row>
      <xdr:rowOff>71867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23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56644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203309</xdr:rowOff>
    </xdr:from>
    <xdr:to>
      <xdr:col>15</xdr:col>
      <xdr:colOff>101600</xdr:colOff>
      <xdr:row>35</xdr:row>
      <xdr:rowOff>304909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13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315086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8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
2,579
194.65
3,684,949
3,402,510
216,198
1,963,642
3,092,507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41412</xdr:rowOff>
    </xdr:from>
    <xdr:to>
      <xdr:col>24</xdr:col>
      <xdr:colOff>63500</xdr:colOff>
      <xdr:row>37</xdr:row>
      <xdr:rowOff>119596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85062"/>
          <a:ext cx="838200" cy="7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119596</xdr:rowOff>
    </xdr:from>
    <xdr:to>
      <xdr:col>19</xdr:col>
      <xdr:colOff>177800</xdr:colOff>
      <xdr:row>38</xdr:row>
      <xdr:rowOff>33568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63246"/>
          <a:ext cx="889000" cy="8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33568</xdr:rowOff>
    </xdr:from>
    <xdr:to>
      <xdr:col>15</xdr:col>
      <xdr:colOff>50800</xdr:colOff>
      <xdr:row>38</xdr:row>
      <xdr:rowOff>55483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48668"/>
          <a:ext cx="889000" cy="2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55483</xdr:rowOff>
    </xdr:from>
    <xdr:to>
      <xdr:col>10</xdr:col>
      <xdr:colOff>114300</xdr:colOff>
      <xdr:row>38</xdr:row>
      <xdr:rowOff>96827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70583"/>
          <a:ext cx="889000" cy="4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151870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35296</xdr:rowOff>
    </xdr:from>
    <xdr:to>
      <xdr:col>6</xdr:col>
      <xdr:colOff>38100</xdr:colOff>
      <xdr:row>38</xdr:row>
      <xdr:rowOff>136896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153424</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162062</xdr:rowOff>
    </xdr:from>
    <xdr:to>
      <xdr:col>24</xdr:col>
      <xdr:colOff>114300</xdr:colOff>
      <xdr:row>37</xdr:row>
      <xdr:rowOff>92212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13489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8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68796</xdr:rowOff>
    </xdr:from>
    <xdr:to>
      <xdr:col>20</xdr:col>
      <xdr:colOff>38100</xdr:colOff>
      <xdr:row>37</xdr:row>
      <xdr:rowOff>170396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1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15473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18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154218</xdr:rowOff>
    </xdr:from>
    <xdr:to>
      <xdr:col>15</xdr:col>
      <xdr:colOff>101600</xdr:colOff>
      <xdr:row>38</xdr:row>
      <xdr:rowOff>84368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9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100895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27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4683</xdr:rowOff>
    </xdr:from>
    <xdr:to>
      <xdr:col>10</xdr:col>
      <xdr:colOff>165100</xdr:colOff>
      <xdr:row>38</xdr:row>
      <xdr:rowOff>106283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1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122811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29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46027</xdr:rowOff>
    </xdr:from>
    <xdr:to>
      <xdr:col>6</xdr:col>
      <xdr:colOff>38100</xdr:colOff>
      <xdr:row>38</xdr:row>
      <xdr:rowOff>147627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6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138754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65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37836</xdr:rowOff>
    </xdr:from>
    <xdr:to>
      <xdr:col>24</xdr:col>
      <xdr:colOff>63500</xdr:colOff>
      <xdr:row>58</xdr:row>
      <xdr:rowOff>48745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981936"/>
          <a:ext cx="8382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102834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04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37836</xdr:rowOff>
    </xdr:from>
    <xdr:to>
      <xdr:col>19</xdr:col>
      <xdr:colOff>177800</xdr:colOff>
      <xdr:row>58</xdr:row>
      <xdr:rowOff>42187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81936"/>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44432</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42187</xdr:rowOff>
    </xdr:from>
    <xdr:to>
      <xdr:col>15</xdr:col>
      <xdr:colOff>50800</xdr:colOff>
      <xdr:row>58</xdr:row>
      <xdr:rowOff>48031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86287"/>
          <a:ext cx="8890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58391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48031</xdr:rowOff>
    </xdr:from>
    <xdr:to>
      <xdr:col>10</xdr:col>
      <xdr:colOff>114300</xdr:colOff>
      <xdr:row>58</xdr:row>
      <xdr:rowOff>71737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992131"/>
          <a:ext cx="8890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109118</xdr:rowOff>
    </xdr:from>
    <xdr:to>
      <xdr:col>6</xdr:col>
      <xdr:colOff>38100</xdr:colOff>
      <xdr:row>58</xdr:row>
      <xdr:rowOff>39268</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55795</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169395</xdr:rowOff>
    </xdr:from>
    <xdr:to>
      <xdr:col>24</xdr:col>
      <xdr:colOff>114300</xdr:colOff>
      <xdr:row>58</xdr:row>
      <xdr:rowOff>99545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4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84322</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5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158486</xdr:rowOff>
    </xdr:from>
    <xdr:to>
      <xdr:col>20</xdr:col>
      <xdr:colOff>38100</xdr:colOff>
      <xdr:row>58</xdr:row>
      <xdr:rowOff>88636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3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79763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1002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162837</xdr:rowOff>
    </xdr:from>
    <xdr:to>
      <xdr:col>15</xdr:col>
      <xdr:colOff>101600</xdr:colOff>
      <xdr:row>58</xdr:row>
      <xdr:rowOff>92987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3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84114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1002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168681</xdr:rowOff>
    </xdr:from>
    <xdr:to>
      <xdr:col>10</xdr:col>
      <xdr:colOff>165100</xdr:colOff>
      <xdr:row>58</xdr:row>
      <xdr:rowOff>98831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89958</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1003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20937</xdr:rowOff>
    </xdr:from>
    <xdr:to>
      <xdr:col>6</xdr:col>
      <xdr:colOff>38100</xdr:colOff>
      <xdr:row>58</xdr:row>
      <xdr:rowOff>122537</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113664</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1005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101638</xdr:rowOff>
    </xdr:from>
    <xdr:to>
      <xdr:col>24</xdr:col>
      <xdr:colOff>63500</xdr:colOff>
      <xdr:row>77</xdr:row>
      <xdr:rowOff>67856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2960388"/>
          <a:ext cx="838200" cy="30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50576</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52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101638</xdr:rowOff>
    </xdr:from>
    <xdr:to>
      <xdr:col>19</xdr:col>
      <xdr:colOff>177800</xdr:colOff>
      <xdr:row>76</xdr:row>
      <xdr:rowOff>92633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2960388"/>
          <a:ext cx="889000" cy="16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134002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92633</xdr:rowOff>
    </xdr:from>
    <xdr:to>
      <xdr:col>15</xdr:col>
      <xdr:colOff>50800</xdr:colOff>
      <xdr:row>77</xdr:row>
      <xdr:rowOff>109410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122833"/>
          <a:ext cx="889000" cy="18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96405</xdr:rowOff>
    </xdr:from>
    <xdr:to>
      <xdr:col>10</xdr:col>
      <xdr:colOff>114300</xdr:colOff>
      <xdr:row>77</xdr:row>
      <xdr:rowOff>109410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126605"/>
          <a:ext cx="889000" cy="1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58741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40081</xdr:rowOff>
    </xdr:from>
    <xdr:to>
      <xdr:col>6</xdr:col>
      <xdr:colOff>38100</xdr:colOff>
      <xdr:row>77</xdr:row>
      <xdr:rowOff>141681</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132808</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17056</xdr:rowOff>
    </xdr:from>
    <xdr:to>
      <xdr:col>24</xdr:col>
      <xdr:colOff>114300</xdr:colOff>
      <xdr:row>77</xdr:row>
      <xdr:rowOff>118656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2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39933</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07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50838</xdr:rowOff>
    </xdr:from>
    <xdr:to>
      <xdr:col>20</xdr:col>
      <xdr:colOff>38100</xdr:colOff>
      <xdr:row>75</xdr:row>
      <xdr:rowOff>152437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29095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168965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68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41833</xdr:rowOff>
    </xdr:from>
    <xdr:to>
      <xdr:col>15</xdr:col>
      <xdr:colOff>101600</xdr:colOff>
      <xdr:row>76</xdr:row>
      <xdr:rowOff>143433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0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159961</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58610</xdr:rowOff>
    </xdr:from>
    <xdr:to>
      <xdr:col>10</xdr:col>
      <xdr:colOff>165100</xdr:colOff>
      <xdr:row>77</xdr:row>
      <xdr:rowOff>160210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2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5287</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03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45605</xdr:rowOff>
    </xdr:from>
    <xdr:to>
      <xdr:col>6</xdr:col>
      <xdr:colOff>38100</xdr:colOff>
      <xdr:row>76</xdr:row>
      <xdr:rowOff>147205</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163733</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85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111747</xdr:rowOff>
    </xdr:from>
    <xdr:to>
      <xdr:col>24</xdr:col>
      <xdr:colOff>63500</xdr:colOff>
      <xdr:row>96</xdr:row>
      <xdr:rowOff>170814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70947"/>
          <a:ext cx="838200" cy="5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8204</xdr:rowOff>
    </xdr:from>
    <xdr:to>
      <xdr:col>19</xdr:col>
      <xdr:colOff>177800</xdr:colOff>
      <xdr:row>96</xdr:row>
      <xdr:rowOff>111747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467404"/>
          <a:ext cx="889000" cy="10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8204</xdr:rowOff>
    </xdr:from>
    <xdr:to>
      <xdr:col>15</xdr:col>
      <xdr:colOff>50800</xdr:colOff>
      <xdr:row>96</xdr:row>
      <xdr:rowOff>126048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467404"/>
          <a:ext cx="889000" cy="1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150753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126048</xdr:rowOff>
    </xdr:from>
    <xdr:to>
      <xdr:col>10</xdr:col>
      <xdr:colOff>114300</xdr:colOff>
      <xdr:row>97</xdr:row>
      <xdr:rowOff>2769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85248"/>
          <a:ext cx="889000" cy="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53052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49073</xdr:rowOff>
    </xdr:from>
    <xdr:to>
      <xdr:col>6</xdr:col>
      <xdr:colOff>38100</xdr:colOff>
      <xdr:row>96</xdr:row>
      <xdr:rowOff>150673</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167200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120014</xdr:rowOff>
    </xdr:from>
    <xdr:to>
      <xdr:col>24</xdr:col>
      <xdr:colOff>114300</xdr:colOff>
      <xdr:row>97</xdr:row>
      <xdr:rowOff>50164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98441</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5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60947</xdr:rowOff>
    </xdr:from>
    <xdr:to>
      <xdr:col>20</xdr:col>
      <xdr:colOff>38100</xdr:colOff>
      <xdr:row>96</xdr:row>
      <xdr:rowOff>162547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7624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2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128854</xdr:rowOff>
    </xdr:from>
    <xdr:to>
      <xdr:col>15</xdr:col>
      <xdr:colOff>101600</xdr:colOff>
      <xdr:row>96</xdr:row>
      <xdr:rowOff>59004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75531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19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75248</xdr:rowOff>
    </xdr:from>
    <xdr:to>
      <xdr:col>10</xdr:col>
      <xdr:colOff>165100</xdr:colOff>
      <xdr:row>97</xdr:row>
      <xdr:rowOff>5398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21925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30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123419</xdr:rowOff>
    </xdr:from>
    <xdr:to>
      <xdr:col>6</xdr:col>
      <xdr:colOff>38100</xdr:colOff>
      <xdr:row>97</xdr:row>
      <xdr:rowOff>53569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44696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67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168987</xdr:rowOff>
    </xdr:from>
    <xdr:to>
      <xdr:col>55</xdr:col>
      <xdr:colOff>0</xdr:colOff>
      <xdr:row>35</xdr:row>
      <xdr:rowOff>171005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998287"/>
          <a:ext cx="838200" cy="17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171005</xdr:rowOff>
    </xdr:from>
    <xdr:to>
      <xdr:col>50</xdr:col>
      <xdr:colOff>114300</xdr:colOff>
      <xdr:row>36</xdr:row>
      <xdr:rowOff>76277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171755"/>
          <a:ext cx="889000" cy="7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48707</xdr:rowOff>
    </xdr:from>
    <xdr:to>
      <xdr:col>45</xdr:col>
      <xdr:colOff>177800</xdr:colOff>
      <xdr:row>36</xdr:row>
      <xdr:rowOff>76277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220907"/>
          <a:ext cx="889000" cy="2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53559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48707</xdr:rowOff>
    </xdr:from>
    <xdr:to>
      <xdr:col>41</xdr:col>
      <xdr:colOff>50800</xdr:colOff>
      <xdr:row>36</xdr:row>
      <xdr:rowOff>123672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220907"/>
          <a:ext cx="889000" cy="7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63330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150661</xdr:rowOff>
    </xdr:from>
    <xdr:to>
      <xdr:col>36</xdr:col>
      <xdr:colOff>165100</xdr:colOff>
      <xdr:row>37</xdr:row>
      <xdr:rowOff>80811</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71938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41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118187</xdr:rowOff>
    </xdr:from>
    <xdr:to>
      <xdr:col>55</xdr:col>
      <xdr:colOff>50800</xdr:colOff>
      <xdr:row>35</xdr:row>
      <xdr:rowOff>48337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9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141064</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79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120205</xdr:rowOff>
    </xdr:from>
    <xdr:to>
      <xdr:col>50</xdr:col>
      <xdr:colOff>165100</xdr:colOff>
      <xdr:row>36</xdr:row>
      <xdr:rowOff>50355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66882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89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25477</xdr:rowOff>
    </xdr:from>
    <xdr:to>
      <xdr:col>46</xdr:col>
      <xdr:colOff>38100</xdr:colOff>
      <xdr:row>36</xdr:row>
      <xdr:rowOff>127077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9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143604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97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169357</xdr:rowOff>
    </xdr:from>
    <xdr:to>
      <xdr:col>41</xdr:col>
      <xdr:colOff>101600</xdr:colOff>
      <xdr:row>36</xdr:row>
      <xdr:rowOff>99507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17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116034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72872</xdr:rowOff>
    </xdr:from>
    <xdr:to>
      <xdr:col>36</xdr:col>
      <xdr:colOff>165100</xdr:colOff>
      <xdr:row>37</xdr:row>
      <xdr:rowOff>3022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19549</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02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20820</xdr:rowOff>
    </xdr:from>
    <xdr:to>
      <xdr:col>55</xdr:col>
      <xdr:colOff>0</xdr:colOff>
      <xdr:row>57</xdr:row>
      <xdr:rowOff>48753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93470"/>
          <a:ext cx="838200" cy="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165502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66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20820</xdr:rowOff>
    </xdr:from>
    <xdr:to>
      <xdr:col>50</xdr:col>
      <xdr:colOff>114300</xdr:colOff>
      <xdr:row>57</xdr:row>
      <xdr:rowOff>83209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93470"/>
          <a:ext cx="889000" cy="6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85666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150655</xdr:rowOff>
    </xdr:from>
    <xdr:to>
      <xdr:col>45</xdr:col>
      <xdr:colOff>177800</xdr:colOff>
      <xdr:row>57</xdr:row>
      <xdr:rowOff>83209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51855"/>
          <a:ext cx="889000" cy="10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128164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150655</xdr:rowOff>
    </xdr:from>
    <xdr:to>
      <xdr:col>41</xdr:col>
      <xdr:colOff>50800</xdr:colOff>
      <xdr:row>57</xdr:row>
      <xdr:rowOff>62108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51855"/>
          <a:ext cx="889000" cy="8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98737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161546</xdr:rowOff>
    </xdr:from>
    <xdr:to>
      <xdr:col>36</xdr:col>
      <xdr:colOff>165100</xdr:colOff>
      <xdr:row>57</xdr:row>
      <xdr:rowOff>91696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108223</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169403</xdr:rowOff>
    </xdr:from>
    <xdr:to>
      <xdr:col>55</xdr:col>
      <xdr:colOff>50800</xdr:colOff>
      <xdr:row>57</xdr:row>
      <xdr:rowOff>99553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20830</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2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141470</xdr:rowOff>
    </xdr:from>
    <xdr:to>
      <xdr:col>50</xdr:col>
      <xdr:colOff>165100</xdr:colOff>
      <xdr:row>57</xdr:row>
      <xdr:rowOff>71620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88147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5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32409</xdr:rowOff>
    </xdr:from>
    <xdr:to>
      <xdr:col>46</xdr:col>
      <xdr:colOff>38100</xdr:colOff>
      <xdr:row>57</xdr:row>
      <xdr:rowOff>134009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0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125136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89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99855</xdr:rowOff>
    </xdr:from>
    <xdr:to>
      <xdr:col>41</xdr:col>
      <xdr:colOff>101600</xdr:colOff>
      <xdr:row>57</xdr:row>
      <xdr:rowOff>30005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46532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47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11308</xdr:rowOff>
    </xdr:from>
    <xdr:to>
      <xdr:col>36</xdr:col>
      <xdr:colOff>165100</xdr:colOff>
      <xdr:row>57</xdr:row>
      <xdr:rowOff>112908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104035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87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15277</xdr:rowOff>
    </xdr:from>
    <xdr:to>
      <xdr:col>55</xdr:col>
      <xdr:colOff>0</xdr:colOff>
      <xdr:row>78</xdr:row>
      <xdr:rowOff>160852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88377"/>
          <a:ext cx="838200" cy="14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15277</xdr:rowOff>
    </xdr:from>
    <xdr:to>
      <xdr:col>50</xdr:col>
      <xdr:colOff>114300</xdr:colOff>
      <xdr:row>78</xdr:row>
      <xdr:rowOff>114869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88377"/>
          <a:ext cx="889000" cy="9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125914</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165875</xdr:rowOff>
    </xdr:from>
    <xdr:to>
      <xdr:col>45</xdr:col>
      <xdr:colOff>177800</xdr:colOff>
      <xdr:row>78</xdr:row>
      <xdr:rowOff>114869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196075"/>
          <a:ext cx="889000" cy="29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165875</xdr:rowOff>
    </xdr:from>
    <xdr:to>
      <xdr:col>41</xdr:col>
      <xdr:colOff>50800</xdr:colOff>
      <xdr:row>77</xdr:row>
      <xdr:rowOff>122906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196075"/>
          <a:ext cx="889000" cy="12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126151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15491</xdr:rowOff>
    </xdr:from>
    <xdr:to>
      <xdr:col>36</xdr:col>
      <xdr:colOff>165100</xdr:colOff>
      <xdr:row>78</xdr:row>
      <xdr:rowOff>117091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108218</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110052</xdr:rowOff>
    </xdr:from>
    <xdr:to>
      <xdr:col>55</xdr:col>
      <xdr:colOff>50800</xdr:colOff>
      <xdr:row>79</xdr:row>
      <xdr:rowOff>40202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75792</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4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135927</xdr:rowOff>
    </xdr:from>
    <xdr:to>
      <xdr:col>50</xdr:col>
      <xdr:colOff>165100</xdr:colOff>
      <xdr:row>78</xdr:row>
      <xdr:rowOff>66077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3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82604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11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64069</xdr:rowOff>
    </xdr:from>
    <xdr:to>
      <xdr:col>46</xdr:col>
      <xdr:colOff>38100</xdr:colOff>
      <xdr:row>78</xdr:row>
      <xdr:rowOff>165669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3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10746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21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115075</xdr:rowOff>
    </xdr:from>
    <xdr:to>
      <xdr:col>41</xdr:col>
      <xdr:colOff>101600</xdr:colOff>
      <xdr:row>77</xdr:row>
      <xdr:rowOff>45225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61751</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292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72106</xdr:rowOff>
    </xdr:from>
    <xdr:to>
      <xdr:col>36</xdr:col>
      <xdr:colOff>165100</xdr:colOff>
      <xdr:row>78</xdr:row>
      <xdr:rowOff>2256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18783</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304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92616</xdr:rowOff>
    </xdr:from>
    <xdr:to>
      <xdr:col>55</xdr:col>
      <xdr:colOff>0</xdr:colOff>
      <xdr:row>97</xdr:row>
      <xdr:rowOff>113861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23266"/>
          <a:ext cx="838200" cy="2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35396</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6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113861</xdr:rowOff>
    </xdr:from>
    <xdr:to>
      <xdr:col>50</xdr:col>
      <xdr:colOff>114300</xdr:colOff>
      <xdr:row>97</xdr:row>
      <xdr:rowOff>136454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44511"/>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158552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78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136454</xdr:rowOff>
    </xdr:from>
    <xdr:to>
      <xdr:col>45</xdr:col>
      <xdr:colOff>177800</xdr:colOff>
      <xdr:row>98</xdr:row>
      <xdr:rowOff>1260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67104"/>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1260</xdr:rowOff>
    </xdr:from>
    <xdr:to>
      <xdr:col>41</xdr:col>
      <xdr:colOff>50800</xdr:colOff>
      <xdr:row>98</xdr:row>
      <xdr:rowOff>14148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03360"/>
          <a:ext cx="889000" cy="1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71687</xdr:rowOff>
    </xdr:from>
    <xdr:to>
      <xdr:col>36</xdr:col>
      <xdr:colOff>165100</xdr:colOff>
      <xdr:row>98</xdr:row>
      <xdr:rowOff>1837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18364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4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41816</xdr:rowOff>
    </xdr:from>
    <xdr:to>
      <xdr:col>55</xdr:col>
      <xdr:colOff>50800</xdr:colOff>
      <xdr:row>97</xdr:row>
      <xdr:rowOff>143416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1193</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6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63061</xdr:rowOff>
    </xdr:from>
    <xdr:to>
      <xdr:col>50</xdr:col>
      <xdr:colOff>165100</xdr:colOff>
      <xdr:row>97</xdr:row>
      <xdr:rowOff>164661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9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9738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46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85654</xdr:rowOff>
    </xdr:from>
    <xdr:to>
      <xdr:col>46</xdr:col>
      <xdr:colOff>38100</xdr:colOff>
      <xdr:row>98</xdr:row>
      <xdr:rowOff>15804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1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6931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80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121910</xdr:rowOff>
    </xdr:from>
    <xdr:to>
      <xdr:col>41</xdr:col>
      <xdr:colOff>101600</xdr:colOff>
      <xdr:row>98</xdr:row>
      <xdr:rowOff>52060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43187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134798</xdr:rowOff>
    </xdr:from>
    <xdr:to>
      <xdr:col>36</xdr:col>
      <xdr:colOff>165100</xdr:colOff>
      <xdr:row>98</xdr:row>
      <xdr:rowOff>64948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56075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82445</xdr:rowOff>
    </xdr:from>
    <xdr:to>
      <xdr:col>85</xdr:col>
      <xdr:colOff>127000</xdr:colOff>
      <xdr:row>39</xdr:row>
      <xdr:rowOff>89880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68995"/>
          <a:ext cx="8382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89880</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76430"/>
          <a:ext cx="889000" cy="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24812</xdr:rowOff>
    </xdr:from>
    <xdr:to>
      <xdr:col>67</xdr:col>
      <xdr:colOff>101600</xdr:colOff>
      <xdr:row>39</xdr:row>
      <xdr:rowOff>126412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1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31645</xdr:rowOff>
    </xdr:from>
    <xdr:to>
      <xdr:col>85</xdr:col>
      <xdr:colOff>177800</xdr:colOff>
      <xdr:row>39</xdr:row>
      <xdr:rowOff>133245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1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9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39080</xdr:rowOff>
    </xdr:from>
    <xdr:to>
      <xdr:col>81</xdr:col>
      <xdr:colOff>101600</xdr:colOff>
      <xdr:row>39</xdr:row>
      <xdr:rowOff>140680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131807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81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166050</xdr:rowOff>
    </xdr:from>
    <xdr:to>
      <xdr:col>85</xdr:col>
      <xdr:colOff>127000</xdr:colOff>
      <xdr:row>76</xdr:row>
      <xdr:rowOff>89743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024800"/>
          <a:ext cx="838200" cy="9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89743</xdr:rowOff>
    </xdr:from>
    <xdr:to>
      <xdr:col>81</xdr:col>
      <xdr:colOff>50800</xdr:colOff>
      <xdr:row>77</xdr:row>
      <xdr:rowOff>3511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119943"/>
          <a:ext cx="889000" cy="8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133524</xdr:rowOff>
    </xdr:from>
    <xdr:to>
      <xdr:col>76</xdr:col>
      <xdr:colOff>114300</xdr:colOff>
      <xdr:row>77</xdr:row>
      <xdr:rowOff>3511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163724"/>
          <a:ext cx="889000" cy="4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48668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29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80187</xdr:rowOff>
    </xdr:from>
    <xdr:to>
      <xdr:col>71</xdr:col>
      <xdr:colOff>177800</xdr:colOff>
      <xdr:row>76</xdr:row>
      <xdr:rowOff>133524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110387"/>
          <a:ext cx="889000" cy="5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27405</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65415</xdr:rowOff>
    </xdr:from>
    <xdr:to>
      <xdr:col>67</xdr:col>
      <xdr:colOff>101600</xdr:colOff>
      <xdr:row>76</xdr:row>
      <xdr:rowOff>167015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158142</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318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115250</xdr:rowOff>
    </xdr:from>
    <xdr:to>
      <xdr:col>85</xdr:col>
      <xdr:colOff>177800</xdr:colOff>
      <xdr:row>76</xdr:row>
      <xdr:rowOff>45400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97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138127</xdr:rowOff>
    </xdr:from>
    <xdr:ext cx="599010"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82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38943</xdr:rowOff>
    </xdr:from>
    <xdr:to>
      <xdr:col>81</xdr:col>
      <xdr:colOff>101600</xdr:colOff>
      <xdr:row>76</xdr:row>
      <xdr:rowOff>140543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6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157070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181795" y="1284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124161</xdr:rowOff>
    </xdr:from>
    <xdr:to>
      <xdr:col>76</xdr:col>
      <xdr:colOff>165100</xdr:colOff>
      <xdr:row>77</xdr:row>
      <xdr:rowOff>54311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45438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292795" y="1324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82724</xdr:rowOff>
    </xdr:from>
    <xdr:to>
      <xdr:col>72</xdr:col>
      <xdr:colOff>38100</xdr:colOff>
      <xdr:row>77</xdr:row>
      <xdr:rowOff>12874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1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4001</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03795" y="1320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29387</xdr:rowOff>
    </xdr:from>
    <xdr:to>
      <xdr:col>67</xdr:col>
      <xdr:colOff>101600</xdr:colOff>
      <xdr:row>76</xdr:row>
      <xdr:rowOff>130987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05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147515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283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121174</xdr:rowOff>
    </xdr:from>
    <xdr:to>
      <xdr:col>85</xdr:col>
      <xdr:colOff>127000</xdr:colOff>
      <xdr:row>98</xdr:row>
      <xdr:rowOff>123175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408924"/>
          <a:ext cx="838200" cy="51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121174</xdr:rowOff>
    </xdr:from>
    <xdr:to>
      <xdr:col>81</xdr:col>
      <xdr:colOff>50800</xdr:colOff>
      <xdr:row>96</xdr:row>
      <xdr:rowOff>104987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408924"/>
          <a:ext cx="889000" cy="15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107304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90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104987</xdr:rowOff>
    </xdr:from>
    <xdr:to>
      <xdr:col>76</xdr:col>
      <xdr:colOff>114300</xdr:colOff>
      <xdr:row>98</xdr:row>
      <xdr:rowOff>134319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564187"/>
          <a:ext cx="889000" cy="37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114246</xdr:rowOff>
    </xdr:from>
    <xdr:to>
      <xdr:col>71</xdr:col>
      <xdr:colOff>177800</xdr:colOff>
      <xdr:row>98</xdr:row>
      <xdr:rowOff>134319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916346"/>
          <a:ext cx="889000" cy="2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74110</xdr:rowOff>
    </xdr:from>
    <xdr:to>
      <xdr:col>67</xdr:col>
      <xdr:colOff>101600</xdr:colOff>
      <xdr:row>99</xdr:row>
      <xdr:rowOff>4260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7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166837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72375</xdr:rowOff>
    </xdr:from>
    <xdr:to>
      <xdr:col>85</xdr:col>
      <xdr:colOff>177800</xdr:colOff>
      <xdr:row>99</xdr:row>
      <xdr:rowOff>2525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25059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2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70374</xdr:rowOff>
    </xdr:from>
    <xdr:to>
      <xdr:col>81</xdr:col>
      <xdr:colOff>101600</xdr:colOff>
      <xdr:row>96</xdr:row>
      <xdr:rowOff>524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35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17051</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13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54187</xdr:rowOff>
    </xdr:from>
    <xdr:to>
      <xdr:col>76</xdr:col>
      <xdr:colOff>165100</xdr:colOff>
      <xdr:row>96</xdr:row>
      <xdr:rowOff>155787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51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864</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28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83519</xdr:rowOff>
    </xdr:from>
    <xdr:to>
      <xdr:col>72</xdr:col>
      <xdr:colOff>38100</xdr:colOff>
      <xdr:row>99</xdr:row>
      <xdr:rowOff>13669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8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4796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7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63446</xdr:rowOff>
    </xdr:from>
    <xdr:to>
      <xdr:col>67</xdr:col>
      <xdr:colOff>101600</xdr:colOff>
      <xdr:row>98</xdr:row>
      <xdr:rowOff>165046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10123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64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21674</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5850974"/>
          <a:ext cx="889000" cy="80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21674</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5850974"/>
          <a:ext cx="889000" cy="80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160619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675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83893</xdr:rowOff>
    </xdr:from>
    <xdr:to>
      <xdr:col>98</xdr:col>
      <xdr:colOff>38100</xdr:colOff>
      <xdr:row>39</xdr:row>
      <xdr:rowOff>14043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30571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7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142324</xdr:rowOff>
    </xdr:from>
    <xdr:to>
      <xdr:col>102</xdr:col>
      <xdr:colOff>165100</xdr:colOff>
      <xdr:row>34</xdr:row>
      <xdr:rowOff>72474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58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89001</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278111" y="557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119593</xdr:rowOff>
    </xdr:from>
    <xdr:to>
      <xdr:col>116</xdr:col>
      <xdr:colOff>63500</xdr:colOff>
      <xdr:row>58</xdr:row>
      <xdr:rowOff>120041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63693"/>
          <a:ext cx="8382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120041</xdr:rowOff>
    </xdr:from>
    <xdr:to>
      <xdr:col>111</xdr:col>
      <xdr:colOff>177800</xdr:colOff>
      <xdr:row>58</xdr:row>
      <xdr:rowOff>120497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6414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120497</xdr:rowOff>
    </xdr:from>
    <xdr:to>
      <xdr:col>107</xdr:col>
      <xdr:colOff>50800</xdr:colOff>
      <xdr:row>58</xdr:row>
      <xdr:rowOff>121000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6459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121000</xdr:rowOff>
    </xdr:from>
    <xdr:to>
      <xdr:col>102</xdr:col>
      <xdr:colOff>114300</xdr:colOff>
      <xdr:row>58</xdr:row>
      <xdr:rowOff>121650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65100"/>
          <a:ext cx="889000" cy="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80744</xdr:rowOff>
    </xdr:from>
    <xdr:to>
      <xdr:col>98</xdr:col>
      <xdr:colOff>38100</xdr:colOff>
      <xdr:row>58</xdr:row>
      <xdr:rowOff>10894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27421</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68793</xdr:rowOff>
    </xdr:from>
    <xdr:to>
      <xdr:col>116</xdr:col>
      <xdr:colOff>114300</xdr:colOff>
      <xdr:row>58</xdr:row>
      <xdr:rowOff>170393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1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155170</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2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69241</xdr:rowOff>
    </xdr:from>
    <xdr:to>
      <xdr:col>112</xdr:col>
      <xdr:colOff>38100</xdr:colOff>
      <xdr:row>58</xdr:row>
      <xdr:rowOff>170841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161968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10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69697</xdr:rowOff>
    </xdr:from>
    <xdr:to>
      <xdr:col>107</xdr:col>
      <xdr:colOff>101600</xdr:colOff>
      <xdr:row>58</xdr:row>
      <xdr:rowOff>171297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162424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70200</xdr:rowOff>
    </xdr:from>
    <xdr:to>
      <xdr:col>102</xdr:col>
      <xdr:colOff>165100</xdr:colOff>
      <xdr:row>59</xdr:row>
      <xdr:rowOff>350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162927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0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70850</xdr:rowOff>
    </xdr:from>
    <xdr:to>
      <xdr:col>98</xdr:col>
      <xdr:colOff>38100</xdr:colOff>
      <xdr:row>59</xdr:row>
      <xdr:rowOff>1000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163577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36094</xdr:rowOff>
    </xdr:from>
    <xdr:to>
      <xdr:col>116</xdr:col>
      <xdr:colOff>63500</xdr:colOff>
      <xdr:row>75</xdr:row>
      <xdr:rowOff>81032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894844"/>
          <a:ext cx="838200" cy="4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81032</xdr:rowOff>
    </xdr:from>
    <xdr:to>
      <xdr:col>111</xdr:col>
      <xdr:colOff>177800</xdr:colOff>
      <xdr:row>75</xdr:row>
      <xdr:rowOff>96910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939782"/>
          <a:ext cx="889000" cy="1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21722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96910</xdr:rowOff>
    </xdr:from>
    <xdr:to>
      <xdr:col>107</xdr:col>
      <xdr:colOff>50800</xdr:colOff>
      <xdr:row>75</xdr:row>
      <xdr:rowOff>119935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55660"/>
          <a:ext cx="889000" cy="2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40110</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114280</xdr:rowOff>
    </xdr:from>
    <xdr:to>
      <xdr:col>102</xdr:col>
      <xdr:colOff>114300</xdr:colOff>
      <xdr:row>75</xdr:row>
      <xdr:rowOff>119935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973030"/>
          <a:ext cx="889000" cy="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50288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128169</xdr:rowOff>
    </xdr:from>
    <xdr:to>
      <xdr:col>98</xdr:col>
      <xdr:colOff>38100</xdr:colOff>
      <xdr:row>76</xdr:row>
      <xdr:rowOff>58319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49446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156744</xdr:rowOff>
    </xdr:from>
    <xdr:to>
      <xdr:col>116</xdr:col>
      <xdr:colOff>114300</xdr:colOff>
      <xdr:row>75</xdr:row>
      <xdr:rowOff>86894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8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8171</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69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30232</xdr:rowOff>
    </xdr:from>
    <xdr:to>
      <xdr:col>112</xdr:col>
      <xdr:colOff>38100</xdr:colOff>
      <xdr:row>75</xdr:row>
      <xdr:rowOff>131832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8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148359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66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46110</xdr:rowOff>
    </xdr:from>
    <xdr:to>
      <xdr:col>107</xdr:col>
      <xdr:colOff>101600</xdr:colOff>
      <xdr:row>75</xdr:row>
      <xdr:rowOff>147710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90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164237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68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69135</xdr:rowOff>
    </xdr:from>
    <xdr:to>
      <xdr:col>102</xdr:col>
      <xdr:colOff>165100</xdr:colOff>
      <xdr:row>75</xdr:row>
      <xdr:rowOff>170735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2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15812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70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63480</xdr:rowOff>
    </xdr:from>
    <xdr:to>
      <xdr:col>98</xdr:col>
      <xdr:colOff>38100</xdr:colOff>
      <xdr:row>75</xdr:row>
      <xdr:rowOff>165080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2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10157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69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一般職員の増加に伴い増加した。物件費は、橋梁点検事業の終了等により減少した。維持補修費は除雪出動の減により減少した。扶助費は、臨時福祉給付金事業の終了等により減少した。補助費は国体実行委員会への補助や足羽川ダム建設に伴う公共施設廃止による国庫補助金返還等により増加した。普通建設事業費は、国体施設整備や除雪車更新等の新規事業が実施されたが、前年度の町営住宅建設等が終了したため、全体では減額となった。災害復旧費は前年度災害の復旧事業が実施されたことにより増加した。公債費は近年実施した施設整備に伴う借入の償還開始により増加した。積立金は、前年度に庁舎建設などの特定目的基金への積立てがあったことから減少した。繰出金は下水道事業において建設改良費が増加したことにより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
2,579
194.65
3,684,949
3,402,510
216,198
1,963,642
3,092,507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105214</xdr:rowOff>
    </xdr:from>
    <xdr:to>
      <xdr:col>24</xdr:col>
      <xdr:colOff>63500</xdr:colOff>
      <xdr:row>37</xdr:row>
      <xdr:rowOff>108219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48864"/>
          <a:ext cx="8382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105214</xdr:rowOff>
    </xdr:from>
    <xdr:to>
      <xdr:col>19</xdr:col>
      <xdr:colOff>177800</xdr:colOff>
      <xdr:row>38</xdr:row>
      <xdr:rowOff>55706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48864"/>
          <a:ext cx="889000" cy="12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155359</xdr:rowOff>
    </xdr:from>
    <xdr:to>
      <xdr:col>15</xdr:col>
      <xdr:colOff>50800</xdr:colOff>
      <xdr:row>38</xdr:row>
      <xdr:rowOff>55706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99009"/>
          <a:ext cx="889000" cy="7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75974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155359</xdr:rowOff>
    </xdr:from>
    <xdr:to>
      <xdr:col>10</xdr:col>
      <xdr:colOff>114300</xdr:colOff>
      <xdr:row>37</xdr:row>
      <xdr:rowOff>162576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99009"/>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49023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125101</xdr:rowOff>
    </xdr:from>
    <xdr:to>
      <xdr:col>6</xdr:col>
      <xdr:colOff>38100</xdr:colOff>
      <xdr:row>38</xdr:row>
      <xdr:rowOff>55251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46377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57419</xdr:rowOff>
    </xdr:from>
    <xdr:to>
      <xdr:col>24</xdr:col>
      <xdr:colOff>114300</xdr:colOff>
      <xdr:row>37</xdr:row>
      <xdr:rowOff>159018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010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80296</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5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54414</xdr:rowOff>
    </xdr:from>
    <xdr:to>
      <xdr:col>20</xdr:col>
      <xdr:colOff>38100</xdr:colOff>
      <xdr:row>37</xdr:row>
      <xdr:rowOff>156014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9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7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4906</xdr:rowOff>
    </xdr:from>
    <xdr:to>
      <xdr:col>15</xdr:col>
      <xdr:colOff>101600</xdr:colOff>
      <xdr:row>38</xdr:row>
      <xdr:rowOff>106506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2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97633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1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104559</xdr:rowOff>
    </xdr:from>
    <xdr:to>
      <xdr:col>10</xdr:col>
      <xdr:colOff>165100</xdr:colOff>
      <xdr:row>38</xdr:row>
      <xdr:rowOff>34710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482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51236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2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111777</xdr:rowOff>
    </xdr:from>
    <xdr:to>
      <xdr:col>6</xdr:col>
      <xdr:colOff>38100</xdr:colOff>
      <xdr:row>38</xdr:row>
      <xdr:rowOff>41926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554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58454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73125</xdr:rowOff>
    </xdr:from>
    <xdr:to>
      <xdr:col>24</xdr:col>
      <xdr:colOff>63500</xdr:colOff>
      <xdr:row>58</xdr:row>
      <xdr:rowOff>14298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45775"/>
          <a:ext cx="838200" cy="1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28742</xdr:rowOff>
    </xdr:from>
    <xdr:to>
      <xdr:col>19</xdr:col>
      <xdr:colOff>177800</xdr:colOff>
      <xdr:row>57</xdr:row>
      <xdr:rowOff>73125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01392"/>
          <a:ext cx="889000" cy="4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34201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28742</xdr:rowOff>
    </xdr:from>
    <xdr:to>
      <xdr:col>15</xdr:col>
      <xdr:colOff>50800</xdr:colOff>
      <xdr:row>57</xdr:row>
      <xdr:rowOff>154900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01392"/>
          <a:ext cx="889000" cy="1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154900</xdr:rowOff>
    </xdr:from>
    <xdr:to>
      <xdr:col>10</xdr:col>
      <xdr:colOff>114300</xdr:colOff>
      <xdr:row>58</xdr:row>
      <xdr:rowOff>53854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27550"/>
          <a:ext cx="889000" cy="7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84192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2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166967</xdr:rowOff>
    </xdr:from>
    <xdr:to>
      <xdr:col>6</xdr:col>
      <xdr:colOff>38100</xdr:colOff>
      <xdr:row>58</xdr:row>
      <xdr:rowOff>97117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113644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1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134948</xdr:rowOff>
    </xdr:from>
    <xdr:to>
      <xdr:col>24</xdr:col>
      <xdr:colOff>114300</xdr:colOff>
      <xdr:row>58</xdr:row>
      <xdr:rowOff>65098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113375</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8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22325</xdr:rowOff>
    </xdr:from>
    <xdr:to>
      <xdr:col>20</xdr:col>
      <xdr:colOff>38100</xdr:colOff>
      <xdr:row>57</xdr:row>
      <xdr:rowOff>123925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140452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57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149392</xdr:rowOff>
    </xdr:from>
    <xdr:to>
      <xdr:col>15</xdr:col>
      <xdr:colOff>101600</xdr:colOff>
      <xdr:row>57</xdr:row>
      <xdr:rowOff>79542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5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96069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2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104100</xdr:rowOff>
    </xdr:from>
    <xdr:to>
      <xdr:col>10</xdr:col>
      <xdr:colOff>165100</xdr:colOff>
      <xdr:row>58</xdr:row>
      <xdr:rowOff>34250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7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50777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5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3054</xdr:rowOff>
    </xdr:from>
    <xdr:to>
      <xdr:col>6</xdr:col>
      <xdr:colOff>38100</xdr:colOff>
      <xdr:row>58</xdr:row>
      <xdr:rowOff>104654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95781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03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97768</xdr:rowOff>
    </xdr:from>
    <xdr:to>
      <xdr:col>24</xdr:col>
      <xdr:colOff>63500</xdr:colOff>
      <xdr:row>76</xdr:row>
      <xdr:rowOff>144531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27968"/>
          <a:ext cx="838200" cy="4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171201</xdr:rowOff>
    </xdr:from>
    <xdr:to>
      <xdr:col>19</xdr:col>
      <xdr:colOff>177800</xdr:colOff>
      <xdr:row>76</xdr:row>
      <xdr:rowOff>144531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687051"/>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171201</xdr:rowOff>
    </xdr:from>
    <xdr:to>
      <xdr:col>15</xdr:col>
      <xdr:colOff>50800</xdr:colOff>
      <xdr:row>76</xdr:row>
      <xdr:rowOff>110066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687051"/>
          <a:ext cx="889000" cy="45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110066</xdr:rowOff>
    </xdr:from>
    <xdr:to>
      <xdr:col>10</xdr:col>
      <xdr:colOff>114300</xdr:colOff>
      <xdr:row>77</xdr:row>
      <xdr:rowOff>29744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40266"/>
          <a:ext cx="889000" cy="9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160217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114320</xdr:rowOff>
    </xdr:from>
    <xdr:to>
      <xdr:col>6</xdr:col>
      <xdr:colOff>38100</xdr:colOff>
      <xdr:row>75</xdr:row>
      <xdr:rowOff>44470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80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60997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57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46968</xdr:rowOff>
    </xdr:from>
    <xdr:to>
      <xdr:col>24</xdr:col>
      <xdr:colOff>114300</xdr:colOff>
      <xdr:row>76</xdr:row>
      <xdr:rowOff>148568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7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25395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5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93731</xdr:rowOff>
    </xdr:from>
    <xdr:to>
      <xdr:col>20</xdr:col>
      <xdr:colOff>38100</xdr:colOff>
      <xdr:row>77</xdr:row>
      <xdr:rowOff>23881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2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15008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1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120401</xdr:rowOff>
    </xdr:from>
    <xdr:to>
      <xdr:col>15</xdr:col>
      <xdr:colOff>101600</xdr:colOff>
      <xdr:row>74</xdr:row>
      <xdr:rowOff>50551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3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67078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4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59266</xdr:rowOff>
    </xdr:from>
    <xdr:to>
      <xdr:col>10</xdr:col>
      <xdr:colOff>165100</xdr:colOff>
      <xdr:row>76</xdr:row>
      <xdr:rowOff>160866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8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151993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8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150394</xdr:rowOff>
    </xdr:from>
    <xdr:to>
      <xdr:col>6</xdr:col>
      <xdr:colOff>38100</xdr:colOff>
      <xdr:row>77</xdr:row>
      <xdr:rowOff>80544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71671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7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120526</xdr:rowOff>
    </xdr:from>
    <xdr:to>
      <xdr:col>24</xdr:col>
      <xdr:colOff>63500</xdr:colOff>
      <xdr:row>98</xdr:row>
      <xdr:rowOff>128450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22626"/>
          <a:ext cx="8382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27667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120526</xdr:rowOff>
    </xdr:from>
    <xdr:to>
      <xdr:col>19</xdr:col>
      <xdr:colOff>177800</xdr:colOff>
      <xdr:row>98</xdr:row>
      <xdr:rowOff>122135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22626"/>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123485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122135</xdr:rowOff>
    </xdr:from>
    <xdr:to>
      <xdr:col>15</xdr:col>
      <xdr:colOff>50800</xdr:colOff>
      <xdr:row>98</xdr:row>
      <xdr:rowOff>138523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24235"/>
          <a:ext cx="889000" cy="1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119456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127977</xdr:rowOff>
    </xdr:from>
    <xdr:to>
      <xdr:col>10</xdr:col>
      <xdr:colOff>114300</xdr:colOff>
      <xdr:row>98</xdr:row>
      <xdr:rowOff>138523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30077"/>
          <a:ext cx="889000" cy="1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123598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14238</xdr:rowOff>
    </xdr:from>
    <xdr:to>
      <xdr:col>6</xdr:col>
      <xdr:colOff>38100</xdr:colOff>
      <xdr:row>98</xdr:row>
      <xdr:rowOff>115838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132365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77650</xdr:rowOff>
    </xdr:from>
    <xdr:to>
      <xdr:col>24</xdr:col>
      <xdr:colOff>114300</xdr:colOff>
      <xdr:row>99</xdr:row>
      <xdr:rowOff>7800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164027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9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69726</xdr:rowOff>
    </xdr:from>
    <xdr:to>
      <xdr:col>20</xdr:col>
      <xdr:colOff>38100</xdr:colOff>
      <xdr:row>98</xdr:row>
      <xdr:rowOff>171326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7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162453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6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71335</xdr:rowOff>
    </xdr:from>
    <xdr:to>
      <xdr:col>15</xdr:col>
      <xdr:colOff>101600</xdr:colOff>
      <xdr:row>99</xdr:row>
      <xdr:rowOff>1485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164062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6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87723</xdr:rowOff>
    </xdr:from>
    <xdr:to>
      <xdr:col>10</xdr:col>
      <xdr:colOff>165100</xdr:colOff>
      <xdr:row>99</xdr:row>
      <xdr:rowOff>17873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9000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77177</xdr:rowOff>
    </xdr:from>
    <xdr:to>
      <xdr:col>6</xdr:col>
      <xdr:colOff>38100</xdr:colOff>
      <xdr:row>99</xdr:row>
      <xdr:rowOff>7327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7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169904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7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108077</xdr:rowOff>
    </xdr:from>
    <xdr:to>
      <xdr:col>55</xdr:col>
      <xdr:colOff>0</xdr:colOff>
      <xdr:row>37</xdr:row>
      <xdr:rowOff>114300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51727"/>
          <a:ext cx="8382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11320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26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114300</xdr:rowOff>
    </xdr:from>
    <xdr:to>
      <xdr:col>50</xdr:col>
      <xdr:colOff>114300</xdr:colOff>
      <xdr:row>37</xdr:row>
      <xdr:rowOff>120650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579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96283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120650</xdr:rowOff>
    </xdr:from>
    <xdr:to>
      <xdr:col>45</xdr:col>
      <xdr:colOff>177800</xdr:colOff>
      <xdr:row>37</xdr:row>
      <xdr:rowOff>127635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64300"/>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62120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101473</xdr:rowOff>
    </xdr:from>
    <xdr:to>
      <xdr:col>41</xdr:col>
      <xdr:colOff>50800</xdr:colOff>
      <xdr:row>37</xdr:row>
      <xdr:rowOff>127635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45123"/>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94361</xdr:rowOff>
    </xdr:from>
    <xdr:to>
      <xdr:col>36</xdr:col>
      <xdr:colOff>165100</xdr:colOff>
      <xdr:row>37</xdr:row>
      <xdr:rowOff>24511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41038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57277</xdr:rowOff>
    </xdr:from>
    <xdr:to>
      <xdr:col>55</xdr:col>
      <xdr:colOff>50800</xdr:colOff>
      <xdr:row>37</xdr:row>
      <xdr:rowOff>158877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80154</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63500</xdr:rowOff>
    </xdr:from>
    <xdr:to>
      <xdr:col>50</xdr:col>
      <xdr:colOff>165100</xdr:colOff>
      <xdr:row>37</xdr:row>
      <xdr:rowOff>165100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10177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69850</xdr:rowOff>
    </xdr:from>
    <xdr:to>
      <xdr:col>46</xdr:col>
      <xdr:colOff>38100</xdr:colOff>
      <xdr:row>38</xdr:row>
      <xdr:rowOff>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16527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76835</xdr:rowOff>
    </xdr:from>
    <xdr:to>
      <xdr:col>41</xdr:col>
      <xdr:colOff>101600</xdr:colOff>
      <xdr:row>38</xdr:row>
      <xdr:rowOff>6985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169562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51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50673</xdr:rowOff>
    </xdr:from>
    <xdr:to>
      <xdr:col>36</xdr:col>
      <xdr:colOff>165100</xdr:colOff>
      <xdr:row>37</xdr:row>
      <xdr:rowOff>152273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9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143400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48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99502</xdr:rowOff>
    </xdr:from>
    <xdr:to>
      <xdr:col>55</xdr:col>
      <xdr:colOff>0</xdr:colOff>
      <xdr:row>58</xdr:row>
      <xdr:rowOff>102664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43602"/>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62061</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1000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102664</xdr:rowOff>
    </xdr:from>
    <xdr:to>
      <xdr:col>50</xdr:col>
      <xdr:colOff>114300</xdr:colOff>
      <xdr:row>58</xdr:row>
      <xdr:rowOff>108817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46764"/>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3009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108817</xdr:rowOff>
    </xdr:from>
    <xdr:to>
      <xdr:col>45</xdr:col>
      <xdr:colOff>177800</xdr:colOff>
      <xdr:row>58</xdr:row>
      <xdr:rowOff>124680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52917"/>
          <a:ext cx="889000" cy="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8228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119426</xdr:rowOff>
    </xdr:from>
    <xdr:to>
      <xdr:col>41</xdr:col>
      <xdr:colOff>50800</xdr:colOff>
      <xdr:row>58</xdr:row>
      <xdr:rowOff>124680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63526"/>
          <a:ext cx="889000" cy="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9145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12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74708</xdr:rowOff>
    </xdr:from>
    <xdr:to>
      <xdr:col>36</xdr:col>
      <xdr:colOff>165100</xdr:colOff>
      <xdr:row>59</xdr:row>
      <xdr:rowOff>4858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167435</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11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48702</xdr:rowOff>
    </xdr:from>
    <xdr:to>
      <xdr:col>55</xdr:col>
      <xdr:colOff>50800</xdr:colOff>
      <xdr:row>58</xdr:row>
      <xdr:rowOff>150302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9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8079</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8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51864</xdr:rowOff>
    </xdr:from>
    <xdr:to>
      <xdr:col>50</xdr:col>
      <xdr:colOff>165100</xdr:colOff>
      <xdr:row>58</xdr:row>
      <xdr:rowOff>153464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169991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77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58017</xdr:rowOff>
    </xdr:from>
    <xdr:to>
      <xdr:col>46</xdr:col>
      <xdr:colOff>38100</xdr:colOff>
      <xdr:row>58</xdr:row>
      <xdr:rowOff>159617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0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4694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7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73880</xdr:rowOff>
    </xdr:from>
    <xdr:to>
      <xdr:col>41</xdr:col>
      <xdr:colOff>101600</xdr:colOff>
      <xdr:row>59</xdr:row>
      <xdr:rowOff>4030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20557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9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68626</xdr:rowOff>
    </xdr:from>
    <xdr:to>
      <xdr:col>36</xdr:col>
      <xdr:colOff>165100</xdr:colOff>
      <xdr:row>58</xdr:row>
      <xdr:rowOff>170226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15303</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8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125424</xdr:rowOff>
    </xdr:from>
    <xdr:to>
      <xdr:col>55</xdr:col>
      <xdr:colOff>0</xdr:colOff>
      <xdr:row>77</xdr:row>
      <xdr:rowOff>86565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298374"/>
          <a:ext cx="838200" cy="98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129328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3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125424</xdr:rowOff>
    </xdr:from>
    <xdr:to>
      <xdr:col>50</xdr:col>
      <xdr:colOff>114300</xdr:colOff>
      <xdr:row>76</xdr:row>
      <xdr:rowOff>130747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298374"/>
          <a:ext cx="889000" cy="8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34892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8248</xdr:rowOff>
    </xdr:from>
    <xdr:to>
      <xdr:col>45</xdr:col>
      <xdr:colOff>177800</xdr:colOff>
      <xdr:row>76</xdr:row>
      <xdr:rowOff>130747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524098"/>
          <a:ext cx="889000" cy="63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94287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8248</xdr:rowOff>
    </xdr:from>
    <xdr:to>
      <xdr:col>41</xdr:col>
      <xdr:colOff>50800</xdr:colOff>
      <xdr:row>77</xdr:row>
      <xdr:rowOff>160255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524098"/>
          <a:ext cx="889000" cy="83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98965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139071</xdr:rowOff>
    </xdr:from>
    <xdr:to>
      <xdr:col>36</xdr:col>
      <xdr:colOff>165100</xdr:colOff>
      <xdr:row>78</xdr:row>
      <xdr:rowOff>69221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60348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35765</xdr:rowOff>
    </xdr:from>
    <xdr:to>
      <xdr:col>55</xdr:col>
      <xdr:colOff>50800</xdr:colOff>
      <xdr:row>77</xdr:row>
      <xdr:rowOff>137365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3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58642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8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74624</xdr:rowOff>
    </xdr:from>
    <xdr:to>
      <xdr:col>50</xdr:col>
      <xdr:colOff>165100</xdr:colOff>
      <xdr:row>72</xdr:row>
      <xdr:rowOff>4774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24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21301</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02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79947</xdr:rowOff>
    </xdr:from>
    <xdr:to>
      <xdr:col>46</xdr:col>
      <xdr:colOff>38100</xdr:colOff>
      <xdr:row>77</xdr:row>
      <xdr:rowOff>10097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26623</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288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128898</xdr:rowOff>
    </xdr:from>
    <xdr:to>
      <xdr:col>41</xdr:col>
      <xdr:colOff>101600</xdr:colOff>
      <xdr:row>73</xdr:row>
      <xdr:rowOff>59048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4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75575</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24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109455</xdr:rowOff>
    </xdr:from>
    <xdr:to>
      <xdr:col>36</xdr:col>
      <xdr:colOff>165100</xdr:colOff>
      <xdr:row>78</xdr:row>
      <xdr:rowOff>39605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56132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48851</xdr:rowOff>
    </xdr:from>
    <xdr:to>
      <xdr:col>55</xdr:col>
      <xdr:colOff>0</xdr:colOff>
      <xdr:row>94</xdr:row>
      <xdr:rowOff>62151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165151"/>
          <a:ext cx="838200" cy="1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61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48851</xdr:rowOff>
    </xdr:from>
    <xdr:to>
      <xdr:col>50</xdr:col>
      <xdr:colOff>114300</xdr:colOff>
      <xdr:row>96</xdr:row>
      <xdr:rowOff>61621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165151"/>
          <a:ext cx="889000" cy="35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27588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61621</xdr:rowOff>
    </xdr:from>
    <xdr:to>
      <xdr:col>45</xdr:col>
      <xdr:colOff>177800</xdr:colOff>
      <xdr:row>96</xdr:row>
      <xdr:rowOff>151561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20821"/>
          <a:ext cx="889000" cy="8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21913</xdr:rowOff>
    </xdr:from>
    <xdr:to>
      <xdr:col>41</xdr:col>
      <xdr:colOff>50800</xdr:colOff>
      <xdr:row>96</xdr:row>
      <xdr:rowOff>151561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309663"/>
          <a:ext cx="889000" cy="30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43821</xdr:rowOff>
    </xdr:from>
    <xdr:to>
      <xdr:col>36</xdr:col>
      <xdr:colOff>165100</xdr:colOff>
      <xdr:row>95</xdr:row>
      <xdr:rowOff>145421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136548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42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11351</xdr:rowOff>
    </xdr:from>
    <xdr:to>
      <xdr:col>55</xdr:col>
      <xdr:colOff>50800</xdr:colOff>
      <xdr:row>94</xdr:row>
      <xdr:rowOff>112951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12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34228</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97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169501</xdr:rowOff>
    </xdr:from>
    <xdr:to>
      <xdr:col>50</xdr:col>
      <xdr:colOff>165100</xdr:colOff>
      <xdr:row>94</xdr:row>
      <xdr:rowOff>99651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1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116178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588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10821</xdr:rowOff>
    </xdr:from>
    <xdr:to>
      <xdr:col>46</xdr:col>
      <xdr:colOff>38100</xdr:colOff>
      <xdr:row>96</xdr:row>
      <xdr:rowOff>112421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103548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56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100761</xdr:rowOff>
    </xdr:from>
    <xdr:to>
      <xdr:col>41</xdr:col>
      <xdr:colOff>101600</xdr:colOff>
      <xdr:row>97</xdr:row>
      <xdr:rowOff>30911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22038</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65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142563</xdr:rowOff>
    </xdr:from>
    <xdr:to>
      <xdr:col>36</xdr:col>
      <xdr:colOff>165100</xdr:colOff>
      <xdr:row>95</xdr:row>
      <xdr:rowOff>72713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5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89240</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03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48402</xdr:rowOff>
    </xdr:from>
    <xdr:to>
      <xdr:col>85</xdr:col>
      <xdr:colOff>127000</xdr:colOff>
      <xdr:row>37</xdr:row>
      <xdr:rowOff>74081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92052"/>
          <a:ext cx="8382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160817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90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48402</xdr:rowOff>
    </xdr:from>
    <xdr:to>
      <xdr:col>81</xdr:col>
      <xdr:colOff>50800</xdr:colOff>
      <xdr:row>37</xdr:row>
      <xdr:rowOff>73199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92052"/>
          <a:ext cx="889000" cy="2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34521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73199</xdr:rowOff>
    </xdr:from>
    <xdr:to>
      <xdr:col>76</xdr:col>
      <xdr:colOff>114300</xdr:colOff>
      <xdr:row>37</xdr:row>
      <xdr:rowOff>105410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16849"/>
          <a:ext cx="889000" cy="3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105410</xdr:rowOff>
    </xdr:from>
    <xdr:to>
      <xdr:col>71</xdr:col>
      <xdr:colOff>177800</xdr:colOff>
      <xdr:row>37</xdr:row>
      <xdr:rowOff>131786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49060"/>
          <a:ext cx="889000" cy="2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132084</xdr:rowOff>
    </xdr:from>
    <xdr:to>
      <xdr:col>67</xdr:col>
      <xdr:colOff>101600</xdr:colOff>
      <xdr:row>36</xdr:row>
      <xdr:rowOff>62234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3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78761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23281</xdr:rowOff>
    </xdr:from>
    <xdr:to>
      <xdr:col>85</xdr:col>
      <xdr:colOff>177800</xdr:colOff>
      <xdr:row>37</xdr:row>
      <xdr:rowOff>124881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4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169052</xdr:rowOff>
    </xdr:from>
    <xdr:to>
      <xdr:col>81</xdr:col>
      <xdr:colOff>101600</xdr:colOff>
      <xdr:row>37</xdr:row>
      <xdr:rowOff>99202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4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90329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3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22399</xdr:rowOff>
    </xdr:from>
    <xdr:to>
      <xdr:col>76</xdr:col>
      <xdr:colOff>165100</xdr:colOff>
      <xdr:row>37</xdr:row>
      <xdr:rowOff>123999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115126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5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54610</xdr:rowOff>
    </xdr:from>
    <xdr:to>
      <xdr:col>72</xdr:col>
      <xdr:colOff>38100</xdr:colOff>
      <xdr:row>37</xdr:row>
      <xdr:rowOff>156210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147337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9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80986</xdr:rowOff>
    </xdr:from>
    <xdr:to>
      <xdr:col>67</xdr:col>
      <xdr:colOff>101600</xdr:colOff>
      <xdr:row>38</xdr:row>
      <xdr:rowOff>11136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2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2263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1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53763</xdr:rowOff>
    </xdr:from>
    <xdr:to>
      <xdr:col>85</xdr:col>
      <xdr:colOff>127000</xdr:colOff>
      <xdr:row>57</xdr:row>
      <xdr:rowOff>59991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26413"/>
          <a:ext cx="838200" cy="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105518</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87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59991</xdr:rowOff>
    </xdr:from>
    <xdr:to>
      <xdr:col>81</xdr:col>
      <xdr:colOff>50800</xdr:colOff>
      <xdr:row>58</xdr:row>
      <xdr:rowOff>32717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32641"/>
          <a:ext cx="889000" cy="14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24244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96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27884</xdr:rowOff>
    </xdr:from>
    <xdr:to>
      <xdr:col>76</xdr:col>
      <xdr:colOff>114300</xdr:colOff>
      <xdr:row>58</xdr:row>
      <xdr:rowOff>32717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971984"/>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136864</xdr:rowOff>
    </xdr:from>
    <xdr:to>
      <xdr:col>71</xdr:col>
      <xdr:colOff>177800</xdr:colOff>
      <xdr:row>58</xdr:row>
      <xdr:rowOff>27884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909514"/>
          <a:ext cx="889000" cy="6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74137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100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141783</xdr:rowOff>
    </xdr:from>
    <xdr:to>
      <xdr:col>67</xdr:col>
      <xdr:colOff>101600</xdr:colOff>
      <xdr:row>58</xdr:row>
      <xdr:rowOff>71933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63060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1000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2963</xdr:rowOff>
    </xdr:from>
    <xdr:to>
      <xdr:col>85</xdr:col>
      <xdr:colOff>177800</xdr:colOff>
      <xdr:row>57</xdr:row>
      <xdr:rowOff>104563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25840</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2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9191</xdr:rowOff>
    </xdr:from>
    <xdr:to>
      <xdr:col>81</xdr:col>
      <xdr:colOff>101600</xdr:colOff>
      <xdr:row>57</xdr:row>
      <xdr:rowOff>110791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8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127318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55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153367</xdr:rowOff>
    </xdr:from>
    <xdr:to>
      <xdr:col>76</xdr:col>
      <xdr:colOff>165100</xdr:colOff>
      <xdr:row>58</xdr:row>
      <xdr:rowOff>83517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2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74644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1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148534</xdr:rowOff>
    </xdr:from>
    <xdr:to>
      <xdr:col>72</xdr:col>
      <xdr:colOff>38100</xdr:colOff>
      <xdr:row>58</xdr:row>
      <xdr:rowOff>78684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95211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69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86064</xdr:rowOff>
    </xdr:from>
    <xdr:to>
      <xdr:col>67</xdr:col>
      <xdr:colOff>101600</xdr:colOff>
      <xdr:row>58</xdr:row>
      <xdr:rowOff>16214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5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32741</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6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82446</xdr:rowOff>
    </xdr:from>
    <xdr:to>
      <xdr:col>85</xdr:col>
      <xdr:colOff>127000</xdr:colOff>
      <xdr:row>79</xdr:row>
      <xdr:rowOff>89880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626996"/>
          <a:ext cx="838200" cy="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89880</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634430"/>
          <a:ext cx="889000" cy="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24812</xdr:rowOff>
    </xdr:from>
    <xdr:to>
      <xdr:col>67</xdr:col>
      <xdr:colOff>101600</xdr:colOff>
      <xdr:row>79</xdr:row>
      <xdr:rowOff>126412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6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142939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34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31646</xdr:rowOff>
    </xdr:from>
    <xdr:to>
      <xdr:col>85</xdr:col>
      <xdr:colOff>177800</xdr:colOff>
      <xdr:row>79</xdr:row>
      <xdr:rowOff>133246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6350</xdr:rowOff>
    </xdr:from>
    <xdr:ext cx="534377"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5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39080</xdr:rowOff>
    </xdr:from>
    <xdr:to>
      <xdr:col>81</xdr:col>
      <xdr:colOff>101600</xdr:colOff>
      <xdr:row>79</xdr:row>
      <xdr:rowOff>140680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131807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6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166050</xdr:rowOff>
    </xdr:from>
    <xdr:to>
      <xdr:col>85</xdr:col>
      <xdr:colOff>127000</xdr:colOff>
      <xdr:row>96</xdr:row>
      <xdr:rowOff>89743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453800"/>
          <a:ext cx="838200" cy="9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89743</xdr:rowOff>
    </xdr:from>
    <xdr:to>
      <xdr:col>81</xdr:col>
      <xdr:colOff>50800</xdr:colOff>
      <xdr:row>97</xdr:row>
      <xdr:rowOff>3501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548943"/>
          <a:ext cx="889000" cy="8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133494</xdr:rowOff>
    </xdr:from>
    <xdr:to>
      <xdr:col>76</xdr:col>
      <xdr:colOff>114300</xdr:colOff>
      <xdr:row>97</xdr:row>
      <xdr:rowOff>3501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592694"/>
          <a:ext cx="889000" cy="4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48665</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3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80145</xdr:rowOff>
    </xdr:from>
    <xdr:to>
      <xdr:col>71</xdr:col>
      <xdr:colOff>177800</xdr:colOff>
      <xdr:row>96</xdr:row>
      <xdr:rowOff>133494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539345"/>
          <a:ext cx="889000" cy="5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27404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65415</xdr:rowOff>
    </xdr:from>
    <xdr:to>
      <xdr:col>67</xdr:col>
      <xdr:colOff>101600</xdr:colOff>
      <xdr:row>96</xdr:row>
      <xdr:rowOff>167015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158142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6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115250</xdr:rowOff>
    </xdr:from>
    <xdr:to>
      <xdr:col>85</xdr:col>
      <xdr:colOff>177800</xdr:colOff>
      <xdr:row>96</xdr:row>
      <xdr:rowOff>45400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0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138127</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2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38943</xdr:rowOff>
    </xdr:from>
    <xdr:to>
      <xdr:col>81</xdr:col>
      <xdr:colOff>101600</xdr:colOff>
      <xdr:row>96</xdr:row>
      <xdr:rowOff>140543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9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157070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27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124151</xdr:rowOff>
    </xdr:from>
    <xdr:to>
      <xdr:col>76</xdr:col>
      <xdr:colOff>165100</xdr:colOff>
      <xdr:row>97</xdr:row>
      <xdr:rowOff>54301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45428</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6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82694</xdr:rowOff>
    </xdr:from>
    <xdr:to>
      <xdr:col>72</xdr:col>
      <xdr:colOff>38100</xdr:colOff>
      <xdr:row>97</xdr:row>
      <xdr:rowOff>12844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4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3971</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63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29345</xdr:rowOff>
    </xdr:from>
    <xdr:to>
      <xdr:col>67</xdr:col>
      <xdr:colOff>101600</xdr:colOff>
      <xdr:row>96</xdr:row>
      <xdr:rowOff>130945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147472</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26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32186</xdr:rowOff>
    </xdr:from>
    <xdr:to>
      <xdr:col>98</xdr:col>
      <xdr:colOff>38100</xdr:colOff>
      <xdr:row>39</xdr:row>
      <xdr:rowOff>133786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1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150313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9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昨年度と同水準である。総務費は戸籍システム等の更新が行われたが、前年度の特定目的基金への積立てがなくなったことにより減少した。民生費は後期高齢者医療特別会計への繰出金の増などにより増加した。衛生費は簡易水道事業特別会計への繰出金の減などにより減少した。労働費は昨年度と同水準である。農林水産業費は決算額は昨年度と同水準だが、人口減により増加した。商工費は起業支援施設や食品加工施設整備が終了したことにより減少した。土木費は町営住宅建設等が終了したことにより減少した。消防費は消防団車庫建設が終了したことにより減少した。教育費は国体開催による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。災害復旧費は前年度災害の復旧事業が実施されたことにより増加した。公債費は近年実施した施設整備に伴う借入の償還開始により増加した。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金の使途明確化を図るため、特定目的実施にむけ財政調整基金に一旦積み立てていたものを取り崩し、庁舎建設等の特定目的基金の造成を行ったことにより財政調整基金残高および実質単年度収支は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黒字であるが、全体の黒字額は減少した。人口減による税収や普通交付税の減が見込まれ、老朽化した公共施設の更新も今後見込まれるため、歳入に見合った歳出規模の維持と、税収などの一般財源確保のための取組が必要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近年の施設整備に伴う借入の償還が始まったため、昨年と比較し、元利償還金が大幅に増加した。算入公債費等も増加しているが、実質公債費比率の分子は増加している。実質公債費比率は昨年度と比較し</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％上昇し、今後も同様の傾向が続くものと思われるため、計画的な施設整備・更新が必要となる。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公債費償還額が借入額を上回ったことから減少した。将来負担額に対して充当可能財源等が上回っている状態であり、将来負担比率はマイナス値となっている。今後の庁舎建設等に伴う基金取崩しが行われると比率が悪化するため、新規事業の実施にあたっては、財政運営に大きな影響を及ぼさないよう、適正な規模を見極め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福井県池田町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百万円増加している。減債基金およびまちづくり自治基金への継続的な積立実施による。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基金は将来の財政安定化に欠かせないものであるため、適正な規模を維持することとし、その上で地方創生に必要な取り組みに充当することが必要と考える。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庁舎建設基金は、老朽化が著しい現在の役場庁舎の建て替えを実施するもの。観光施設整備基金は、平成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年の国道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冠山トンネル道路開通にあわせた観光施設再整備を実施するもの。教育文化施設整備基金は図書館等の再整備を実施するもの。福祉基金は福祉行政に活用するもの。まちづくり自治基金は、町民のまちづくり活動を支援す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百万円増加した。庁舎建設基金への積立てを実施したことによる。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新規事業は財政の健全性を維持できる範囲での実施を目指すとともに、基金の取り崩しについても補助金のなどの特定財源を活用するなど、過度な取り崩しとならないよう留意する。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基金の使途明確化を図るため、特定目的事業実施のため一旦財政調整基金に積み立てていたものを取り崩し、特定目的基金に積み立てたこと、および国体開催経費として積み立てていたものを取り崩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財政調整基金は将来の財政安定に備えるものであるため、安易な取り崩しはせず、歳出の適正化を図ることで、残高の維持を図る。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百万円増加した。過疎債（ソフト分）の償還に充てるため、定期的に積立てを実施している。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今後も積立てを継続する。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B8D2A73-C8BA-485F-B834-896663FF56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EF62CCE-A6DD-4BCE-BF13-928A6F6212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AD05976F-BACF-4B01-B2DC-A0599F52792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122B7896-469A-49C5-88F9-7CC1500159D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55F3A235-E76C-4AF6-B445-685979191E2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424F7C6F-CE01-412B-AD51-6658B1BD7E5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BFE192E8-5DF9-4D08-8601-B4D2A13BFC0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2D8E2511-BC87-491A-811A-4958C317993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B08615A7-3F20-4DFC-9E14-5E3964DC028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4C40E2CB-55C0-4C64-88DA-6278BEB2DD6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B7228FFC-7CDF-4E34-ACA5-F80622ED78B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21B59128-2611-4A14-BC25-B1CA53FB498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C76A79E7-3204-473A-B5EF-F9B7EFED7FD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44244991-5FC0-464C-BC61-3D16880575A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97342851-C952-4FCA-9AD9-6DC007215E0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D5462B66-D1DD-41AD-8ACB-FB14659C46C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3066380B-02ED-4ADF-A949-A8EB15392EC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526B9D4-6BD9-4ADF-B91D-2BF6623896C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49C988B4-3550-4FB1-9E00-D3CDF40E996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1E4CABD3-1E1A-426D-82E8-9185F68A80C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99EBFF1E-D04F-4DC3-BD95-0A0C209D781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
2,579
194.65
3,684,949
3,402,510
216,198
1,963,642
3,092,507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168B2E99-FC04-4DB7-9A5B-25D7CB1425F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D2F29E84-59E4-402C-8DC5-86491C38D63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FDB19AB4-0749-4959-AAD4-20627EAB596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EF8CFD4D-FD4F-4A99-8821-6E1C10BAAE3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A18FD5B5-D0E7-4DD6-B28D-4A53E4A8F1F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B1EA2F2E-D12C-4914-B3F0-8B77063F735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48229265-88D6-4547-8E65-51E922ACD18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D9B463AF-F8CC-4EC7-89A4-734853E0BE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3A2C17A1-3527-465C-9E62-A3F343BA074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4BCAE40D-7C55-4109-9297-F12D1E5B8FA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B2DE58EC-C75A-460F-BE3F-2EACBA5E49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A1BE38E4-D24D-4E91-BB35-421AD494E39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7F81DC02-6FF3-41D0-8DB7-DD4F1638475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430DC6A9-EECC-4C56-8F90-5C20DC3CAAF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86DD5D7A-44E9-4AE3-9D94-7E9E6EBFE1F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F2F28D01-4405-48C2-B8B0-2B27F2C7CA5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5C94C410-DAAA-4C37-81AC-EAA20628843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46E82881-09C0-4B14-9A51-3896C1094F14}"/>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6E09BBAC-55B0-479A-9B34-6B1B72869461}"/>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E500A0C1-3CE8-4044-9A79-18772A2041E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8D48591-47E7-4FAA-981B-895394D86D6A}"/>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1914F68B-B62F-49A5-8196-7B0FCDF54B5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4EB9F1A6-216B-460C-8764-09840D52613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B399A032-5D6F-47CF-93E0-5BBF86DDF6D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8ED61EC9-72BB-499A-8811-92BA867963C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E95C9D20-6225-44BF-8C0F-9510134DDD1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2E59889F-FBA2-42A6-85EB-B26FB25EAC0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4A924AAA-7997-4BCD-A3AC-6B64F76B409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66424487-2126-426E-8341-0F125C3670B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3D8BD6CD-65A8-4B1D-987C-35E55A86987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714A5B5A-95E4-4DB0-9BF5-169F76AE2DF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1BB0431F-7E76-494D-8C70-3B886768240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BE65A81A-0C9A-4A6E-9AA3-8C6C4F69852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40A3999A-389B-432E-97C9-5461D15ACE6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昨年度比</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ポイント増。町有資産の長寿命化等の方向性を早期に決めていく段階と考えられる。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8000414A-982A-433E-A5F3-4A2711DFC60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243B77D6-6C2F-47EF-AA01-8AA0D91486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7BD2EA92-31CA-4850-BA1A-276C715A647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1C051B0C-90A7-434A-A3EF-A4B68812EC9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3125B2C4-A671-4DE1-8EFF-87F8A6E9969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8F96D1B2-A6E3-4F0A-B0AE-4AB9D5AD67B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8D3AAB3B-3B22-4618-BA51-87073B27EA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FBC4E24D-28FE-46AE-B89E-EA9ED201414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B5DFF2C1-3B42-4683-8A34-0BEC2D802D8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B87A7C13-AD26-432A-B965-808D0A11DAF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6A648847-EB85-4382-AADE-F6FA971A497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83712EF9-4412-4604-9AA7-995FBDB620A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23E79B38-7D9C-43D5-9FB8-A3BEE61EC45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3F1CE8C0-AC07-47BA-A4BE-5C81C91A74A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D6F8F187-3B7F-406C-9614-EF0B8FE8590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2068D0B6-2614-4D05-82C6-30E1A1962F3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a:extLst>
            <a:ext uri="{FF2B5EF4-FFF2-40B4-BE49-F238E27FC236}">
              <a16:creationId xmlns:a16="http://schemas.microsoft.com/office/drawing/2014/main" id="{72E32340-9681-4B9E-AA23-0DCCFAB50B6D}"/>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265B9A2A-789B-4FBB-9663-930020ED379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5" name="直線コネクタ 74">
          <a:extLst>
            <a:ext uri="{FF2B5EF4-FFF2-40B4-BE49-F238E27FC236}">
              <a16:creationId xmlns:a16="http://schemas.microsoft.com/office/drawing/2014/main" id="{3AE943D0-C09A-43BB-B791-8AD090FFB341}"/>
            </a:ext>
          </a:extLst>
        </xdr:cNvPr>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6" name="有形固定資産減価償却率最小値テキスト">
          <a:extLst>
            <a:ext uri="{FF2B5EF4-FFF2-40B4-BE49-F238E27FC236}">
              <a16:creationId xmlns:a16="http://schemas.microsoft.com/office/drawing/2014/main" id="{B8B83D6F-DF1A-407C-828F-8B08B1629A73}"/>
            </a:ext>
          </a:extLst>
        </xdr:cNvPr>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7" name="直線コネクタ 76">
          <a:extLst>
            <a:ext uri="{FF2B5EF4-FFF2-40B4-BE49-F238E27FC236}">
              <a16:creationId xmlns:a16="http://schemas.microsoft.com/office/drawing/2014/main" id="{C9021AD6-AE30-42C5-B18A-C33B68C770C4}"/>
            </a:ext>
          </a:extLst>
        </xdr:cNvPr>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8" name="有形固定資産減価償却率最大値テキスト">
          <a:extLst>
            <a:ext uri="{FF2B5EF4-FFF2-40B4-BE49-F238E27FC236}">
              <a16:creationId xmlns:a16="http://schemas.microsoft.com/office/drawing/2014/main" id="{74379B75-D3CB-4582-B1FF-8470BC20637F}"/>
            </a:ext>
          </a:extLst>
        </xdr:cNvPr>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9" name="直線コネクタ 78">
          <a:extLst>
            <a:ext uri="{FF2B5EF4-FFF2-40B4-BE49-F238E27FC236}">
              <a16:creationId xmlns:a16="http://schemas.microsoft.com/office/drawing/2014/main" id="{8CAD188F-F8B1-465B-9DEF-8580DF24C528}"/>
            </a:ext>
          </a:extLst>
        </xdr:cNvPr>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3192</xdr:rowOff>
    </xdr:from>
    <xdr:ext cx="405111" cy="259045"/>
    <xdr:sp macro="" textlink="">
      <xdr:nvSpPr>
        <xdr:cNvPr id="80" name="有形固定資産減価償却率平均値テキスト">
          <a:extLst>
            <a:ext uri="{FF2B5EF4-FFF2-40B4-BE49-F238E27FC236}">
              <a16:creationId xmlns:a16="http://schemas.microsoft.com/office/drawing/2014/main" id="{9C342F84-B16F-4445-892C-EBA964E07DF4}"/>
            </a:ext>
          </a:extLst>
        </xdr:cNvPr>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1" name="フローチャート: 判断 80">
          <a:extLst>
            <a:ext uri="{FF2B5EF4-FFF2-40B4-BE49-F238E27FC236}">
              <a16:creationId xmlns:a16="http://schemas.microsoft.com/office/drawing/2014/main" id="{71C037C5-D482-45F8-B435-1DA3504F63E8}"/>
            </a:ext>
          </a:extLst>
        </xdr:cNvPr>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2" name="フローチャート: 判断 81">
          <a:extLst>
            <a:ext uri="{FF2B5EF4-FFF2-40B4-BE49-F238E27FC236}">
              <a16:creationId xmlns:a16="http://schemas.microsoft.com/office/drawing/2014/main" id="{CED1EA69-02E3-4856-A2BC-CAF2576DB9BA}"/>
            </a:ext>
          </a:extLst>
        </xdr:cNvPr>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3" name="フローチャート: 判断 82">
          <a:extLst>
            <a:ext uri="{FF2B5EF4-FFF2-40B4-BE49-F238E27FC236}">
              <a16:creationId xmlns:a16="http://schemas.microsoft.com/office/drawing/2014/main" id="{7C08541D-7524-4FC7-A856-5FBC128B9C44}"/>
            </a:ext>
          </a:extLst>
        </xdr:cNvPr>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84" name="フローチャート: 判断 83">
          <a:extLst>
            <a:ext uri="{FF2B5EF4-FFF2-40B4-BE49-F238E27FC236}">
              <a16:creationId xmlns:a16="http://schemas.microsoft.com/office/drawing/2014/main" id="{5276188D-DB15-4757-BB9E-48A63C048E98}"/>
            </a:ext>
          </a:extLst>
        </xdr:cNvPr>
        <xdr:cNvSpPr/>
      </xdr:nvSpPr>
      <xdr:spPr>
        <a:xfrm>
          <a:off x="2476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AF96E82-F63D-4D61-866A-3E52EB105C9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6988A7B-44A7-4C1C-83E6-F972E069F53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A6D975F-7744-4E28-9B28-7214D848D40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FC2748A-0CF6-4494-98CB-8504856661B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52577B8-25A5-4DCA-8F36-69D2398DE13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133259</xdr:rowOff>
    </xdr:from>
    <xdr:to>
      <xdr:col>23</xdr:col>
      <xdr:colOff>136525</xdr:colOff>
      <xdr:row>30</xdr:row>
      <xdr:rowOff>63409</xdr:rowOff>
    </xdr:to>
    <xdr:sp macro="" textlink="">
      <xdr:nvSpPr>
        <xdr:cNvPr id="90" name="楕円 89">
          <a:extLst>
            <a:ext uri="{FF2B5EF4-FFF2-40B4-BE49-F238E27FC236}">
              <a16:creationId xmlns:a16="http://schemas.microsoft.com/office/drawing/2014/main" id="{220AABA0-2F2D-442E-9B37-F633584A9449}"/>
            </a:ext>
          </a:extLst>
        </xdr:cNvPr>
        <xdr:cNvSpPr/>
      </xdr:nvSpPr>
      <xdr:spPr>
        <a:xfrm>
          <a:off x="47117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156136</xdr:rowOff>
    </xdr:from>
    <xdr:ext cx="405111" cy="259045"/>
    <xdr:sp macro="" textlink="">
      <xdr:nvSpPr>
        <xdr:cNvPr id="91" name="有形固定資産減価償却率該当値テキスト">
          <a:extLst>
            <a:ext uri="{FF2B5EF4-FFF2-40B4-BE49-F238E27FC236}">
              <a16:creationId xmlns:a16="http://schemas.microsoft.com/office/drawing/2014/main" id="{21C6A092-820C-4093-B4D1-046199492BFE}"/>
            </a:ext>
          </a:extLst>
        </xdr:cNvPr>
        <xdr:cNvSpPr txBox="1"/>
      </xdr:nvSpPr>
      <xdr:spPr>
        <a:xfrm>
          <a:off x="4813300" y="5728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167186</xdr:rowOff>
    </xdr:from>
    <xdr:to>
      <xdr:col>19</xdr:col>
      <xdr:colOff>187325</xdr:colOff>
      <xdr:row>30</xdr:row>
      <xdr:rowOff>97336</xdr:rowOff>
    </xdr:to>
    <xdr:sp macro="" textlink="">
      <xdr:nvSpPr>
        <xdr:cNvPr id="92" name="楕円 91">
          <a:extLst>
            <a:ext uri="{FF2B5EF4-FFF2-40B4-BE49-F238E27FC236}">
              <a16:creationId xmlns:a16="http://schemas.microsoft.com/office/drawing/2014/main" id="{B47B1852-E330-47B0-B4C2-34F9FE4D837F}"/>
            </a:ext>
          </a:extLst>
        </xdr:cNvPr>
        <xdr:cNvSpPr/>
      </xdr:nvSpPr>
      <xdr:spPr>
        <a:xfrm>
          <a:off x="4000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12609</xdr:rowOff>
    </xdr:from>
    <xdr:to>
      <xdr:col>23</xdr:col>
      <xdr:colOff>85725</xdr:colOff>
      <xdr:row>30</xdr:row>
      <xdr:rowOff>46536</xdr:rowOff>
    </xdr:to>
    <xdr:cxnSp macro="">
      <xdr:nvCxnSpPr>
        <xdr:cNvPr id="93" name="直線コネクタ 92">
          <a:extLst>
            <a:ext uri="{FF2B5EF4-FFF2-40B4-BE49-F238E27FC236}">
              <a16:creationId xmlns:a16="http://schemas.microsoft.com/office/drawing/2014/main" id="{F5540A8E-4201-4E23-90A3-A1E65B6366FE}"/>
            </a:ext>
          </a:extLst>
        </xdr:cNvPr>
        <xdr:cNvCxnSpPr/>
      </xdr:nvCxnSpPr>
      <xdr:spPr>
        <a:xfrm flipV="1">
          <a:off x="4051300" y="5927634"/>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17326</xdr:rowOff>
    </xdr:from>
    <xdr:to>
      <xdr:col>15</xdr:col>
      <xdr:colOff>187325</xdr:colOff>
      <xdr:row>30</xdr:row>
      <xdr:rowOff>118926</xdr:rowOff>
    </xdr:to>
    <xdr:sp macro="" textlink="">
      <xdr:nvSpPr>
        <xdr:cNvPr id="94" name="楕円 93">
          <a:extLst>
            <a:ext uri="{FF2B5EF4-FFF2-40B4-BE49-F238E27FC236}">
              <a16:creationId xmlns:a16="http://schemas.microsoft.com/office/drawing/2014/main" id="{D0CD0AD9-3087-4DE7-9343-4984B925586C}"/>
            </a:ext>
          </a:extLst>
        </xdr:cNvPr>
        <xdr:cNvSpPr/>
      </xdr:nvSpPr>
      <xdr:spPr>
        <a:xfrm>
          <a:off x="32385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46536</xdr:rowOff>
    </xdr:from>
    <xdr:to>
      <xdr:col>19</xdr:col>
      <xdr:colOff>136525</xdr:colOff>
      <xdr:row>30</xdr:row>
      <xdr:rowOff>68126</xdr:rowOff>
    </xdr:to>
    <xdr:cxnSp macro="">
      <xdr:nvCxnSpPr>
        <xdr:cNvPr id="95" name="直線コネクタ 94">
          <a:extLst>
            <a:ext uri="{FF2B5EF4-FFF2-40B4-BE49-F238E27FC236}">
              <a16:creationId xmlns:a16="http://schemas.microsoft.com/office/drawing/2014/main" id="{679A7B89-6B16-4059-9315-84998AC740B2}"/>
            </a:ext>
          </a:extLst>
        </xdr:cNvPr>
        <xdr:cNvCxnSpPr/>
      </xdr:nvCxnSpPr>
      <xdr:spPr>
        <a:xfrm flipV="1">
          <a:off x="3289300" y="596156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1905</xdr:rowOff>
    </xdr:from>
    <xdr:to>
      <xdr:col>11</xdr:col>
      <xdr:colOff>187325</xdr:colOff>
      <xdr:row>30</xdr:row>
      <xdr:rowOff>103505</xdr:rowOff>
    </xdr:to>
    <xdr:sp macro="" textlink="">
      <xdr:nvSpPr>
        <xdr:cNvPr id="96" name="楕円 95">
          <a:extLst>
            <a:ext uri="{FF2B5EF4-FFF2-40B4-BE49-F238E27FC236}">
              <a16:creationId xmlns:a16="http://schemas.microsoft.com/office/drawing/2014/main" id="{6AC68252-5354-4FAB-B671-B7D8EA507802}"/>
            </a:ext>
          </a:extLst>
        </xdr:cNvPr>
        <xdr:cNvSpPr/>
      </xdr:nvSpPr>
      <xdr:spPr>
        <a:xfrm>
          <a:off x="2476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52705</xdr:rowOff>
    </xdr:from>
    <xdr:to>
      <xdr:col>15</xdr:col>
      <xdr:colOff>136525</xdr:colOff>
      <xdr:row>30</xdr:row>
      <xdr:rowOff>68126</xdr:rowOff>
    </xdr:to>
    <xdr:cxnSp macro="">
      <xdr:nvCxnSpPr>
        <xdr:cNvPr id="97" name="直線コネクタ 96">
          <a:extLst>
            <a:ext uri="{FF2B5EF4-FFF2-40B4-BE49-F238E27FC236}">
              <a16:creationId xmlns:a16="http://schemas.microsoft.com/office/drawing/2014/main" id="{956B097D-509A-4F35-816A-353AB615E41E}"/>
            </a:ext>
          </a:extLst>
        </xdr:cNvPr>
        <xdr:cNvCxnSpPr/>
      </xdr:nvCxnSpPr>
      <xdr:spPr>
        <a:xfrm>
          <a:off x="2527300" y="5967730"/>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20065</xdr:rowOff>
    </xdr:from>
    <xdr:ext cx="405111" cy="259045"/>
    <xdr:sp macro="" textlink="">
      <xdr:nvSpPr>
        <xdr:cNvPr id="98" name="n_1aveValue有形固定資産減価償却率">
          <a:extLst>
            <a:ext uri="{FF2B5EF4-FFF2-40B4-BE49-F238E27FC236}">
              <a16:creationId xmlns:a16="http://schemas.microsoft.com/office/drawing/2014/main" id="{2F6907CB-EF99-41AF-9881-BA8E73019CBA}"/>
            </a:ext>
          </a:extLst>
        </xdr:cNvPr>
        <xdr:cNvSpPr txBox="1"/>
      </xdr:nvSpPr>
      <xdr:spPr>
        <a:xfrm>
          <a:off x="38360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47824</xdr:rowOff>
    </xdr:from>
    <xdr:ext cx="405111" cy="259045"/>
    <xdr:sp macro="" textlink="">
      <xdr:nvSpPr>
        <xdr:cNvPr id="99" name="n_2aveValue有形固定資産減価償却率">
          <a:extLst>
            <a:ext uri="{FF2B5EF4-FFF2-40B4-BE49-F238E27FC236}">
              <a16:creationId xmlns:a16="http://schemas.microsoft.com/office/drawing/2014/main" id="{8F3F1386-FD12-44B7-84CC-BD0D47B60E44}"/>
            </a:ext>
          </a:extLst>
        </xdr:cNvPr>
        <xdr:cNvSpPr txBox="1"/>
      </xdr:nvSpPr>
      <xdr:spPr>
        <a:xfrm>
          <a:off x="3086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100256</xdr:rowOff>
    </xdr:from>
    <xdr:ext cx="405111" cy="259045"/>
    <xdr:sp macro="" textlink="">
      <xdr:nvSpPr>
        <xdr:cNvPr id="100" name="n_3aveValue有形固定資産減価償却率">
          <a:extLst>
            <a:ext uri="{FF2B5EF4-FFF2-40B4-BE49-F238E27FC236}">
              <a16:creationId xmlns:a16="http://schemas.microsoft.com/office/drawing/2014/main" id="{2E7F2ABD-5C1A-4292-B906-E112266EA59E}"/>
            </a:ext>
          </a:extLst>
        </xdr:cNvPr>
        <xdr:cNvSpPr txBox="1"/>
      </xdr:nvSpPr>
      <xdr:spPr>
        <a:xfrm>
          <a:off x="2324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113863</xdr:rowOff>
    </xdr:from>
    <xdr:ext cx="405111" cy="259045"/>
    <xdr:sp macro="" textlink="">
      <xdr:nvSpPr>
        <xdr:cNvPr id="101" name="n_1mainValue有形固定資産減価償却率">
          <a:extLst>
            <a:ext uri="{FF2B5EF4-FFF2-40B4-BE49-F238E27FC236}">
              <a16:creationId xmlns:a16="http://schemas.microsoft.com/office/drawing/2014/main" id="{E3C8AEFF-6AFE-4AEE-B299-ACEE7672D038}"/>
            </a:ext>
          </a:extLst>
        </xdr:cNvPr>
        <xdr:cNvSpPr txBox="1"/>
      </xdr:nvSpPr>
      <xdr:spPr>
        <a:xfrm>
          <a:off x="3836044"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135453</xdr:rowOff>
    </xdr:from>
    <xdr:ext cx="405111" cy="259045"/>
    <xdr:sp macro="" textlink="">
      <xdr:nvSpPr>
        <xdr:cNvPr id="102" name="n_2mainValue有形固定資産減価償却率">
          <a:extLst>
            <a:ext uri="{FF2B5EF4-FFF2-40B4-BE49-F238E27FC236}">
              <a16:creationId xmlns:a16="http://schemas.microsoft.com/office/drawing/2014/main" id="{8C98304B-0239-4BBB-B99E-AB3C6F35A4FB}"/>
            </a:ext>
          </a:extLst>
        </xdr:cNvPr>
        <xdr:cNvSpPr txBox="1"/>
      </xdr:nvSpPr>
      <xdr:spPr>
        <a:xfrm>
          <a:off x="30867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120032</xdr:rowOff>
    </xdr:from>
    <xdr:ext cx="405111" cy="259045"/>
    <xdr:sp macro="" textlink="">
      <xdr:nvSpPr>
        <xdr:cNvPr id="103" name="n_3mainValue有形固定資産減価償却率">
          <a:extLst>
            <a:ext uri="{FF2B5EF4-FFF2-40B4-BE49-F238E27FC236}">
              <a16:creationId xmlns:a16="http://schemas.microsoft.com/office/drawing/2014/main" id="{5DC1A3D8-391F-4EEA-B084-57AC37523EFF}"/>
            </a:ext>
          </a:extLst>
        </xdr:cNvPr>
        <xdr:cNvSpPr txBox="1"/>
      </xdr:nvSpPr>
      <xdr:spPr>
        <a:xfrm>
          <a:off x="2324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C357AC6D-0223-4BBD-B0DB-45EA2D0D5EE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3F6429AB-EFFC-416C-BC09-201C6692289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F424D169-AB75-4E92-89B3-92E940CB624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95F1476A-B84C-4F99-818D-F34372E5965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C98026C0-0E71-45E8-BFDD-B3E1160D8E2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4B619899-0275-465C-886C-CA38D3C80CA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D25E3E01-5EEA-42D2-B056-17864CA5742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396D5B54-98D7-474B-A2AA-89C12D9D771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D15ADAE6-7AC7-41A7-A9DF-DBA338E4804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D257689D-F710-4AB0-A828-350D1F63752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1716C7B8-0637-4768-8442-3803C4081B5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E19B8EC0-8D88-4080-A42D-0843595A3A0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A45ABBCB-39D7-4ADA-ABC0-47248E99570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類似団体の平均を下回っているが、今後の税収や地方交付税の減少が予想されるため、行財政の健全性維持を進めていく必要がある。</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7ACF3FF0-9BD5-4544-ABFA-5AC2FD5CA77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F1414A18-DE7E-4366-8A38-DAE833A0B9D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D8F33D2A-301D-4B24-BA50-B6A7E73C005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185161D6-8884-47C7-8A2C-06203348E997}"/>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C31D1239-08E3-43FC-A572-032AF41D1F1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7C5A5C72-8059-49DB-BADF-5AE1BAE6357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280D8305-C398-419E-8AB2-6DE3C5F9BC6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9F4E8A0E-6BA1-41C1-A953-2657DCFE125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8C05A349-20B6-4E97-9339-D67C2E11516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3310E74E-496B-4023-98F8-CD03C9727C9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E1F0C0E9-F60B-417F-855B-1FBF0EB113E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593D27E3-3DA9-4861-A384-A34588BCC8C3}"/>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ECEC6A41-CC6A-4F63-A324-D2FAD43D10E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61B4DEAD-2A58-488B-9BA8-B14472AB160C}"/>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25761F9-B889-49F9-8DFB-6F23F1F086C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7A3EBDDB-F15E-418E-AC2A-A0CC5E23092C}"/>
            </a:ext>
          </a:extLst>
        </xdr:cNvPr>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62B78C5D-A524-4548-80C8-9CA8ED183635}"/>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AEC9A292-4E7D-4216-84F7-CEEF77F6C94A}"/>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5" name="債務償還比率最大値テキスト">
          <a:extLst>
            <a:ext uri="{FF2B5EF4-FFF2-40B4-BE49-F238E27FC236}">
              <a16:creationId xmlns:a16="http://schemas.microsoft.com/office/drawing/2014/main" id="{11D9445B-F187-459D-8DE0-C26005145A85}"/>
            </a:ext>
          </a:extLst>
        </xdr:cNvPr>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6" name="直線コネクタ 135">
          <a:extLst>
            <a:ext uri="{FF2B5EF4-FFF2-40B4-BE49-F238E27FC236}">
              <a16:creationId xmlns:a16="http://schemas.microsoft.com/office/drawing/2014/main" id="{20AF2662-2D00-4F56-AA17-03F54F6AD816}"/>
            </a:ext>
          </a:extLst>
        </xdr:cNvPr>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15158</xdr:rowOff>
    </xdr:from>
    <xdr:ext cx="469744" cy="259045"/>
    <xdr:sp macro="" textlink="">
      <xdr:nvSpPr>
        <xdr:cNvPr id="137" name="債務償還比率平均値テキスト">
          <a:extLst>
            <a:ext uri="{FF2B5EF4-FFF2-40B4-BE49-F238E27FC236}">
              <a16:creationId xmlns:a16="http://schemas.microsoft.com/office/drawing/2014/main" id="{30D5BB2F-4535-4872-9141-5B047DD0B7C7}"/>
            </a:ext>
          </a:extLst>
        </xdr:cNvPr>
        <xdr:cNvSpPr txBox="1"/>
      </xdr:nvSpPr>
      <xdr:spPr>
        <a:xfrm>
          <a:off x="14846300" y="6273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8" name="フローチャート: 判断 137">
          <a:extLst>
            <a:ext uri="{FF2B5EF4-FFF2-40B4-BE49-F238E27FC236}">
              <a16:creationId xmlns:a16="http://schemas.microsoft.com/office/drawing/2014/main" id="{BA97FA89-0AA5-400A-9A81-39A10572EB82}"/>
            </a:ext>
          </a:extLst>
        </xdr:cNvPr>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9" name="フローチャート: 判断 138">
          <a:extLst>
            <a:ext uri="{FF2B5EF4-FFF2-40B4-BE49-F238E27FC236}">
              <a16:creationId xmlns:a16="http://schemas.microsoft.com/office/drawing/2014/main" id="{8EAC73C5-87E6-4C58-82CC-6AD12A77FB70}"/>
            </a:ext>
          </a:extLst>
        </xdr:cNvPr>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710DE08-74D4-4B37-BB9D-6BBD66CACA0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80B7815-DC1B-4959-A967-3DCE2552310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2AA3324-8C72-4C95-A6CC-EB34A7570F7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541CBB0-9168-4257-AD9A-DDF174CBA96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12CF7A6-9C3C-4F26-AD4B-C917431FB76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25506</xdr:rowOff>
    </xdr:from>
    <xdr:to>
      <xdr:col>76</xdr:col>
      <xdr:colOff>73025</xdr:colOff>
      <xdr:row>33</xdr:row>
      <xdr:rowOff>127105</xdr:rowOff>
    </xdr:to>
    <xdr:sp macro="" textlink="">
      <xdr:nvSpPr>
        <xdr:cNvPr id="145" name="楕円 144">
          <a:extLst>
            <a:ext uri="{FF2B5EF4-FFF2-40B4-BE49-F238E27FC236}">
              <a16:creationId xmlns:a16="http://schemas.microsoft.com/office/drawing/2014/main" id="{F4A80465-091D-4C55-9082-9ABD0F50083E}"/>
            </a:ext>
          </a:extLst>
        </xdr:cNvPr>
        <xdr:cNvSpPr/>
      </xdr:nvSpPr>
      <xdr:spPr>
        <a:xfrm>
          <a:off x="14744700" y="64548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3933</xdr:rowOff>
    </xdr:from>
    <xdr:ext cx="469744" cy="259045"/>
    <xdr:sp macro="" textlink="">
      <xdr:nvSpPr>
        <xdr:cNvPr id="146" name="債務償還比率該当値テキスト">
          <a:extLst>
            <a:ext uri="{FF2B5EF4-FFF2-40B4-BE49-F238E27FC236}">
              <a16:creationId xmlns:a16="http://schemas.microsoft.com/office/drawing/2014/main" id="{7CF41EAF-DC6E-4371-97D7-2B39E770D309}"/>
            </a:ext>
          </a:extLst>
        </xdr:cNvPr>
        <xdr:cNvSpPr txBox="1"/>
      </xdr:nvSpPr>
      <xdr:spPr>
        <a:xfrm>
          <a:off x="14846300" y="643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1277</xdr:rowOff>
    </xdr:from>
    <xdr:to>
      <xdr:col>72</xdr:col>
      <xdr:colOff>123825</xdr:colOff>
      <xdr:row>33</xdr:row>
      <xdr:rowOff>102877</xdr:rowOff>
    </xdr:to>
    <xdr:sp macro="" textlink="">
      <xdr:nvSpPr>
        <xdr:cNvPr id="147" name="楕円 146">
          <a:extLst>
            <a:ext uri="{FF2B5EF4-FFF2-40B4-BE49-F238E27FC236}">
              <a16:creationId xmlns:a16="http://schemas.microsoft.com/office/drawing/2014/main" id="{BBB67456-B2BC-4D91-910D-A4798404C2C1}"/>
            </a:ext>
          </a:extLst>
        </xdr:cNvPr>
        <xdr:cNvSpPr/>
      </xdr:nvSpPr>
      <xdr:spPr>
        <a:xfrm>
          <a:off x="14033500" y="643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52077</xdr:rowOff>
    </xdr:from>
    <xdr:to>
      <xdr:col>76</xdr:col>
      <xdr:colOff>22225</xdr:colOff>
      <xdr:row>33</xdr:row>
      <xdr:rowOff>76306</xdr:rowOff>
    </xdr:to>
    <xdr:cxnSp macro="">
      <xdr:nvCxnSpPr>
        <xdr:cNvPr id="148" name="直線コネクタ 147">
          <a:extLst>
            <a:ext uri="{FF2B5EF4-FFF2-40B4-BE49-F238E27FC236}">
              <a16:creationId xmlns:a16="http://schemas.microsoft.com/office/drawing/2014/main" id="{42D77C39-42A4-4291-9408-0E9313BA907F}"/>
            </a:ext>
          </a:extLst>
        </xdr:cNvPr>
        <xdr:cNvCxnSpPr/>
      </xdr:nvCxnSpPr>
      <xdr:spPr>
        <a:xfrm>
          <a:off x="14084300" y="6481452"/>
          <a:ext cx="711200" cy="2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86779</xdr:rowOff>
    </xdr:from>
    <xdr:ext cx="469744" cy="259045"/>
    <xdr:sp macro="" textlink="">
      <xdr:nvSpPr>
        <xdr:cNvPr id="149" name="n_1aveValue債務償還比率">
          <a:extLst>
            <a:ext uri="{FF2B5EF4-FFF2-40B4-BE49-F238E27FC236}">
              <a16:creationId xmlns:a16="http://schemas.microsoft.com/office/drawing/2014/main" id="{4BCE5CE5-C826-4C9D-BF18-39C8D22EE18F}"/>
            </a:ext>
          </a:extLst>
        </xdr:cNvPr>
        <xdr:cNvSpPr txBox="1"/>
      </xdr:nvSpPr>
      <xdr:spPr>
        <a:xfrm>
          <a:off x="13836727" y="617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94004</xdr:rowOff>
    </xdr:from>
    <xdr:ext cx="469744" cy="259045"/>
    <xdr:sp macro="" textlink="">
      <xdr:nvSpPr>
        <xdr:cNvPr id="150" name="n_1mainValue債務償還比率">
          <a:extLst>
            <a:ext uri="{FF2B5EF4-FFF2-40B4-BE49-F238E27FC236}">
              <a16:creationId xmlns:a16="http://schemas.microsoft.com/office/drawing/2014/main" id="{DD435B86-A15D-4A41-8037-BEEC9121DF42}"/>
            </a:ext>
          </a:extLst>
        </xdr:cNvPr>
        <xdr:cNvSpPr txBox="1"/>
      </xdr:nvSpPr>
      <xdr:spPr>
        <a:xfrm>
          <a:off x="13836727" y="652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98338611-5EBF-4195-9127-83E7CA0F8DD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B331089D-F1CE-4247-A74D-6593D64FEAC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230D99BE-D09A-4941-93A8-C6D809AB590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756DD251-4E53-478A-91B1-FF4209E2375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4C02FDB7-E197-48B6-BFA7-3EFB6533031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382E86F0-7A9A-41A4-ACCE-0107393BC4A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F3C0C2E-3CD9-4414-B9A1-384145DB986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F28F053-C7E4-42EF-AAA8-CBA66A11DC1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1E7A58B-D742-4B72-834D-DAD983B6D3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A619A7-7351-4AB7-9B24-F4D6BE65FAC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4A4C09-4805-46F3-B02B-673F09E15F7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472343-0922-4BD0-87EA-91809230A3B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E167A6A-A28C-44A0-ABDA-817868587EB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0B8918F-8DC7-4E47-90A0-48CE966C98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455A5B2-A731-4E14-B1C0-FA97F02B378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52678D-74A4-4915-8093-6E6AEF22618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
2,579
194.65
3,684,949
3,402,510
216,198
1,963,642
3,092,507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DDCFF28-9399-476A-AADF-8C826972F81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3755C2E-9BDC-4A40-A92F-8599FD56732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D3D0D81-4D5C-4E94-A42C-7BE11B77A42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BCD9FB-C459-4054-A20E-490E1C54CE1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0AA27A1-3074-4485-B2A3-30C5C6FFFFA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3775B2F-00F0-44D9-83F0-8CAE9E881EF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373AB1-02D7-4CA9-81B2-6997F32CC68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380CD9-55C6-4F7E-AC61-79EA06B1ED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ED5174-7DF6-4875-AFEF-447541C5AA5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BDEFB6C-F6B3-4B21-A83C-C1C7E1F28E9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BB7E5BD-53B4-4C61-9BFA-CAC0DE5D6E3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F1A860D-EA88-4344-850D-5646E475B60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9A07E4-A083-4463-92E6-C9463709FF8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5E8BC1-3480-4482-85D3-4E393B92E3C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EF6084C-95EC-4FDA-9B5B-1B0CF32ADD6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CB04854-F1D9-498D-8F6B-6D96C550295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EC6735C-D9D9-46AC-99C9-A0A3731E19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5D5C9E5-2EB8-4861-9FDF-8A59F88ACD8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21978DB-E16D-495C-9F53-5557E39B88D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4CC4713-039F-4648-88B2-5A1BD983135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D3527D6-198B-4E51-B5ED-10D9328DE16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9958165-13D5-495A-8314-6DA7F4D6E38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4C0DE65-4AA4-4DD9-B10E-2D9674F2E27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1A6AE24-1B3B-4F63-A724-AE9F54A0F07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6179B9E-BB81-43BD-B52F-396DFF1511A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CBB731C-E23B-4F74-8F1B-15A5A78D3E1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726228A-CA32-40E4-B145-E720BA2881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F81D3F2-4F56-4588-B794-39FF76F9C2E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B1F821C-AB73-45F3-9C64-6FF2B8968E6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A0104A7-85BF-468B-9F74-976A89FC365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8AD9D284-335D-4C1F-8F4E-916FB7184CD1}"/>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9BF25315-55FA-4D9A-8343-98B4137EF4B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598637E5-18A1-42A1-B30A-7E64CC608FFA}"/>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5255C8FB-5E17-4ED4-9AAE-6743A02F857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87446BF5-C525-4954-B91D-58ED6CB92FB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9FFF6008-7FEB-4DA2-A5A3-D6339ECFDCF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D9E09503-D658-4021-A992-36E1415BE04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8205A478-558C-4116-B08D-15AFEFD4976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91D8D419-93C6-47CD-B1F1-A59D973BC8D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1A49EE0F-F17C-4EB7-8EFC-5887E723CC5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C96DAF60-7702-4FDE-AFD6-8EBB61611013}"/>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E3CDC3ED-5CE6-4504-A20B-A5A98A43AED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56BB4135-1203-46B0-9B28-0874099E760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F081CF39-F0F9-435F-9822-41B51D22466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a:extLst>
            <a:ext uri="{FF2B5EF4-FFF2-40B4-BE49-F238E27FC236}">
              <a16:creationId xmlns:a16="http://schemas.microsoft.com/office/drawing/2014/main" id="{6F9EDF03-726F-44FF-B2E2-885F0503A513}"/>
            </a:ext>
          </a:extLst>
        </xdr:cNvPr>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a:extLst>
            <a:ext uri="{FF2B5EF4-FFF2-40B4-BE49-F238E27FC236}">
              <a16:creationId xmlns:a16="http://schemas.microsoft.com/office/drawing/2014/main" id="{B909C75D-9427-40D1-94A6-D6FBB56B72DF}"/>
            </a:ext>
          </a:extLst>
        </xdr:cNvPr>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a:extLst>
            <a:ext uri="{FF2B5EF4-FFF2-40B4-BE49-F238E27FC236}">
              <a16:creationId xmlns:a16="http://schemas.microsoft.com/office/drawing/2014/main" id="{71562A29-657B-4F78-9FE8-7F350632616E}"/>
            </a:ext>
          </a:extLst>
        </xdr:cNvPr>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a:extLst>
            <a:ext uri="{FF2B5EF4-FFF2-40B4-BE49-F238E27FC236}">
              <a16:creationId xmlns:a16="http://schemas.microsoft.com/office/drawing/2014/main" id="{B86F4731-E91D-4A46-97D1-E2227D1DEFAD}"/>
            </a:ext>
          </a:extLst>
        </xdr:cNvPr>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a:extLst>
            <a:ext uri="{FF2B5EF4-FFF2-40B4-BE49-F238E27FC236}">
              <a16:creationId xmlns:a16="http://schemas.microsoft.com/office/drawing/2014/main" id="{78D105A1-585C-4331-9948-C1EC34585A12}"/>
            </a:ext>
          </a:extLst>
        </xdr:cNvPr>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57167</xdr:rowOff>
    </xdr:from>
    <xdr:ext cx="405111" cy="259045"/>
    <xdr:sp macro="" textlink="">
      <xdr:nvSpPr>
        <xdr:cNvPr id="61" name="【道路】&#10;有形固定資産減価償却率平均値テキスト">
          <a:extLst>
            <a:ext uri="{FF2B5EF4-FFF2-40B4-BE49-F238E27FC236}">
              <a16:creationId xmlns:a16="http://schemas.microsoft.com/office/drawing/2014/main" id="{FF7EE59C-DEC4-4662-977A-0070F104492A}"/>
            </a:ext>
          </a:extLst>
        </xdr:cNvPr>
        <xdr:cNvSpPr txBox="1"/>
      </xdr:nvSpPr>
      <xdr:spPr>
        <a:xfrm>
          <a:off x="4673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a:extLst>
            <a:ext uri="{FF2B5EF4-FFF2-40B4-BE49-F238E27FC236}">
              <a16:creationId xmlns:a16="http://schemas.microsoft.com/office/drawing/2014/main" id="{07654C4D-EB07-4391-A33B-48B6BB5825FB}"/>
            </a:ext>
          </a:extLst>
        </xdr:cNvPr>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a:extLst>
            <a:ext uri="{FF2B5EF4-FFF2-40B4-BE49-F238E27FC236}">
              <a16:creationId xmlns:a16="http://schemas.microsoft.com/office/drawing/2014/main" id="{A9A7C46E-47B0-4A49-8630-020466233B2B}"/>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87460EBC-3DFA-4AA8-834C-811DF477D16C}"/>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a:extLst>
            <a:ext uri="{FF2B5EF4-FFF2-40B4-BE49-F238E27FC236}">
              <a16:creationId xmlns:a16="http://schemas.microsoft.com/office/drawing/2014/main" id="{A2CFBCB1-8076-4DEF-8A7A-FEF86DF630A2}"/>
            </a:ext>
          </a:extLst>
        </xdr:cNvPr>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4C77760-73C4-46AB-8E71-AD001BD7FA0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A4D28F5-02A2-4597-88A9-B06547651AD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2490BCA-381B-4208-9C15-3E6F7637B99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E3007FE-14FE-436A-AD72-B32D09B2CC9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BF4BEED-8574-499B-8812-A545E7B7C9F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17780</xdr:rowOff>
    </xdr:from>
    <xdr:to>
      <xdr:col>24</xdr:col>
      <xdr:colOff>114300</xdr:colOff>
      <xdr:row>37</xdr:row>
      <xdr:rowOff>119380</xdr:rowOff>
    </xdr:to>
    <xdr:sp macro="" textlink="">
      <xdr:nvSpPr>
        <xdr:cNvPr id="71" name="楕円 70">
          <a:extLst>
            <a:ext uri="{FF2B5EF4-FFF2-40B4-BE49-F238E27FC236}">
              <a16:creationId xmlns:a16="http://schemas.microsoft.com/office/drawing/2014/main" id="{79A3EB63-2DF0-45FD-B8F3-1D9C9ED2C6AE}"/>
            </a:ext>
          </a:extLst>
        </xdr:cNvPr>
        <xdr:cNvSpPr/>
      </xdr:nvSpPr>
      <xdr:spPr>
        <a:xfrm>
          <a:off x="4584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40657</xdr:rowOff>
    </xdr:from>
    <xdr:ext cx="405111" cy="259045"/>
    <xdr:sp macro="" textlink="">
      <xdr:nvSpPr>
        <xdr:cNvPr id="72" name="【道路】&#10;有形固定資産減価償却率該当値テキスト">
          <a:extLst>
            <a:ext uri="{FF2B5EF4-FFF2-40B4-BE49-F238E27FC236}">
              <a16:creationId xmlns:a16="http://schemas.microsoft.com/office/drawing/2014/main" id="{BF98D297-C601-48B9-A870-2320FB9EE2E0}"/>
            </a:ext>
          </a:extLst>
        </xdr:cNvPr>
        <xdr:cNvSpPr txBox="1"/>
      </xdr:nvSpPr>
      <xdr:spPr>
        <a:xfrm>
          <a:off x="4673600"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44450</xdr:rowOff>
    </xdr:from>
    <xdr:to>
      <xdr:col>20</xdr:col>
      <xdr:colOff>38100</xdr:colOff>
      <xdr:row>37</xdr:row>
      <xdr:rowOff>146050</xdr:rowOff>
    </xdr:to>
    <xdr:sp macro="" textlink="">
      <xdr:nvSpPr>
        <xdr:cNvPr id="73" name="楕円 72">
          <a:extLst>
            <a:ext uri="{FF2B5EF4-FFF2-40B4-BE49-F238E27FC236}">
              <a16:creationId xmlns:a16="http://schemas.microsoft.com/office/drawing/2014/main" id="{01B2F68A-014A-4D2C-B50E-3321640E9FA6}"/>
            </a:ext>
          </a:extLst>
        </xdr:cNvPr>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68580</xdr:rowOff>
    </xdr:from>
    <xdr:to>
      <xdr:col>24</xdr:col>
      <xdr:colOff>63500</xdr:colOff>
      <xdr:row>37</xdr:row>
      <xdr:rowOff>95250</xdr:rowOff>
    </xdr:to>
    <xdr:cxnSp macro="">
      <xdr:nvCxnSpPr>
        <xdr:cNvPr id="74" name="直線コネクタ 73">
          <a:extLst>
            <a:ext uri="{FF2B5EF4-FFF2-40B4-BE49-F238E27FC236}">
              <a16:creationId xmlns:a16="http://schemas.microsoft.com/office/drawing/2014/main" id="{C64DE601-A74B-4F61-9F53-A8F5B90EF2E3}"/>
            </a:ext>
          </a:extLst>
        </xdr:cNvPr>
        <xdr:cNvCxnSpPr/>
      </xdr:nvCxnSpPr>
      <xdr:spPr>
        <a:xfrm flipV="1">
          <a:off x="3797300" y="64122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5" name="楕円 74">
          <a:extLst>
            <a:ext uri="{FF2B5EF4-FFF2-40B4-BE49-F238E27FC236}">
              <a16:creationId xmlns:a16="http://schemas.microsoft.com/office/drawing/2014/main" id="{1E98F6A8-F8E4-47FC-954A-F545A3984097}"/>
            </a:ext>
          </a:extLst>
        </xdr:cNvPr>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37</xdr:row>
      <xdr:rowOff>121920</xdr:rowOff>
    </xdr:to>
    <xdr:cxnSp macro="">
      <xdr:nvCxnSpPr>
        <xdr:cNvPr id="76" name="直線コネクタ 75">
          <a:extLst>
            <a:ext uri="{FF2B5EF4-FFF2-40B4-BE49-F238E27FC236}">
              <a16:creationId xmlns:a16="http://schemas.microsoft.com/office/drawing/2014/main" id="{8E6C0738-3593-4BF6-95C4-B296347A7784}"/>
            </a:ext>
          </a:extLst>
        </xdr:cNvPr>
        <xdr:cNvCxnSpPr/>
      </xdr:nvCxnSpPr>
      <xdr:spPr>
        <a:xfrm flipV="1">
          <a:off x="2908300" y="6438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90170</xdr:rowOff>
    </xdr:from>
    <xdr:to>
      <xdr:col>10</xdr:col>
      <xdr:colOff>165100</xdr:colOff>
      <xdr:row>38</xdr:row>
      <xdr:rowOff>20320</xdr:rowOff>
    </xdr:to>
    <xdr:sp macro="" textlink="">
      <xdr:nvSpPr>
        <xdr:cNvPr id="77" name="楕円 76">
          <a:extLst>
            <a:ext uri="{FF2B5EF4-FFF2-40B4-BE49-F238E27FC236}">
              <a16:creationId xmlns:a16="http://schemas.microsoft.com/office/drawing/2014/main" id="{8F4BD1B9-3192-4D16-941E-B5BEFBFDB891}"/>
            </a:ext>
          </a:extLst>
        </xdr:cNvPr>
        <xdr:cNvSpPr/>
      </xdr:nvSpPr>
      <xdr:spPr>
        <a:xfrm>
          <a:off x="1968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140970</xdr:rowOff>
    </xdr:to>
    <xdr:cxnSp macro="">
      <xdr:nvCxnSpPr>
        <xdr:cNvPr id="78" name="直線コネクタ 77">
          <a:extLst>
            <a:ext uri="{FF2B5EF4-FFF2-40B4-BE49-F238E27FC236}">
              <a16:creationId xmlns:a16="http://schemas.microsoft.com/office/drawing/2014/main" id="{71F674CA-A743-4AC1-B07B-2D2FB9F87A76}"/>
            </a:ext>
          </a:extLst>
        </xdr:cNvPr>
        <xdr:cNvCxnSpPr/>
      </xdr:nvCxnSpPr>
      <xdr:spPr>
        <a:xfrm flipV="1">
          <a:off x="2019300" y="64655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79" name="n_1aveValue【道路】&#10;有形固定資産減価償却率">
          <a:extLst>
            <a:ext uri="{FF2B5EF4-FFF2-40B4-BE49-F238E27FC236}">
              <a16:creationId xmlns:a16="http://schemas.microsoft.com/office/drawing/2014/main" id="{376C5E66-34B8-473E-B3A3-6FB000E56781}"/>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80" name="n_2aveValue【道路】&#10;有形固定資産減価償却率">
          <a:extLst>
            <a:ext uri="{FF2B5EF4-FFF2-40B4-BE49-F238E27FC236}">
              <a16:creationId xmlns:a16="http://schemas.microsoft.com/office/drawing/2014/main" id="{8B1734B8-82FD-4F2B-A58A-EE9BF9372D90}"/>
            </a:ext>
          </a:extLst>
        </xdr:cNvPr>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78122</xdr:rowOff>
    </xdr:from>
    <xdr:ext cx="405111" cy="259045"/>
    <xdr:sp macro="" textlink="">
      <xdr:nvSpPr>
        <xdr:cNvPr id="81" name="n_3aveValue【道路】&#10;有形固定資産減価償却率">
          <a:extLst>
            <a:ext uri="{FF2B5EF4-FFF2-40B4-BE49-F238E27FC236}">
              <a16:creationId xmlns:a16="http://schemas.microsoft.com/office/drawing/2014/main" id="{A67FCFCB-44A8-499A-89FF-F7EB669F88C6}"/>
            </a:ext>
          </a:extLst>
        </xdr:cNvPr>
        <xdr:cNvSpPr txBox="1"/>
      </xdr:nvSpPr>
      <xdr:spPr>
        <a:xfrm>
          <a:off x="1816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162577</xdr:rowOff>
    </xdr:from>
    <xdr:ext cx="405111" cy="259045"/>
    <xdr:sp macro="" textlink="">
      <xdr:nvSpPr>
        <xdr:cNvPr id="82" name="n_1mainValue【道路】&#10;有形固定資産減価償却率">
          <a:extLst>
            <a:ext uri="{FF2B5EF4-FFF2-40B4-BE49-F238E27FC236}">
              <a16:creationId xmlns:a16="http://schemas.microsoft.com/office/drawing/2014/main" id="{6FA41509-066B-4DD5-B456-E43C51B14A6B}"/>
            </a:ext>
          </a:extLst>
        </xdr:cNvPr>
        <xdr:cNvSpPr txBox="1"/>
      </xdr:nvSpPr>
      <xdr:spPr>
        <a:xfrm>
          <a:off x="3582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3" name="n_2mainValue【道路】&#10;有形固定資産減価償却率">
          <a:extLst>
            <a:ext uri="{FF2B5EF4-FFF2-40B4-BE49-F238E27FC236}">
              <a16:creationId xmlns:a16="http://schemas.microsoft.com/office/drawing/2014/main" id="{09C02ADC-DEBD-4471-B8D1-30BCAC7D805F}"/>
            </a:ext>
          </a:extLst>
        </xdr:cNvPr>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84" name="n_3mainValue【道路】&#10;有形固定資産減価償却率">
          <a:extLst>
            <a:ext uri="{FF2B5EF4-FFF2-40B4-BE49-F238E27FC236}">
              <a16:creationId xmlns:a16="http://schemas.microsoft.com/office/drawing/2014/main" id="{E0D3D38C-13DC-4FC5-AC06-D0AFF2C2D123}"/>
            </a:ext>
          </a:extLst>
        </xdr:cNvPr>
        <xdr:cNvSpPr txBox="1"/>
      </xdr:nvSpPr>
      <xdr:spPr>
        <a:xfrm>
          <a:off x="1816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B06AE080-D69E-43F9-9B6E-0BB214111D4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AC69B8CA-0D2C-40DB-A91F-C6789DF94B2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E8F284A0-2059-44BD-968B-CC362DFA53E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ACB16E84-7136-408A-9457-540E8BD1088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FAB73E04-558C-400C-A5B3-7FA681E1E14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56AE7EEA-CC48-425E-8899-99665AB4A4C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15B583C4-6726-4574-AF7A-C9A82A93ADC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D599AEE-1B98-4BC6-9A20-B915E2C53D8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64AC9D26-80BB-4555-AA2F-A5EDBB22C7A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58106CAD-2E4A-49E3-90B1-EE3A364621F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3AD2A05F-662A-4002-A908-6F2C956345B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2E8E0ABE-1710-4C71-8EDA-1FE3335F3D1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F745B146-EE45-49AC-B3CA-4A3B1DB6713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C2E3F72C-AEB1-40C6-A2B6-709F5374ACF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3E824AD3-A611-485F-9B1E-6C142B7C8DF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A06DD622-0E65-46C9-80D7-62F775634F2D}"/>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1A1517F8-F48F-4368-B0FF-29845DCF92E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26C67116-270A-446D-B47D-3788FDBD6C47}"/>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418AD701-F080-4544-8780-58EB8731F0C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5F87174F-B637-414C-A6A3-ACBD30494EC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7701CAD7-6324-4085-873B-15E4E850DA3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6DF9B74A-2C46-404E-BC87-F9BE21CABAE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CB8E2471-772A-447C-BC56-5A861C40A1D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8" name="直線コネクタ 107">
          <a:extLst>
            <a:ext uri="{FF2B5EF4-FFF2-40B4-BE49-F238E27FC236}">
              <a16:creationId xmlns:a16="http://schemas.microsoft.com/office/drawing/2014/main" id="{0F6F5E79-B880-4B3C-A946-E171A937F464}"/>
            </a:ext>
          </a:extLst>
        </xdr:cNvPr>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9" name="【道路】&#10;一人当たり延長最小値テキスト">
          <a:extLst>
            <a:ext uri="{FF2B5EF4-FFF2-40B4-BE49-F238E27FC236}">
              <a16:creationId xmlns:a16="http://schemas.microsoft.com/office/drawing/2014/main" id="{7BD521FE-2FDD-4A92-B5C5-DD0EC09C760B}"/>
            </a:ext>
          </a:extLst>
        </xdr:cNvPr>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10" name="直線コネクタ 109">
          <a:extLst>
            <a:ext uri="{FF2B5EF4-FFF2-40B4-BE49-F238E27FC236}">
              <a16:creationId xmlns:a16="http://schemas.microsoft.com/office/drawing/2014/main" id="{710C35E7-3A7A-498E-9A83-1B2391E6F5C5}"/>
            </a:ext>
          </a:extLst>
        </xdr:cNvPr>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11" name="【道路】&#10;一人当たり延長最大値テキスト">
          <a:extLst>
            <a:ext uri="{FF2B5EF4-FFF2-40B4-BE49-F238E27FC236}">
              <a16:creationId xmlns:a16="http://schemas.microsoft.com/office/drawing/2014/main" id="{2F33C418-215E-4C5C-AC54-D7621DB810EB}"/>
            </a:ext>
          </a:extLst>
        </xdr:cNvPr>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12" name="直線コネクタ 111">
          <a:extLst>
            <a:ext uri="{FF2B5EF4-FFF2-40B4-BE49-F238E27FC236}">
              <a16:creationId xmlns:a16="http://schemas.microsoft.com/office/drawing/2014/main" id="{BF941401-0598-4116-90A9-2AED1E40D02C}"/>
            </a:ext>
          </a:extLst>
        </xdr:cNvPr>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96220</xdr:rowOff>
    </xdr:from>
    <xdr:ext cx="534377" cy="259045"/>
    <xdr:sp macro="" textlink="">
      <xdr:nvSpPr>
        <xdr:cNvPr id="113" name="【道路】&#10;一人当たり延長平均値テキスト">
          <a:extLst>
            <a:ext uri="{FF2B5EF4-FFF2-40B4-BE49-F238E27FC236}">
              <a16:creationId xmlns:a16="http://schemas.microsoft.com/office/drawing/2014/main" id="{CBC6BA72-E88E-4C56-9D4E-599D7D91E663}"/>
            </a:ext>
          </a:extLst>
        </xdr:cNvPr>
        <xdr:cNvSpPr txBox="1"/>
      </xdr:nvSpPr>
      <xdr:spPr>
        <a:xfrm>
          <a:off x="10515600" y="67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4" name="フローチャート: 判断 113">
          <a:extLst>
            <a:ext uri="{FF2B5EF4-FFF2-40B4-BE49-F238E27FC236}">
              <a16:creationId xmlns:a16="http://schemas.microsoft.com/office/drawing/2014/main" id="{8ECD4182-18CD-49AB-BB36-D4B1D6DF0477}"/>
            </a:ext>
          </a:extLst>
        </xdr:cNvPr>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5" name="フローチャート: 判断 114">
          <a:extLst>
            <a:ext uri="{FF2B5EF4-FFF2-40B4-BE49-F238E27FC236}">
              <a16:creationId xmlns:a16="http://schemas.microsoft.com/office/drawing/2014/main" id="{252AA61E-9688-47F1-A82C-DF326689BAE4}"/>
            </a:ext>
          </a:extLst>
        </xdr:cNvPr>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6" name="フローチャート: 判断 115">
          <a:extLst>
            <a:ext uri="{FF2B5EF4-FFF2-40B4-BE49-F238E27FC236}">
              <a16:creationId xmlns:a16="http://schemas.microsoft.com/office/drawing/2014/main" id="{089D96A6-2A88-43C5-9C0B-35349D77318F}"/>
            </a:ext>
          </a:extLst>
        </xdr:cNvPr>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7" name="フローチャート: 判断 116">
          <a:extLst>
            <a:ext uri="{FF2B5EF4-FFF2-40B4-BE49-F238E27FC236}">
              <a16:creationId xmlns:a16="http://schemas.microsoft.com/office/drawing/2014/main" id="{A5296E47-CA25-4FBD-B292-F09A68404125}"/>
            </a:ext>
          </a:extLst>
        </xdr:cNvPr>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60E6290-277D-40F8-9891-110D75DD390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CD4BA72-08EE-464F-A81F-CEB7993AD9F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0551223-77D8-42BE-924F-F35C6D9AC29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C492FFF-ADAF-496E-A1DC-C03D5CC54A9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4442C47-49C9-4027-9C2F-9DE475C1BE4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33165</xdr:rowOff>
    </xdr:from>
    <xdr:to>
      <xdr:col>55</xdr:col>
      <xdr:colOff>50800</xdr:colOff>
      <xdr:row>37</xdr:row>
      <xdr:rowOff>134765</xdr:rowOff>
    </xdr:to>
    <xdr:sp macro="" textlink="">
      <xdr:nvSpPr>
        <xdr:cNvPr id="123" name="楕円 122">
          <a:extLst>
            <a:ext uri="{FF2B5EF4-FFF2-40B4-BE49-F238E27FC236}">
              <a16:creationId xmlns:a16="http://schemas.microsoft.com/office/drawing/2014/main" id="{62C5EDB1-0DD5-4573-BF2B-26B0E90A577A}"/>
            </a:ext>
          </a:extLst>
        </xdr:cNvPr>
        <xdr:cNvSpPr/>
      </xdr:nvSpPr>
      <xdr:spPr>
        <a:xfrm>
          <a:off x="10426700" y="63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56042</xdr:rowOff>
    </xdr:from>
    <xdr:ext cx="599010" cy="259045"/>
    <xdr:sp macro="" textlink="">
      <xdr:nvSpPr>
        <xdr:cNvPr id="124" name="【道路】&#10;一人当たり延長該当値テキスト">
          <a:extLst>
            <a:ext uri="{FF2B5EF4-FFF2-40B4-BE49-F238E27FC236}">
              <a16:creationId xmlns:a16="http://schemas.microsoft.com/office/drawing/2014/main" id="{2D0A5BC1-4399-4553-9AB8-56409023F9C9}"/>
            </a:ext>
          </a:extLst>
        </xdr:cNvPr>
        <xdr:cNvSpPr txBox="1"/>
      </xdr:nvSpPr>
      <xdr:spPr>
        <a:xfrm>
          <a:off x="10515600" y="622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53114</xdr:rowOff>
    </xdr:from>
    <xdr:to>
      <xdr:col>50</xdr:col>
      <xdr:colOff>165100</xdr:colOff>
      <xdr:row>37</xdr:row>
      <xdr:rowOff>154714</xdr:rowOff>
    </xdr:to>
    <xdr:sp macro="" textlink="">
      <xdr:nvSpPr>
        <xdr:cNvPr id="125" name="楕円 124">
          <a:extLst>
            <a:ext uri="{FF2B5EF4-FFF2-40B4-BE49-F238E27FC236}">
              <a16:creationId xmlns:a16="http://schemas.microsoft.com/office/drawing/2014/main" id="{749F558F-EDA7-483B-8CCB-A13FCE2A3C4F}"/>
            </a:ext>
          </a:extLst>
        </xdr:cNvPr>
        <xdr:cNvSpPr/>
      </xdr:nvSpPr>
      <xdr:spPr>
        <a:xfrm>
          <a:off x="9588500" y="639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83965</xdr:rowOff>
    </xdr:from>
    <xdr:to>
      <xdr:col>55</xdr:col>
      <xdr:colOff>0</xdr:colOff>
      <xdr:row>37</xdr:row>
      <xdr:rowOff>103914</xdr:rowOff>
    </xdr:to>
    <xdr:cxnSp macro="">
      <xdr:nvCxnSpPr>
        <xdr:cNvPr id="126" name="直線コネクタ 125">
          <a:extLst>
            <a:ext uri="{FF2B5EF4-FFF2-40B4-BE49-F238E27FC236}">
              <a16:creationId xmlns:a16="http://schemas.microsoft.com/office/drawing/2014/main" id="{D15E9580-A0DD-4AAE-BE6B-4EC1AE148438}"/>
            </a:ext>
          </a:extLst>
        </xdr:cNvPr>
        <xdr:cNvCxnSpPr/>
      </xdr:nvCxnSpPr>
      <xdr:spPr>
        <a:xfrm flipV="1">
          <a:off x="9639300" y="6427615"/>
          <a:ext cx="8382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77833</xdr:rowOff>
    </xdr:from>
    <xdr:to>
      <xdr:col>46</xdr:col>
      <xdr:colOff>38100</xdr:colOff>
      <xdr:row>38</xdr:row>
      <xdr:rowOff>7983</xdr:rowOff>
    </xdr:to>
    <xdr:sp macro="" textlink="">
      <xdr:nvSpPr>
        <xdr:cNvPr id="127" name="楕円 126">
          <a:extLst>
            <a:ext uri="{FF2B5EF4-FFF2-40B4-BE49-F238E27FC236}">
              <a16:creationId xmlns:a16="http://schemas.microsoft.com/office/drawing/2014/main" id="{1FDA4F98-C341-48A4-9C62-AA9768593C2A}"/>
            </a:ext>
          </a:extLst>
        </xdr:cNvPr>
        <xdr:cNvSpPr/>
      </xdr:nvSpPr>
      <xdr:spPr>
        <a:xfrm>
          <a:off x="8699500" y="642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103914</xdr:rowOff>
    </xdr:from>
    <xdr:to>
      <xdr:col>50</xdr:col>
      <xdr:colOff>114300</xdr:colOff>
      <xdr:row>37</xdr:row>
      <xdr:rowOff>128633</xdr:rowOff>
    </xdr:to>
    <xdr:cxnSp macro="">
      <xdr:nvCxnSpPr>
        <xdr:cNvPr id="128" name="直線コネクタ 127">
          <a:extLst>
            <a:ext uri="{FF2B5EF4-FFF2-40B4-BE49-F238E27FC236}">
              <a16:creationId xmlns:a16="http://schemas.microsoft.com/office/drawing/2014/main" id="{9BBA0FBB-40FF-4B0A-B760-822504B786E7}"/>
            </a:ext>
          </a:extLst>
        </xdr:cNvPr>
        <xdr:cNvCxnSpPr/>
      </xdr:nvCxnSpPr>
      <xdr:spPr>
        <a:xfrm flipV="1">
          <a:off x="8750300" y="6447564"/>
          <a:ext cx="889000" cy="2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101394</xdr:rowOff>
    </xdr:from>
    <xdr:to>
      <xdr:col>41</xdr:col>
      <xdr:colOff>101600</xdr:colOff>
      <xdr:row>38</xdr:row>
      <xdr:rowOff>31544</xdr:rowOff>
    </xdr:to>
    <xdr:sp macro="" textlink="">
      <xdr:nvSpPr>
        <xdr:cNvPr id="129" name="楕円 128">
          <a:extLst>
            <a:ext uri="{FF2B5EF4-FFF2-40B4-BE49-F238E27FC236}">
              <a16:creationId xmlns:a16="http://schemas.microsoft.com/office/drawing/2014/main" id="{485B2D51-F334-40C7-974D-0E3EEF3307BD}"/>
            </a:ext>
          </a:extLst>
        </xdr:cNvPr>
        <xdr:cNvSpPr/>
      </xdr:nvSpPr>
      <xdr:spPr>
        <a:xfrm>
          <a:off x="7810500" y="644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128633</xdr:rowOff>
    </xdr:from>
    <xdr:to>
      <xdr:col>45</xdr:col>
      <xdr:colOff>177800</xdr:colOff>
      <xdr:row>37</xdr:row>
      <xdr:rowOff>152194</xdr:rowOff>
    </xdr:to>
    <xdr:cxnSp macro="">
      <xdr:nvCxnSpPr>
        <xdr:cNvPr id="130" name="直線コネクタ 129">
          <a:extLst>
            <a:ext uri="{FF2B5EF4-FFF2-40B4-BE49-F238E27FC236}">
              <a16:creationId xmlns:a16="http://schemas.microsoft.com/office/drawing/2014/main" id="{5FB5B3D7-CA74-49B6-ACF0-AAF4B9DD9703}"/>
            </a:ext>
          </a:extLst>
        </xdr:cNvPr>
        <xdr:cNvCxnSpPr/>
      </xdr:nvCxnSpPr>
      <xdr:spPr>
        <a:xfrm flipV="1">
          <a:off x="7861300" y="6472283"/>
          <a:ext cx="889000" cy="2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15463</xdr:rowOff>
    </xdr:from>
    <xdr:ext cx="534377" cy="259045"/>
    <xdr:sp macro="" textlink="">
      <xdr:nvSpPr>
        <xdr:cNvPr id="131" name="n_1aveValue【道路】&#10;一人当たり延長">
          <a:extLst>
            <a:ext uri="{FF2B5EF4-FFF2-40B4-BE49-F238E27FC236}">
              <a16:creationId xmlns:a16="http://schemas.microsoft.com/office/drawing/2014/main" id="{B34AC507-423E-4BC6-ABE6-DEAEAB96B6F5}"/>
            </a:ext>
          </a:extLst>
        </xdr:cNvPr>
        <xdr:cNvSpPr txBox="1"/>
      </xdr:nvSpPr>
      <xdr:spPr>
        <a:xfrm>
          <a:off x="93594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10685</xdr:rowOff>
    </xdr:from>
    <xdr:ext cx="534377" cy="259045"/>
    <xdr:sp macro="" textlink="">
      <xdr:nvSpPr>
        <xdr:cNvPr id="132" name="n_2aveValue【道路】&#10;一人当たり延長">
          <a:extLst>
            <a:ext uri="{FF2B5EF4-FFF2-40B4-BE49-F238E27FC236}">
              <a16:creationId xmlns:a16="http://schemas.microsoft.com/office/drawing/2014/main" id="{417CBA98-49E1-4ED4-8C21-FD0607496054}"/>
            </a:ext>
          </a:extLst>
        </xdr:cNvPr>
        <xdr:cNvSpPr txBox="1"/>
      </xdr:nvSpPr>
      <xdr:spPr>
        <a:xfrm>
          <a:off x="8483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5290</xdr:rowOff>
    </xdr:from>
    <xdr:ext cx="534377" cy="259045"/>
    <xdr:sp macro="" textlink="">
      <xdr:nvSpPr>
        <xdr:cNvPr id="133" name="n_3aveValue【道路】&#10;一人当たり延長">
          <a:extLst>
            <a:ext uri="{FF2B5EF4-FFF2-40B4-BE49-F238E27FC236}">
              <a16:creationId xmlns:a16="http://schemas.microsoft.com/office/drawing/2014/main" id="{845EE047-FFBB-4F20-ACA7-27050DE6BC22}"/>
            </a:ext>
          </a:extLst>
        </xdr:cNvPr>
        <xdr:cNvSpPr txBox="1"/>
      </xdr:nvSpPr>
      <xdr:spPr>
        <a:xfrm>
          <a:off x="7594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35</xdr:row>
      <xdr:rowOff>171241</xdr:rowOff>
    </xdr:from>
    <xdr:ext cx="599010" cy="259045"/>
    <xdr:sp macro="" textlink="">
      <xdr:nvSpPr>
        <xdr:cNvPr id="134" name="n_1mainValue【道路】&#10;一人当たり延長">
          <a:extLst>
            <a:ext uri="{FF2B5EF4-FFF2-40B4-BE49-F238E27FC236}">
              <a16:creationId xmlns:a16="http://schemas.microsoft.com/office/drawing/2014/main" id="{B8E46186-675C-46F8-A31B-4C5541C85ADC}"/>
            </a:ext>
          </a:extLst>
        </xdr:cNvPr>
        <xdr:cNvSpPr txBox="1"/>
      </xdr:nvSpPr>
      <xdr:spPr>
        <a:xfrm>
          <a:off x="9327094" y="617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36</xdr:row>
      <xdr:rowOff>24510</xdr:rowOff>
    </xdr:from>
    <xdr:ext cx="599010" cy="259045"/>
    <xdr:sp macro="" textlink="">
      <xdr:nvSpPr>
        <xdr:cNvPr id="135" name="n_2mainValue【道路】&#10;一人当たり延長">
          <a:extLst>
            <a:ext uri="{FF2B5EF4-FFF2-40B4-BE49-F238E27FC236}">
              <a16:creationId xmlns:a16="http://schemas.microsoft.com/office/drawing/2014/main" id="{A53FBFB6-FFB0-4F8A-9241-5DB7DF263EB0}"/>
            </a:ext>
          </a:extLst>
        </xdr:cNvPr>
        <xdr:cNvSpPr txBox="1"/>
      </xdr:nvSpPr>
      <xdr:spPr>
        <a:xfrm>
          <a:off x="8450794" y="619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48071</xdr:rowOff>
    </xdr:from>
    <xdr:ext cx="534377" cy="259045"/>
    <xdr:sp macro="" textlink="">
      <xdr:nvSpPr>
        <xdr:cNvPr id="136" name="n_3mainValue【道路】&#10;一人当たり延長">
          <a:extLst>
            <a:ext uri="{FF2B5EF4-FFF2-40B4-BE49-F238E27FC236}">
              <a16:creationId xmlns:a16="http://schemas.microsoft.com/office/drawing/2014/main" id="{51A1393D-F2AB-45DB-AB16-9572BC2D02B5}"/>
            </a:ext>
          </a:extLst>
        </xdr:cNvPr>
        <xdr:cNvSpPr txBox="1"/>
      </xdr:nvSpPr>
      <xdr:spPr>
        <a:xfrm>
          <a:off x="7594111" y="622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2308B534-B875-490E-8FD4-A827880ABD2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E094D66A-335B-479D-AEE3-E484D87A671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DEDDC98F-9154-4C1B-9080-3B23D3FED4D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CE33689-7A4E-4E5A-88BB-ABEDA3A7BF6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5790EC6D-6F94-4F6C-A63D-3B9C2FE2536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66AA1F11-C302-428E-A59D-C57F3F1B682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4206210E-C24E-4F97-9F8A-D2A12EE4DAE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4FD791C0-6513-4B6C-8279-D30ABC2F00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CA81FC7A-5917-4D22-BE48-3BFC0507871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2130A702-7CC1-4D8D-BB4A-9EE7074C792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a:extLst>
            <a:ext uri="{FF2B5EF4-FFF2-40B4-BE49-F238E27FC236}">
              <a16:creationId xmlns:a16="http://schemas.microsoft.com/office/drawing/2014/main" id="{CF5E684D-C723-4F06-9564-B5E55B1C886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a:extLst>
            <a:ext uri="{FF2B5EF4-FFF2-40B4-BE49-F238E27FC236}">
              <a16:creationId xmlns:a16="http://schemas.microsoft.com/office/drawing/2014/main" id="{B57BB605-1E0C-4476-890F-A84970F136BF}"/>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a:extLst>
            <a:ext uri="{FF2B5EF4-FFF2-40B4-BE49-F238E27FC236}">
              <a16:creationId xmlns:a16="http://schemas.microsoft.com/office/drawing/2014/main" id="{8128366E-23D0-4C07-9BB9-F8A65F856111}"/>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a:extLst>
            <a:ext uri="{FF2B5EF4-FFF2-40B4-BE49-F238E27FC236}">
              <a16:creationId xmlns:a16="http://schemas.microsoft.com/office/drawing/2014/main" id="{C3852368-D6C5-48A3-A9C2-BC6CE9A76314}"/>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a:extLst>
            <a:ext uri="{FF2B5EF4-FFF2-40B4-BE49-F238E27FC236}">
              <a16:creationId xmlns:a16="http://schemas.microsoft.com/office/drawing/2014/main" id="{C8935163-50AD-473B-A660-784D4E9A05A7}"/>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a:extLst>
            <a:ext uri="{FF2B5EF4-FFF2-40B4-BE49-F238E27FC236}">
              <a16:creationId xmlns:a16="http://schemas.microsoft.com/office/drawing/2014/main" id="{52032F64-3997-489F-999F-FB62014FCD52}"/>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a:extLst>
            <a:ext uri="{FF2B5EF4-FFF2-40B4-BE49-F238E27FC236}">
              <a16:creationId xmlns:a16="http://schemas.microsoft.com/office/drawing/2014/main" id="{A04D6081-B7C1-4C45-8267-FBD8585E65D9}"/>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a:extLst>
            <a:ext uri="{FF2B5EF4-FFF2-40B4-BE49-F238E27FC236}">
              <a16:creationId xmlns:a16="http://schemas.microsoft.com/office/drawing/2014/main" id="{F24CF535-D526-4C1A-80EB-61C34ED3D41B}"/>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a:extLst>
            <a:ext uri="{FF2B5EF4-FFF2-40B4-BE49-F238E27FC236}">
              <a16:creationId xmlns:a16="http://schemas.microsoft.com/office/drawing/2014/main" id="{25A86D9D-CB35-4032-AE3F-10E3764AC951}"/>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28794B7E-0C24-4C1F-8312-EEF5E53FF32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8E95C534-F3B0-44AF-81D1-5087C0A906F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9EE1B321-9595-4193-8508-111E6092052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9" name="直線コネクタ 158">
          <a:extLst>
            <a:ext uri="{FF2B5EF4-FFF2-40B4-BE49-F238E27FC236}">
              <a16:creationId xmlns:a16="http://schemas.microsoft.com/office/drawing/2014/main" id="{775F7322-B032-47BC-AD6C-F3428C1AC277}"/>
            </a:ext>
          </a:extLst>
        </xdr:cNvPr>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1EBBBE2D-4B6B-41FA-A718-D19619439D4E}"/>
            </a:ext>
          </a:extLst>
        </xdr:cNvPr>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1" name="直線コネクタ 160">
          <a:extLst>
            <a:ext uri="{FF2B5EF4-FFF2-40B4-BE49-F238E27FC236}">
              <a16:creationId xmlns:a16="http://schemas.microsoft.com/office/drawing/2014/main" id="{142FE08C-F98A-4767-8B6D-5EF2431D70CB}"/>
            </a:ext>
          </a:extLst>
        </xdr:cNvPr>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3DF40BAF-7967-4F12-ABC6-3119A049BB4F}"/>
            </a:ext>
          </a:extLst>
        </xdr:cNvPr>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63" name="直線コネクタ 162">
          <a:extLst>
            <a:ext uri="{FF2B5EF4-FFF2-40B4-BE49-F238E27FC236}">
              <a16:creationId xmlns:a16="http://schemas.microsoft.com/office/drawing/2014/main" id="{8BD2193D-BA40-44B7-8B72-39CAE7AE2DA0}"/>
            </a:ext>
          </a:extLst>
        </xdr:cNvPr>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169943</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8EB18E94-687E-4337-939C-487830B9515F}"/>
            </a:ext>
          </a:extLst>
        </xdr:cNvPr>
        <xdr:cNvSpPr txBox="1"/>
      </xdr:nvSpPr>
      <xdr:spPr>
        <a:xfrm>
          <a:off x="4673600" y="9942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65" name="フローチャート: 判断 164">
          <a:extLst>
            <a:ext uri="{FF2B5EF4-FFF2-40B4-BE49-F238E27FC236}">
              <a16:creationId xmlns:a16="http://schemas.microsoft.com/office/drawing/2014/main" id="{B2B749EB-E2B3-4418-885C-89D08AE9C24F}"/>
            </a:ext>
          </a:extLst>
        </xdr:cNvPr>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6" name="フローチャート: 判断 165">
          <a:extLst>
            <a:ext uri="{FF2B5EF4-FFF2-40B4-BE49-F238E27FC236}">
              <a16:creationId xmlns:a16="http://schemas.microsoft.com/office/drawing/2014/main" id="{C7DE92A2-C15C-4258-BEF1-731855CB1F93}"/>
            </a:ext>
          </a:extLst>
        </xdr:cNvPr>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7" name="フローチャート: 判断 166">
          <a:extLst>
            <a:ext uri="{FF2B5EF4-FFF2-40B4-BE49-F238E27FC236}">
              <a16:creationId xmlns:a16="http://schemas.microsoft.com/office/drawing/2014/main" id="{A3A0840D-EF2F-46BC-97FE-FF161385151E}"/>
            </a:ext>
          </a:extLst>
        </xdr:cNvPr>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8" name="フローチャート: 判断 167">
          <a:extLst>
            <a:ext uri="{FF2B5EF4-FFF2-40B4-BE49-F238E27FC236}">
              <a16:creationId xmlns:a16="http://schemas.microsoft.com/office/drawing/2014/main" id="{982720CF-C836-479E-98F9-015426CEE149}"/>
            </a:ext>
          </a:extLst>
        </xdr:cNvPr>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292B80F8-8616-4589-94E7-4F113D23377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21ADB0FC-A58E-4AE8-A249-865D79B67CB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71721E5D-8F37-400B-A923-656AD62B283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CFB6E6E6-0222-4398-B3E3-D28C159A13F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174E51D9-7305-4F0C-B24E-E4EBB83E428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88646</xdr:rowOff>
    </xdr:from>
    <xdr:to>
      <xdr:col>24</xdr:col>
      <xdr:colOff>114300</xdr:colOff>
      <xdr:row>58</xdr:row>
      <xdr:rowOff>18796</xdr:rowOff>
    </xdr:to>
    <xdr:sp macro="" textlink="">
      <xdr:nvSpPr>
        <xdr:cNvPr id="174" name="楕円 173">
          <a:extLst>
            <a:ext uri="{FF2B5EF4-FFF2-40B4-BE49-F238E27FC236}">
              <a16:creationId xmlns:a16="http://schemas.microsoft.com/office/drawing/2014/main" id="{D56F7A64-E26E-4777-AAE2-6D107EE8935F}"/>
            </a:ext>
          </a:extLst>
        </xdr:cNvPr>
        <xdr:cNvSpPr/>
      </xdr:nvSpPr>
      <xdr:spPr>
        <a:xfrm>
          <a:off x="45847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111523</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8F826977-CD59-4736-B1AE-C7696D3F29CE}"/>
            </a:ext>
          </a:extLst>
        </xdr:cNvPr>
        <xdr:cNvSpPr txBox="1"/>
      </xdr:nvSpPr>
      <xdr:spPr>
        <a:xfrm>
          <a:off x="4673600" y="971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118364</xdr:rowOff>
    </xdr:from>
    <xdr:to>
      <xdr:col>20</xdr:col>
      <xdr:colOff>38100</xdr:colOff>
      <xdr:row>58</xdr:row>
      <xdr:rowOff>48514</xdr:rowOff>
    </xdr:to>
    <xdr:sp macro="" textlink="">
      <xdr:nvSpPr>
        <xdr:cNvPr id="176" name="楕円 175">
          <a:extLst>
            <a:ext uri="{FF2B5EF4-FFF2-40B4-BE49-F238E27FC236}">
              <a16:creationId xmlns:a16="http://schemas.microsoft.com/office/drawing/2014/main" id="{506FD725-635C-420B-9A53-88F6507B24CE}"/>
            </a:ext>
          </a:extLst>
        </xdr:cNvPr>
        <xdr:cNvSpPr/>
      </xdr:nvSpPr>
      <xdr:spPr>
        <a:xfrm>
          <a:off x="37465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139446</xdr:rowOff>
    </xdr:from>
    <xdr:to>
      <xdr:col>24</xdr:col>
      <xdr:colOff>63500</xdr:colOff>
      <xdr:row>57</xdr:row>
      <xdr:rowOff>169164</xdr:rowOff>
    </xdr:to>
    <xdr:cxnSp macro="">
      <xdr:nvCxnSpPr>
        <xdr:cNvPr id="177" name="直線コネクタ 176">
          <a:extLst>
            <a:ext uri="{FF2B5EF4-FFF2-40B4-BE49-F238E27FC236}">
              <a16:creationId xmlns:a16="http://schemas.microsoft.com/office/drawing/2014/main" id="{17F6E462-D7B4-4A90-9146-A291460A227B}"/>
            </a:ext>
          </a:extLst>
        </xdr:cNvPr>
        <xdr:cNvCxnSpPr/>
      </xdr:nvCxnSpPr>
      <xdr:spPr>
        <a:xfrm flipV="1">
          <a:off x="3797300" y="991209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148082</xdr:rowOff>
    </xdr:from>
    <xdr:to>
      <xdr:col>15</xdr:col>
      <xdr:colOff>101600</xdr:colOff>
      <xdr:row>58</xdr:row>
      <xdr:rowOff>78232</xdr:rowOff>
    </xdr:to>
    <xdr:sp macro="" textlink="">
      <xdr:nvSpPr>
        <xdr:cNvPr id="178" name="楕円 177">
          <a:extLst>
            <a:ext uri="{FF2B5EF4-FFF2-40B4-BE49-F238E27FC236}">
              <a16:creationId xmlns:a16="http://schemas.microsoft.com/office/drawing/2014/main" id="{CBD27841-8DEF-48C4-A6B1-BEEEBA5C3DA1}"/>
            </a:ext>
          </a:extLst>
        </xdr:cNvPr>
        <xdr:cNvSpPr/>
      </xdr:nvSpPr>
      <xdr:spPr>
        <a:xfrm>
          <a:off x="28575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169164</xdr:rowOff>
    </xdr:from>
    <xdr:to>
      <xdr:col>19</xdr:col>
      <xdr:colOff>177800</xdr:colOff>
      <xdr:row>58</xdr:row>
      <xdr:rowOff>27432</xdr:rowOff>
    </xdr:to>
    <xdr:cxnSp macro="">
      <xdr:nvCxnSpPr>
        <xdr:cNvPr id="179" name="直線コネクタ 178">
          <a:extLst>
            <a:ext uri="{FF2B5EF4-FFF2-40B4-BE49-F238E27FC236}">
              <a16:creationId xmlns:a16="http://schemas.microsoft.com/office/drawing/2014/main" id="{03D1B2F4-6B17-4974-977D-32D4BCAC9F6D}"/>
            </a:ext>
          </a:extLst>
        </xdr:cNvPr>
        <xdr:cNvCxnSpPr/>
      </xdr:nvCxnSpPr>
      <xdr:spPr>
        <a:xfrm flipV="1">
          <a:off x="2908300" y="994181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4064</xdr:rowOff>
    </xdr:from>
    <xdr:to>
      <xdr:col>10</xdr:col>
      <xdr:colOff>165100</xdr:colOff>
      <xdr:row>58</xdr:row>
      <xdr:rowOff>105664</xdr:rowOff>
    </xdr:to>
    <xdr:sp macro="" textlink="">
      <xdr:nvSpPr>
        <xdr:cNvPr id="180" name="楕円 179">
          <a:extLst>
            <a:ext uri="{FF2B5EF4-FFF2-40B4-BE49-F238E27FC236}">
              <a16:creationId xmlns:a16="http://schemas.microsoft.com/office/drawing/2014/main" id="{9E7C7E1A-E3A5-4830-A18C-19F0FF8BDEA5}"/>
            </a:ext>
          </a:extLst>
        </xdr:cNvPr>
        <xdr:cNvSpPr/>
      </xdr:nvSpPr>
      <xdr:spPr>
        <a:xfrm>
          <a:off x="1968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27432</xdr:rowOff>
    </xdr:from>
    <xdr:to>
      <xdr:col>15</xdr:col>
      <xdr:colOff>50800</xdr:colOff>
      <xdr:row>58</xdr:row>
      <xdr:rowOff>54864</xdr:rowOff>
    </xdr:to>
    <xdr:cxnSp macro="">
      <xdr:nvCxnSpPr>
        <xdr:cNvPr id="181" name="直線コネクタ 180">
          <a:extLst>
            <a:ext uri="{FF2B5EF4-FFF2-40B4-BE49-F238E27FC236}">
              <a16:creationId xmlns:a16="http://schemas.microsoft.com/office/drawing/2014/main" id="{9D3293C5-7E17-41D3-80F5-A1BD80B00DF7}"/>
            </a:ext>
          </a:extLst>
        </xdr:cNvPr>
        <xdr:cNvCxnSpPr/>
      </xdr:nvCxnSpPr>
      <xdr:spPr>
        <a:xfrm flipV="1">
          <a:off x="2019300" y="99715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149369</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99F56366-AAC8-44CD-8311-69CF0FCEAF7F}"/>
            </a:ext>
          </a:extLst>
        </xdr:cNvPr>
        <xdr:cNvSpPr txBox="1"/>
      </xdr:nvSpPr>
      <xdr:spPr>
        <a:xfrm>
          <a:off x="3582044" y="100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137939</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1310E0BA-E2A3-4270-8576-7336DF59E4B3}"/>
            </a:ext>
          </a:extLst>
        </xdr:cNvPr>
        <xdr:cNvSpPr txBox="1"/>
      </xdr:nvSpPr>
      <xdr:spPr>
        <a:xfrm>
          <a:off x="27057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9923</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0312C667-7F30-4465-A77C-1E2806B46998}"/>
            </a:ext>
          </a:extLst>
        </xdr:cNvPr>
        <xdr:cNvSpPr txBox="1"/>
      </xdr:nvSpPr>
      <xdr:spPr>
        <a:xfrm>
          <a:off x="1816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65041</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B3329B1B-7EB3-49E0-9D93-E9C4402027B4}"/>
            </a:ext>
          </a:extLst>
        </xdr:cNvPr>
        <xdr:cNvSpPr txBox="1"/>
      </xdr:nvSpPr>
      <xdr:spPr>
        <a:xfrm>
          <a:off x="3582044" y="96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94759</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BB29FFBC-2E9F-470D-BF71-2E7508834872}"/>
            </a:ext>
          </a:extLst>
        </xdr:cNvPr>
        <xdr:cNvSpPr txBox="1"/>
      </xdr:nvSpPr>
      <xdr:spPr>
        <a:xfrm>
          <a:off x="27057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122191</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7A7A6C0C-7C4D-4788-8466-38396C95510D}"/>
            </a:ext>
          </a:extLst>
        </xdr:cNvPr>
        <xdr:cNvSpPr txBox="1"/>
      </xdr:nvSpPr>
      <xdr:spPr>
        <a:xfrm>
          <a:off x="1816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C987800E-48B3-4B9C-A389-7FA91A0B9AF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87B9F725-7ABD-40AF-953D-D7E289E7008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A28D0DBC-E04E-4F9B-AB9E-A2EB1678282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0281234F-FB8F-479F-9038-4A484BC2862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76F3318A-4774-4A9C-9EC9-1B37828CDB7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70BEE04A-B191-458B-8DE0-A8B9E33D14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B6CC9532-F665-447E-9613-D1E2FC1E2D5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148785B9-302A-496B-ADB0-36B32EF5A1A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FE019774-F93D-44A4-8D98-03694105F1F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BC61CCA8-E82E-483C-8146-D139C153F39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a16="http://schemas.microsoft.com/office/drawing/2014/main" id="{5A250468-3D74-42DF-928D-2E0D9107221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a:extLst>
            <a:ext uri="{FF2B5EF4-FFF2-40B4-BE49-F238E27FC236}">
              <a16:creationId xmlns:a16="http://schemas.microsoft.com/office/drawing/2014/main" id="{3F07A6D0-4E63-44D1-A41F-F2C617825E46}"/>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a16="http://schemas.microsoft.com/office/drawing/2014/main" id="{6F3D8C50-8BD6-4E17-ABC2-81B6493ABEB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1" name="テキスト ボックス 200">
          <a:extLst>
            <a:ext uri="{FF2B5EF4-FFF2-40B4-BE49-F238E27FC236}">
              <a16:creationId xmlns:a16="http://schemas.microsoft.com/office/drawing/2014/main" id="{A77C387A-7FBA-4E2F-915A-602677C3D4C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a16="http://schemas.microsoft.com/office/drawing/2014/main" id="{1BCD6840-65D9-4130-BEA9-586E2DBA1DB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3" name="テキスト ボックス 202">
          <a:extLst>
            <a:ext uri="{FF2B5EF4-FFF2-40B4-BE49-F238E27FC236}">
              <a16:creationId xmlns:a16="http://schemas.microsoft.com/office/drawing/2014/main" id="{AD58112B-540D-4F28-8D29-6C32AA525E3F}"/>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a16="http://schemas.microsoft.com/office/drawing/2014/main" id="{9D96867B-ABCB-4076-A1D3-A4422DA9BC7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5" name="テキスト ボックス 204">
          <a:extLst>
            <a:ext uri="{FF2B5EF4-FFF2-40B4-BE49-F238E27FC236}">
              <a16:creationId xmlns:a16="http://schemas.microsoft.com/office/drawing/2014/main" id="{CBD22F65-4495-4E71-B6AB-8ABF670DDBAF}"/>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a16="http://schemas.microsoft.com/office/drawing/2014/main" id="{A0112ACF-763B-4BFA-9065-180B7F4D460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7" name="テキスト ボックス 206">
          <a:extLst>
            <a:ext uri="{FF2B5EF4-FFF2-40B4-BE49-F238E27FC236}">
              <a16:creationId xmlns:a16="http://schemas.microsoft.com/office/drawing/2014/main" id="{1801F204-C06A-493B-88EE-E9F89086BF51}"/>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a16="http://schemas.microsoft.com/office/drawing/2014/main" id="{FF0AC3EE-9C97-4BE3-BF0B-1B6679DA5AC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9" name="テキスト ボックス 208">
          <a:extLst>
            <a:ext uri="{FF2B5EF4-FFF2-40B4-BE49-F238E27FC236}">
              <a16:creationId xmlns:a16="http://schemas.microsoft.com/office/drawing/2014/main" id="{06295371-832B-4EB8-B8E2-6599532BE4DC}"/>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DD69B82F-C0FD-499F-9F1C-2AD632ADC32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a:extLst>
            <a:ext uri="{FF2B5EF4-FFF2-40B4-BE49-F238E27FC236}">
              <a16:creationId xmlns:a16="http://schemas.microsoft.com/office/drawing/2014/main" id="{A8F2977A-E1A3-461E-9A5A-65474E9E75D1}"/>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A401EBD2-AE95-45A7-9FC8-D86115F0ADC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13" name="直線コネクタ 212">
          <a:extLst>
            <a:ext uri="{FF2B5EF4-FFF2-40B4-BE49-F238E27FC236}">
              <a16:creationId xmlns:a16="http://schemas.microsoft.com/office/drawing/2014/main" id="{780979C9-7990-4DE6-AD9A-4B128BB32746}"/>
            </a:ext>
          </a:extLst>
        </xdr:cNvPr>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4" name="【橋りょう・トンネル】&#10;一人当たり有形固定資産（償却資産）額最小値テキスト">
          <a:extLst>
            <a:ext uri="{FF2B5EF4-FFF2-40B4-BE49-F238E27FC236}">
              <a16:creationId xmlns:a16="http://schemas.microsoft.com/office/drawing/2014/main" id="{0B778C41-E95F-44DD-AFBD-7D7675212397}"/>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15" name="直線コネクタ 214">
          <a:extLst>
            <a:ext uri="{FF2B5EF4-FFF2-40B4-BE49-F238E27FC236}">
              <a16:creationId xmlns:a16="http://schemas.microsoft.com/office/drawing/2014/main" id="{91CAF007-F18E-4E0C-9263-0F522B8B45D8}"/>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1F8351A4-5AB0-4FB7-85AE-A28EFB36D0B2}"/>
            </a:ext>
          </a:extLst>
        </xdr:cNvPr>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17" name="直線コネクタ 216">
          <a:extLst>
            <a:ext uri="{FF2B5EF4-FFF2-40B4-BE49-F238E27FC236}">
              <a16:creationId xmlns:a16="http://schemas.microsoft.com/office/drawing/2014/main" id="{95F62FAF-CE35-45AF-AB5D-170064C86E9F}"/>
            </a:ext>
          </a:extLst>
        </xdr:cNvPr>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66951</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5457C77C-0301-498C-BF1D-9CCDC6B8B7CB}"/>
            </a:ext>
          </a:extLst>
        </xdr:cNvPr>
        <xdr:cNvSpPr txBox="1"/>
      </xdr:nvSpPr>
      <xdr:spPr>
        <a:xfrm>
          <a:off x="10515600" y="1086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9" name="フローチャート: 判断 218">
          <a:extLst>
            <a:ext uri="{FF2B5EF4-FFF2-40B4-BE49-F238E27FC236}">
              <a16:creationId xmlns:a16="http://schemas.microsoft.com/office/drawing/2014/main" id="{55EE4F5C-943D-4B74-8984-9B1F73CCAAAA}"/>
            </a:ext>
          </a:extLst>
        </xdr:cNvPr>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20" name="フローチャート: 判断 219">
          <a:extLst>
            <a:ext uri="{FF2B5EF4-FFF2-40B4-BE49-F238E27FC236}">
              <a16:creationId xmlns:a16="http://schemas.microsoft.com/office/drawing/2014/main" id="{D018501E-DD87-4403-82EA-FE3FD98E61ED}"/>
            </a:ext>
          </a:extLst>
        </xdr:cNvPr>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21" name="フローチャート: 判断 220">
          <a:extLst>
            <a:ext uri="{FF2B5EF4-FFF2-40B4-BE49-F238E27FC236}">
              <a16:creationId xmlns:a16="http://schemas.microsoft.com/office/drawing/2014/main" id="{DA4B7DF9-1572-4CE6-B994-05B93BFEAFED}"/>
            </a:ext>
          </a:extLst>
        </xdr:cNvPr>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22" name="フローチャート: 判断 221">
          <a:extLst>
            <a:ext uri="{FF2B5EF4-FFF2-40B4-BE49-F238E27FC236}">
              <a16:creationId xmlns:a16="http://schemas.microsoft.com/office/drawing/2014/main" id="{4201803C-3031-4DBE-A307-11223893E0BE}"/>
            </a:ext>
          </a:extLst>
        </xdr:cNvPr>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A310C47D-0B97-4DDD-8BAD-4DCEBBF1CD3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2EEE8624-4AB8-49E0-8BAF-CDAB209D2D8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E3FB9E6-7F8B-4230-AF20-25D2FA0C24F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F71B7329-BEB3-4496-9F83-11318DEE44E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1284BB3-0220-4672-B987-2C95C3DFD8B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43286</xdr:rowOff>
    </xdr:from>
    <xdr:to>
      <xdr:col>55</xdr:col>
      <xdr:colOff>50800</xdr:colOff>
      <xdr:row>62</xdr:row>
      <xdr:rowOff>144886</xdr:rowOff>
    </xdr:to>
    <xdr:sp macro="" textlink="">
      <xdr:nvSpPr>
        <xdr:cNvPr id="228" name="楕円 227">
          <a:extLst>
            <a:ext uri="{FF2B5EF4-FFF2-40B4-BE49-F238E27FC236}">
              <a16:creationId xmlns:a16="http://schemas.microsoft.com/office/drawing/2014/main" id="{5E9C8C88-F3F0-4429-B77B-376E001E57EB}"/>
            </a:ext>
          </a:extLst>
        </xdr:cNvPr>
        <xdr:cNvSpPr/>
      </xdr:nvSpPr>
      <xdr:spPr>
        <a:xfrm>
          <a:off x="10426700" y="106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66163</xdr:rowOff>
    </xdr:from>
    <xdr:ext cx="690189" cy="259045"/>
    <xdr:sp macro="" textlink="">
      <xdr:nvSpPr>
        <xdr:cNvPr id="229" name="【橋りょう・トンネル】&#10;一人当たり有形固定資産（償却資産）額該当値テキスト">
          <a:extLst>
            <a:ext uri="{FF2B5EF4-FFF2-40B4-BE49-F238E27FC236}">
              <a16:creationId xmlns:a16="http://schemas.microsoft.com/office/drawing/2014/main" id="{7A1294BE-790C-4F35-A96D-B725CDEABA52}"/>
            </a:ext>
          </a:extLst>
        </xdr:cNvPr>
        <xdr:cNvSpPr txBox="1"/>
      </xdr:nvSpPr>
      <xdr:spPr>
        <a:xfrm>
          <a:off x="10515600" y="105246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53170</xdr:rowOff>
    </xdr:from>
    <xdr:to>
      <xdr:col>50</xdr:col>
      <xdr:colOff>165100</xdr:colOff>
      <xdr:row>62</xdr:row>
      <xdr:rowOff>154770</xdr:rowOff>
    </xdr:to>
    <xdr:sp macro="" textlink="">
      <xdr:nvSpPr>
        <xdr:cNvPr id="230" name="楕円 229">
          <a:extLst>
            <a:ext uri="{FF2B5EF4-FFF2-40B4-BE49-F238E27FC236}">
              <a16:creationId xmlns:a16="http://schemas.microsoft.com/office/drawing/2014/main" id="{37383729-3644-478C-9775-8A26CD155D28}"/>
            </a:ext>
          </a:extLst>
        </xdr:cNvPr>
        <xdr:cNvSpPr/>
      </xdr:nvSpPr>
      <xdr:spPr>
        <a:xfrm>
          <a:off x="9588500" y="106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94086</xdr:rowOff>
    </xdr:from>
    <xdr:to>
      <xdr:col>55</xdr:col>
      <xdr:colOff>0</xdr:colOff>
      <xdr:row>62</xdr:row>
      <xdr:rowOff>103970</xdr:rowOff>
    </xdr:to>
    <xdr:cxnSp macro="">
      <xdr:nvCxnSpPr>
        <xdr:cNvPr id="231" name="直線コネクタ 230">
          <a:extLst>
            <a:ext uri="{FF2B5EF4-FFF2-40B4-BE49-F238E27FC236}">
              <a16:creationId xmlns:a16="http://schemas.microsoft.com/office/drawing/2014/main" id="{8FE94D21-9510-4932-945E-ECC579228E2B}"/>
            </a:ext>
          </a:extLst>
        </xdr:cNvPr>
        <xdr:cNvCxnSpPr/>
      </xdr:nvCxnSpPr>
      <xdr:spPr>
        <a:xfrm flipV="1">
          <a:off x="9639300" y="10723986"/>
          <a:ext cx="838200" cy="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58835</xdr:rowOff>
    </xdr:from>
    <xdr:to>
      <xdr:col>46</xdr:col>
      <xdr:colOff>38100</xdr:colOff>
      <xdr:row>62</xdr:row>
      <xdr:rowOff>160435</xdr:rowOff>
    </xdr:to>
    <xdr:sp macro="" textlink="">
      <xdr:nvSpPr>
        <xdr:cNvPr id="232" name="楕円 231">
          <a:extLst>
            <a:ext uri="{FF2B5EF4-FFF2-40B4-BE49-F238E27FC236}">
              <a16:creationId xmlns:a16="http://schemas.microsoft.com/office/drawing/2014/main" id="{82DC2F64-B72A-4CFA-80A0-E562DB42E344}"/>
            </a:ext>
          </a:extLst>
        </xdr:cNvPr>
        <xdr:cNvSpPr/>
      </xdr:nvSpPr>
      <xdr:spPr>
        <a:xfrm>
          <a:off x="8699500" y="106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103970</xdr:rowOff>
    </xdr:from>
    <xdr:to>
      <xdr:col>50</xdr:col>
      <xdr:colOff>114300</xdr:colOff>
      <xdr:row>62</xdr:row>
      <xdr:rowOff>109635</xdr:rowOff>
    </xdr:to>
    <xdr:cxnSp macro="">
      <xdr:nvCxnSpPr>
        <xdr:cNvPr id="233" name="直線コネクタ 232">
          <a:extLst>
            <a:ext uri="{FF2B5EF4-FFF2-40B4-BE49-F238E27FC236}">
              <a16:creationId xmlns:a16="http://schemas.microsoft.com/office/drawing/2014/main" id="{7249A270-967F-4938-BBE5-B41B4F5200CC}"/>
            </a:ext>
          </a:extLst>
        </xdr:cNvPr>
        <xdr:cNvCxnSpPr/>
      </xdr:nvCxnSpPr>
      <xdr:spPr>
        <a:xfrm flipV="1">
          <a:off x="8750300" y="10733870"/>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71145</xdr:rowOff>
    </xdr:from>
    <xdr:to>
      <xdr:col>41</xdr:col>
      <xdr:colOff>101600</xdr:colOff>
      <xdr:row>63</xdr:row>
      <xdr:rowOff>1295</xdr:rowOff>
    </xdr:to>
    <xdr:sp macro="" textlink="">
      <xdr:nvSpPr>
        <xdr:cNvPr id="234" name="楕円 233">
          <a:extLst>
            <a:ext uri="{FF2B5EF4-FFF2-40B4-BE49-F238E27FC236}">
              <a16:creationId xmlns:a16="http://schemas.microsoft.com/office/drawing/2014/main" id="{13BD9716-EA25-4941-ABB7-168C28FF287A}"/>
            </a:ext>
          </a:extLst>
        </xdr:cNvPr>
        <xdr:cNvSpPr/>
      </xdr:nvSpPr>
      <xdr:spPr>
        <a:xfrm>
          <a:off x="7810500" y="107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109635</xdr:rowOff>
    </xdr:from>
    <xdr:to>
      <xdr:col>45</xdr:col>
      <xdr:colOff>177800</xdr:colOff>
      <xdr:row>62</xdr:row>
      <xdr:rowOff>121945</xdr:rowOff>
    </xdr:to>
    <xdr:cxnSp macro="">
      <xdr:nvCxnSpPr>
        <xdr:cNvPr id="235" name="直線コネクタ 234">
          <a:extLst>
            <a:ext uri="{FF2B5EF4-FFF2-40B4-BE49-F238E27FC236}">
              <a16:creationId xmlns:a16="http://schemas.microsoft.com/office/drawing/2014/main" id="{334F99BE-88C9-4BED-B626-30F04FEA506C}"/>
            </a:ext>
          </a:extLst>
        </xdr:cNvPr>
        <xdr:cNvCxnSpPr/>
      </xdr:nvCxnSpPr>
      <xdr:spPr>
        <a:xfrm flipV="1">
          <a:off x="7861300" y="10739535"/>
          <a:ext cx="889000" cy="1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21463</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8368FB7B-36F5-489E-95CC-BA83EC884D77}"/>
            </a:ext>
          </a:extLst>
        </xdr:cNvPr>
        <xdr:cNvSpPr txBox="1"/>
      </xdr:nvSpPr>
      <xdr:spPr>
        <a:xfrm>
          <a:off x="93270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155712</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7FE77600-91E9-4BF7-A510-C6B4D5D46595}"/>
            </a:ext>
          </a:extLst>
        </xdr:cNvPr>
        <xdr:cNvSpPr txBox="1"/>
      </xdr:nvSpPr>
      <xdr:spPr>
        <a:xfrm>
          <a:off x="8405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127075</xdr:rowOff>
    </xdr:from>
    <xdr:ext cx="690189" cy="259045"/>
    <xdr:sp macro="" textlink="">
      <xdr:nvSpPr>
        <xdr:cNvPr id="238" name="n_3aveValue【橋りょう・トンネル】&#10;一人当たり有形固定資産（償却資産）額">
          <a:extLst>
            <a:ext uri="{FF2B5EF4-FFF2-40B4-BE49-F238E27FC236}">
              <a16:creationId xmlns:a16="http://schemas.microsoft.com/office/drawing/2014/main" id="{40C2664E-C13A-458D-B1E4-22804A56BA72}"/>
            </a:ext>
          </a:extLst>
        </xdr:cNvPr>
        <xdr:cNvSpPr txBox="1"/>
      </xdr:nvSpPr>
      <xdr:spPr>
        <a:xfrm>
          <a:off x="7516205" y="109284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171297</xdr:rowOff>
    </xdr:from>
    <xdr:ext cx="690189" cy="259045"/>
    <xdr:sp macro="" textlink="">
      <xdr:nvSpPr>
        <xdr:cNvPr id="239" name="n_1mainValue【橋りょう・トンネル】&#10;一人当たり有形固定資産（償却資産）額">
          <a:extLst>
            <a:ext uri="{FF2B5EF4-FFF2-40B4-BE49-F238E27FC236}">
              <a16:creationId xmlns:a16="http://schemas.microsoft.com/office/drawing/2014/main" id="{EBA465D8-95A2-4E3A-B7E0-2604C47884C1}"/>
            </a:ext>
          </a:extLst>
        </xdr:cNvPr>
        <xdr:cNvSpPr txBox="1"/>
      </xdr:nvSpPr>
      <xdr:spPr>
        <a:xfrm>
          <a:off x="9281505" y="104582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5512</xdr:rowOff>
    </xdr:from>
    <xdr:ext cx="690189" cy="259045"/>
    <xdr:sp macro="" textlink="">
      <xdr:nvSpPr>
        <xdr:cNvPr id="240" name="n_2mainValue【橋りょう・トンネル】&#10;一人当たり有形固定資産（償却資産）額">
          <a:extLst>
            <a:ext uri="{FF2B5EF4-FFF2-40B4-BE49-F238E27FC236}">
              <a16:creationId xmlns:a16="http://schemas.microsoft.com/office/drawing/2014/main" id="{67F6DC42-FC32-4904-81FD-BB6734E5E16A}"/>
            </a:ext>
          </a:extLst>
        </xdr:cNvPr>
        <xdr:cNvSpPr txBox="1"/>
      </xdr:nvSpPr>
      <xdr:spPr>
        <a:xfrm>
          <a:off x="8405205" y="104639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17822</xdr:rowOff>
    </xdr:from>
    <xdr:ext cx="690189" cy="259045"/>
    <xdr:sp macro="" textlink="">
      <xdr:nvSpPr>
        <xdr:cNvPr id="241" name="n_3mainValue【橋りょう・トンネル】&#10;一人当たり有形固定資産（償却資産）額">
          <a:extLst>
            <a:ext uri="{FF2B5EF4-FFF2-40B4-BE49-F238E27FC236}">
              <a16:creationId xmlns:a16="http://schemas.microsoft.com/office/drawing/2014/main" id="{57612FCC-FB4F-4DFB-AD24-A04910BC6F20}"/>
            </a:ext>
          </a:extLst>
        </xdr:cNvPr>
        <xdr:cNvSpPr txBox="1"/>
      </xdr:nvSpPr>
      <xdr:spPr>
        <a:xfrm>
          <a:off x="7516205" y="104762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582B8E51-460F-47DE-8D52-8137C90FCA1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58611836-D02E-45D7-9F83-EA7042C2054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60EED525-A6B3-4F13-B244-29316D2B252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8EF7EED6-BBB9-402A-86D8-989405AE6AA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409AFEEE-68CC-431E-A638-96B67085D26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E3ABA03B-56F0-4D04-B1DB-604DD00E8D0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18A5F3EC-C86C-401A-B301-992EBB9EBF8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D3B5E957-4388-4331-ACF0-BB782C1D0E4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7BD53E1A-E4D3-4376-B43E-45E84AB5417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FCCD2438-9030-451A-90C8-5DFDF4C18FB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C496E794-F1F9-4097-A9A9-0B05D4AB679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77C34D04-F1C7-428A-A1E5-E3CEE201438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0F4D7EE8-BBB1-46E5-B018-3AA053EF7F2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28D3D481-D6D7-4644-AF6D-7B9668D1D34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E1B3F3D2-83E8-4973-AE0B-9F6FDA7B944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2608EC96-53FA-4B7E-8AB7-3A7A6117844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ABD859C6-C9BC-420D-B6FC-6F41E23D9DE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41DBC393-DDC7-4CF6-908E-9BC4FB4AFA4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FEB8D37F-8EFF-4886-A35F-0DE1BC830CD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782423F9-D075-4B6F-B548-74325B986A4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05C893B2-524B-4240-B6A1-CB79238DA5D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FB580CDF-161C-4922-9F82-959E284378E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2CC3E6B1-EFBD-4B0A-8FC8-DA15B2A06E8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906EB9D0-AC9A-48D4-B98C-932AFBA78A7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66" name="直線コネクタ 265">
          <a:extLst>
            <a:ext uri="{FF2B5EF4-FFF2-40B4-BE49-F238E27FC236}">
              <a16:creationId xmlns:a16="http://schemas.microsoft.com/office/drawing/2014/main" id="{2419C9E6-E518-4127-A562-F69F38CC5751}"/>
            </a:ext>
          </a:extLst>
        </xdr:cNvPr>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24647726-70CB-4480-90F7-374CD4D3C6C2}"/>
            </a:ext>
          </a:extLst>
        </xdr:cNvPr>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68" name="直線コネクタ 267">
          <a:extLst>
            <a:ext uri="{FF2B5EF4-FFF2-40B4-BE49-F238E27FC236}">
              <a16:creationId xmlns:a16="http://schemas.microsoft.com/office/drawing/2014/main" id="{55A38187-9ED4-431F-8BF1-F11251FC1521}"/>
            </a:ext>
          </a:extLst>
        </xdr:cNvPr>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60692FA2-F851-4A2B-8537-05B1E64AF73C}"/>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0" name="直線コネクタ 269">
          <a:extLst>
            <a:ext uri="{FF2B5EF4-FFF2-40B4-BE49-F238E27FC236}">
              <a16:creationId xmlns:a16="http://schemas.microsoft.com/office/drawing/2014/main" id="{586D47FE-DAB7-462A-A652-29CD9359116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52088</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9FF59F5F-EBC4-494A-BE10-F2C6F7422DFC}"/>
            </a:ext>
          </a:extLst>
        </xdr:cNvPr>
        <xdr:cNvSpPr txBox="1"/>
      </xdr:nvSpPr>
      <xdr:spPr>
        <a:xfrm>
          <a:off x="4673600" y="13768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72" name="フローチャート: 判断 271">
          <a:extLst>
            <a:ext uri="{FF2B5EF4-FFF2-40B4-BE49-F238E27FC236}">
              <a16:creationId xmlns:a16="http://schemas.microsoft.com/office/drawing/2014/main" id="{1DE15174-068E-4456-B6EA-AF794A989EC8}"/>
            </a:ext>
          </a:extLst>
        </xdr:cNvPr>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73" name="フローチャート: 判断 272">
          <a:extLst>
            <a:ext uri="{FF2B5EF4-FFF2-40B4-BE49-F238E27FC236}">
              <a16:creationId xmlns:a16="http://schemas.microsoft.com/office/drawing/2014/main" id="{C369DAED-55B5-4755-9CDC-0BAE296D8A62}"/>
            </a:ext>
          </a:extLst>
        </xdr:cNvPr>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74" name="フローチャート: 判断 273">
          <a:extLst>
            <a:ext uri="{FF2B5EF4-FFF2-40B4-BE49-F238E27FC236}">
              <a16:creationId xmlns:a16="http://schemas.microsoft.com/office/drawing/2014/main" id="{4ABA0E8E-ADDA-4A20-9F7F-5CD0AB2A6374}"/>
            </a:ext>
          </a:extLst>
        </xdr:cNvPr>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75" name="フローチャート: 判断 274">
          <a:extLst>
            <a:ext uri="{FF2B5EF4-FFF2-40B4-BE49-F238E27FC236}">
              <a16:creationId xmlns:a16="http://schemas.microsoft.com/office/drawing/2014/main" id="{C97F46F0-9BD5-41C6-B131-57942295C21E}"/>
            </a:ext>
          </a:extLst>
        </xdr:cNvPr>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D917722E-96DF-4F08-BE17-C3187EE96D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6BBCF4D2-3083-4188-895C-CB30486D76B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F44B5A09-C7EE-4045-82FA-EF5356D682C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A24D2A1E-11E0-4C37-9528-465A2268822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D35BF4A1-D3D0-4A00-9D85-AB3E42E99D9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81" name="楕円 280">
          <a:extLst>
            <a:ext uri="{FF2B5EF4-FFF2-40B4-BE49-F238E27FC236}">
              <a16:creationId xmlns:a16="http://schemas.microsoft.com/office/drawing/2014/main" id="{72C591AD-8EE1-46A0-87F8-76E5F162E6C9}"/>
            </a:ext>
          </a:extLst>
        </xdr:cNvPr>
        <xdr:cNvSpPr/>
      </xdr:nvSpPr>
      <xdr:spPr>
        <a:xfrm>
          <a:off x="4584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95266</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CDDF936B-57CC-4BFC-84B7-234A5738DB44}"/>
            </a:ext>
          </a:extLst>
        </xdr:cNvPr>
        <xdr:cNvSpPr txBox="1"/>
      </xdr:nvSpPr>
      <xdr:spPr>
        <a:xfrm>
          <a:off x="4673600"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116839</xdr:rowOff>
    </xdr:from>
    <xdr:to>
      <xdr:col>20</xdr:col>
      <xdr:colOff>38100</xdr:colOff>
      <xdr:row>83</xdr:row>
      <xdr:rowOff>46989</xdr:rowOff>
    </xdr:to>
    <xdr:sp macro="" textlink="">
      <xdr:nvSpPr>
        <xdr:cNvPr id="283" name="楕円 282">
          <a:extLst>
            <a:ext uri="{FF2B5EF4-FFF2-40B4-BE49-F238E27FC236}">
              <a16:creationId xmlns:a16="http://schemas.microsoft.com/office/drawing/2014/main" id="{50FB1FE1-9B93-40B7-8475-E1D5CDF0EC59}"/>
            </a:ext>
          </a:extLst>
        </xdr:cNvPr>
        <xdr:cNvSpPr/>
      </xdr:nvSpPr>
      <xdr:spPr>
        <a:xfrm>
          <a:off x="3746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167639</xdr:rowOff>
    </xdr:from>
    <xdr:to>
      <xdr:col>24</xdr:col>
      <xdr:colOff>63500</xdr:colOff>
      <xdr:row>82</xdr:row>
      <xdr:rowOff>167639</xdr:rowOff>
    </xdr:to>
    <xdr:cxnSp macro="">
      <xdr:nvCxnSpPr>
        <xdr:cNvPr id="284" name="直線コネクタ 283">
          <a:extLst>
            <a:ext uri="{FF2B5EF4-FFF2-40B4-BE49-F238E27FC236}">
              <a16:creationId xmlns:a16="http://schemas.microsoft.com/office/drawing/2014/main" id="{D5D54DE4-0963-4FA5-90B0-AB614F7354FC}"/>
            </a:ext>
          </a:extLst>
        </xdr:cNvPr>
        <xdr:cNvCxnSpPr/>
      </xdr:nvCxnSpPr>
      <xdr:spPr>
        <a:xfrm>
          <a:off x="3797300" y="14226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132080</xdr:rowOff>
    </xdr:from>
    <xdr:to>
      <xdr:col>15</xdr:col>
      <xdr:colOff>101600</xdr:colOff>
      <xdr:row>82</xdr:row>
      <xdr:rowOff>62230</xdr:rowOff>
    </xdr:to>
    <xdr:sp macro="" textlink="">
      <xdr:nvSpPr>
        <xdr:cNvPr id="285" name="楕円 284">
          <a:extLst>
            <a:ext uri="{FF2B5EF4-FFF2-40B4-BE49-F238E27FC236}">
              <a16:creationId xmlns:a16="http://schemas.microsoft.com/office/drawing/2014/main" id="{EDD72BE1-9C79-4B33-8792-BE740A74CEF3}"/>
            </a:ext>
          </a:extLst>
        </xdr:cNvPr>
        <xdr:cNvSpPr/>
      </xdr:nvSpPr>
      <xdr:spPr>
        <a:xfrm>
          <a:off x="2857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xdr:rowOff>
    </xdr:from>
    <xdr:to>
      <xdr:col>19</xdr:col>
      <xdr:colOff>177800</xdr:colOff>
      <xdr:row>82</xdr:row>
      <xdr:rowOff>167639</xdr:rowOff>
    </xdr:to>
    <xdr:cxnSp macro="">
      <xdr:nvCxnSpPr>
        <xdr:cNvPr id="286" name="直線コネクタ 285">
          <a:extLst>
            <a:ext uri="{FF2B5EF4-FFF2-40B4-BE49-F238E27FC236}">
              <a16:creationId xmlns:a16="http://schemas.microsoft.com/office/drawing/2014/main" id="{DC5A20B6-01DB-41FF-BF87-F8FA70121DED}"/>
            </a:ext>
          </a:extLst>
        </xdr:cNvPr>
        <xdr:cNvCxnSpPr/>
      </xdr:nvCxnSpPr>
      <xdr:spPr>
        <a:xfrm>
          <a:off x="2908300" y="1407033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95886</xdr:rowOff>
    </xdr:from>
    <xdr:to>
      <xdr:col>10</xdr:col>
      <xdr:colOff>165100</xdr:colOff>
      <xdr:row>83</xdr:row>
      <xdr:rowOff>26036</xdr:rowOff>
    </xdr:to>
    <xdr:sp macro="" textlink="">
      <xdr:nvSpPr>
        <xdr:cNvPr id="287" name="楕円 286">
          <a:extLst>
            <a:ext uri="{FF2B5EF4-FFF2-40B4-BE49-F238E27FC236}">
              <a16:creationId xmlns:a16="http://schemas.microsoft.com/office/drawing/2014/main" id="{9DA804D7-1805-40F9-9985-2F965B798F5C}"/>
            </a:ext>
          </a:extLst>
        </xdr:cNvPr>
        <xdr:cNvSpPr/>
      </xdr:nvSpPr>
      <xdr:spPr>
        <a:xfrm>
          <a:off x="1968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xdr:rowOff>
    </xdr:from>
    <xdr:to>
      <xdr:col>15</xdr:col>
      <xdr:colOff>50800</xdr:colOff>
      <xdr:row>82</xdr:row>
      <xdr:rowOff>146686</xdr:rowOff>
    </xdr:to>
    <xdr:cxnSp macro="">
      <xdr:nvCxnSpPr>
        <xdr:cNvPr id="288" name="直線コネクタ 287">
          <a:extLst>
            <a:ext uri="{FF2B5EF4-FFF2-40B4-BE49-F238E27FC236}">
              <a16:creationId xmlns:a16="http://schemas.microsoft.com/office/drawing/2014/main" id="{F3D93A43-9C55-42DF-8FBD-91B509899B8A}"/>
            </a:ext>
          </a:extLst>
        </xdr:cNvPr>
        <xdr:cNvCxnSpPr/>
      </xdr:nvCxnSpPr>
      <xdr:spPr>
        <a:xfrm flipV="1">
          <a:off x="2019300" y="14070330"/>
          <a:ext cx="8890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88282</xdr:rowOff>
    </xdr:from>
    <xdr:ext cx="405111" cy="259045"/>
    <xdr:sp macro="" textlink="">
      <xdr:nvSpPr>
        <xdr:cNvPr id="289" name="n_1aveValue【公営住宅】&#10;有形固定資産減価償却率">
          <a:extLst>
            <a:ext uri="{FF2B5EF4-FFF2-40B4-BE49-F238E27FC236}">
              <a16:creationId xmlns:a16="http://schemas.microsoft.com/office/drawing/2014/main" id="{753986D4-2E46-4D92-A351-2E6277EAF985}"/>
            </a:ext>
          </a:extLst>
        </xdr:cNvPr>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290" name="n_2aveValue【公営住宅】&#10;有形固定資産減価償却率">
          <a:extLst>
            <a:ext uri="{FF2B5EF4-FFF2-40B4-BE49-F238E27FC236}">
              <a16:creationId xmlns:a16="http://schemas.microsoft.com/office/drawing/2014/main" id="{70345759-519E-4D84-9D6D-D8EA657BA57B}"/>
            </a:ext>
          </a:extLst>
        </xdr:cNvPr>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91" name="n_3aveValue【公営住宅】&#10;有形固定資産減価償却率">
          <a:extLst>
            <a:ext uri="{FF2B5EF4-FFF2-40B4-BE49-F238E27FC236}">
              <a16:creationId xmlns:a16="http://schemas.microsoft.com/office/drawing/2014/main" id="{7B9FBE75-3AD3-4CDD-B652-C81A7E2A277F}"/>
            </a:ext>
          </a:extLst>
        </xdr:cNvPr>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38116</xdr:rowOff>
    </xdr:from>
    <xdr:ext cx="405111" cy="259045"/>
    <xdr:sp macro="" textlink="">
      <xdr:nvSpPr>
        <xdr:cNvPr id="292" name="n_1mainValue【公営住宅】&#10;有形固定資産減価償却率">
          <a:extLst>
            <a:ext uri="{FF2B5EF4-FFF2-40B4-BE49-F238E27FC236}">
              <a16:creationId xmlns:a16="http://schemas.microsoft.com/office/drawing/2014/main" id="{E28A47B6-CCFB-4EE4-A5CE-231D7E08AAD1}"/>
            </a:ext>
          </a:extLst>
        </xdr:cNvPr>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293" name="n_2mainValue【公営住宅】&#10;有形固定資産減価償却率">
          <a:extLst>
            <a:ext uri="{FF2B5EF4-FFF2-40B4-BE49-F238E27FC236}">
              <a16:creationId xmlns:a16="http://schemas.microsoft.com/office/drawing/2014/main" id="{2723B0CB-7B8D-4293-9112-A8E248441FF9}"/>
            </a:ext>
          </a:extLst>
        </xdr:cNvPr>
        <xdr:cNvSpPr txBox="1"/>
      </xdr:nvSpPr>
      <xdr:spPr>
        <a:xfrm>
          <a:off x="2705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294" name="n_3mainValue【公営住宅】&#10;有形固定資産減価償却率">
          <a:extLst>
            <a:ext uri="{FF2B5EF4-FFF2-40B4-BE49-F238E27FC236}">
              <a16:creationId xmlns:a16="http://schemas.microsoft.com/office/drawing/2014/main" id="{D544C674-9B52-48BF-B4FC-0640E9CC0AE1}"/>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B917FA66-63BD-47C9-A305-8DD443DBC4E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71E4D66E-7DD7-4AE4-8778-A4F7745DE72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27BF656D-2185-4BD5-A3C3-34472DA3C1E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776847D7-0D2F-4CAA-B72E-DA910FE43BA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F105907F-F290-4DA8-B86D-0E2C87A3B3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E08E7EA1-EEAF-48B8-8E30-29338725CA6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2D0B8B88-D3F3-4BF1-9081-FBC7EFE75D5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E9556F26-93FD-4967-8072-09A326F7F41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341F875B-DE3B-438C-ABED-B7E97B17C51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52724F96-7C4C-44EB-8034-6CEE7C75AAD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2E622108-8AE5-4391-B7FA-84D7E1F830E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14418E59-47FB-4C7F-A20D-E6BC440B3AE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1A963425-374C-402A-B296-E3727190E4A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id="{9015F4FB-84EB-4E2F-B676-504D90049A6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D4A192E9-1B3D-4A0D-A606-14411FB8707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a16="http://schemas.microsoft.com/office/drawing/2014/main" id="{8FE59359-F6C2-4A0C-B2BF-0AB1CF19149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D63D3167-6F3A-4FD9-979E-F4352A20045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a16="http://schemas.microsoft.com/office/drawing/2014/main" id="{AE15BA7C-DDE6-4E43-B6F6-ADE51435D34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AA95BAEE-4FDA-4B55-A80E-98118B15C41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DAFD8C7A-38FB-4CF8-B13A-033C821F8DF8}"/>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FFD6670B-3B9F-46E7-91C1-70106E6154B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591000C6-4F62-4EE1-B621-64BE6A0986F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0768F468-0B67-408F-84D4-A80D55DB4E5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18" name="直線コネクタ 317">
          <a:extLst>
            <a:ext uri="{FF2B5EF4-FFF2-40B4-BE49-F238E27FC236}">
              <a16:creationId xmlns:a16="http://schemas.microsoft.com/office/drawing/2014/main" id="{C14DFD72-FA59-43DE-900F-ED7578B14107}"/>
            </a:ext>
          </a:extLst>
        </xdr:cNvPr>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19" name="【公営住宅】&#10;一人当たり面積最小値テキスト">
          <a:extLst>
            <a:ext uri="{FF2B5EF4-FFF2-40B4-BE49-F238E27FC236}">
              <a16:creationId xmlns:a16="http://schemas.microsoft.com/office/drawing/2014/main" id="{6F0DC17D-88EE-401D-948A-B46E1B0BD916}"/>
            </a:ext>
          </a:extLst>
        </xdr:cNvPr>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20" name="直線コネクタ 319">
          <a:extLst>
            <a:ext uri="{FF2B5EF4-FFF2-40B4-BE49-F238E27FC236}">
              <a16:creationId xmlns:a16="http://schemas.microsoft.com/office/drawing/2014/main" id="{64B9FAB1-E06E-4CDD-B38F-F9999F58F714}"/>
            </a:ext>
          </a:extLst>
        </xdr:cNvPr>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21" name="【公営住宅】&#10;一人当たり面積最大値テキスト">
          <a:extLst>
            <a:ext uri="{FF2B5EF4-FFF2-40B4-BE49-F238E27FC236}">
              <a16:creationId xmlns:a16="http://schemas.microsoft.com/office/drawing/2014/main" id="{36ABF774-3381-4E08-8C17-64A4E3E6ACD6}"/>
            </a:ext>
          </a:extLst>
        </xdr:cNvPr>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22" name="直線コネクタ 321">
          <a:extLst>
            <a:ext uri="{FF2B5EF4-FFF2-40B4-BE49-F238E27FC236}">
              <a16:creationId xmlns:a16="http://schemas.microsoft.com/office/drawing/2014/main" id="{124EDBA7-219C-4F51-A023-8004D3B0C65E}"/>
            </a:ext>
          </a:extLst>
        </xdr:cNvPr>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323" name="【公営住宅】&#10;一人当たり面積平均値テキスト">
          <a:extLst>
            <a:ext uri="{FF2B5EF4-FFF2-40B4-BE49-F238E27FC236}">
              <a16:creationId xmlns:a16="http://schemas.microsoft.com/office/drawing/2014/main" id="{4349DEEE-B882-440E-9962-1A039CD5CE7A}"/>
            </a:ext>
          </a:extLst>
        </xdr:cNvPr>
        <xdr:cNvSpPr txBox="1"/>
      </xdr:nvSpPr>
      <xdr:spPr>
        <a:xfrm>
          <a:off x="10515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24" name="フローチャート: 判断 323">
          <a:extLst>
            <a:ext uri="{FF2B5EF4-FFF2-40B4-BE49-F238E27FC236}">
              <a16:creationId xmlns:a16="http://schemas.microsoft.com/office/drawing/2014/main" id="{52D5D41A-2CEF-4FB6-B8D1-CBECF5D724F2}"/>
            </a:ext>
          </a:extLst>
        </xdr:cNvPr>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25" name="フローチャート: 判断 324">
          <a:extLst>
            <a:ext uri="{FF2B5EF4-FFF2-40B4-BE49-F238E27FC236}">
              <a16:creationId xmlns:a16="http://schemas.microsoft.com/office/drawing/2014/main" id="{BFBCF680-30A8-4C29-A7C2-440A66E7E637}"/>
            </a:ext>
          </a:extLst>
        </xdr:cNvPr>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26" name="フローチャート: 判断 325">
          <a:extLst>
            <a:ext uri="{FF2B5EF4-FFF2-40B4-BE49-F238E27FC236}">
              <a16:creationId xmlns:a16="http://schemas.microsoft.com/office/drawing/2014/main" id="{8861CEDD-406E-4B20-BBA0-4680A4633C17}"/>
            </a:ext>
          </a:extLst>
        </xdr:cNvPr>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27" name="フローチャート: 判断 326">
          <a:extLst>
            <a:ext uri="{FF2B5EF4-FFF2-40B4-BE49-F238E27FC236}">
              <a16:creationId xmlns:a16="http://schemas.microsoft.com/office/drawing/2014/main" id="{338A7ED2-C5B6-4BB5-A0CA-4F7D759A61DF}"/>
            </a:ext>
          </a:extLst>
        </xdr:cNvPr>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60311034-996A-43BB-862D-BD25972444E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16C8D7CD-6B06-43BF-8701-8CABCC2AA88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EE2BBCD6-D16F-4FE1-9239-212CF4E804A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766E3E80-26BC-4DB3-9787-5FA7F675784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A539E9D7-1BBE-484F-93D1-5957F20D42F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118872</xdr:rowOff>
    </xdr:from>
    <xdr:to>
      <xdr:col>55</xdr:col>
      <xdr:colOff>50800</xdr:colOff>
      <xdr:row>85</xdr:row>
      <xdr:rowOff>49022</xdr:rowOff>
    </xdr:to>
    <xdr:sp macro="" textlink="">
      <xdr:nvSpPr>
        <xdr:cNvPr id="333" name="楕円 332">
          <a:extLst>
            <a:ext uri="{FF2B5EF4-FFF2-40B4-BE49-F238E27FC236}">
              <a16:creationId xmlns:a16="http://schemas.microsoft.com/office/drawing/2014/main" id="{67D5645C-72CE-40B8-888F-F22BBEFC6453}"/>
            </a:ext>
          </a:extLst>
        </xdr:cNvPr>
        <xdr:cNvSpPr/>
      </xdr:nvSpPr>
      <xdr:spPr>
        <a:xfrm>
          <a:off x="10426700" y="1452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97299</xdr:rowOff>
    </xdr:from>
    <xdr:ext cx="469744" cy="259045"/>
    <xdr:sp macro="" textlink="">
      <xdr:nvSpPr>
        <xdr:cNvPr id="334" name="【公営住宅】&#10;一人当たり面積該当値テキスト">
          <a:extLst>
            <a:ext uri="{FF2B5EF4-FFF2-40B4-BE49-F238E27FC236}">
              <a16:creationId xmlns:a16="http://schemas.microsoft.com/office/drawing/2014/main" id="{C1B3E390-7872-48B2-9187-D1CA33528CED}"/>
            </a:ext>
          </a:extLst>
        </xdr:cNvPr>
        <xdr:cNvSpPr txBox="1"/>
      </xdr:nvSpPr>
      <xdr:spPr>
        <a:xfrm>
          <a:off x="10515600" y="1449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139446</xdr:rowOff>
    </xdr:from>
    <xdr:to>
      <xdr:col>50</xdr:col>
      <xdr:colOff>165100</xdr:colOff>
      <xdr:row>85</xdr:row>
      <xdr:rowOff>69596</xdr:rowOff>
    </xdr:to>
    <xdr:sp macro="" textlink="">
      <xdr:nvSpPr>
        <xdr:cNvPr id="335" name="楕円 334">
          <a:extLst>
            <a:ext uri="{FF2B5EF4-FFF2-40B4-BE49-F238E27FC236}">
              <a16:creationId xmlns:a16="http://schemas.microsoft.com/office/drawing/2014/main" id="{68A03928-8D8D-4D5C-A9CA-43C69ACDF0F8}"/>
            </a:ext>
          </a:extLst>
        </xdr:cNvPr>
        <xdr:cNvSpPr/>
      </xdr:nvSpPr>
      <xdr:spPr>
        <a:xfrm>
          <a:off x="9588500" y="145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169672</xdr:rowOff>
    </xdr:from>
    <xdr:to>
      <xdr:col>55</xdr:col>
      <xdr:colOff>0</xdr:colOff>
      <xdr:row>85</xdr:row>
      <xdr:rowOff>18796</xdr:rowOff>
    </xdr:to>
    <xdr:cxnSp macro="">
      <xdr:nvCxnSpPr>
        <xdr:cNvPr id="336" name="直線コネクタ 335">
          <a:extLst>
            <a:ext uri="{FF2B5EF4-FFF2-40B4-BE49-F238E27FC236}">
              <a16:creationId xmlns:a16="http://schemas.microsoft.com/office/drawing/2014/main" id="{A4157511-4D4C-40BA-9D3A-86FE21F6A9BC}"/>
            </a:ext>
          </a:extLst>
        </xdr:cNvPr>
        <xdr:cNvCxnSpPr/>
      </xdr:nvCxnSpPr>
      <xdr:spPr>
        <a:xfrm flipV="1">
          <a:off x="9639300" y="1457147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20193</xdr:rowOff>
    </xdr:from>
    <xdr:to>
      <xdr:col>46</xdr:col>
      <xdr:colOff>38100</xdr:colOff>
      <xdr:row>85</xdr:row>
      <xdr:rowOff>121793</xdr:rowOff>
    </xdr:to>
    <xdr:sp macro="" textlink="">
      <xdr:nvSpPr>
        <xdr:cNvPr id="337" name="楕円 336">
          <a:extLst>
            <a:ext uri="{FF2B5EF4-FFF2-40B4-BE49-F238E27FC236}">
              <a16:creationId xmlns:a16="http://schemas.microsoft.com/office/drawing/2014/main" id="{FF9DB591-F879-4B22-8617-89475DDFCE70}"/>
            </a:ext>
          </a:extLst>
        </xdr:cNvPr>
        <xdr:cNvSpPr/>
      </xdr:nvSpPr>
      <xdr:spPr>
        <a:xfrm>
          <a:off x="8699500" y="1459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18796</xdr:rowOff>
    </xdr:from>
    <xdr:to>
      <xdr:col>50</xdr:col>
      <xdr:colOff>114300</xdr:colOff>
      <xdr:row>85</xdr:row>
      <xdr:rowOff>70993</xdr:rowOff>
    </xdr:to>
    <xdr:cxnSp macro="">
      <xdr:nvCxnSpPr>
        <xdr:cNvPr id="338" name="直線コネクタ 337">
          <a:extLst>
            <a:ext uri="{FF2B5EF4-FFF2-40B4-BE49-F238E27FC236}">
              <a16:creationId xmlns:a16="http://schemas.microsoft.com/office/drawing/2014/main" id="{521EF015-DDCD-4163-B803-85F5521F2119}"/>
            </a:ext>
          </a:extLst>
        </xdr:cNvPr>
        <xdr:cNvCxnSpPr/>
      </xdr:nvCxnSpPr>
      <xdr:spPr>
        <a:xfrm flipV="1">
          <a:off x="8750300" y="14592046"/>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32765</xdr:rowOff>
    </xdr:from>
    <xdr:to>
      <xdr:col>41</xdr:col>
      <xdr:colOff>101600</xdr:colOff>
      <xdr:row>85</xdr:row>
      <xdr:rowOff>134365</xdr:rowOff>
    </xdr:to>
    <xdr:sp macro="" textlink="">
      <xdr:nvSpPr>
        <xdr:cNvPr id="339" name="楕円 338">
          <a:extLst>
            <a:ext uri="{FF2B5EF4-FFF2-40B4-BE49-F238E27FC236}">
              <a16:creationId xmlns:a16="http://schemas.microsoft.com/office/drawing/2014/main" id="{12500ECB-9655-45BD-AEED-1945DE2027A6}"/>
            </a:ext>
          </a:extLst>
        </xdr:cNvPr>
        <xdr:cNvSpPr/>
      </xdr:nvSpPr>
      <xdr:spPr>
        <a:xfrm>
          <a:off x="7810500" y="1460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70993</xdr:rowOff>
    </xdr:from>
    <xdr:to>
      <xdr:col>45</xdr:col>
      <xdr:colOff>177800</xdr:colOff>
      <xdr:row>85</xdr:row>
      <xdr:rowOff>83565</xdr:rowOff>
    </xdr:to>
    <xdr:cxnSp macro="">
      <xdr:nvCxnSpPr>
        <xdr:cNvPr id="340" name="直線コネクタ 339">
          <a:extLst>
            <a:ext uri="{FF2B5EF4-FFF2-40B4-BE49-F238E27FC236}">
              <a16:creationId xmlns:a16="http://schemas.microsoft.com/office/drawing/2014/main" id="{B95823AE-3106-470F-99EA-8F9A709CE197}"/>
            </a:ext>
          </a:extLst>
        </xdr:cNvPr>
        <xdr:cNvCxnSpPr/>
      </xdr:nvCxnSpPr>
      <xdr:spPr>
        <a:xfrm flipV="1">
          <a:off x="7861300" y="14644243"/>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41" name="n_1aveValue【公営住宅】&#10;一人当たり面積">
          <a:extLst>
            <a:ext uri="{FF2B5EF4-FFF2-40B4-BE49-F238E27FC236}">
              <a16:creationId xmlns:a16="http://schemas.microsoft.com/office/drawing/2014/main" id="{061861C8-7EA1-4931-8069-3899492E90E1}"/>
            </a:ext>
          </a:extLst>
        </xdr:cNvPr>
        <xdr:cNvSpPr txBox="1"/>
      </xdr:nvSpPr>
      <xdr:spPr>
        <a:xfrm>
          <a:off x="93917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342" name="n_2aveValue【公営住宅】&#10;一人当たり面積">
          <a:extLst>
            <a:ext uri="{FF2B5EF4-FFF2-40B4-BE49-F238E27FC236}">
              <a16:creationId xmlns:a16="http://schemas.microsoft.com/office/drawing/2014/main" id="{E05F248D-DA01-40F4-B0C3-E50318DFDA6C}"/>
            </a:ext>
          </a:extLst>
        </xdr:cNvPr>
        <xdr:cNvSpPr txBox="1"/>
      </xdr:nvSpPr>
      <xdr:spPr>
        <a:xfrm>
          <a:off x="8515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41800</xdr:rowOff>
    </xdr:from>
    <xdr:ext cx="469744" cy="259045"/>
    <xdr:sp macro="" textlink="">
      <xdr:nvSpPr>
        <xdr:cNvPr id="343" name="n_3aveValue【公営住宅】&#10;一人当たり面積">
          <a:extLst>
            <a:ext uri="{FF2B5EF4-FFF2-40B4-BE49-F238E27FC236}">
              <a16:creationId xmlns:a16="http://schemas.microsoft.com/office/drawing/2014/main" id="{20A56B70-3AF0-4A11-944C-83D9B64365CE}"/>
            </a:ext>
          </a:extLst>
        </xdr:cNvPr>
        <xdr:cNvSpPr txBox="1"/>
      </xdr:nvSpPr>
      <xdr:spPr>
        <a:xfrm>
          <a:off x="7626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60723</xdr:rowOff>
    </xdr:from>
    <xdr:ext cx="469744" cy="259045"/>
    <xdr:sp macro="" textlink="">
      <xdr:nvSpPr>
        <xdr:cNvPr id="344" name="n_1mainValue【公営住宅】&#10;一人当たり面積">
          <a:extLst>
            <a:ext uri="{FF2B5EF4-FFF2-40B4-BE49-F238E27FC236}">
              <a16:creationId xmlns:a16="http://schemas.microsoft.com/office/drawing/2014/main" id="{33F6CEFF-A303-447D-B1F3-536B6B0FCA30}"/>
            </a:ext>
          </a:extLst>
        </xdr:cNvPr>
        <xdr:cNvSpPr txBox="1"/>
      </xdr:nvSpPr>
      <xdr:spPr>
        <a:xfrm>
          <a:off x="9391727" y="146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112920</xdr:rowOff>
    </xdr:from>
    <xdr:ext cx="469744" cy="259045"/>
    <xdr:sp macro="" textlink="">
      <xdr:nvSpPr>
        <xdr:cNvPr id="345" name="n_2mainValue【公営住宅】&#10;一人当たり面積">
          <a:extLst>
            <a:ext uri="{FF2B5EF4-FFF2-40B4-BE49-F238E27FC236}">
              <a16:creationId xmlns:a16="http://schemas.microsoft.com/office/drawing/2014/main" id="{7C71E94E-12E4-4D63-886C-41F2349A01DC}"/>
            </a:ext>
          </a:extLst>
        </xdr:cNvPr>
        <xdr:cNvSpPr txBox="1"/>
      </xdr:nvSpPr>
      <xdr:spPr>
        <a:xfrm>
          <a:off x="8515427" y="1468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125492</xdr:rowOff>
    </xdr:from>
    <xdr:ext cx="469744" cy="259045"/>
    <xdr:sp macro="" textlink="">
      <xdr:nvSpPr>
        <xdr:cNvPr id="346" name="n_3mainValue【公営住宅】&#10;一人当たり面積">
          <a:extLst>
            <a:ext uri="{FF2B5EF4-FFF2-40B4-BE49-F238E27FC236}">
              <a16:creationId xmlns:a16="http://schemas.microsoft.com/office/drawing/2014/main" id="{C0028D8B-EBBE-4882-9F56-322A1B158A22}"/>
            </a:ext>
          </a:extLst>
        </xdr:cNvPr>
        <xdr:cNvSpPr txBox="1"/>
      </xdr:nvSpPr>
      <xdr:spPr>
        <a:xfrm>
          <a:off x="7626427" y="1469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2C3BC8A7-7625-4885-973C-A78D32A6A74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FFD069F6-D55E-4F3D-8D8E-8D1721DAD1E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D588E092-3CE7-441B-8AC5-1D542FA395C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FAE2F11D-3D6F-40C4-82EB-6A7C68B080B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C106892F-1CE2-414A-85AD-5BE44974B9A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9F2F9210-A7E1-46BA-89C5-8E543983D71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E54E4495-003D-4220-B32A-5AD0FD6CB1A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E379B770-7564-41EA-9454-7005F66AB3F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DC2CC492-67D8-4F17-AF6F-6407F58FF96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E9351C5A-C201-483A-BFA5-5C6E4444D99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135CFD4F-B3A0-4A23-85C1-59E371AB07C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64F3E277-B7F0-4AE5-B6C5-BEAF07E1D81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2589B4C1-281B-4104-9CAC-48FC6DDD7D2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034C8488-DE15-4FB8-8E69-8B293093561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34F87DE1-0005-4F15-B4A2-48CB5D6C5BB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FDCEA595-836E-4F7A-9071-BCAA11F02B3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0B6D870F-97D9-43C9-AFA9-D359EEE72C0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3C6DC2FB-A5E9-48D1-B75A-BB4BC128853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567A1E88-62FB-4A80-A97A-7DE81E9FDA2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08DECC89-76E4-49A3-9841-CE7C280238F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17523E97-47A3-4E62-992A-A3A2BC966E1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60F94A8E-CB39-4375-91EE-97FCBFED242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2CC573CE-540D-48E8-86FA-C094BC3AC18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26BA4449-977F-495A-9060-F37BE484A88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E7AAD9E7-64A7-4158-B229-DD6E5BFD15C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D7165DDC-34DA-4838-8500-588FD194F51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96A966A3-A8DE-4867-9370-011C72BDE7C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id="{B05B4DCD-D727-411B-B8A9-788ECD4431EF}"/>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C612C69F-B65F-471D-90AB-BCDE2B07A56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9EB8F71D-0374-440E-9F8E-C3A0678392A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ADD3A462-8941-4CA2-9464-D07133603F6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22637C63-8038-409D-ABF5-576C33A7322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F197A69C-8E65-4DF9-9D04-4465A28091B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69683A73-DD03-4C09-AB9F-273DF8EA613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57C1CCC8-9C39-40FE-A6B2-C88DF990AF9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17F9A46B-2286-4E5A-8784-E9960EB0F4E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4D685874-59D4-4622-AE42-E17EF6FAFD9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id="{656347CD-6B88-4E3B-B9B2-C7ABC4874B62}"/>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230AEE1E-E168-4AAB-83D6-FE6ABEC392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081A9C36-1386-4AD6-BEB1-5C96413B8BB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id="{80608465-4EB3-4FB9-AD3C-EBBC37C6CFA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388" name="直線コネクタ 387">
          <a:extLst>
            <a:ext uri="{FF2B5EF4-FFF2-40B4-BE49-F238E27FC236}">
              <a16:creationId xmlns:a16="http://schemas.microsoft.com/office/drawing/2014/main" id="{B49398DF-C4D7-4B13-A599-BE35F2B455C7}"/>
            </a:ext>
          </a:extLst>
        </xdr:cNvPr>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389" name="【認定こども園・幼稚園・保育所】&#10;有形固定資産減価償却率最小値テキスト">
          <a:extLst>
            <a:ext uri="{FF2B5EF4-FFF2-40B4-BE49-F238E27FC236}">
              <a16:creationId xmlns:a16="http://schemas.microsoft.com/office/drawing/2014/main" id="{9C9216F5-1A90-4744-AB03-36D82857FD9C}"/>
            </a:ext>
          </a:extLst>
        </xdr:cNvPr>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390" name="直線コネクタ 389">
          <a:extLst>
            <a:ext uri="{FF2B5EF4-FFF2-40B4-BE49-F238E27FC236}">
              <a16:creationId xmlns:a16="http://schemas.microsoft.com/office/drawing/2014/main" id="{53B3AEFC-15A8-4202-B782-1ED73ABE6707}"/>
            </a:ext>
          </a:extLst>
        </xdr:cNvPr>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391" name="【認定こども園・幼稚園・保育所】&#10;有形固定資産減価償却率最大値テキスト">
          <a:extLst>
            <a:ext uri="{FF2B5EF4-FFF2-40B4-BE49-F238E27FC236}">
              <a16:creationId xmlns:a16="http://schemas.microsoft.com/office/drawing/2014/main" id="{D9F3B1F7-A38C-4DCC-A1AD-E89E4076F1B0}"/>
            </a:ext>
          </a:extLst>
        </xdr:cNvPr>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392" name="直線コネクタ 391">
          <a:extLst>
            <a:ext uri="{FF2B5EF4-FFF2-40B4-BE49-F238E27FC236}">
              <a16:creationId xmlns:a16="http://schemas.microsoft.com/office/drawing/2014/main" id="{ED8B81F1-F5CA-46D2-8AED-FDF207264021}"/>
            </a:ext>
          </a:extLst>
        </xdr:cNvPr>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id="{6B939738-3CE7-43B1-855F-76DE5B5CD69C}"/>
            </a:ext>
          </a:extLst>
        </xdr:cNvPr>
        <xdr:cNvSpPr txBox="1"/>
      </xdr:nvSpPr>
      <xdr:spPr>
        <a:xfrm>
          <a:off x="16357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94" name="フローチャート: 判断 393">
          <a:extLst>
            <a:ext uri="{FF2B5EF4-FFF2-40B4-BE49-F238E27FC236}">
              <a16:creationId xmlns:a16="http://schemas.microsoft.com/office/drawing/2014/main" id="{521FDFCF-AE7D-4042-A758-CEF0E2745855}"/>
            </a:ext>
          </a:extLst>
        </xdr:cNvPr>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5" name="フローチャート: 判断 394">
          <a:extLst>
            <a:ext uri="{FF2B5EF4-FFF2-40B4-BE49-F238E27FC236}">
              <a16:creationId xmlns:a16="http://schemas.microsoft.com/office/drawing/2014/main" id="{AC9BEBCA-5BD6-4922-8A32-9A52907D04F9}"/>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396" name="フローチャート: 判断 395">
          <a:extLst>
            <a:ext uri="{FF2B5EF4-FFF2-40B4-BE49-F238E27FC236}">
              <a16:creationId xmlns:a16="http://schemas.microsoft.com/office/drawing/2014/main" id="{4C0D600E-A5F0-4DAF-9CB7-31ADA1632244}"/>
            </a:ext>
          </a:extLst>
        </xdr:cNvPr>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97" name="フローチャート: 判断 396">
          <a:extLst>
            <a:ext uri="{FF2B5EF4-FFF2-40B4-BE49-F238E27FC236}">
              <a16:creationId xmlns:a16="http://schemas.microsoft.com/office/drawing/2014/main" id="{2961B603-48B4-411E-89C3-C17DCC53C422}"/>
            </a:ext>
          </a:extLst>
        </xdr:cNvPr>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7F70EE79-1D23-4D56-9D76-C89644D072F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316389BB-E316-4293-9F3C-C8AB2FEA22B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2B0FC013-D279-4964-B979-CF1B05E85F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2A0A3719-0251-4613-8DF8-6B4A3FCE9A2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1B38B670-9B78-4552-BDA2-4CA423F478F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152763</xdr:rowOff>
    </xdr:from>
    <xdr:to>
      <xdr:col>85</xdr:col>
      <xdr:colOff>177800</xdr:colOff>
      <xdr:row>34</xdr:row>
      <xdr:rowOff>82913</xdr:rowOff>
    </xdr:to>
    <xdr:sp macro="" textlink="">
      <xdr:nvSpPr>
        <xdr:cNvPr id="403" name="楕円 402">
          <a:extLst>
            <a:ext uri="{FF2B5EF4-FFF2-40B4-BE49-F238E27FC236}">
              <a16:creationId xmlns:a16="http://schemas.microsoft.com/office/drawing/2014/main" id="{D4E348D4-C2C9-42B3-809E-68A1D0BE640B}"/>
            </a:ext>
          </a:extLst>
        </xdr:cNvPr>
        <xdr:cNvSpPr/>
      </xdr:nvSpPr>
      <xdr:spPr>
        <a:xfrm>
          <a:off x="162687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4190</xdr:rowOff>
    </xdr:from>
    <xdr:ext cx="405111" cy="259045"/>
    <xdr:sp macro="" textlink="">
      <xdr:nvSpPr>
        <xdr:cNvPr id="404" name="【認定こども園・幼稚園・保育所】&#10;有形固定資産減価償却率該当値テキスト">
          <a:extLst>
            <a:ext uri="{FF2B5EF4-FFF2-40B4-BE49-F238E27FC236}">
              <a16:creationId xmlns:a16="http://schemas.microsoft.com/office/drawing/2014/main" id="{9BF41298-E990-496C-9B29-208932E15B6F}"/>
            </a:ext>
          </a:extLst>
        </xdr:cNvPr>
        <xdr:cNvSpPr txBox="1"/>
      </xdr:nvSpPr>
      <xdr:spPr>
        <a:xfrm>
          <a:off x="16357600" y="56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38463</xdr:rowOff>
    </xdr:from>
    <xdr:to>
      <xdr:col>81</xdr:col>
      <xdr:colOff>101600</xdr:colOff>
      <xdr:row>34</xdr:row>
      <xdr:rowOff>140063</xdr:rowOff>
    </xdr:to>
    <xdr:sp macro="" textlink="">
      <xdr:nvSpPr>
        <xdr:cNvPr id="405" name="楕円 404">
          <a:extLst>
            <a:ext uri="{FF2B5EF4-FFF2-40B4-BE49-F238E27FC236}">
              <a16:creationId xmlns:a16="http://schemas.microsoft.com/office/drawing/2014/main" id="{936837C2-7D60-44A7-B451-D671268BAB3F}"/>
            </a:ext>
          </a:extLst>
        </xdr:cNvPr>
        <xdr:cNvSpPr/>
      </xdr:nvSpPr>
      <xdr:spPr>
        <a:xfrm>
          <a:off x="154305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32113</xdr:rowOff>
    </xdr:from>
    <xdr:to>
      <xdr:col>85</xdr:col>
      <xdr:colOff>127000</xdr:colOff>
      <xdr:row>34</xdr:row>
      <xdr:rowOff>89263</xdr:rowOff>
    </xdr:to>
    <xdr:cxnSp macro="">
      <xdr:nvCxnSpPr>
        <xdr:cNvPr id="406" name="直線コネクタ 405">
          <a:extLst>
            <a:ext uri="{FF2B5EF4-FFF2-40B4-BE49-F238E27FC236}">
              <a16:creationId xmlns:a16="http://schemas.microsoft.com/office/drawing/2014/main" id="{92CC9107-5ED5-4581-8305-53AB814A3CCB}"/>
            </a:ext>
          </a:extLst>
        </xdr:cNvPr>
        <xdr:cNvCxnSpPr/>
      </xdr:nvCxnSpPr>
      <xdr:spPr>
        <a:xfrm flipV="1">
          <a:off x="15481300" y="586141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85816</xdr:rowOff>
    </xdr:from>
    <xdr:to>
      <xdr:col>76</xdr:col>
      <xdr:colOff>165100</xdr:colOff>
      <xdr:row>35</xdr:row>
      <xdr:rowOff>15966</xdr:rowOff>
    </xdr:to>
    <xdr:sp macro="" textlink="">
      <xdr:nvSpPr>
        <xdr:cNvPr id="407" name="楕円 406">
          <a:extLst>
            <a:ext uri="{FF2B5EF4-FFF2-40B4-BE49-F238E27FC236}">
              <a16:creationId xmlns:a16="http://schemas.microsoft.com/office/drawing/2014/main" id="{8C1B283F-9FEA-43C1-8722-E5CBD5E9A6E9}"/>
            </a:ext>
          </a:extLst>
        </xdr:cNvPr>
        <xdr:cNvSpPr/>
      </xdr:nvSpPr>
      <xdr:spPr>
        <a:xfrm>
          <a:off x="14541500" y="59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89263</xdr:rowOff>
    </xdr:from>
    <xdr:to>
      <xdr:col>81</xdr:col>
      <xdr:colOff>50800</xdr:colOff>
      <xdr:row>34</xdr:row>
      <xdr:rowOff>136616</xdr:rowOff>
    </xdr:to>
    <xdr:cxnSp macro="">
      <xdr:nvCxnSpPr>
        <xdr:cNvPr id="408" name="直線コネクタ 407">
          <a:extLst>
            <a:ext uri="{FF2B5EF4-FFF2-40B4-BE49-F238E27FC236}">
              <a16:creationId xmlns:a16="http://schemas.microsoft.com/office/drawing/2014/main" id="{125D131F-AB68-4903-995E-1EB418AD909C}"/>
            </a:ext>
          </a:extLst>
        </xdr:cNvPr>
        <xdr:cNvCxnSpPr/>
      </xdr:nvCxnSpPr>
      <xdr:spPr>
        <a:xfrm flipV="1">
          <a:off x="14592300" y="591856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41728</xdr:rowOff>
    </xdr:from>
    <xdr:to>
      <xdr:col>72</xdr:col>
      <xdr:colOff>38100</xdr:colOff>
      <xdr:row>35</xdr:row>
      <xdr:rowOff>143328</xdr:rowOff>
    </xdr:to>
    <xdr:sp macro="" textlink="">
      <xdr:nvSpPr>
        <xdr:cNvPr id="409" name="楕円 408">
          <a:extLst>
            <a:ext uri="{FF2B5EF4-FFF2-40B4-BE49-F238E27FC236}">
              <a16:creationId xmlns:a16="http://schemas.microsoft.com/office/drawing/2014/main" id="{075955AE-98EA-4E65-8306-67E5F09A274D}"/>
            </a:ext>
          </a:extLst>
        </xdr:cNvPr>
        <xdr:cNvSpPr/>
      </xdr:nvSpPr>
      <xdr:spPr>
        <a:xfrm>
          <a:off x="13652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136616</xdr:rowOff>
    </xdr:from>
    <xdr:to>
      <xdr:col>76</xdr:col>
      <xdr:colOff>114300</xdr:colOff>
      <xdr:row>35</xdr:row>
      <xdr:rowOff>92528</xdr:rowOff>
    </xdr:to>
    <xdr:cxnSp macro="">
      <xdr:nvCxnSpPr>
        <xdr:cNvPr id="410" name="直線コネクタ 409">
          <a:extLst>
            <a:ext uri="{FF2B5EF4-FFF2-40B4-BE49-F238E27FC236}">
              <a16:creationId xmlns:a16="http://schemas.microsoft.com/office/drawing/2014/main" id="{D58033DF-1B7D-4B2B-AD2F-49A2239DC99C}"/>
            </a:ext>
          </a:extLst>
        </xdr:cNvPr>
        <xdr:cNvCxnSpPr/>
      </xdr:nvCxnSpPr>
      <xdr:spPr>
        <a:xfrm flipV="1">
          <a:off x="13703300" y="5965916"/>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id="{41BF1A69-4F1F-4AD8-B607-0331D97E60E8}"/>
            </a:ext>
          </a:extLst>
        </xdr:cNvPr>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id="{72C03186-DFC7-4C4E-85AC-7D05553BAE66}"/>
            </a:ext>
          </a:extLst>
        </xdr:cNvPr>
        <xdr:cNvSpPr txBox="1"/>
      </xdr:nvSpPr>
      <xdr:spPr>
        <a:xfrm>
          <a:off x="14389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108330</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id="{EA2255D4-563D-4B9D-BBBE-EC9142C0BD8E}"/>
            </a:ext>
          </a:extLst>
        </xdr:cNvPr>
        <xdr:cNvSpPr txBox="1"/>
      </xdr:nvSpPr>
      <xdr:spPr>
        <a:xfrm>
          <a:off x="13500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156590</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id="{3E40E9E7-CDDD-4DF6-92DF-CEA55433F315}"/>
            </a:ext>
          </a:extLst>
        </xdr:cNvPr>
        <xdr:cNvSpPr txBox="1"/>
      </xdr:nvSpPr>
      <xdr:spPr>
        <a:xfrm>
          <a:off x="15266044" y="564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32493</xdr:rowOff>
    </xdr:from>
    <xdr:ext cx="405111" cy="259045"/>
    <xdr:sp macro="" textlink="">
      <xdr:nvSpPr>
        <xdr:cNvPr id="415" name="n_2mainValue【認定こども園・幼稚園・保育所】&#10;有形固定資産減価償却率">
          <a:extLst>
            <a:ext uri="{FF2B5EF4-FFF2-40B4-BE49-F238E27FC236}">
              <a16:creationId xmlns:a16="http://schemas.microsoft.com/office/drawing/2014/main" id="{721FC859-AB0B-4BDD-89F0-F8E22B6B20CE}"/>
            </a:ext>
          </a:extLst>
        </xdr:cNvPr>
        <xdr:cNvSpPr txBox="1"/>
      </xdr:nvSpPr>
      <xdr:spPr>
        <a:xfrm>
          <a:off x="14389744" y="569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159855</xdr:rowOff>
    </xdr:from>
    <xdr:ext cx="405111" cy="259045"/>
    <xdr:sp macro="" textlink="">
      <xdr:nvSpPr>
        <xdr:cNvPr id="416" name="n_3mainValue【認定こども園・幼稚園・保育所】&#10;有形固定資産減価償却率">
          <a:extLst>
            <a:ext uri="{FF2B5EF4-FFF2-40B4-BE49-F238E27FC236}">
              <a16:creationId xmlns:a16="http://schemas.microsoft.com/office/drawing/2014/main" id="{3DB526B1-592F-483B-923A-A7AA16E89928}"/>
            </a:ext>
          </a:extLst>
        </xdr:cNvPr>
        <xdr:cNvSpPr txBox="1"/>
      </xdr:nvSpPr>
      <xdr:spPr>
        <a:xfrm>
          <a:off x="13500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E994FD26-DB4B-4226-8F65-A423A729455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C5FDCF7D-8592-4052-BF93-8EFCEB7D3EA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BED43791-2315-4038-BC81-E9264CC926E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51A7523D-BDF5-4B8C-B62D-9FA02145390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073CB96B-1C8B-44E6-90A4-C11F7E4162B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112963A1-E7AE-4DBD-B32E-41E49CB7825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4DA8464F-EAD7-4F0A-B5A5-1716BA47D25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BDF912FF-697D-4839-B2B6-AA1AEF1AAAE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5588E0BD-C945-4273-9B14-DF2BE6E5ACD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28DEE9BE-EB54-47F8-8BA5-0526B59559C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a:extLst>
            <a:ext uri="{FF2B5EF4-FFF2-40B4-BE49-F238E27FC236}">
              <a16:creationId xmlns:a16="http://schemas.microsoft.com/office/drawing/2014/main" id="{2C2D6E7E-2A99-4EEC-97BF-5A355AB2F9D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8" name="テキスト ボックス 427">
          <a:extLst>
            <a:ext uri="{FF2B5EF4-FFF2-40B4-BE49-F238E27FC236}">
              <a16:creationId xmlns:a16="http://schemas.microsoft.com/office/drawing/2014/main" id="{88B1BFFD-9992-4A9B-94EA-00F8E76B8AC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a:extLst>
            <a:ext uri="{FF2B5EF4-FFF2-40B4-BE49-F238E27FC236}">
              <a16:creationId xmlns:a16="http://schemas.microsoft.com/office/drawing/2014/main" id="{0111E3AC-AD23-44AF-86F2-0CAF45ACEB7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0" name="テキスト ボックス 429">
          <a:extLst>
            <a:ext uri="{FF2B5EF4-FFF2-40B4-BE49-F238E27FC236}">
              <a16:creationId xmlns:a16="http://schemas.microsoft.com/office/drawing/2014/main" id="{4A8B14B6-1360-4EF7-A24F-3C0F1F61655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a:extLst>
            <a:ext uri="{FF2B5EF4-FFF2-40B4-BE49-F238E27FC236}">
              <a16:creationId xmlns:a16="http://schemas.microsoft.com/office/drawing/2014/main" id="{2DA9F068-303D-4D1D-9A06-768B207079F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2" name="テキスト ボックス 431">
          <a:extLst>
            <a:ext uri="{FF2B5EF4-FFF2-40B4-BE49-F238E27FC236}">
              <a16:creationId xmlns:a16="http://schemas.microsoft.com/office/drawing/2014/main" id="{BAE22677-6E93-4B15-98F7-F08794AFA4D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a:extLst>
            <a:ext uri="{FF2B5EF4-FFF2-40B4-BE49-F238E27FC236}">
              <a16:creationId xmlns:a16="http://schemas.microsoft.com/office/drawing/2014/main" id="{6134B1A0-B2E6-4EF6-B700-688A32EDDF1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4" name="テキスト ボックス 433">
          <a:extLst>
            <a:ext uri="{FF2B5EF4-FFF2-40B4-BE49-F238E27FC236}">
              <a16:creationId xmlns:a16="http://schemas.microsoft.com/office/drawing/2014/main" id="{997E483C-73BE-4BD9-8F94-A72416B1C47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a:extLst>
            <a:ext uri="{FF2B5EF4-FFF2-40B4-BE49-F238E27FC236}">
              <a16:creationId xmlns:a16="http://schemas.microsoft.com/office/drawing/2014/main" id="{999D7284-6F13-4C3A-B145-745F55E43B7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6" name="テキスト ボックス 435">
          <a:extLst>
            <a:ext uri="{FF2B5EF4-FFF2-40B4-BE49-F238E27FC236}">
              <a16:creationId xmlns:a16="http://schemas.microsoft.com/office/drawing/2014/main" id="{65298A6A-283F-4825-ACB1-0535BFB3AFE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07371DF4-3510-42D1-BF7B-BEA005C79B9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01D2ED4A-12CF-490C-8257-9B23631C4FB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id="{B15F77A1-EDA6-42B9-A2A3-2DC79014191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440" name="直線コネクタ 439">
          <a:extLst>
            <a:ext uri="{FF2B5EF4-FFF2-40B4-BE49-F238E27FC236}">
              <a16:creationId xmlns:a16="http://schemas.microsoft.com/office/drawing/2014/main" id="{223B1A9C-7B96-44B7-B974-84B6599EBA3B}"/>
            </a:ext>
          </a:extLst>
        </xdr:cNvPr>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id="{391599C3-4F0C-428A-B01E-7009D154419E}"/>
            </a:ext>
          </a:extLst>
        </xdr:cNvPr>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442" name="直線コネクタ 441">
          <a:extLst>
            <a:ext uri="{FF2B5EF4-FFF2-40B4-BE49-F238E27FC236}">
              <a16:creationId xmlns:a16="http://schemas.microsoft.com/office/drawing/2014/main" id="{596FD787-DB48-4055-AE37-44124D87F067}"/>
            </a:ext>
          </a:extLst>
        </xdr:cNvPr>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id="{8B676084-10EF-4440-986D-A6C3BB94DF0B}"/>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44" name="直線コネクタ 443">
          <a:extLst>
            <a:ext uri="{FF2B5EF4-FFF2-40B4-BE49-F238E27FC236}">
              <a16:creationId xmlns:a16="http://schemas.microsoft.com/office/drawing/2014/main" id="{38C66E7F-D675-463C-9D55-0E6DED2C13B0}"/>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62247</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id="{EBEDF7DF-8D63-4651-AA66-0EDD86AF4403}"/>
            </a:ext>
          </a:extLst>
        </xdr:cNvPr>
        <xdr:cNvSpPr txBox="1"/>
      </xdr:nvSpPr>
      <xdr:spPr>
        <a:xfrm>
          <a:off x="22199600" y="6577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46" name="フローチャート: 判断 445">
          <a:extLst>
            <a:ext uri="{FF2B5EF4-FFF2-40B4-BE49-F238E27FC236}">
              <a16:creationId xmlns:a16="http://schemas.microsoft.com/office/drawing/2014/main" id="{8347476E-B567-4D71-8C30-26D60E13D5A2}"/>
            </a:ext>
          </a:extLst>
        </xdr:cNvPr>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447" name="フローチャート: 判断 446">
          <a:extLst>
            <a:ext uri="{FF2B5EF4-FFF2-40B4-BE49-F238E27FC236}">
              <a16:creationId xmlns:a16="http://schemas.microsoft.com/office/drawing/2014/main" id="{1322BC3B-1317-4362-8FF1-3072EC86849A}"/>
            </a:ext>
          </a:extLst>
        </xdr:cNvPr>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448" name="フローチャート: 判断 447">
          <a:extLst>
            <a:ext uri="{FF2B5EF4-FFF2-40B4-BE49-F238E27FC236}">
              <a16:creationId xmlns:a16="http://schemas.microsoft.com/office/drawing/2014/main" id="{CEB46979-9133-4E35-9705-827DACA83B3B}"/>
            </a:ext>
          </a:extLst>
        </xdr:cNvPr>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449" name="フローチャート: 判断 448">
          <a:extLst>
            <a:ext uri="{FF2B5EF4-FFF2-40B4-BE49-F238E27FC236}">
              <a16:creationId xmlns:a16="http://schemas.microsoft.com/office/drawing/2014/main" id="{B37CEB85-28C3-4FDE-9055-B30476AF46BB}"/>
            </a:ext>
          </a:extLst>
        </xdr:cNvPr>
        <xdr:cNvSpPr/>
      </xdr:nvSpPr>
      <xdr:spPr>
        <a:xfrm>
          <a:off x="19494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D1F90400-82FF-4251-A711-8215F6CD8D3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15F36072-6E3C-46C8-A8F7-56FAF243734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4D89733F-B517-4AFD-B6CC-891F5DA66EE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4CC2F83-D670-4023-8F89-BA39E2560F4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8613E96A-091F-479B-A133-DB9274562ED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60960</xdr:rowOff>
    </xdr:from>
    <xdr:to>
      <xdr:col>116</xdr:col>
      <xdr:colOff>114300</xdr:colOff>
      <xdr:row>39</xdr:row>
      <xdr:rowOff>162560</xdr:rowOff>
    </xdr:to>
    <xdr:sp macro="" textlink="">
      <xdr:nvSpPr>
        <xdr:cNvPr id="455" name="楕円 454">
          <a:extLst>
            <a:ext uri="{FF2B5EF4-FFF2-40B4-BE49-F238E27FC236}">
              <a16:creationId xmlns:a16="http://schemas.microsoft.com/office/drawing/2014/main" id="{8EE6D0EC-D158-4673-8EBE-EA6450979268}"/>
            </a:ext>
          </a:extLst>
        </xdr:cNvPr>
        <xdr:cNvSpPr/>
      </xdr:nvSpPr>
      <xdr:spPr>
        <a:xfrm>
          <a:off x="22110700" y="67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39387</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97D8883A-BC6C-4D1E-8088-4A7D55BD5297}"/>
            </a:ext>
          </a:extLst>
        </xdr:cNvPr>
        <xdr:cNvSpPr txBox="1"/>
      </xdr:nvSpPr>
      <xdr:spPr>
        <a:xfrm>
          <a:off x="22199600" y="672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71120</xdr:rowOff>
    </xdr:from>
    <xdr:to>
      <xdr:col>112</xdr:col>
      <xdr:colOff>38100</xdr:colOff>
      <xdr:row>40</xdr:row>
      <xdr:rowOff>1270</xdr:rowOff>
    </xdr:to>
    <xdr:sp macro="" textlink="">
      <xdr:nvSpPr>
        <xdr:cNvPr id="457" name="楕円 456">
          <a:extLst>
            <a:ext uri="{FF2B5EF4-FFF2-40B4-BE49-F238E27FC236}">
              <a16:creationId xmlns:a16="http://schemas.microsoft.com/office/drawing/2014/main" id="{14F86137-7CDB-413E-8935-3A6B8086E8B8}"/>
            </a:ext>
          </a:extLst>
        </xdr:cNvPr>
        <xdr:cNvSpPr/>
      </xdr:nvSpPr>
      <xdr:spPr>
        <a:xfrm>
          <a:off x="21272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111760</xdr:rowOff>
    </xdr:from>
    <xdr:to>
      <xdr:col>116</xdr:col>
      <xdr:colOff>63500</xdr:colOff>
      <xdr:row>39</xdr:row>
      <xdr:rowOff>121920</xdr:rowOff>
    </xdr:to>
    <xdr:cxnSp macro="">
      <xdr:nvCxnSpPr>
        <xdr:cNvPr id="458" name="直線コネクタ 457">
          <a:extLst>
            <a:ext uri="{FF2B5EF4-FFF2-40B4-BE49-F238E27FC236}">
              <a16:creationId xmlns:a16="http://schemas.microsoft.com/office/drawing/2014/main" id="{B9D0E806-65C6-4CE3-841B-426B12923860}"/>
            </a:ext>
          </a:extLst>
        </xdr:cNvPr>
        <xdr:cNvCxnSpPr/>
      </xdr:nvCxnSpPr>
      <xdr:spPr>
        <a:xfrm flipV="1">
          <a:off x="21323300" y="679831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80010</xdr:rowOff>
    </xdr:from>
    <xdr:to>
      <xdr:col>107</xdr:col>
      <xdr:colOff>101600</xdr:colOff>
      <xdr:row>40</xdr:row>
      <xdr:rowOff>10160</xdr:rowOff>
    </xdr:to>
    <xdr:sp macro="" textlink="">
      <xdr:nvSpPr>
        <xdr:cNvPr id="459" name="楕円 458">
          <a:extLst>
            <a:ext uri="{FF2B5EF4-FFF2-40B4-BE49-F238E27FC236}">
              <a16:creationId xmlns:a16="http://schemas.microsoft.com/office/drawing/2014/main" id="{DA16ACF0-AA36-4481-8F1C-C983BB997895}"/>
            </a:ext>
          </a:extLst>
        </xdr:cNvPr>
        <xdr:cNvSpPr/>
      </xdr:nvSpPr>
      <xdr:spPr>
        <a:xfrm>
          <a:off x="203835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121920</xdr:rowOff>
    </xdr:from>
    <xdr:to>
      <xdr:col>111</xdr:col>
      <xdr:colOff>177800</xdr:colOff>
      <xdr:row>39</xdr:row>
      <xdr:rowOff>130810</xdr:rowOff>
    </xdr:to>
    <xdr:cxnSp macro="">
      <xdr:nvCxnSpPr>
        <xdr:cNvPr id="460" name="直線コネクタ 459">
          <a:extLst>
            <a:ext uri="{FF2B5EF4-FFF2-40B4-BE49-F238E27FC236}">
              <a16:creationId xmlns:a16="http://schemas.microsoft.com/office/drawing/2014/main" id="{DD5149CC-5236-4EFE-A41F-F76957919535}"/>
            </a:ext>
          </a:extLst>
        </xdr:cNvPr>
        <xdr:cNvCxnSpPr/>
      </xdr:nvCxnSpPr>
      <xdr:spPr>
        <a:xfrm flipV="1">
          <a:off x="20434300" y="680847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91440</xdr:rowOff>
    </xdr:from>
    <xdr:to>
      <xdr:col>102</xdr:col>
      <xdr:colOff>165100</xdr:colOff>
      <xdr:row>40</xdr:row>
      <xdr:rowOff>21590</xdr:rowOff>
    </xdr:to>
    <xdr:sp macro="" textlink="">
      <xdr:nvSpPr>
        <xdr:cNvPr id="461" name="楕円 460">
          <a:extLst>
            <a:ext uri="{FF2B5EF4-FFF2-40B4-BE49-F238E27FC236}">
              <a16:creationId xmlns:a16="http://schemas.microsoft.com/office/drawing/2014/main" id="{F7DF06AF-3F55-4AD5-B864-4F98ECE9557A}"/>
            </a:ext>
          </a:extLst>
        </xdr:cNvPr>
        <xdr:cNvSpPr/>
      </xdr:nvSpPr>
      <xdr:spPr>
        <a:xfrm>
          <a:off x="19494500" y="67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130810</xdr:rowOff>
    </xdr:from>
    <xdr:to>
      <xdr:col>107</xdr:col>
      <xdr:colOff>50800</xdr:colOff>
      <xdr:row>39</xdr:row>
      <xdr:rowOff>142240</xdr:rowOff>
    </xdr:to>
    <xdr:cxnSp macro="">
      <xdr:nvCxnSpPr>
        <xdr:cNvPr id="462" name="直線コネクタ 461">
          <a:extLst>
            <a:ext uri="{FF2B5EF4-FFF2-40B4-BE49-F238E27FC236}">
              <a16:creationId xmlns:a16="http://schemas.microsoft.com/office/drawing/2014/main" id="{D618F872-19D3-4E63-963A-303DE0191DBD}"/>
            </a:ext>
          </a:extLst>
        </xdr:cNvPr>
        <xdr:cNvCxnSpPr/>
      </xdr:nvCxnSpPr>
      <xdr:spPr>
        <a:xfrm flipV="1">
          <a:off x="19545300" y="6817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130827</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id="{38A7E4BA-964C-415B-813C-4EA9C964CE2E}"/>
            </a:ext>
          </a:extLst>
        </xdr:cNvPr>
        <xdr:cNvSpPr txBox="1"/>
      </xdr:nvSpPr>
      <xdr:spPr>
        <a:xfrm>
          <a:off x="210757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19067</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id="{CDBE0466-E366-423B-82EE-7C9C1D4974C5}"/>
            </a:ext>
          </a:extLst>
        </xdr:cNvPr>
        <xdr:cNvSpPr txBox="1"/>
      </xdr:nvSpPr>
      <xdr:spPr>
        <a:xfrm>
          <a:off x="2019942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3827</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id="{C7DADE68-F69F-470A-9977-1BB0681FEAF7}"/>
            </a:ext>
          </a:extLst>
        </xdr:cNvPr>
        <xdr:cNvSpPr txBox="1"/>
      </xdr:nvSpPr>
      <xdr:spPr>
        <a:xfrm>
          <a:off x="19310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163847</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id="{0E170E04-DA7E-43AE-9A89-C748CC88EAB8}"/>
            </a:ext>
          </a:extLst>
        </xdr:cNvPr>
        <xdr:cNvSpPr txBox="1"/>
      </xdr:nvSpPr>
      <xdr:spPr>
        <a:xfrm>
          <a:off x="210757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1287</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id="{D441CDE2-5DF4-47DC-9DBA-39EDB5DDE570}"/>
            </a:ext>
          </a:extLst>
        </xdr:cNvPr>
        <xdr:cNvSpPr txBox="1"/>
      </xdr:nvSpPr>
      <xdr:spPr>
        <a:xfrm>
          <a:off x="20199427" y="685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12717</xdr:rowOff>
    </xdr:from>
    <xdr:ext cx="469744" cy="259045"/>
    <xdr:sp macro="" textlink="">
      <xdr:nvSpPr>
        <xdr:cNvPr id="468" name="n_3mainValue【認定こども園・幼稚園・保育所】&#10;一人当たり面積">
          <a:extLst>
            <a:ext uri="{FF2B5EF4-FFF2-40B4-BE49-F238E27FC236}">
              <a16:creationId xmlns:a16="http://schemas.microsoft.com/office/drawing/2014/main" id="{C644B10A-A13D-4338-9963-D62E7C508149}"/>
            </a:ext>
          </a:extLst>
        </xdr:cNvPr>
        <xdr:cNvSpPr txBox="1"/>
      </xdr:nvSpPr>
      <xdr:spPr>
        <a:xfrm>
          <a:off x="19310427" y="687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2EE14875-C9D1-4E26-9997-EBC129BDC69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D3AC5473-EB0A-4E87-A063-E6397C792FC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0CF323A4-28BE-4FDF-BF7A-918D8B84599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B760A663-A71D-4573-91C3-F87A84BA40A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5BF4594C-9F34-435D-8239-5E059B00306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C6CF2431-B874-4B77-81DD-78BDF30375D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F283F2DC-FB1A-4A84-9C23-952C698BB2B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BB364E57-F592-4C24-A4BA-39E29A5F8AB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FAC8CEF8-F0D7-4DC7-893A-238CE96BC7B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A137BF75-E06C-446C-A5CE-092ECD5B423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a:extLst>
            <a:ext uri="{FF2B5EF4-FFF2-40B4-BE49-F238E27FC236}">
              <a16:creationId xmlns:a16="http://schemas.microsoft.com/office/drawing/2014/main" id="{FBA79179-FEB3-4FAD-8366-F0FFFA28093F}"/>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a:extLst>
            <a:ext uri="{FF2B5EF4-FFF2-40B4-BE49-F238E27FC236}">
              <a16:creationId xmlns:a16="http://schemas.microsoft.com/office/drawing/2014/main" id="{5BA8ECD7-898F-49C3-B8B1-2EA258CE012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a:extLst>
            <a:ext uri="{FF2B5EF4-FFF2-40B4-BE49-F238E27FC236}">
              <a16:creationId xmlns:a16="http://schemas.microsoft.com/office/drawing/2014/main" id="{7409091F-E2CD-4EB5-90E1-1A34965045A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a:extLst>
            <a:ext uri="{FF2B5EF4-FFF2-40B4-BE49-F238E27FC236}">
              <a16:creationId xmlns:a16="http://schemas.microsoft.com/office/drawing/2014/main" id="{DBD94421-8AC8-4449-9FB2-7C3D9A55E8A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a:extLst>
            <a:ext uri="{FF2B5EF4-FFF2-40B4-BE49-F238E27FC236}">
              <a16:creationId xmlns:a16="http://schemas.microsoft.com/office/drawing/2014/main" id="{0C03E663-817A-411E-88BB-53C75A2C234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a:extLst>
            <a:ext uri="{FF2B5EF4-FFF2-40B4-BE49-F238E27FC236}">
              <a16:creationId xmlns:a16="http://schemas.microsoft.com/office/drawing/2014/main" id="{2D92E070-943F-45C7-91F7-F65D77AA85B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a:extLst>
            <a:ext uri="{FF2B5EF4-FFF2-40B4-BE49-F238E27FC236}">
              <a16:creationId xmlns:a16="http://schemas.microsoft.com/office/drawing/2014/main" id="{6410F3FB-6801-43E4-A371-E52D819D064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a:extLst>
            <a:ext uri="{FF2B5EF4-FFF2-40B4-BE49-F238E27FC236}">
              <a16:creationId xmlns:a16="http://schemas.microsoft.com/office/drawing/2014/main" id="{288312E6-B90E-440C-A820-799EBF8618A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a:extLst>
            <a:ext uri="{FF2B5EF4-FFF2-40B4-BE49-F238E27FC236}">
              <a16:creationId xmlns:a16="http://schemas.microsoft.com/office/drawing/2014/main" id="{A8031A75-5155-4511-82D4-339017C858B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a:extLst>
            <a:ext uri="{FF2B5EF4-FFF2-40B4-BE49-F238E27FC236}">
              <a16:creationId xmlns:a16="http://schemas.microsoft.com/office/drawing/2014/main" id="{91170FF3-ACBA-46BD-AF3C-BD32B5F4FF3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ECF389DC-3478-4B87-84F2-438A724984C9}"/>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413A89B7-C31D-4FC7-A492-5CA5225F314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9A54564E-0EBB-462D-8188-E2E9FF07BB1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08623B9D-6F24-4FE1-9AFD-EA1F5F67D76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93" name="直線コネクタ 492">
          <a:extLst>
            <a:ext uri="{FF2B5EF4-FFF2-40B4-BE49-F238E27FC236}">
              <a16:creationId xmlns:a16="http://schemas.microsoft.com/office/drawing/2014/main" id="{65419B63-601F-4C29-B593-19DDD52C203C}"/>
            </a:ext>
          </a:extLst>
        </xdr:cNvPr>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94" name="【学校施設】&#10;有形固定資産減価償却率最小値テキスト">
          <a:extLst>
            <a:ext uri="{FF2B5EF4-FFF2-40B4-BE49-F238E27FC236}">
              <a16:creationId xmlns:a16="http://schemas.microsoft.com/office/drawing/2014/main" id="{C4E32204-9A3A-496F-8FAC-12C82826873D}"/>
            </a:ext>
          </a:extLst>
        </xdr:cNvPr>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95" name="直線コネクタ 494">
          <a:extLst>
            <a:ext uri="{FF2B5EF4-FFF2-40B4-BE49-F238E27FC236}">
              <a16:creationId xmlns:a16="http://schemas.microsoft.com/office/drawing/2014/main" id="{F21D4D31-951A-44A7-B0E8-0A7C4E6DD08F}"/>
            </a:ext>
          </a:extLst>
        </xdr:cNvPr>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3CE9202D-1791-4D9D-A873-EA72F0102BB9}"/>
            </a:ext>
          </a:extLst>
        </xdr:cNvPr>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97" name="直線コネクタ 496">
          <a:extLst>
            <a:ext uri="{FF2B5EF4-FFF2-40B4-BE49-F238E27FC236}">
              <a16:creationId xmlns:a16="http://schemas.microsoft.com/office/drawing/2014/main" id="{36E34CFD-28DE-4BA4-BEEE-FA3EA9F2670E}"/>
            </a:ext>
          </a:extLst>
        </xdr:cNvPr>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BBA94E06-7270-4430-859D-07F5371B6A39}"/>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99" name="フローチャート: 判断 498">
          <a:extLst>
            <a:ext uri="{FF2B5EF4-FFF2-40B4-BE49-F238E27FC236}">
              <a16:creationId xmlns:a16="http://schemas.microsoft.com/office/drawing/2014/main" id="{450AEF41-7868-4CC7-85FA-D2458FC6B7B9}"/>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0" name="フローチャート: 判断 499">
          <a:extLst>
            <a:ext uri="{FF2B5EF4-FFF2-40B4-BE49-F238E27FC236}">
              <a16:creationId xmlns:a16="http://schemas.microsoft.com/office/drawing/2014/main" id="{2C76B19E-5E26-43AB-B0B7-AEF7FBCBA2D7}"/>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01" name="フローチャート: 判断 500">
          <a:extLst>
            <a:ext uri="{FF2B5EF4-FFF2-40B4-BE49-F238E27FC236}">
              <a16:creationId xmlns:a16="http://schemas.microsoft.com/office/drawing/2014/main" id="{D012F2EB-654B-42BF-8C0A-9E6E59415E5A}"/>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02" name="フローチャート: 判断 501">
          <a:extLst>
            <a:ext uri="{FF2B5EF4-FFF2-40B4-BE49-F238E27FC236}">
              <a16:creationId xmlns:a16="http://schemas.microsoft.com/office/drawing/2014/main" id="{B067C736-065C-4C08-A5DF-4F7E8170E524}"/>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79F9D0F0-62FA-451C-8E4C-C2AEDF685EF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99E2D9A-09C4-41D1-87DF-450963AC833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3B97889B-F59B-4B02-901C-D56971E1F20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93057AE5-D180-431F-B9BC-6EFE7AB1E1E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33F36A5B-B24B-45B2-8F45-6D8B5D612E4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139700</xdr:rowOff>
    </xdr:from>
    <xdr:to>
      <xdr:col>85</xdr:col>
      <xdr:colOff>177800</xdr:colOff>
      <xdr:row>59</xdr:row>
      <xdr:rowOff>69850</xdr:rowOff>
    </xdr:to>
    <xdr:sp macro="" textlink="">
      <xdr:nvSpPr>
        <xdr:cNvPr id="508" name="楕円 507">
          <a:extLst>
            <a:ext uri="{FF2B5EF4-FFF2-40B4-BE49-F238E27FC236}">
              <a16:creationId xmlns:a16="http://schemas.microsoft.com/office/drawing/2014/main" id="{BEE8FF90-6A8B-4421-B40D-884898D998FE}"/>
            </a:ext>
          </a:extLst>
        </xdr:cNvPr>
        <xdr:cNvSpPr/>
      </xdr:nvSpPr>
      <xdr:spPr>
        <a:xfrm>
          <a:off x="16268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162577</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6CE09778-2353-4D36-B6CF-D4346BF2648D}"/>
            </a:ext>
          </a:extLst>
        </xdr:cNvPr>
        <xdr:cNvSpPr txBox="1"/>
      </xdr:nvSpPr>
      <xdr:spPr>
        <a:xfrm>
          <a:off x="163576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2540</xdr:rowOff>
    </xdr:from>
    <xdr:to>
      <xdr:col>81</xdr:col>
      <xdr:colOff>101600</xdr:colOff>
      <xdr:row>59</xdr:row>
      <xdr:rowOff>104140</xdr:rowOff>
    </xdr:to>
    <xdr:sp macro="" textlink="">
      <xdr:nvSpPr>
        <xdr:cNvPr id="510" name="楕円 509">
          <a:extLst>
            <a:ext uri="{FF2B5EF4-FFF2-40B4-BE49-F238E27FC236}">
              <a16:creationId xmlns:a16="http://schemas.microsoft.com/office/drawing/2014/main" id="{E5AB8520-0468-4BA4-8BAF-07FC7F38C01B}"/>
            </a:ext>
          </a:extLst>
        </xdr:cNvPr>
        <xdr:cNvSpPr/>
      </xdr:nvSpPr>
      <xdr:spPr>
        <a:xfrm>
          <a:off x="15430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19050</xdr:rowOff>
    </xdr:from>
    <xdr:to>
      <xdr:col>85</xdr:col>
      <xdr:colOff>127000</xdr:colOff>
      <xdr:row>59</xdr:row>
      <xdr:rowOff>53340</xdr:rowOff>
    </xdr:to>
    <xdr:cxnSp macro="">
      <xdr:nvCxnSpPr>
        <xdr:cNvPr id="511" name="直線コネクタ 510">
          <a:extLst>
            <a:ext uri="{FF2B5EF4-FFF2-40B4-BE49-F238E27FC236}">
              <a16:creationId xmlns:a16="http://schemas.microsoft.com/office/drawing/2014/main" id="{2A19A19C-4B42-45EA-9DEB-0D758E42759A}"/>
            </a:ext>
          </a:extLst>
        </xdr:cNvPr>
        <xdr:cNvCxnSpPr/>
      </xdr:nvCxnSpPr>
      <xdr:spPr>
        <a:xfrm flipV="1">
          <a:off x="15481300" y="101346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48260</xdr:rowOff>
    </xdr:from>
    <xdr:to>
      <xdr:col>76</xdr:col>
      <xdr:colOff>165100</xdr:colOff>
      <xdr:row>59</xdr:row>
      <xdr:rowOff>149860</xdr:rowOff>
    </xdr:to>
    <xdr:sp macro="" textlink="">
      <xdr:nvSpPr>
        <xdr:cNvPr id="512" name="楕円 511">
          <a:extLst>
            <a:ext uri="{FF2B5EF4-FFF2-40B4-BE49-F238E27FC236}">
              <a16:creationId xmlns:a16="http://schemas.microsoft.com/office/drawing/2014/main" id="{55429608-A60A-42E5-93DC-923FF4A9AF40}"/>
            </a:ext>
          </a:extLst>
        </xdr:cNvPr>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53340</xdr:rowOff>
    </xdr:from>
    <xdr:to>
      <xdr:col>81</xdr:col>
      <xdr:colOff>50800</xdr:colOff>
      <xdr:row>59</xdr:row>
      <xdr:rowOff>99060</xdr:rowOff>
    </xdr:to>
    <xdr:cxnSp macro="">
      <xdr:nvCxnSpPr>
        <xdr:cNvPr id="513" name="直線コネクタ 512">
          <a:extLst>
            <a:ext uri="{FF2B5EF4-FFF2-40B4-BE49-F238E27FC236}">
              <a16:creationId xmlns:a16="http://schemas.microsoft.com/office/drawing/2014/main" id="{7B8F692B-F079-4CED-87C2-AEFABA59B6D9}"/>
            </a:ext>
          </a:extLst>
        </xdr:cNvPr>
        <xdr:cNvCxnSpPr/>
      </xdr:nvCxnSpPr>
      <xdr:spPr>
        <a:xfrm flipV="1">
          <a:off x="14592300" y="101688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14" name="楕円 513">
          <a:extLst>
            <a:ext uri="{FF2B5EF4-FFF2-40B4-BE49-F238E27FC236}">
              <a16:creationId xmlns:a16="http://schemas.microsoft.com/office/drawing/2014/main" id="{34E91B3D-B34A-42FB-96D4-917400130A88}"/>
            </a:ext>
          </a:extLst>
        </xdr:cNvPr>
        <xdr:cNvSpPr/>
      </xdr:nvSpPr>
      <xdr:spPr>
        <a:xfrm>
          <a:off x="1365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59</xdr:row>
      <xdr:rowOff>99060</xdr:rowOff>
    </xdr:to>
    <xdr:cxnSp macro="">
      <xdr:nvCxnSpPr>
        <xdr:cNvPr id="515" name="直線コネクタ 514">
          <a:extLst>
            <a:ext uri="{FF2B5EF4-FFF2-40B4-BE49-F238E27FC236}">
              <a16:creationId xmlns:a16="http://schemas.microsoft.com/office/drawing/2014/main" id="{2C035061-7F45-40AA-9635-8876532DE9B2}"/>
            </a:ext>
          </a:extLst>
        </xdr:cNvPr>
        <xdr:cNvCxnSpPr/>
      </xdr:nvCxnSpPr>
      <xdr:spPr>
        <a:xfrm>
          <a:off x="13703300" y="1010412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16" name="n_1aveValue【学校施設】&#10;有形固定資産減価償却率">
          <a:extLst>
            <a:ext uri="{FF2B5EF4-FFF2-40B4-BE49-F238E27FC236}">
              <a16:creationId xmlns:a16="http://schemas.microsoft.com/office/drawing/2014/main" id="{967E22D1-3E1A-4D22-8727-10A82C89CFDB}"/>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17" name="n_2aveValue【学校施設】&#10;有形固定資産減価償却率">
          <a:extLst>
            <a:ext uri="{FF2B5EF4-FFF2-40B4-BE49-F238E27FC236}">
              <a16:creationId xmlns:a16="http://schemas.microsoft.com/office/drawing/2014/main" id="{19A8FB01-B7FC-4F1A-8994-AC7D27E74D47}"/>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518" name="n_3aveValue【学校施設】&#10;有形固定資産減価償却率">
          <a:extLst>
            <a:ext uri="{FF2B5EF4-FFF2-40B4-BE49-F238E27FC236}">
              <a16:creationId xmlns:a16="http://schemas.microsoft.com/office/drawing/2014/main" id="{ACE34089-A6C3-4B86-A454-C6DC0C9C087C}"/>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120667</xdr:rowOff>
    </xdr:from>
    <xdr:ext cx="405111" cy="259045"/>
    <xdr:sp macro="" textlink="">
      <xdr:nvSpPr>
        <xdr:cNvPr id="519" name="n_1mainValue【学校施設】&#10;有形固定資産減価償却率">
          <a:extLst>
            <a:ext uri="{FF2B5EF4-FFF2-40B4-BE49-F238E27FC236}">
              <a16:creationId xmlns:a16="http://schemas.microsoft.com/office/drawing/2014/main" id="{A44C4EA9-443E-4A5C-8BE0-692BCB5208CE}"/>
            </a:ext>
          </a:extLst>
        </xdr:cNvPr>
        <xdr:cNvSpPr txBox="1"/>
      </xdr:nvSpPr>
      <xdr:spPr>
        <a:xfrm>
          <a:off x="152660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166387</xdr:rowOff>
    </xdr:from>
    <xdr:ext cx="405111" cy="259045"/>
    <xdr:sp macro="" textlink="">
      <xdr:nvSpPr>
        <xdr:cNvPr id="520" name="n_2mainValue【学校施設】&#10;有形固定資産減価償却率">
          <a:extLst>
            <a:ext uri="{FF2B5EF4-FFF2-40B4-BE49-F238E27FC236}">
              <a16:creationId xmlns:a16="http://schemas.microsoft.com/office/drawing/2014/main" id="{4069A6E6-0574-4044-B323-B21A6D96A45E}"/>
            </a:ext>
          </a:extLst>
        </xdr:cNvPr>
        <xdr:cNvSpPr txBox="1"/>
      </xdr:nvSpPr>
      <xdr:spPr>
        <a:xfrm>
          <a:off x="14389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21" name="n_3mainValue【学校施設】&#10;有形固定資産減価償却率">
          <a:extLst>
            <a:ext uri="{FF2B5EF4-FFF2-40B4-BE49-F238E27FC236}">
              <a16:creationId xmlns:a16="http://schemas.microsoft.com/office/drawing/2014/main" id="{8AD45A9F-3716-4AD1-BD3A-123A202A79C5}"/>
            </a:ext>
          </a:extLst>
        </xdr:cNvPr>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9EBF5A77-855C-40AE-B88B-7DF7B114385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2B9DDFAA-9922-45C6-A7C6-CF15C53103C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F0DD17F2-384E-4296-8571-257D52607E4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CC835760-8DCF-46FC-B2DF-351A0F004FB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FC0DF3F1-3AF7-4C7C-8263-95F3357D7C1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97E49F45-E5D7-425B-B99B-42989CF14FF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65CEE211-2E5F-4751-8FEC-DD7B5F85F79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33D2D48D-06D5-43D8-9B34-102246D7340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C8A9744B-058D-4ECB-9C9A-6551C92E4EE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C5344113-EC3C-459A-8506-46B67CCAAFE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a:extLst>
            <a:ext uri="{FF2B5EF4-FFF2-40B4-BE49-F238E27FC236}">
              <a16:creationId xmlns:a16="http://schemas.microsoft.com/office/drawing/2014/main" id="{C162FEBC-C864-4DA6-86BB-281E88C3DEB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a:extLst>
            <a:ext uri="{FF2B5EF4-FFF2-40B4-BE49-F238E27FC236}">
              <a16:creationId xmlns:a16="http://schemas.microsoft.com/office/drawing/2014/main" id="{58E88DCE-A60A-4722-A3C1-07ED35C6106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a:extLst>
            <a:ext uri="{FF2B5EF4-FFF2-40B4-BE49-F238E27FC236}">
              <a16:creationId xmlns:a16="http://schemas.microsoft.com/office/drawing/2014/main" id="{F85068F0-0605-48E9-8019-8FACE1F9CC0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a:extLst>
            <a:ext uri="{FF2B5EF4-FFF2-40B4-BE49-F238E27FC236}">
              <a16:creationId xmlns:a16="http://schemas.microsoft.com/office/drawing/2014/main" id="{77D5A289-A3E4-4652-9E98-2CFCB0FA424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a:extLst>
            <a:ext uri="{FF2B5EF4-FFF2-40B4-BE49-F238E27FC236}">
              <a16:creationId xmlns:a16="http://schemas.microsoft.com/office/drawing/2014/main" id="{D5B804CC-6DD4-4778-8E76-834C1549C98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a:extLst>
            <a:ext uri="{FF2B5EF4-FFF2-40B4-BE49-F238E27FC236}">
              <a16:creationId xmlns:a16="http://schemas.microsoft.com/office/drawing/2014/main" id="{D47291D6-584D-4137-B328-F6078262D78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a:extLst>
            <a:ext uri="{FF2B5EF4-FFF2-40B4-BE49-F238E27FC236}">
              <a16:creationId xmlns:a16="http://schemas.microsoft.com/office/drawing/2014/main" id="{B6AA4CE4-24B8-4697-AB58-6D1A078E106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a:extLst>
            <a:ext uri="{FF2B5EF4-FFF2-40B4-BE49-F238E27FC236}">
              <a16:creationId xmlns:a16="http://schemas.microsoft.com/office/drawing/2014/main" id="{21DC5F1D-7907-4FA6-A00D-DCD40FA9857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a:extLst>
            <a:ext uri="{FF2B5EF4-FFF2-40B4-BE49-F238E27FC236}">
              <a16:creationId xmlns:a16="http://schemas.microsoft.com/office/drawing/2014/main" id="{F3CC3106-4298-4BDF-9FE7-86A6DD86B7C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a:extLst>
            <a:ext uri="{FF2B5EF4-FFF2-40B4-BE49-F238E27FC236}">
              <a16:creationId xmlns:a16="http://schemas.microsoft.com/office/drawing/2014/main" id="{8AB10D3E-0067-4603-9568-468C41862AA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a:extLst>
            <a:ext uri="{FF2B5EF4-FFF2-40B4-BE49-F238E27FC236}">
              <a16:creationId xmlns:a16="http://schemas.microsoft.com/office/drawing/2014/main" id="{342F68D5-73DC-4E09-8BAD-19758D9AD37A}"/>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a:extLst>
            <a:ext uri="{FF2B5EF4-FFF2-40B4-BE49-F238E27FC236}">
              <a16:creationId xmlns:a16="http://schemas.microsoft.com/office/drawing/2014/main" id="{8B419A38-44DA-4FAA-A698-21A44800036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a:extLst>
            <a:ext uri="{FF2B5EF4-FFF2-40B4-BE49-F238E27FC236}">
              <a16:creationId xmlns:a16="http://schemas.microsoft.com/office/drawing/2014/main" id="{602846C9-6D62-4F23-83E8-BBC087AB4864}"/>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4CC85F60-DBD9-4133-A20F-F8B960A00C6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a:extLst>
            <a:ext uri="{FF2B5EF4-FFF2-40B4-BE49-F238E27FC236}">
              <a16:creationId xmlns:a16="http://schemas.microsoft.com/office/drawing/2014/main" id="{E8DE463D-B8B9-4A7F-B5BC-6EBDAA4DFBB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id="{870A7587-5591-497B-AAE5-2D66222E119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548" name="直線コネクタ 547">
          <a:extLst>
            <a:ext uri="{FF2B5EF4-FFF2-40B4-BE49-F238E27FC236}">
              <a16:creationId xmlns:a16="http://schemas.microsoft.com/office/drawing/2014/main" id="{7ED2D828-EC5C-4E33-874E-393EF852A781}"/>
            </a:ext>
          </a:extLst>
        </xdr:cNvPr>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549" name="【学校施設】&#10;一人当たり面積最小値テキスト">
          <a:extLst>
            <a:ext uri="{FF2B5EF4-FFF2-40B4-BE49-F238E27FC236}">
              <a16:creationId xmlns:a16="http://schemas.microsoft.com/office/drawing/2014/main" id="{75B76AA5-8914-4035-99E7-745D2D4F73FD}"/>
            </a:ext>
          </a:extLst>
        </xdr:cNvPr>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550" name="直線コネクタ 549">
          <a:extLst>
            <a:ext uri="{FF2B5EF4-FFF2-40B4-BE49-F238E27FC236}">
              <a16:creationId xmlns:a16="http://schemas.microsoft.com/office/drawing/2014/main" id="{A119EBC8-589F-48C5-852C-83539C66785B}"/>
            </a:ext>
          </a:extLst>
        </xdr:cNvPr>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551" name="【学校施設】&#10;一人当たり面積最大値テキスト">
          <a:extLst>
            <a:ext uri="{FF2B5EF4-FFF2-40B4-BE49-F238E27FC236}">
              <a16:creationId xmlns:a16="http://schemas.microsoft.com/office/drawing/2014/main" id="{E4A0051D-8F98-4071-A030-1AF542D69FDB}"/>
            </a:ext>
          </a:extLst>
        </xdr:cNvPr>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552" name="直線コネクタ 551">
          <a:extLst>
            <a:ext uri="{FF2B5EF4-FFF2-40B4-BE49-F238E27FC236}">
              <a16:creationId xmlns:a16="http://schemas.microsoft.com/office/drawing/2014/main" id="{B69A6051-2AD8-46DE-B39E-A39320112CEB}"/>
            </a:ext>
          </a:extLst>
        </xdr:cNvPr>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155574</xdr:rowOff>
    </xdr:from>
    <xdr:ext cx="469744" cy="259045"/>
    <xdr:sp macro="" textlink="">
      <xdr:nvSpPr>
        <xdr:cNvPr id="553" name="【学校施設】&#10;一人当たり面積平均値テキスト">
          <a:extLst>
            <a:ext uri="{FF2B5EF4-FFF2-40B4-BE49-F238E27FC236}">
              <a16:creationId xmlns:a16="http://schemas.microsoft.com/office/drawing/2014/main" id="{A17A2954-2A5E-46C9-80AF-DACA2DB5330C}"/>
            </a:ext>
          </a:extLst>
        </xdr:cNvPr>
        <xdr:cNvSpPr txBox="1"/>
      </xdr:nvSpPr>
      <xdr:spPr>
        <a:xfrm>
          <a:off x="22199600" y="10785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554" name="フローチャート: 判断 553">
          <a:extLst>
            <a:ext uri="{FF2B5EF4-FFF2-40B4-BE49-F238E27FC236}">
              <a16:creationId xmlns:a16="http://schemas.microsoft.com/office/drawing/2014/main" id="{1A2F9FB0-C0C4-47D1-B0A8-9AC768AB6B70}"/>
            </a:ext>
          </a:extLst>
        </xdr:cNvPr>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555" name="フローチャート: 判断 554">
          <a:extLst>
            <a:ext uri="{FF2B5EF4-FFF2-40B4-BE49-F238E27FC236}">
              <a16:creationId xmlns:a16="http://schemas.microsoft.com/office/drawing/2014/main" id="{1C1F27ED-4E7C-4431-84FE-4E86A4743293}"/>
            </a:ext>
          </a:extLst>
        </xdr:cNvPr>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556" name="フローチャート: 判断 555">
          <a:extLst>
            <a:ext uri="{FF2B5EF4-FFF2-40B4-BE49-F238E27FC236}">
              <a16:creationId xmlns:a16="http://schemas.microsoft.com/office/drawing/2014/main" id="{6A30F9D6-D2FC-4ACD-9F53-93355936A96E}"/>
            </a:ext>
          </a:extLst>
        </xdr:cNvPr>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557" name="フローチャート: 判断 556">
          <a:extLst>
            <a:ext uri="{FF2B5EF4-FFF2-40B4-BE49-F238E27FC236}">
              <a16:creationId xmlns:a16="http://schemas.microsoft.com/office/drawing/2014/main" id="{F222AC50-6AA5-420C-B578-25A40A7B7EB6}"/>
            </a:ext>
          </a:extLst>
        </xdr:cNvPr>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E941E6A1-CD91-4AFE-8ECF-DE7D88AA8F8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5809A7A9-867E-4782-B5B1-35AC60249E7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1964645A-0180-4FA0-9CF4-1258679B485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317E703C-766C-4DE2-B075-E82C2976A15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7473E51-4377-4C5C-9F43-4E651BCED9B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123262</xdr:rowOff>
    </xdr:from>
    <xdr:to>
      <xdr:col>116</xdr:col>
      <xdr:colOff>114300</xdr:colOff>
      <xdr:row>63</xdr:row>
      <xdr:rowOff>53412</xdr:rowOff>
    </xdr:to>
    <xdr:sp macro="" textlink="">
      <xdr:nvSpPr>
        <xdr:cNvPr id="563" name="楕円 562">
          <a:extLst>
            <a:ext uri="{FF2B5EF4-FFF2-40B4-BE49-F238E27FC236}">
              <a16:creationId xmlns:a16="http://schemas.microsoft.com/office/drawing/2014/main" id="{117AF2C7-E5A5-4397-9090-9EB84C61AD73}"/>
            </a:ext>
          </a:extLst>
        </xdr:cNvPr>
        <xdr:cNvSpPr/>
      </xdr:nvSpPr>
      <xdr:spPr>
        <a:xfrm>
          <a:off x="22110700" y="107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146139</xdr:rowOff>
    </xdr:from>
    <xdr:ext cx="469744" cy="259045"/>
    <xdr:sp macro="" textlink="">
      <xdr:nvSpPr>
        <xdr:cNvPr id="564" name="【学校施設】&#10;一人当たり面積該当値テキスト">
          <a:extLst>
            <a:ext uri="{FF2B5EF4-FFF2-40B4-BE49-F238E27FC236}">
              <a16:creationId xmlns:a16="http://schemas.microsoft.com/office/drawing/2014/main" id="{8D37AE46-D680-4216-89D3-F50C731707EB}"/>
            </a:ext>
          </a:extLst>
        </xdr:cNvPr>
        <xdr:cNvSpPr txBox="1"/>
      </xdr:nvSpPr>
      <xdr:spPr>
        <a:xfrm>
          <a:off x="22199600" y="1060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137305</xdr:rowOff>
    </xdr:from>
    <xdr:to>
      <xdr:col>112</xdr:col>
      <xdr:colOff>38100</xdr:colOff>
      <xdr:row>63</xdr:row>
      <xdr:rowOff>67455</xdr:rowOff>
    </xdr:to>
    <xdr:sp macro="" textlink="">
      <xdr:nvSpPr>
        <xdr:cNvPr id="565" name="楕円 564">
          <a:extLst>
            <a:ext uri="{FF2B5EF4-FFF2-40B4-BE49-F238E27FC236}">
              <a16:creationId xmlns:a16="http://schemas.microsoft.com/office/drawing/2014/main" id="{4E14CF60-C570-466E-BCD9-B62B95B7BB93}"/>
            </a:ext>
          </a:extLst>
        </xdr:cNvPr>
        <xdr:cNvSpPr/>
      </xdr:nvSpPr>
      <xdr:spPr>
        <a:xfrm>
          <a:off x="21272500" y="107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2612</xdr:rowOff>
    </xdr:from>
    <xdr:to>
      <xdr:col>116</xdr:col>
      <xdr:colOff>63500</xdr:colOff>
      <xdr:row>63</xdr:row>
      <xdr:rowOff>16655</xdr:rowOff>
    </xdr:to>
    <xdr:cxnSp macro="">
      <xdr:nvCxnSpPr>
        <xdr:cNvPr id="566" name="直線コネクタ 565">
          <a:extLst>
            <a:ext uri="{FF2B5EF4-FFF2-40B4-BE49-F238E27FC236}">
              <a16:creationId xmlns:a16="http://schemas.microsoft.com/office/drawing/2014/main" id="{6EE629DA-ACEF-4C7E-A553-FF0F98190EAF}"/>
            </a:ext>
          </a:extLst>
        </xdr:cNvPr>
        <xdr:cNvCxnSpPr/>
      </xdr:nvCxnSpPr>
      <xdr:spPr>
        <a:xfrm flipV="1">
          <a:off x="21323300" y="10803962"/>
          <a:ext cx="8382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132570</xdr:rowOff>
    </xdr:from>
    <xdr:to>
      <xdr:col>107</xdr:col>
      <xdr:colOff>101600</xdr:colOff>
      <xdr:row>63</xdr:row>
      <xdr:rowOff>62720</xdr:rowOff>
    </xdr:to>
    <xdr:sp macro="" textlink="">
      <xdr:nvSpPr>
        <xdr:cNvPr id="567" name="楕円 566">
          <a:extLst>
            <a:ext uri="{FF2B5EF4-FFF2-40B4-BE49-F238E27FC236}">
              <a16:creationId xmlns:a16="http://schemas.microsoft.com/office/drawing/2014/main" id="{06252BFB-1BCC-496C-A1E3-93A8F1D4B495}"/>
            </a:ext>
          </a:extLst>
        </xdr:cNvPr>
        <xdr:cNvSpPr/>
      </xdr:nvSpPr>
      <xdr:spPr>
        <a:xfrm>
          <a:off x="20383500" y="107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11920</xdr:rowOff>
    </xdr:from>
    <xdr:to>
      <xdr:col>111</xdr:col>
      <xdr:colOff>177800</xdr:colOff>
      <xdr:row>63</xdr:row>
      <xdr:rowOff>16655</xdr:rowOff>
    </xdr:to>
    <xdr:cxnSp macro="">
      <xdr:nvCxnSpPr>
        <xdr:cNvPr id="568" name="直線コネクタ 567">
          <a:extLst>
            <a:ext uri="{FF2B5EF4-FFF2-40B4-BE49-F238E27FC236}">
              <a16:creationId xmlns:a16="http://schemas.microsoft.com/office/drawing/2014/main" id="{6D1A1D0D-176D-43F1-BA10-716069D89921}"/>
            </a:ext>
          </a:extLst>
        </xdr:cNvPr>
        <xdr:cNvCxnSpPr/>
      </xdr:nvCxnSpPr>
      <xdr:spPr>
        <a:xfrm>
          <a:off x="20434300" y="10813270"/>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17127</xdr:rowOff>
    </xdr:from>
    <xdr:to>
      <xdr:col>102</xdr:col>
      <xdr:colOff>165100</xdr:colOff>
      <xdr:row>63</xdr:row>
      <xdr:rowOff>118727</xdr:rowOff>
    </xdr:to>
    <xdr:sp macro="" textlink="">
      <xdr:nvSpPr>
        <xdr:cNvPr id="569" name="楕円 568">
          <a:extLst>
            <a:ext uri="{FF2B5EF4-FFF2-40B4-BE49-F238E27FC236}">
              <a16:creationId xmlns:a16="http://schemas.microsoft.com/office/drawing/2014/main" id="{1E27431B-41CC-4DB6-A760-FA2BB9A63B01}"/>
            </a:ext>
          </a:extLst>
        </xdr:cNvPr>
        <xdr:cNvSpPr/>
      </xdr:nvSpPr>
      <xdr:spPr>
        <a:xfrm>
          <a:off x="19494500" y="1081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11920</xdr:rowOff>
    </xdr:from>
    <xdr:to>
      <xdr:col>107</xdr:col>
      <xdr:colOff>50800</xdr:colOff>
      <xdr:row>63</xdr:row>
      <xdr:rowOff>67927</xdr:rowOff>
    </xdr:to>
    <xdr:cxnSp macro="">
      <xdr:nvCxnSpPr>
        <xdr:cNvPr id="570" name="直線コネクタ 569">
          <a:extLst>
            <a:ext uri="{FF2B5EF4-FFF2-40B4-BE49-F238E27FC236}">
              <a16:creationId xmlns:a16="http://schemas.microsoft.com/office/drawing/2014/main" id="{462EA9E3-F6FB-4B55-810A-8F4CA8184B34}"/>
            </a:ext>
          </a:extLst>
        </xdr:cNvPr>
        <xdr:cNvCxnSpPr/>
      </xdr:nvCxnSpPr>
      <xdr:spPr>
        <a:xfrm flipV="1">
          <a:off x="19545300" y="10813270"/>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116712</xdr:rowOff>
    </xdr:from>
    <xdr:ext cx="469744" cy="259045"/>
    <xdr:sp macro="" textlink="">
      <xdr:nvSpPr>
        <xdr:cNvPr id="571" name="n_1aveValue【学校施設】&#10;一人当たり面積">
          <a:extLst>
            <a:ext uri="{FF2B5EF4-FFF2-40B4-BE49-F238E27FC236}">
              <a16:creationId xmlns:a16="http://schemas.microsoft.com/office/drawing/2014/main" id="{A45FE884-B110-4ADA-B411-2158DE411AD1}"/>
            </a:ext>
          </a:extLst>
        </xdr:cNvPr>
        <xdr:cNvSpPr txBox="1"/>
      </xdr:nvSpPr>
      <xdr:spPr>
        <a:xfrm>
          <a:off x="21075727" y="109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32711</xdr:rowOff>
    </xdr:from>
    <xdr:ext cx="469744" cy="259045"/>
    <xdr:sp macro="" textlink="">
      <xdr:nvSpPr>
        <xdr:cNvPr id="572" name="n_2aveValue【学校施設】&#10;一人当たり面積">
          <a:extLst>
            <a:ext uri="{FF2B5EF4-FFF2-40B4-BE49-F238E27FC236}">
              <a16:creationId xmlns:a16="http://schemas.microsoft.com/office/drawing/2014/main" id="{1F1548F5-E121-4497-BB51-4B79DED1C0B5}"/>
            </a:ext>
          </a:extLst>
        </xdr:cNvPr>
        <xdr:cNvSpPr txBox="1"/>
      </xdr:nvSpPr>
      <xdr:spPr>
        <a:xfrm>
          <a:off x="20199427" y="104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573" name="n_3aveValue【学校施設】&#10;一人当たり面積">
          <a:extLst>
            <a:ext uri="{FF2B5EF4-FFF2-40B4-BE49-F238E27FC236}">
              <a16:creationId xmlns:a16="http://schemas.microsoft.com/office/drawing/2014/main" id="{DB4E32A3-3E25-4096-96BE-1BFAC530E2DC}"/>
            </a:ext>
          </a:extLst>
        </xdr:cNvPr>
        <xdr:cNvSpPr txBox="1"/>
      </xdr:nvSpPr>
      <xdr:spPr>
        <a:xfrm>
          <a:off x="193104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83982</xdr:rowOff>
    </xdr:from>
    <xdr:ext cx="469744" cy="259045"/>
    <xdr:sp macro="" textlink="">
      <xdr:nvSpPr>
        <xdr:cNvPr id="574" name="n_1mainValue【学校施設】&#10;一人当たり面積">
          <a:extLst>
            <a:ext uri="{FF2B5EF4-FFF2-40B4-BE49-F238E27FC236}">
              <a16:creationId xmlns:a16="http://schemas.microsoft.com/office/drawing/2014/main" id="{BADC2031-2EA4-480D-90FE-68828734D88F}"/>
            </a:ext>
          </a:extLst>
        </xdr:cNvPr>
        <xdr:cNvSpPr txBox="1"/>
      </xdr:nvSpPr>
      <xdr:spPr>
        <a:xfrm>
          <a:off x="21075727" y="1054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53847</xdr:rowOff>
    </xdr:from>
    <xdr:ext cx="469744" cy="259045"/>
    <xdr:sp macro="" textlink="">
      <xdr:nvSpPr>
        <xdr:cNvPr id="575" name="n_2mainValue【学校施設】&#10;一人当たり面積">
          <a:extLst>
            <a:ext uri="{FF2B5EF4-FFF2-40B4-BE49-F238E27FC236}">
              <a16:creationId xmlns:a16="http://schemas.microsoft.com/office/drawing/2014/main" id="{87157CF5-7553-422D-8841-18098F53A207}"/>
            </a:ext>
          </a:extLst>
        </xdr:cNvPr>
        <xdr:cNvSpPr txBox="1"/>
      </xdr:nvSpPr>
      <xdr:spPr>
        <a:xfrm>
          <a:off x="20199427" y="108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109854</xdr:rowOff>
    </xdr:from>
    <xdr:ext cx="469744" cy="259045"/>
    <xdr:sp macro="" textlink="">
      <xdr:nvSpPr>
        <xdr:cNvPr id="576" name="n_3mainValue【学校施設】&#10;一人当たり面積">
          <a:extLst>
            <a:ext uri="{FF2B5EF4-FFF2-40B4-BE49-F238E27FC236}">
              <a16:creationId xmlns:a16="http://schemas.microsoft.com/office/drawing/2014/main" id="{5D5BEA5F-74F6-45A1-BFCC-8889987B5E7D}"/>
            </a:ext>
          </a:extLst>
        </xdr:cNvPr>
        <xdr:cNvSpPr txBox="1"/>
      </xdr:nvSpPr>
      <xdr:spPr>
        <a:xfrm>
          <a:off x="19310427" y="1091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B421B268-78CB-49F3-9437-7D220DF7E3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16C632F3-3247-42D9-847E-4CB41FC6183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D0545465-3F5E-4B3C-B4B2-3B981E4A14D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E79465A1-E813-4413-8E02-BCB78E15AD3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C2329F68-8DFE-48F6-B43D-973259057DD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AAD892AF-3D69-46E0-8CFC-26523C4C8C8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22BFB2F0-B7DA-45FE-AA04-FC885674ABA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BCE2882C-D1C2-4E29-9C00-B158D83FD57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a:extLst>
            <a:ext uri="{FF2B5EF4-FFF2-40B4-BE49-F238E27FC236}">
              <a16:creationId xmlns:a16="http://schemas.microsoft.com/office/drawing/2014/main" id="{7CA6D293-6D86-4170-8947-E78F506289C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a:extLst>
            <a:ext uri="{FF2B5EF4-FFF2-40B4-BE49-F238E27FC236}">
              <a16:creationId xmlns:a16="http://schemas.microsoft.com/office/drawing/2014/main" id="{1384AB81-C11D-4279-A172-F53F78A3A93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87" name="直線コネクタ 586">
          <a:extLst>
            <a:ext uri="{FF2B5EF4-FFF2-40B4-BE49-F238E27FC236}">
              <a16:creationId xmlns:a16="http://schemas.microsoft.com/office/drawing/2014/main" id="{D6BC7BE8-8B3E-4A06-8A40-A8DFE8717F2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88" name="テキスト ボックス 587">
          <a:extLst>
            <a:ext uri="{FF2B5EF4-FFF2-40B4-BE49-F238E27FC236}">
              <a16:creationId xmlns:a16="http://schemas.microsoft.com/office/drawing/2014/main" id="{0CF397AE-425A-44F0-A811-F69E2C072D0B}"/>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9" name="直線コネクタ 588">
          <a:extLst>
            <a:ext uri="{FF2B5EF4-FFF2-40B4-BE49-F238E27FC236}">
              <a16:creationId xmlns:a16="http://schemas.microsoft.com/office/drawing/2014/main" id="{B49182A9-D74D-4A88-BC64-CB7B12A2405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0" name="テキスト ボックス 589">
          <a:extLst>
            <a:ext uri="{FF2B5EF4-FFF2-40B4-BE49-F238E27FC236}">
              <a16:creationId xmlns:a16="http://schemas.microsoft.com/office/drawing/2014/main" id="{4BC66668-EEB8-4CEA-A39D-FFBE76A7C53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a:extLst>
            <a:ext uri="{FF2B5EF4-FFF2-40B4-BE49-F238E27FC236}">
              <a16:creationId xmlns:a16="http://schemas.microsoft.com/office/drawing/2014/main" id="{284F862D-12A9-432A-BFAF-A7A7BC8C6E1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2" name="テキスト ボックス 591">
          <a:extLst>
            <a:ext uri="{FF2B5EF4-FFF2-40B4-BE49-F238E27FC236}">
              <a16:creationId xmlns:a16="http://schemas.microsoft.com/office/drawing/2014/main" id="{D30BE41A-6866-42DB-9558-D6643AEA26D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3" name="直線コネクタ 592">
          <a:extLst>
            <a:ext uri="{FF2B5EF4-FFF2-40B4-BE49-F238E27FC236}">
              <a16:creationId xmlns:a16="http://schemas.microsoft.com/office/drawing/2014/main" id="{C1498E62-5AC5-4DCE-A0DA-AE68BD04895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4" name="テキスト ボックス 593">
          <a:extLst>
            <a:ext uri="{FF2B5EF4-FFF2-40B4-BE49-F238E27FC236}">
              <a16:creationId xmlns:a16="http://schemas.microsoft.com/office/drawing/2014/main" id="{DD53DC1E-63FB-4229-9530-761611C19C8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5" name="直線コネクタ 594">
          <a:extLst>
            <a:ext uri="{FF2B5EF4-FFF2-40B4-BE49-F238E27FC236}">
              <a16:creationId xmlns:a16="http://schemas.microsoft.com/office/drawing/2014/main" id="{06BDEA73-4FD0-4ACB-B6DF-6CC8785F60B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6" name="テキスト ボックス 595">
          <a:extLst>
            <a:ext uri="{FF2B5EF4-FFF2-40B4-BE49-F238E27FC236}">
              <a16:creationId xmlns:a16="http://schemas.microsoft.com/office/drawing/2014/main" id="{848D4E3D-11E8-4B02-AD92-4C8F7FD832AB}"/>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a:extLst>
            <a:ext uri="{FF2B5EF4-FFF2-40B4-BE49-F238E27FC236}">
              <a16:creationId xmlns:a16="http://schemas.microsoft.com/office/drawing/2014/main" id="{444820AB-F57C-48D8-959E-B96389E07DB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A9AB2E6B-CED8-4206-9377-DF09241EBDC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a:extLst>
            <a:ext uri="{FF2B5EF4-FFF2-40B4-BE49-F238E27FC236}">
              <a16:creationId xmlns:a16="http://schemas.microsoft.com/office/drawing/2014/main" id="{065892B2-42CF-443E-8A0A-7866BD9277A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600" name="直線コネクタ 599">
          <a:extLst>
            <a:ext uri="{FF2B5EF4-FFF2-40B4-BE49-F238E27FC236}">
              <a16:creationId xmlns:a16="http://schemas.microsoft.com/office/drawing/2014/main" id="{BD782332-073A-48F3-B287-37733900249D}"/>
            </a:ext>
          </a:extLst>
        </xdr:cNvPr>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601" name="【児童館】&#10;有形固定資産減価償却率最小値テキスト">
          <a:extLst>
            <a:ext uri="{FF2B5EF4-FFF2-40B4-BE49-F238E27FC236}">
              <a16:creationId xmlns:a16="http://schemas.microsoft.com/office/drawing/2014/main" id="{550C013F-1D67-48AA-A4AC-78994713236C}"/>
            </a:ext>
          </a:extLst>
        </xdr:cNvPr>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2" name="直線コネクタ 601">
          <a:extLst>
            <a:ext uri="{FF2B5EF4-FFF2-40B4-BE49-F238E27FC236}">
              <a16:creationId xmlns:a16="http://schemas.microsoft.com/office/drawing/2014/main" id="{561FF6BC-1A49-466D-B833-BF5A46E7E5BE}"/>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603" name="【児童館】&#10;有形固定資産減価償却率最大値テキスト">
          <a:extLst>
            <a:ext uri="{FF2B5EF4-FFF2-40B4-BE49-F238E27FC236}">
              <a16:creationId xmlns:a16="http://schemas.microsoft.com/office/drawing/2014/main" id="{0154C094-D55B-49DF-89CE-B64DB2284506}"/>
            </a:ext>
          </a:extLst>
        </xdr:cNvPr>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4" name="直線コネクタ 603">
          <a:extLst>
            <a:ext uri="{FF2B5EF4-FFF2-40B4-BE49-F238E27FC236}">
              <a16:creationId xmlns:a16="http://schemas.microsoft.com/office/drawing/2014/main" id="{63377457-AAF8-452F-9E4C-386D98F78008}"/>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605" name="【児童館】&#10;有形固定資産減価償却率平均値テキスト">
          <a:extLst>
            <a:ext uri="{FF2B5EF4-FFF2-40B4-BE49-F238E27FC236}">
              <a16:creationId xmlns:a16="http://schemas.microsoft.com/office/drawing/2014/main" id="{12009D70-99A1-4D4E-92BC-3C446DB63143}"/>
            </a:ext>
          </a:extLst>
        </xdr:cNvPr>
        <xdr:cNvSpPr txBox="1"/>
      </xdr:nvSpPr>
      <xdr:spPr>
        <a:xfrm>
          <a:off x="163576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606" name="フローチャート: 判断 605">
          <a:extLst>
            <a:ext uri="{FF2B5EF4-FFF2-40B4-BE49-F238E27FC236}">
              <a16:creationId xmlns:a16="http://schemas.microsoft.com/office/drawing/2014/main" id="{E01DB49B-467C-403D-BAB9-7D0B160D6D85}"/>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69850</xdr:rowOff>
    </xdr:from>
    <xdr:to>
      <xdr:col>81</xdr:col>
      <xdr:colOff>101600</xdr:colOff>
      <xdr:row>83</xdr:row>
      <xdr:rowOff>0</xdr:rowOff>
    </xdr:to>
    <xdr:sp macro="" textlink="">
      <xdr:nvSpPr>
        <xdr:cNvPr id="607" name="フローチャート: 判断 606">
          <a:extLst>
            <a:ext uri="{FF2B5EF4-FFF2-40B4-BE49-F238E27FC236}">
              <a16:creationId xmlns:a16="http://schemas.microsoft.com/office/drawing/2014/main" id="{55B9BBB5-48F8-4D58-99F7-29DF2B26C719}"/>
            </a:ext>
          </a:extLst>
        </xdr:cNvPr>
        <xdr:cNvSpPr/>
      </xdr:nvSpPr>
      <xdr:spPr>
        <a:xfrm>
          <a:off x="15430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66039</xdr:rowOff>
    </xdr:from>
    <xdr:to>
      <xdr:col>76</xdr:col>
      <xdr:colOff>165100</xdr:colOff>
      <xdr:row>83</xdr:row>
      <xdr:rowOff>167639</xdr:rowOff>
    </xdr:to>
    <xdr:sp macro="" textlink="">
      <xdr:nvSpPr>
        <xdr:cNvPr id="608" name="フローチャート: 判断 607">
          <a:extLst>
            <a:ext uri="{FF2B5EF4-FFF2-40B4-BE49-F238E27FC236}">
              <a16:creationId xmlns:a16="http://schemas.microsoft.com/office/drawing/2014/main" id="{30CC28D4-C8D0-4386-B193-4D3B52631402}"/>
            </a:ext>
          </a:extLst>
        </xdr:cNvPr>
        <xdr:cNvSpPr/>
      </xdr:nvSpPr>
      <xdr:spPr>
        <a:xfrm>
          <a:off x="14541500" y="1429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127000</xdr:rowOff>
    </xdr:from>
    <xdr:to>
      <xdr:col>72</xdr:col>
      <xdr:colOff>38100</xdr:colOff>
      <xdr:row>85</xdr:row>
      <xdr:rowOff>57150</xdr:rowOff>
    </xdr:to>
    <xdr:sp macro="" textlink="">
      <xdr:nvSpPr>
        <xdr:cNvPr id="609" name="フローチャート: 判断 608">
          <a:extLst>
            <a:ext uri="{FF2B5EF4-FFF2-40B4-BE49-F238E27FC236}">
              <a16:creationId xmlns:a16="http://schemas.microsoft.com/office/drawing/2014/main" id="{77048921-BDA8-4938-974E-7BFDCAE9C8F2}"/>
            </a:ext>
          </a:extLst>
        </xdr:cNvPr>
        <xdr:cNvSpPr/>
      </xdr:nvSpPr>
      <xdr:spPr>
        <a:xfrm>
          <a:off x="13652500" y="1452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D96D9AF8-36FE-40A2-9A5C-DA281CE962F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6C8D914B-59EB-416C-98BE-AE7A69202E1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D16EFFB0-B31C-42D9-904E-EEB5812C427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F594729E-9940-49CB-8ED5-3C24AB86888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81E30755-9835-4904-83FE-E0195F4FD49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115570</xdr:rowOff>
    </xdr:from>
    <xdr:to>
      <xdr:col>85</xdr:col>
      <xdr:colOff>177800</xdr:colOff>
      <xdr:row>81</xdr:row>
      <xdr:rowOff>45720</xdr:rowOff>
    </xdr:to>
    <xdr:sp macro="" textlink="">
      <xdr:nvSpPr>
        <xdr:cNvPr id="615" name="楕円 614">
          <a:extLst>
            <a:ext uri="{FF2B5EF4-FFF2-40B4-BE49-F238E27FC236}">
              <a16:creationId xmlns:a16="http://schemas.microsoft.com/office/drawing/2014/main" id="{41595EB2-3B8A-4C41-9120-A395FE32FE5C}"/>
            </a:ext>
          </a:extLst>
        </xdr:cNvPr>
        <xdr:cNvSpPr/>
      </xdr:nvSpPr>
      <xdr:spPr>
        <a:xfrm>
          <a:off x="16268700" y="138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138447</xdr:rowOff>
    </xdr:from>
    <xdr:ext cx="405111" cy="259045"/>
    <xdr:sp macro="" textlink="">
      <xdr:nvSpPr>
        <xdr:cNvPr id="616" name="【児童館】&#10;有形固定資産減価償却率該当値テキスト">
          <a:extLst>
            <a:ext uri="{FF2B5EF4-FFF2-40B4-BE49-F238E27FC236}">
              <a16:creationId xmlns:a16="http://schemas.microsoft.com/office/drawing/2014/main" id="{DCD0F6F1-03AC-4701-8EDC-03BF874E0FB8}"/>
            </a:ext>
          </a:extLst>
        </xdr:cNvPr>
        <xdr:cNvSpPr txBox="1"/>
      </xdr:nvSpPr>
      <xdr:spPr>
        <a:xfrm>
          <a:off x="16357600" y="1368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137161</xdr:rowOff>
    </xdr:from>
    <xdr:to>
      <xdr:col>81</xdr:col>
      <xdr:colOff>101600</xdr:colOff>
      <xdr:row>81</xdr:row>
      <xdr:rowOff>67311</xdr:rowOff>
    </xdr:to>
    <xdr:sp macro="" textlink="">
      <xdr:nvSpPr>
        <xdr:cNvPr id="617" name="楕円 616">
          <a:extLst>
            <a:ext uri="{FF2B5EF4-FFF2-40B4-BE49-F238E27FC236}">
              <a16:creationId xmlns:a16="http://schemas.microsoft.com/office/drawing/2014/main" id="{BEEA1749-C1D4-4837-97A8-1F27E49A0247}"/>
            </a:ext>
          </a:extLst>
        </xdr:cNvPr>
        <xdr:cNvSpPr/>
      </xdr:nvSpPr>
      <xdr:spPr>
        <a:xfrm>
          <a:off x="154305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166370</xdr:rowOff>
    </xdr:from>
    <xdr:to>
      <xdr:col>85</xdr:col>
      <xdr:colOff>127000</xdr:colOff>
      <xdr:row>81</xdr:row>
      <xdr:rowOff>16511</xdr:rowOff>
    </xdr:to>
    <xdr:cxnSp macro="">
      <xdr:nvCxnSpPr>
        <xdr:cNvPr id="618" name="直線コネクタ 617">
          <a:extLst>
            <a:ext uri="{FF2B5EF4-FFF2-40B4-BE49-F238E27FC236}">
              <a16:creationId xmlns:a16="http://schemas.microsoft.com/office/drawing/2014/main" id="{F262D9DD-FC91-4172-8DF7-405C9BDE865A}"/>
            </a:ext>
          </a:extLst>
        </xdr:cNvPr>
        <xdr:cNvCxnSpPr/>
      </xdr:nvCxnSpPr>
      <xdr:spPr>
        <a:xfrm flipV="1">
          <a:off x="15481300" y="13882370"/>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160020</xdr:rowOff>
    </xdr:from>
    <xdr:to>
      <xdr:col>76</xdr:col>
      <xdr:colOff>165100</xdr:colOff>
      <xdr:row>81</xdr:row>
      <xdr:rowOff>90170</xdr:rowOff>
    </xdr:to>
    <xdr:sp macro="" textlink="">
      <xdr:nvSpPr>
        <xdr:cNvPr id="619" name="楕円 618">
          <a:extLst>
            <a:ext uri="{FF2B5EF4-FFF2-40B4-BE49-F238E27FC236}">
              <a16:creationId xmlns:a16="http://schemas.microsoft.com/office/drawing/2014/main" id="{6603E650-7D9E-40A9-9E80-27015900D5F9}"/>
            </a:ext>
          </a:extLst>
        </xdr:cNvPr>
        <xdr:cNvSpPr/>
      </xdr:nvSpPr>
      <xdr:spPr>
        <a:xfrm>
          <a:off x="145415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16511</xdr:rowOff>
    </xdr:from>
    <xdr:to>
      <xdr:col>81</xdr:col>
      <xdr:colOff>50800</xdr:colOff>
      <xdr:row>81</xdr:row>
      <xdr:rowOff>39370</xdr:rowOff>
    </xdr:to>
    <xdr:cxnSp macro="">
      <xdr:nvCxnSpPr>
        <xdr:cNvPr id="620" name="直線コネクタ 619">
          <a:extLst>
            <a:ext uri="{FF2B5EF4-FFF2-40B4-BE49-F238E27FC236}">
              <a16:creationId xmlns:a16="http://schemas.microsoft.com/office/drawing/2014/main" id="{33FF762A-363A-421F-804F-BDB03CD996C9}"/>
            </a:ext>
          </a:extLst>
        </xdr:cNvPr>
        <xdr:cNvCxnSpPr/>
      </xdr:nvCxnSpPr>
      <xdr:spPr>
        <a:xfrm flipV="1">
          <a:off x="14592300" y="13903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110489</xdr:rowOff>
    </xdr:from>
    <xdr:to>
      <xdr:col>72</xdr:col>
      <xdr:colOff>38100</xdr:colOff>
      <xdr:row>82</xdr:row>
      <xdr:rowOff>40639</xdr:rowOff>
    </xdr:to>
    <xdr:sp macro="" textlink="">
      <xdr:nvSpPr>
        <xdr:cNvPr id="621" name="楕円 620">
          <a:extLst>
            <a:ext uri="{FF2B5EF4-FFF2-40B4-BE49-F238E27FC236}">
              <a16:creationId xmlns:a16="http://schemas.microsoft.com/office/drawing/2014/main" id="{6271A0AF-EFBB-497B-A03C-36633DBF0368}"/>
            </a:ext>
          </a:extLst>
        </xdr:cNvPr>
        <xdr:cNvSpPr/>
      </xdr:nvSpPr>
      <xdr:spPr>
        <a:xfrm>
          <a:off x="136525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39370</xdr:rowOff>
    </xdr:from>
    <xdr:to>
      <xdr:col>76</xdr:col>
      <xdr:colOff>114300</xdr:colOff>
      <xdr:row>81</xdr:row>
      <xdr:rowOff>161289</xdr:rowOff>
    </xdr:to>
    <xdr:cxnSp macro="">
      <xdr:nvCxnSpPr>
        <xdr:cNvPr id="622" name="直線コネクタ 621">
          <a:extLst>
            <a:ext uri="{FF2B5EF4-FFF2-40B4-BE49-F238E27FC236}">
              <a16:creationId xmlns:a16="http://schemas.microsoft.com/office/drawing/2014/main" id="{ACC99383-EDA7-42DB-BAB8-D5FE516FD4B2}"/>
            </a:ext>
          </a:extLst>
        </xdr:cNvPr>
        <xdr:cNvCxnSpPr/>
      </xdr:nvCxnSpPr>
      <xdr:spPr>
        <a:xfrm flipV="1">
          <a:off x="13703300" y="139268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162577</xdr:rowOff>
    </xdr:from>
    <xdr:ext cx="405111" cy="259045"/>
    <xdr:sp macro="" textlink="">
      <xdr:nvSpPr>
        <xdr:cNvPr id="623" name="n_1aveValue【児童館】&#10;有形固定資産減価償却率">
          <a:extLst>
            <a:ext uri="{FF2B5EF4-FFF2-40B4-BE49-F238E27FC236}">
              <a16:creationId xmlns:a16="http://schemas.microsoft.com/office/drawing/2014/main" id="{7EB5E37C-EEFD-4BF6-8D16-77835342FD58}"/>
            </a:ext>
          </a:extLst>
        </xdr:cNvPr>
        <xdr:cNvSpPr txBox="1"/>
      </xdr:nvSpPr>
      <xdr:spPr>
        <a:xfrm>
          <a:off x="15266044"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158766</xdr:rowOff>
    </xdr:from>
    <xdr:ext cx="405111" cy="259045"/>
    <xdr:sp macro="" textlink="">
      <xdr:nvSpPr>
        <xdr:cNvPr id="624" name="n_2aveValue【児童館】&#10;有形固定資産減価償却率">
          <a:extLst>
            <a:ext uri="{FF2B5EF4-FFF2-40B4-BE49-F238E27FC236}">
              <a16:creationId xmlns:a16="http://schemas.microsoft.com/office/drawing/2014/main" id="{C7283589-ABF6-41F5-9D02-8CBA01A4FADE}"/>
            </a:ext>
          </a:extLst>
        </xdr:cNvPr>
        <xdr:cNvSpPr txBox="1"/>
      </xdr:nvSpPr>
      <xdr:spPr>
        <a:xfrm>
          <a:off x="14389744" y="1438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48277</xdr:rowOff>
    </xdr:from>
    <xdr:ext cx="405111" cy="259045"/>
    <xdr:sp macro="" textlink="">
      <xdr:nvSpPr>
        <xdr:cNvPr id="625" name="n_3aveValue【児童館】&#10;有形固定資産減価償却率">
          <a:extLst>
            <a:ext uri="{FF2B5EF4-FFF2-40B4-BE49-F238E27FC236}">
              <a16:creationId xmlns:a16="http://schemas.microsoft.com/office/drawing/2014/main" id="{C9D3BA93-55FC-425E-BCC0-0BB7DC1ABCDC}"/>
            </a:ext>
          </a:extLst>
        </xdr:cNvPr>
        <xdr:cNvSpPr txBox="1"/>
      </xdr:nvSpPr>
      <xdr:spPr>
        <a:xfrm>
          <a:off x="13500744" y="1462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83838</xdr:rowOff>
    </xdr:from>
    <xdr:ext cx="405111" cy="259045"/>
    <xdr:sp macro="" textlink="">
      <xdr:nvSpPr>
        <xdr:cNvPr id="626" name="n_1mainValue【児童館】&#10;有形固定資産減価償却率">
          <a:extLst>
            <a:ext uri="{FF2B5EF4-FFF2-40B4-BE49-F238E27FC236}">
              <a16:creationId xmlns:a16="http://schemas.microsoft.com/office/drawing/2014/main" id="{01B2A0F5-244F-4D81-B4F0-1811CC0E042E}"/>
            </a:ext>
          </a:extLst>
        </xdr:cNvPr>
        <xdr:cNvSpPr txBox="1"/>
      </xdr:nvSpPr>
      <xdr:spPr>
        <a:xfrm>
          <a:off x="15266044" y="1362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106697</xdr:rowOff>
    </xdr:from>
    <xdr:ext cx="405111" cy="259045"/>
    <xdr:sp macro="" textlink="">
      <xdr:nvSpPr>
        <xdr:cNvPr id="627" name="n_2mainValue【児童館】&#10;有形固定資産減価償却率">
          <a:extLst>
            <a:ext uri="{FF2B5EF4-FFF2-40B4-BE49-F238E27FC236}">
              <a16:creationId xmlns:a16="http://schemas.microsoft.com/office/drawing/2014/main" id="{73B0F6DA-69FB-478A-B8EE-12BEA7BE7A07}"/>
            </a:ext>
          </a:extLst>
        </xdr:cNvPr>
        <xdr:cNvSpPr txBox="1"/>
      </xdr:nvSpPr>
      <xdr:spPr>
        <a:xfrm>
          <a:off x="14389744" y="1365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57166</xdr:rowOff>
    </xdr:from>
    <xdr:ext cx="405111" cy="259045"/>
    <xdr:sp macro="" textlink="">
      <xdr:nvSpPr>
        <xdr:cNvPr id="628" name="n_3mainValue【児童館】&#10;有形固定資産減価償却率">
          <a:extLst>
            <a:ext uri="{FF2B5EF4-FFF2-40B4-BE49-F238E27FC236}">
              <a16:creationId xmlns:a16="http://schemas.microsoft.com/office/drawing/2014/main" id="{374C4224-8846-466B-B815-3BBD9D827999}"/>
            </a:ext>
          </a:extLst>
        </xdr:cNvPr>
        <xdr:cNvSpPr txBox="1"/>
      </xdr:nvSpPr>
      <xdr:spPr>
        <a:xfrm>
          <a:off x="135007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5C2AD6D7-2765-4988-B216-F0615E3DFC4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AA1F7167-F75F-4980-9E3E-FF6B1EF2C50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5ACB901A-F766-492C-A827-74B6CBF58C7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926BD1C0-8DF2-4705-89CD-561B84DBD7B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C3A8D697-D78C-498F-BD46-DA18F4A9892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E6095BC2-05E0-4098-8EE5-D563894AF36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681040DA-521E-4172-937A-C4BB5F764A0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2D61460C-F8C6-4376-9EA5-1E74548FE28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a:extLst>
            <a:ext uri="{FF2B5EF4-FFF2-40B4-BE49-F238E27FC236}">
              <a16:creationId xmlns:a16="http://schemas.microsoft.com/office/drawing/2014/main" id="{FA22927C-39F5-4298-959C-BE0632A278E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a:extLst>
            <a:ext uri="{FF2B5EF4-FFF2-40B4-BE49-F238E27FC236}">
              <a16:creationId xmlns:a16="http://schemas.microsoft.com/office/drawing/2014/main" id="{C6805040-B4B7-44CD-9480-DB431F5A3BF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9" name="直線コネクタ 638">
          <a:extLst>
            <a:ext uri="{FF2B5EF4-FFF2-40B4-BE49-F238E27FC236}">
              <a16:creationId xmlns:a16="http://schemas.microsoft.com/office/drawing/2014/main" id="{6758C413-863E-4DD6-9A52-39C124FC4F2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99E2DD12-1278-4F10-945C-A82D8EE4745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1" name="直線コネクタ 640">
          <a:extLst>
            <a:ext uri="{FF2B5EF4-FFF2-40B4-BE49-F238E27FC236}">
              <a16:creationId xmlns:a16="http://schemas.microsoft.com/office/drawing/2014/main" id="{98EB6721-02A5-4D91-A1C9-DA3261C0683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2" name="テキスト ボックス 641">
          <a:extLst>
            <a:ext uri="{FF2B5EF4-FFF2-40B4-BE49-F238E27FC236}">
              <a16:creationId xmlns:a16="http://schemas.microsoft.com/office/drawing/2014/main" id="{FEE1CF56-6911-4B9A-A04F-84EE638D012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3" name="直線コネクタ 642">
          <a:extLst>
            <a:ext uri="{FF2B5EF4-FFF2-40B4-BE49-F238E27FC236}">
              <a16:creationId xmlns:a16="http://schemas.microsoft.com/office/drawing/2014/main" id="{A3A0FFD0-56C4-4F33-9987-53998669A5E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4" name="テキスト ボックス 643">
          <a:extLst>
            <a:ext uri="{FF2B5EF4-FFF2-40B4-BE49-F238E27FC236}">
              <a16:creationId xmlns:a16="http://schemas.microsoft.com/office/drawing/2014/main" id="{AFEB9A33-40E3-4BFD-8952-AA23791E93D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5" name="直線コネクタ 644">
          <a:extLst>
            <a:ext uri="{FF2B5EF4-FFF2-40B4-BE49-F238E27FC236}">
              <a16:creationId xmlns:a16="http://schemas.microsoft.com/office/drawing/2014/main" id="{8C5AF2C8-208F-414C-A28A-E06853C0501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6" name="テキスト ボックス 645">
          <a:extLst>
            <a:ext uri="{FF2B5EF4-FFF2-40B4-BE49-F238E27FC236}">
              <a16:creationId xmlns:a16="http://schemas.microsoft.com/office/drawing/2014/main" id="{2E3438A1-2AF9-43EA-9A80-1D9F2D025E6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7" name="直線コネクタ 646">
          <a:extLst>
            <a:ext uri="{FF2B5EF4-FFF2-40B4-BE49-F238E27FC236}">
              <a16:creationId xmlns:a16="http://schemas.microsoft.com/office/drawing/2014/main" id="{ADDC1C22-106A-4624-9780-7BAE1C40A0A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8" name="テキスト ボックス 647">
          <a:extLst>
            <a:ext uri="{FF2B5EF4-FFF2-40B4-BE49-F238E27FC236}">
              <a16:creationId xmlns:a16="http://schemas.microsoft.com/office/drawing/2014/main" id="{13ADEA66-C701-4B2A-841E-F84C1535717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a:extLst>
            <a:ext uri="{FF2B5EF4-FFF2-40B4-BE49-F238E27FC236}">
              <a16:creationId xmlns:a16="http://schemas.microsoft.com/office/drawing/2014/main" id="{9FB7F7F3-E4D0-4B60-BF00-FAF3F89C144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a:extLst>
            <a:ext uri="{FF2B5EF4-FFF2-40B4-BE49-F238E27FC236}">
              <a16:creationId xmlns:a16="http://schemas.microsoft.com/office/drawing/2014/main" id="{64A3B691-D15E-4A27-B15A-684F5DE05E4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児童館】&#10;一人当たり面積グラフ枠">
          <a:extLst>
            <a:ext uri="{FF2B5EF4-FFF2-40B4-BE49-F238E27FC236}">
              <a16:creationId xmlns:a16="http://schemas.microsoft.com/office/drawing/2014/main" id="{4E4487A8-3F79-473C-BF3C-6C163763E4E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5714</xdr:rowOff>
    </xdr:from>
    <xdr:to>
      <xdr:col>116</xdr:col>
      <xdr:colOff>62864</xdr:colOff>
      <xdr:row>86</xdr:row>
      <xdr:rowOff>28575</xdr:rowOff>
    </xdr:to>
    <xdr:cxnSp macro="">
      <xdr:nvCxnSpPr>
        <xdr:cNvPr id="652" name="直線コネクタ 651">
          <a:extLst>
            <a:ext uri="{FF2B5EF4-FFF2-40B4-BE49-F238E27FC236}">
              <a16:creationId xmlns:a16="http://schemas.microsoft.com/office/drawing/2014/main" id="{A277912B-C180-4993-BB50-4E5A6BFA69E6}"/>
            </a:ext>
          </a:extLst>
        </xdr:cNvPr>
        <xdr:cNvCxnSpPr/>
      </xdr:nvCxnSpPr>
      <xdr:spPr>
        <a:xfrm flipV="1">
          <a:off x="22160864" y="13378814"/>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32402</xdr:rowOff>
    </xdr:from>
    <xdr:ext cx="469744" cy="259045"/>
    <xdr:sp macro="" textlink="">
      <xdr:nvSpPr>
        <xdr:cNvPr id="653" name="【児童館】&#10;一人当たり面積最小値テキスト">
          <a:extLst>
            <a:ext uri="{FF2B5EF4-FFF2-40B4-BE49-F238E27FC236}">
              <a16:creationId xmlns:a16="http://schemas.microsoft.com/office/drawing/2014/main" id="{2852D15B-7697-4ED7-8E13-868652FEFA49}"/>
            </a:ext>
          </a:extLst>
        </xdr:cNvPr>
        <xdr:cNvSpPr txBox="1"/>
      </xdr:nvSpPr>
      <xdr:spPr>
        <a:xfrm>
          <a:off x="22199600" y="147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28575</xdr:rowOff>
    </xdr:from>
    <xdr:to>
      <xdr:col>116</xdr:col>
      <xdr:colOff>152400</xdr:colOff>
      <xdr:row>86</xdr:row>
      <xdr:rowOff>28575</xdr:rowOff>
    </xdr:to>
    <xdr:cxnSp macro="">
      <xdr:nvCxnSpPr>
        <xdr:cNvPr id="654" name="直線コネクタ 653">
          <a:extLst>
            <a:ext uri="{FF2B5EF4-FFF2-40B4-BE49-F238E27FC236}">
              <a16:creationId xmlns:a16="http://schemas.microsoft.com/office/drawing/2014/main" id="{66ED0C9C-D756-4D24-A53E-C5C6299C4A06}"/>
            </a:ext>
          </a:extLst>
        </xdr:cNvPr>
        <xdr:cNvCxnSpPr/>
      </xdr:nvCxnSpPr>
      <xdr:spPr>
        <a:xfrm>
          <a:off x="22072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123841</xdr:rowOff>
    </xdr:from>
    <xdr:ext cx="469744" cy="259045"/>
    <xdr:sp macro="" textlink="">
      <xdr:nvSpPr>
        <xdr:cNvPr id="655" name="【児童館】&#10;一人当たり面積最大値テキスト">
          <a:extLst>
            <a:ext uri="{FF2B5EF4-FFF2-40B4-BE49-F238E27FC236}">
              <a16:creationId xmlns:a16="http://schemas.microsoft.com/office/drawing/2014/main" id="{82AEBFA1-3E72-4C09-B4EC-FDFD97794AF4}"/>
            </a:ext>
          </a:extLst>
        </xdr:cNvPr>
        <xdr:cNvSpPr txBox="1"/>
      </xdr:nvSpPr>
      <xdr:spPr>
        <a:xfrm>
          <a:off x="22199600"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5714</xdr:rowOff>
    </xdr:from>
    <xdr:to>
      <xdr:col>116</xdr:col>
      <xdr:colOff>152400</xdr:colOff>
      <xdr:row>78</xdr:row>
      <xdr:rowOff>5714</xdr:rowOff>
    </xdr:to>
    <xdr:cxnSp macro="">
      <xdr:nvCxnSpPr>
        <xdr:cNvPr id="656" name="直線コネクタ 655">
          <a:extLst>
            <a:ext uri="{FF2B5EF4-FFF2-40B4-BE49-F238E27FC236}">
              <a16:creationId xmlns:a16="http://schemas.microsoft.com/office/drawing/2014/main" id="{F1CCE0F4-1363-4716-9A2E-644C809C9076}"/>
            </a:ext>
          </a:extLst>
        </xdr:cNvPr>
        <xdr:cNvCxnSpPr/>
      </xdr:nvCxnSpPr>
      <xdr:spPr>
        <a:xfrm>
          <a:off x="22072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657" name="【児童館】&#10;一人当たり面積平均値テキスト">
          <a:extLst>
            <a:ext uri="{FF2B5EF4-FFF2-40B4-BE49-F238E27FC236}">
              <a16:creationId xmlns:a16="http://schemas.microsoft.com/office/drawing/2014/main" id="{8312F1D5-A351-43D1-86DB-54760280A6FA}"/>
            </a:ext>
          </a:extLst>
        </xdr:cNvPr>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658" name="フローチャート: 判断 657">
          <a:extLst>
            <a:ext uri="{FF2B5EF4-FFF2-40B4-BE49-F238E27FC236}">
              <a16:creationId xmlns:a16="http://schemas.microsoft.com/office/drawing/2014/main" id="{CA802679-C393-4D98-85A3-5BADF952BA5F}"/>
            </a:ext>
          </a:extLst>
        </xdr:cNvPr>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92075</xdr:rowOff>
    </xdr:from>
    <xdr:to>
      <xdr:col>112</xdr:col>
      <xdr:colOff>38100</xdr:colOff>
      <xdr:row>85</xdr:row>
      <xdr:rowOff>22225</xdr:rowOff>
    </xdr:to>
    <xdr:sp macro="" textlink="">
      <xdr:nvSpPr>
        <xdr:cNvPr id="659" name="フローチャート: 判断 658">
          <a:extLst>
            <a:ext uri="{FF2B5EF4-FFF2-40B4-BE49-F238E27FC236}">
              <a16:creationId xmlns:a16="http://schemas.microsoft.com/office/drawing/2014/main" id="{9E02B166-A4E5-469C-ADC5-57EBC63C1D73}"/>
            </a:ext>
          </a:extLst>
        </xdr:cNvPr>
        <xdr:cNvSpPr/>
      </xdr:nvSpPr>
      <xdr:spPr>
        <a:xfrm>
          <a:off x="21272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74930</xdr:rowOff>
    </xdr:from>
    <xdr:to>
      <xdr:col>107</xdr:col>
      <xdr:colOff>101600</xdr:colOff>
      <xdr:row>85</xdr:row>
      <xdr:rowOff>5080</xdr:rowOff>
    </xdr:to>
    <xdr:sp macro="" textlink="">
      <xdr:nvSpPr>
        <xdr:cNvPr id="660" name="フローチャート: 判断 659">
          <a:extLst>
            <a:ext uri="{FF2B5EF4-FFF2-40B4-BE49-F238E27FC236}">
              <a16:creationId xmlns:a16="http://schemas.microsoft.com/office/drawing/2014/main" id="{B64396EC-5E36-4A8B-99AD-D6609292AC6E}"/>
            </a:ext>
          </a:extLst>
        </xdr:cNvPr>
        <xdr:cNvSpPr/>
      </xdr:nvSpPr>
      <xdr:spPr>
        <a:xfrm>
          <a:off x="20383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93980</xdr:rowOff>
    </xdr:from>
    <xdr:to>
      <xdr:col>102</xdr:col>
      <xdr:colOff>165100</xdr:colOff>
      <xdr:row>84</xdr:row>
      <xdr:rowOff>24130</xdr:rowOff>
    </xdr:to>
    <xdr:sp macro="" textlink="">
      <xdr:nvSpPr>
        <xdr:cNvPr id="661" name="フローチャート: 判断 660">
          <a:extLst>
            <a:ext uri="{FF2B5EF4-FFF2-40B4-BE49-F238E27FC236}">
              <a16:creationId xmlns:a16="http://schemas.microsoft.com/office/drawing/2014/main" id="{D69F9607-D971-4EFB-9D07-131B79AA4031}"/>
            </a:ext>
          </a:extLst>
        </xdr:cNvPr>
        <xdr:cNvSpPr/>
      </xdr:nvSpPr>
      <xdr:spPr>
        <a:xfrm>
          <a:off x="19494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F54DAAAD-4317-4FD1-87C9-023D7510046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7B259BD-0D68-49A7-895A-1378FC51CF5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D479605-90C8-42E8-9834-B9483B13B79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2388B8C4-9871-4C04-B46D-5F4EE9115E5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30A581EF-4EB8-4D0C-996B-E06D91971A0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168275</xdr:rowOff>
    </xdr:from>
    <xdr:to>
      <xdr:col>116</xdr:col>
      <xdr:colOff>114300</xdr:colOff>
      <xdr:row>85</xdr:row>
      <xdr:rowOff>98425</xdr:rowOff>
    </xdr:to>
    <xdr:sp macro="" textlink="">
      <xdr:nvSpPr>
        <xdr:cNvPr id="667" name="楕円 666">
          <a:extLst>
            <a:ext uri="{FF2B5EF4-FFF2-40B4-BE49-F238E27FC236}">
              <a16:creationId xmlns:a16="http://schemas.microsoft.com/office/drawing/2014/main" id="{3A523FB4-7761-4D1E-9073-E1921FB194A9}"/>
            </a:ext>
          </a:extLst>
        </xdr:cNvPr>
        <xdr:cNvSpPr/>
      </xdr:nvSpPr>
      <xdr:spPr>
        <a:xfrm>
          <a:off x="221107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146702</xdr:rowOff>
    </xdr:from>
    <xdr:ext cx="469744" cy="259045"/>
    <xdr:sp macro="" textlink="">
      <xdr:nvSpPr>
        <xdr:cNvPr id="668" name="【児童館】&#10;一人当たり面積該当値テキスト">
          <a:extLst>
            <a:ext uri="{FF2B5EF4-FFF2-40B4-BE49-F238E27FC236}">
              <a16:creationId xmlns:a16="http://schemas.microsoft.com/office/drawing/2014/main" id="{6DBD78EA-0749-4D06-9E78-405852F58893}"/>
            </a:ext>
          </a:extLst>
        </xdr:cNvPr>
        <xdr:cNvSpPr txBox="1"/>
      </xdr:nvSpPr>
      <xdr:spPr>
        <a:xfrm>
          <a:off x="22199600"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2539</xdr:rowOff>
    </xdr:from>
    <xdr:to>
      <xdr:col>112</xdr:col>
      <xdr:colOff>38100</xdr:colOff>
      <xdr:row>85</xdr:row>
      <xdr:rowOff>104139</xdr:rowOff>
    </xdr:to>
    <xdr:sp macro="" textlink="">
      <xdr:nvSpPr>
        <xdr:cNvPr id="669" name="楕円 668">
          <a:extLst>
            <a:ext uri="{FF2B5EF4-FFF2-40B4-BE49-F238E27FC236}">
              <a16:creationId xmlns:a16="http://schemas.microsoft.com/office/drawing/2014/main" id="{9C15544D-1A6E-47A3-89ED-6B425B818FE6}"/>
            </a:ext>
          </a:extLst>
        </xdr:cNvPr>
        <xdr:cNvSpPr/>
      </xdr:nvSpPr>
      <xdr:spPr>
        <a:xfrm>
          <a:off x="21272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47625</xdr:rowOff>
    </xdr:from>
    <xdr:to>
      <xdr:col>116</xdr:col>
      <xdr:colOff>63500</xdr:colOff>
      <xdr:row>85</xdr:row>
      <xdr:rowOff>53339</xdr:rowOff>
    </xdr:to>
    <xdr:cxnSp macro="">
      <xdr:nvCxnSpPr>
        <xdr:cNvPr id="670" name="直線コネクタ 669">
          <a:extLst>
            <a:ext uri="{FF2B5EF4-FFF2-40B4-BE49-F238E27FC236}">
              <a16:creationId xmlns:a16="http://schemas.microsoft.com/office/drawing/2014/main" id="{C9B9F2F5-7B70-4529-A9E4-4253D10320BD}"/>
            </a:ext>
          </a:extLst>
        </xdr:cNvPr>
        <xdr:cNvCxnSpPr/>
      </xdr:nvCxnSpPr>
      <xdr:spPr>
        <a:xfrm flipV="1">
          <a:off x="21323300" y="146208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xdr:rowOff>
    </xdr:from>
    <xdr:to>
      <xdr:col>107</xdr:col>
      <xdr:colOff>101600</xdr:colOff>
      <xdr:row>85</xdr:row>
      <xdr:rowOff>109855</xdr:rowOff>
    </xdr:to>
    <xdr:sp macro="" textlink="">
      <xdr:nvSpPr>
        <xdr:cNvPr id="671" name="楕円 670">
          <a:extLst>
            <a:ext uri="{FF2B5EF4-FFF2-40B4-BE49-F238E27FC236}">
              <a16:creationId xmlns:a16="http://schemas.microsoft.com/office/drawing/2014/main" id="{22F84B50-8924-425E-8821-67D29D3264B4}"/>
            </a:ext>
          </a:extLst>
        </xdr:cNvPr>
        <xdr:cNvSpPr/>
      </xdr:nvSpPr>
      <xdr:spPr>
        <a:xfrm>
          <a:off x="20383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53339</xdr:rowOff>
    </xdr:from>
    <xdr:to>
      <xdr:col>111</xdr:col>
      <xdr:colOff>177800</xdr:colOff>
      <xdr:row>85</xdr:row>
      <xdr:rowOff>59055</xdr:rowOff>
    </xdr:to>
    <xdr:cxnSp macro="">
      <xdr:nvCxnSpPr>
        <xdr:cNvPr id="672" name="直線コネクタ 671">
          <a:extLst>
            <a:ext uri="{FF2B5EF4-FFF2-40B4-BE49-F238E27FC236}">
              <a16:creationId xmlns:a16="http://schemas.microsoft.com/office/drawing/2014/main" id="{86840D95-F79E-4762-9ABA-2ACEDF3E2A99}"/>
            </a:ext>
          </a:extLst>
        </xdr:cNvPr>
        <xdr:cNvCxnSpPr/>
      </xdr:nvCxnSpPr>
      <xdr:spPr>
        <a:xfrm flipV="1">
          <a:off x="20434300" y="146265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673" name="楕円 672">
          <a:extLst>
            <a:ext uri="{FF2B5EF4-FFF2-40B4-BE49-F238E27FC236}">
              <a16:creationId xmlns:a16="http://schemas.microsoft.com/office/drawing/2014/main" id="{A5485899-C32A-4BAA-96DB-633E758115B8}"/>
            </a:ext>
          </a:extLst>
        </xdr:cNvPr>
        <xdr:cNvSpPr/>
      </xdr:nvSpPr>
      <xdr:spPr>
        <a:xfrm>
          <a:off x="19494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59055</xdr:rowOff>
    </xdr:from>
    <xdr:to>
      <xdr:col>107</xdr:col>
      <xdr:colOff>50800</xdr:colOff>
      <xdr:row>85</xdr:row>
      <xdr:rowOff>64770</xdr:rowOff>
    </xdr:to>
    <xdr:cxnSp macro="">
      <xdr:nvCxnSpPr>
        <xdr:cNvPr id="674" name="直線コネクタ 673">
          <a:extLst>
            <a:ext uri="{FF2B5EF4-FFF2-40B4-BE49-F238E27FC236}">
              <a16:creationId xmlns:a16="http://schemas.microsoft.com/office/drawing/2014/main" id="{BD026911-8659-43A7-A3C6-8EDE5EE3D16F}"/>
            </a:ext>
          </a:extLst>
        </xdr:cNvPr>
        <xdr:cNvCxnSpPr/>
      </xdr:nvCxnSpPr>
      <xdr:spPr>
        <a:xfrm flipV="1">
          <a:off x="19545300" y="14632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38752</xdr:rowOff>
    </xdr:from>
    <xdr:ext cx="469744" cy="259045"/>
    <xdr:sp macro="" textlink="">
      <xdr:nvSpPr>
        <xdr:cNvPr id="675" name="n_1aveValue【児童館】&#10;一人当たり面積">
          <a:extLst>
            <a:ext uri="{FF2B5EF4-FFF2-40B4-BE49-F238E27FC236}">
              <a16:creationId xmlns:a16="http://schemas.microsoft.com/office/drawing/2014/main" id="{414ADD41-A160-4B52-94C7-81AE95CDB918}"/>
            </a:ext>
          </a:extLst>
        </xdr:cNvPr>
        <xdr:cNvSpPr txBox="1"/>
      </xdr:nvSpPr>
      <xdr:spPr>
        <a:xfrm>
          <a:off x="21075727" y="1426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21607</xdr:rowOff>
    </xdr:from>
    <xdr:ext cx="469744" cy="259045"/>
    <xdr:sp macro="" textlink="">
      <xdr:nvSpPr>
        <xdr:cNvPr id="676" name="n_2aveValue【児童館】&#10;一人当たり面積">
          <a:extLst>
            <a:ext uri="{FF2B5EF4-FFF2-40B4-BE49-F238E27FC236}">
              <a16:creationId xmlns:a16="http://schemas.microsoft.com/office/drawing/2014/main" id="{5BC8420F-7E7C-4DA1-9F80-09E5B718571B}"/>
            </a:ext>
          </a:extLst>
        </xdr:cNvPr>
        <xdr:cNvSpPr txBox="1"/>
      </xdr:nvSpPr>
      <xdr:spPr>
        <a:xfrm>
          <a:off x="20199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40657</xdr:rowOff>
    </xdr:from>
    <xdr:ext cx="469744" cy="259045"/>
    <xdr:sp macro="" textlink="">
      <xdr:nvSpPr>
        <xdr:cNvPr id="677" name="n_3aveValue【児童館】&#10;一人当たり面積">
          <a:extLst>
            <a:ext uri="{FF2B5EF4-FFF2-40B4-BE49-F238E27FC236}">
              <a16:creationId xmlns:a16="http://schemas.microsoft.com/office/drawing/2014/main" id="{7980D97B-B748-4514-96AD-63B36ED5330E}"/>
            </a:ext>
          </a:extLst>
        </xdr:cNvPr>
        <xdr:cNvSpPr txBox="1"/>
      </xdr:nvSpPr>
      <xdr:spPr>
        <a:xfrm>
          <a:off x="193104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95266</xdr:rowOff>
    </xdr:from>
    <xdr:ext cx="469744" cy="259045"/>
    <xdr:sp macro="" textlink="">
      <xdr:nvSpPr>
        <xdr:cNvPr id="678" name="n_1mainValue【児童館】&#10;一人当たり面積">
          <a:extLst>
            <a:ext uri="{FF2B5EF4-FFF2-40B4-BE49-F238E27FC236}">
              <a16:creationId xmlns:a16="http://schemas.microsoft.com/office/drawing/2014/main" id="{BFD6195E-BC97-406E-B615-9FDA851C4093}"/>
            </a:ext>
          </a:extLst>
        </xdr:cNvPr>
        <xdr:cNvSpPr txBox="1"/>
      </xdr:nvSpPr>
      <xdr:spPr>
        <a:xfrm>
          <a:off x="210757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100982</xdr:rowOff>
    </xdr:from>
    <xdr:ext cx="469744" cy="259045"/>
    <xdr:sp macro="" textlink="">
      <xdr:nvSpPr>
        <xdr:cNvPr id="679" name="n_2mainValue【児童館】&#10;一人当たり面積">
          <a:extLst>
            <a:ext uri="{FF2B5EF4-FFF2-40B4-BE49-F238E27FC236}">
              <a16:creationId xmlns:a16="http://schemas.microsoft.com/office/drawing/2014/main" id="{90E0672E-F16C-4A15-9E0F-2713A03ADB57}"/>
            </a:ext>
          </a:extLst>
        </xdr:cNvPr>
        <xdr:cNvSpPr txBox="1"/>
      </xdr:nvSpPr>
      <xdr:spPr>
        <a:xfrm>
          <a:off x="20199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106697</xdr:rowOff>
    </xdr:from>
    <xdr:ext cx="469744" cy="259045"/>
    <xdr:sp macro="" textlink="">
      <xdr:nvSpPr>
        <xdr:cNvPr id="680" name="n_3mainValue【児童館】&#10;一人当たり面積">
          <a:extLst>
            <a:ext uri="{FF2B5EF4-FFF2-40B4-BE49-F238E27FC236}">
              <a16:creationId xmlns:a16="http://schemas.microsoft.com/office/drawing/2014/main" id="{127124C5-60F1-4834-8645-BFAA7F1B5398}"/>
            </a:ext>
          </a:extLst>
        </xdr:cNvPr>
        <xdr:cNvSpPr txBox="1"/>
      </xdr:nvSpPr>
      <xdr:spPr>
        <a:xfrm>
          <a:off x="19310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a:extLst>
            <a:ext uri="{FF2B5EF4-FFF2-40B4-BE49-F238E27FC236}">
              <a16:creationId xmlns:a16="http://schemas.microsoft.com/office/drawing/2014/main" id="{86136F88-6B81-4C92-8F7F-67CD0CBF385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a:extLst>
            <a:ext uri="{FF2B5EF4-FFF2-40B4-BE49-F238E27FC236}">
              <a16:creationId xmlns:a16="http://schemas.microsoft.com/office/drawing/2014/main" id="{A5B2DF37-0833-438E-BD60-7B87F5AB036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a:extLst>
            <a:ext uri="{FF2B5EF4-FFF2-40B4-BE49-F238E27FC236}">
              <a16:creationId xmlns:a16="http://schemas.microsoft.com/office/drawing/2014/main" id="{4DA1EEFF-0C93-44C2-83B1-2DB61D73975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a:extLst>
            <a:ext uri="{FF2B5EF4-FFF2-40B4-BE49-F238E27FC236}">
              <a16:creationId xmlns:a16="http://schemas.microsoft.com/office/drawing/2014/main" id="{61FEC08A-722E-4CE3-9577-68BCD255F5F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a:extLst>
            <a:ext uri="{FF2B5EF4-FFF2-40B4-BE49-F238E27FC236}">
              <a16:creationId xmlns:a16="http://schemas.microsoft.com/office/drawing/2014/main" id="{90C9535D-045B-482B-A9F6-5AACDD7C02C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a:extLst>
            <a:ext uri="{FF2B5EF4-FFF2-40B4-BE49-F238E27FC236}">
              <a16:creationId xmlns:a16="http://schemas.microsoft.com/office/drawing/2014/main" id="{C7BDCBD0-EBE6-481A-ACEE-5F44215259B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a:extLst>
            <a:ext uri="{FF2B5EF4-FFF2-40B4-BE49-F238E27FC236}">
              <a16:creationId xmlns:a16="http://schemas.microsoft.com/office/drawing/2014/main" id="{3065EDB8-C13B-4ADD-9086-4F421926673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a:extLst>
            <a:ext uri="{FF2B5EF4-FFF2-40B4-BE49-F238E27FC236}">
              <a16:creationId xmlns:a16="http://schemas.microsoft.com/office/drawing/2014/main" id="{57D7FAAD-2232-47B7-9AC6-51898DB2707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a:extLst>
            <a:ext uri="{FF2B5EF4-FFF2-40B4-BE49-F238E27FC236}">
              <a16:creationId xmlns:a16="http://schemas.microsoft.com/office/drawing/2014/main" id="{6F53791B-B08F-4D75-905C-C26F82A5C2F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a:extLst>
            <a:ext uri="{FF2B5EF4-FFF2-40B4-BE49-F238E27FC236}">
              <a16:creationId xmlns:a16="http://schemas.microsoft.com/office/drawing/2014/main" id="{3604BB90-C35C-451C-8F4F-3698DE544A1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1" name="テキスト ボックス 690">
          <a:extLst>
            <a:ext uri="{FF2B5EF4-FFF2-40B4-BE49-F238E27FC236}">
              <a16:creationId xmlns:a16="http://schemas.microsoft.com/office/drawing/2014/main" id="{B6ABF9A9-6EE8-4DF8-BC2A-AF49820AA10B}"/>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2" name="直線コネクタ 691">
          <a:extLst>
            <a:ext uri="{FF2B5EF4-FFF2-40B4-BE49-F238E27FC236}">
              <a16:creationId xmlns:a16="http://schemas.microsoft.com/office/drawing/2014/main" id="{551410D4-7BCB-4C4C-8F2C-478AEE4F154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3" name="テキスト ボックス 692">
          <a:extLst>
            <a:ext uri="{FF2B5EF4-FFF2-40B4-BE49-F238E27FC236}">
              <a16:creationId xmlns:a16="http://schemas.microsoft.com/office/drawing/2014/main" id="{61C89AD4-E40A-4155-991F-1E58F7316324}"/>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4" name="直線コネクタ 693">
          <a:extLst>
            <a:ext uri="{FF2B5EF4-FFF2-40B4-BE49-F238E27FC236}">
              <a16:creationId xmlns:a16="http://schemas.microsoft.com/office/drawing/2014/main" id="{1AF2B3BB-7DC0-4FBF-A088-6C7E684453A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5" name="テキスト ボックス 694">
          <a:extLst>
            <a:ext uri="{FF2B5EF4-FFF2-40B4-BE49-F238E27FC236}">
              <a16:creationId xmlns:a16="http://schemas.microsoft.com/office/drawing/2014/main" id="{B989A450-418E-4B15-9242-81787018CE3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6" name="直線コネクタ 695">
          <a:extLst>
            <a:ext uri="{FF2B5EF4-FFF2-40B4-BE49-F238E27FC236}">
              <a16:creationId xmlns:a16="http://schemas.microsoft.com/office/drawing/2014/main" id="{610556BC-6737-4E76-BF7A-0D75A82C6F6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7" name="テキスト ボックス 696">
          <a:extLst>
            <a:ext uri="{FF2B5EF4-FFF2-40B4-BE49-F238E27FC236}">
              <a16:creationId xmlns:a16="http://schemas.microsoft.com/office/drawing/2014/main" id="{948B5BF2-739A-4B71-BCDA-2DDAF75227E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8" name="直線コネクタ 697">
          <a:extLst>
            <a:ext uri="{FF2B5EF4-FFF2-40B4-BE49-F238E27FC236}">
              <a16:creationId xmlns:a16="http://schemas.microsoft.com/office/drawing/2014/main" id="{96800B41-2F90-41B6-A404-F4929296477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9" name="テキスト ボックス 698">
          <a:extLst>
            <a:ext uri="{FF2B5EF4-FFF2-40B4-BE49-F238E27FC236}">
              <a16:creationId xmlns:a16="http://schemas.microsoft.com/office/drawing/2014/main" id="{3D513301-2FC4-43EC-A98D-19F86872B22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0" name="直線コネクタ 699">
          <a:extLst>
            <a:ext uri="{FF2B5EF4-FFF2-40B4-BE49-F238E27FC236}">
              <a16:creationId xmlns:a16="http://schemas.microsoft.com/office/drawing/2014/main" id="{A7702550-700A-43A5-A1E9-ED6908DC719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1" name="テキスト ボックス 700">
          <a:extLst>
            <a:ext uri="{FF2B5EF4-FFF2-40B4-BE49-F238E27FC236}">
              <a16:creationId xmlns:a16="http://schemas.microsoft.com/office/drawing/2014/main" id="{CC243C34-E993-4605-BB7B-FBC333229E1A}"/>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a16="http://schemas.microsoft.com/office/drawing/2014/main" id="{F21DB63D-4D45-4C0F-B716-09F18F5F060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99964F34-FFF0-4B25-9199-A25365DE6E9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a:extLst>
            <a:ext uri="{FF2B5EF4-FFF2-40B4-BE49-F238E27FC236}">
              <a16:creationId xmlns:a16="http://schemas.microsoft.com/office/drawing/2014/main" id="{7DCE237F-1925-4FD7-87B2-A68EA5249F3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705" name="直線コネクタ 704">
          <a:extLst>
            <a:ext uri="{FF2B5EF4-FFF2-40B4-BE49-F238E27FC236}">
              <a16:creationId xmlns:a16="http://schemas.microsoft.com/office/drawing/2014/main" id="{44CDA863-7E4C-48AC-A49B-4419D9667598}"/>
            </a:ext>
          </a:extLst>
        </xdr:cNvPr>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706" name="【公民館】&#10;有形固定資産減価償却率最小値テキスト">
          <a:extLst>
            <a:ext uri="{FF2B5EF4-FFF2-40B4-BE49-F238E27FC236}">
              <a16:creationId xmlns:a16="http://schemas.microsoft.com/office/drawing/2014/main" id="{57341E35-2F53-439A-A7C4-92548EFDCA8A}"/>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707" name="直線コネクタ 706">
          <a:extLst>
            <a:ext uri="{FF2B5EF4-FFF2-40B4-BE49-F238E27FC236}">
              <a16:creationId xmlns:a16="http://schemas.microsoft.com/office/drawing/2014/main" id="{00C4B742-0D40-4E67-A338-5B8069C2B020}"/>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08" name="【公民館】&#10;有形固定資産減価償却率最大値テキスト">
          <a:extLst>
            <a:ext uri="{FF2B5EF4-FFF2-40B4-BE49-F238E27FC236}">
              <a16:creationId xmlns:a16="http://schemas.microsoft.com/office/drawing/2014/main" id="{5045E455-4CF3-4895-A0F3-DEE18B66AA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09" name="直線コネクタ 708">
          <a:extLst>
            <a:ext uri="{FF2B5EF4-FFF2-40B4-BE49-F238E27FC236}">
              <a16:creationId xmlns:a16="http://schemas.microsoft.com/office/drawing/2014/main" id="{D130B13C-E134-4293-8E45-B116A48A506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20972</xdr:rowOff>
    </xdr:from>
    <xdr:ext cx="405111" cy="259045"/>
    <xdr:sp macro="" textlink="">
      <xdr:nvSpPr>
        <xdr:cNvPr id="710" name="【公民館】&#10;有形固定資産減価償却率平均値テキスト">
          <a:extLst>
            <a:ext uri="{FF2B5EF4-FFF2-40B4-BE49-F238E27FC236}">
              <a16:creationId xmlns:a16="http://schemas.microsoft.com/office/drawing/2014/main" id="{A8A05295-F18C-4848-B12F-3872591D80FC}"/>
            </a:ext>
          </a:extLst>
        </xdr:cNvPr>
        <xdr:cNvSpPr txBox="1"/>
      </xdr:nvSpPr>
      <xdr:spPr>
        <a:xfrm>
          <a:off x="163576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711" name="フローチャート: 判断 710">
          <a:extLst>
            <a:ext uri="{FF2B5EF4-FFF2-40B4-BE49-F238E27FC236}">
              <a16:creationId xmlns:a16="http://schemas.microsoft.com/office/drawing/2014/main" id="{F13C41AD-B372-4A7A-BBAD-949DB64AB803}"/>
            </a:ext>
          </a:extLst>
        </xdr:cNvPr>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712" name="フローチャート: 判断 711">
          <a:extLst>
            <a:ext uri="{FF2B5EF4-FFF2-40B4-BE49-F238E27FC236}">
              <a16:creationId xmlns:a16="http://schemas.microsoft.com/office/drawing/2014/main" id="{86330961-5FB6-466F-8007-DA4E97F7FEC4}"/>
            </a:ext>
          </a:extLst>
        </xdr:cNvPr>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713" name="フローチャート: 判断 712">
          <a:extLst>
            <a:ext uri="{FF2B5EF4-FFF2-40B4-BE49-F238E27FC236}">
              <a16:creationId xmlns:a16="http://schemas.microsoft.com/office/drawing/2014/main" id="{538328AD-2352-4436-8D26-64A69B7309B2}"/>
            </a:ext>
          </a:extLst>
        </xdr:cNvPr>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714" name="フローチャート: 判断 713">
          <a:extLst>
            <a:ext uri="{FF2B5EF4-FFF2-40B4-BE49-F238E27FC236}">
              <a16:creationId xmlns:a16="http://schemas.microsoft.com/office/drawing/2014/main" id="{526C21E6-4866-4ACC-9F94-793921263849}"/>
            </a:ext>
          </a:extLst>
        </xdr:cNvPr>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798DD3D8-D6BA-42F8-A969-810C9D9177F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863D206E-67C7-48DD-8E7F-F6EE89055CE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37195588-111D-4254-872F-FA80DC14BF3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688E288D-A2FB-40AC-832D-A744E6B2758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B23291F8-2305-435B-B0BF-7D7341966F9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90170</xdr:rowOff>
    </xdr:from>
    <xdr:to>
      <xdr:col>81</xdr:col>
      <xdr:colOff>101600</xdr:colOff>
      <xdr:row>102</xdr:row>
      <xdr:rowOff>20320</xdr:rowOff>
    </xdr:to>
    <xdr:sp macro="" textlink="">
      <xdr:nvSpPr>
        <xdr:cNvPr id="720" name="楕円 719">
          <a:extLst>
            <a:ext uri="{FF2B5EF4-FFF2-40B4-BE49-F238E27FC236}">
              <a16:creationId xmlns:a16="http://schemas.microsoft.com/office/drawing/2014/main" id="{76DBAFFA-8ACB-4654-9A4A-8FA85FDAA67B}"/>
            </a:ext>
          </a:extLst>
        </xdr:cNvPr>
        <xdr:cNvSpPr/>
      </xdr:nvSpPr>
      <xdr:spPr>
        <a:xfrm>
          <a:off x="154305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132080</xdr:rowOff>
    </xdr:from>
    <xdr:to>
      <xdr:col>76</xdr:col>
      <xdr:colOff>165100</xdr:colOff>
      <xdr:row>102</xdr:row>
      <xdr:rowOff>62230</xdr:rowOff>
    </xdr:to>
    <xdr:sp macro="" textlink="">
      <xdr:nvSpPr>
        <xdr:cNvPr id="721" name="楕円 720">
          <a:extLst>
            <a:ext uri="{FF2B5EF4-FFF2-40B4-BE49-F238E27FC236}">
              <a16:creationId xmlns:a16="http://schemas.microsoft.com/office/drawing/2014/main" id="{A4FF82DC-2E86-48A2-9EE4-D05E58D151DD}"/>
            </a:ext>
          </a:extLst>
        </xdr:cNvPr>
        <xdr:cNvSpPr/>
      </xdr:nvSpPr>
      <xdr:spPr>
        <a:xfrm>
          <a:off x="14541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140970</xdr:rowOff>
    </xdr:from>
    <xdr:to>
      <xdr:col>81</xdr:col>
      <xdr:colOff>50800</xdr:colOff>
      <xdr:row>102</xdr:row>
      <xdr:rowOff>11430</xdr:rowOff>
    </xdr:to>
    <xdr:cxnSp macro="">
      <xdr:nvCxnSpPr>
        <xdr:cNvPr id="722" name="直線コネクタ 721">
          <a:extLst>
            <a:ext uri="{FF2B5EF4-FFF2-40B4-BE49-F238E27FC236}">
              <a16:creationId xmlns:a16="http://schemas.microsoft.com/office/drawing/2014/main" id="{8100E74F-59DA-4E0B-8BC8-D622368FBCB0}"/>
            </a:ext>
          </a:extLst>
        </xdr:cNvPr>
        <xdr:cNvCxnSpPr/>
      </xdr:nvCxnSpPr>
      <xdr:spPr>
        <a:xfrm flipV="1">
          <a:off x="14592300" y="17457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59689</xdr:rowOff>
    </xdr:from>
    <xdr:to>
      <xdr:col>72</xdr:col>
      <xdr:colOff>38100</xdr:colOff>
      <xdr:row>103</xdr:row>
      <xdr:rowOff>161289</xdr:rowOff>
    </xdr:to>
    <xdr:sp macro="" textlink="">
      <xdr:nvSpPr>
        <xdr:cNvPr id="723" name="楕円 722">
          <a:extLst>
            <a:ext uri="{FF2B5EF4-FFF2-40B4-BE49-F238E27FC236}">
              <a16:creationId xmlns:a16="http://schemas.microsoft.com/office/drawing/2014/main" id="{12CB1CD4-68F1-4ABC-8C63-F3439E28BE91}"/>
            </a:ext>
          </a:extLst>
        </xdr:cNvPr>
        <xdr:cNvSpPr/>
      </xdr:nvSpPr>
      <xdr:spPr>
        <a:xfrm>
          <a:off x="1365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11430</xdr:rowOff>
    </xdr:from>
    <xdr:to>
      <xdr:col>76</xdr:col>
      <xdr:colOff>114300</xdr:colOff>
      <xdr:row>103</xdr:row>
      <xdr:rowOff>110489</xdr:rowOff>
    </xdr:to>
    <xdr:cxnSp macro="">
      <xdr:nvCxnSpPr>
        <xdr:cNvPr id="724" name="直線コネクタ 723">
          <a:extLst>
            <a:ext uri="{FF2B5EF4-FFF2-40B4-BE49-F238E27FC236}">
              <a16:creationId xmlns:a16="http://schemas.microsoft.com/office/drawing/2014/main" id="{D1A52896-0462-400C-A606-494DBA875F6B}"/>
            </a:ext>
          </a:extLst>
        </xdr:cNvPr>
        <xdr:cNvCxnSpPr/>
      </xdr:nvCxnSpPr>
      <xdr:spPr>
        <a:xfrm flipV="1">
          <a:off x="13703300" y="17499330"/>
          <a:ext cx="889000" cy="2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167657</xdr:rowOff>
    </xdr:from>
    <xdr:ext cx="405111" cy="259045"/>
    <xdr:sp macro="" textlink="">
      <xdr:nvSpPr>
        <xdr:cNvPr id="725" name="n_1aveValue【公民館】&#10;有形固定資産減価償却率">
          <a:extLst>
            <a:ext uri="{FF2B5EF4-FFF2-40B4-BE49-F238E27FC236}">
              <a16:creationId xmlns:a16="http://schemas.microsoft.com/office/drawing/2014/main" id="{F6BEB8FF-85DD-4EB9-9EED-325C60FCBDAC}"/>
            </a:ext>
          </a:extLst>
        </xdr:cNvPr>
        <xdr:cNvSpPr txBox="1"/>
      </xdr:nvSpPr>
      <xdr:spPr>
        <a:xfrm>
          <a:off x="152660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11447</xdr:rowOff>
    </xdr:from>
    <xdr:ext cx="405111" cy="259045"/>
    <xdr:sp macro="" textlink="">
      <xdr:nvSpPr>
        <xdr:cNvPr id="726" name="n_2aveValue【公民館】&#10;有形固定資産減価償却率">
          <a:extLst>
            <a:ext uri="{FF2B5EF4-FFF2-40B4-BE49-F238E27FC236}">
              <a16:creationId xmlns:a16="http://schemas.microsoft.com/office/drawing/2014/main" id="{EC908591-DDC8-4A27-8B7F-DB557D97CC21}"/>
            </a:ext>
          </a:extLst>
        </xdr:cNvPr>
        <xdr:cNvSpPr txBox="1"/>
      </xdr:nvSpPr>
      <xdr:spPr>
        <a:xfrm>
          <a:off x="143897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727" name="n_3aveValue【公民館】&#10;有形固定資産減価償却率">
          <a:extLst>
            <a:ext uri="{FF2B5EF4-FFF2-40B4-BE49-F238E27FC236}">
              <a16:creationId xmlns:a16="http://schemas.microsoft.com/office/drawing/2014/main" id="{4220A974-85B6-4CFC-95EC-D46D9B6BBDBB}"/>
            </a:ext>
          </a:extLst>
        </xdr:cNvPr>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36847</xdr:rowOff>
    </xdr:from>
    <xdr:ext cx="405111" cy="259045"/>
    <xdr:sp macro="" textlink="">
      <xdr:nvSpPr>
        <xdr:cNvPr id="728" name="n_1mainValue【公民館】&#10;有形固定資産減価償却率">
          <a:extLst>
            <a:ext uri="{FF2B5EF4-FFF2-40B4-BE49-F238E27FC236}">
              <a16:creationId xmlns:a16="http://schemas.microsoft.com/office/drawing/2014/main" id="{D12B14FF-F2FC-4B06-97A8-339EB2A6C6B3}"/>
            </a:ext>
          </a:extLst>
        </xdr:cNvPr>
        <xdr:cNvSpPr txBox="1"/>
      </xdr:nvSpPr>
      <xdr:spPr>
        <a:xfrm>
          <a:off x="15266044"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78757</xdr:rowOff>
    </xdr:from>
    <xdr:ext cx="405111" cy="259045"/>
    <xdr:sp macro="" textlink="">
      <xdr:nvSpPr>
        <xdr:cNvPr id="729" name="n_2mainValue【公民館】&#10;有形固定資産減価償却率">
          <a:extLst>
            <a:ext uri="{FF2B5EF4-FFF2-40B4-BE49-F238E27FC236}">
              <a16:creationId xmlns:a16="http://schemas.microsoft.com/office/drawing/2014/main" id="{4A9AF1FB-07B4-43D8-882C-F94CA928324E}"/>
            </a:ext>
          </a:extLst>
        </xdr:cNvPr>
        <xdr:cNvSpPr txBox="1"/>
      </xdr:nvSpPr>
      <xdr:spPr>
        <a:xfrm>
          <a:off x="143897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152416</xdr:rowOff>
    </xdr:from>
    <xdr:ext cx="405111" cy="259045"/>
    <xdr:sp macro="" textlink="">
      <xdr:nvSpPr>
        <xdr:cNvPr id="730" name="n_3mainValue【公民館】&#10;有形固定資産減価償却率">
          <a:extLst>
            <a:ext uri="{FF2B5EF4-FFF2-40B4-BE49-F238E27FC236}">
              <a16:creationId xmlns:a16="http://schemas.microsoft.com/office/drawing/2014/main" id="{ACDA504B-CEA0-4E7C-8DE3-50CD76616A37}"/>
            </a:ext>
          </a:extLst>
        </xdr:cNvPr>
        <xdr:cNvSpPr txBox="1"/>
      </xdr:nvSpPr>
      <xdr:spPr>
        <a:xfrm>
          <a:off x="13500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1" name="正方形/長方形 730">
          <a:extLst>
            <a:ext uri="{FF2B5EF4-FFF2-40B4-BE49-F238E27FC236}">
              <a16:creationId xmlns:a16="http://schemas.microsoft.com/office/drawing/2014/main" id="{69EFA43A-109B-4737-A568-B255D80F4D1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2" name="正方形/長方形 731">
          <a:extLst>
            <a:ext uri="{FF2B5EF4-FFF2-40B4-BE49-F238E27FC236}">
              <a16:creationId xmlns:a16="http://schemas.microsoft.com/office/drawing/2014/main" id="{C7B35D61-82BE-4A45-A219-BEDE51ABB13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3" name="正方形/長方形 732">
          <a:extLst>
            <a:ext uri="{FF2B5EF4-FFF2-40B4-BE49-F238E27FC236}">
              <a16:creationId xmlns:a16="http://schemas.microsoft.com/office/drawing/2014/main" id="{92C629D9-9412-45DD-885B-0D4FD92CD0E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4" name="正方形/長方形 733">
          <a:extLst>
            <a:ext uri="{FF2B5EF4-FFF2-40B4-BE49-F238E27FC236}">
              <a16:creationId xmlns:a16="http://schemas.microsoft.com/office/drawing/2014/main" id="{23CE4A95-F2C3-4D01-967B-010F920BD41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5" name="正方形/長方形 734">
          <a:extLst>
            <a:ext uri="{FF2B5EF4-FFF2-40B4-BE49-F238E27FC236}">
              <a16:creationId xmlns:a16="http://schemas.microsoft.com/office/drawing/2014/main" id="{58BF68AA-B8C2-4363-A206-B2F5B2C28CC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6" name="正方形/長方形 735">
          <a:extLst>
            <a:ext uri="{FF2B5EF4-FFF2-40B4-BE49-F238E27FC236}">
              <a16:creationId xmlns:a16="http://schemas.microsoft.com/office/drawing/2014/main" id="{051F8686-8843-46D3-AFBF-EB7D03A549A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7" name="正方形/長方形 736">
          <a:extLst>
            <a:ext uri="{FF2B5EF4-FFF2-40B4-BE49-F238E27FC236}">
              <a16:creationId xmlns:a16="http://schemas.microsoft.com/office/drawing/2014/main" id="{72524FAC-6EEA-4C20-A375-B6470EC8762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8" name="正方形/長方形 737">
          <a:extLst>
            <a:ext uri="{FF2B5EF4-FFF2-40B4-BE49-F238E27FC236}">
              <a16:creationId xmlns:a16="http://schemas.microsoft.com/office/drawing/2014/main" id="{C4DECE86-1091-4AD3-ABD1-9DA9FBC273C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9" name="テキスト ボックス 738">
          <a:extLst>
            <a:ext uri="{FF2B5EF4-FFF2-40B4-BE49-F238E27FC236}">
              <a16:creationId xmlns:a16="http://schemas.microsoft.com/office/drawing/2014/main" id="{76AC2FE3-0EA8-4225-816D-23B5A244785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0" name="直線コネクタ 739">
          <a:extLst>
            <a:ext uri="{FF2B5EF4-FFF2-40B4-BE49-F238E27FC236}">
              <a16:creationId xmlns:a16="http://schemas.microsoft.com/office/drawing/2014/main" id="{52FF9ED2-AD0F-4F80-A156-B9F2CB098C1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1" name="直線コネクタ 740">
          <a:extLst>
            <a:ext uri="{FF2B5EF4-FFF2-40B4-BE49-F238E27FC236}">
              <a16:creationId xmlns:a16="http://schemas.microsoft.com/office/drawing/2014/main" id="{CC4D4651-7A64-43F4-B39B-5998E5D6065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2" name="テキスト ボックス 741">
          <a:extLst>
            <a:ext uri="{FF2B5EF4-FFF2-40B4-BE49-F238E27FC236}">
              <a16:creationId xmlns:a16="http://schemas.microsoft.com/office/drawing/2014/main" id="{8C1870D4-CA28-41EE-8056-59C3F7EAA54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3" name="直線コネクタ 742">
          <a:extLst>
            <a:ext uri="{FF2B5EF4-FFF2-40B4-BE49-F238E27FC236}">
              <a16:creationId xmlns:a16="http://schemas.microsoft.com/office/drawing/2014/main" id="{FDE3B74D-2D24-485F-BD9C-CECD5DF3E73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4" name="テキスト ボックス 743">
          <a:extLst>
            <a:ext uri="{FF2B5EF4-FFF2-40B4-BE49-F238E27FC236}">
              <a16:creationId xmlns:a16="http://schemas.microsoft.com/office/drawing/2014/main" id="{4A479041-65DA-4A0C-9EF6-E52E03787DE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5" name="直線コネクタ 744">
          <a:extLst>
            <a:ext uri="{FF2B5EF4-FFF2-40B4-BE49-F238E27FC236}">
              <a16:creationId xmlns:a16="http://schemas.microsoft.com/office/drawing/2014/main" id="{842D17A7-3513-4FA0-8360-9797ABACE20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6" name="テキスト ボックス 745">
          <a:extLst>
            <a:ext uri="{FF2B5EF4-FFF2-40B4-BE49-F238E27FC236}">
              <a16:creationId xmlns:a16="http://schemas.microsoft.com/office/drawing/2014/main" id="{9C78A45B-F44A-4157-A4D1-EA844673F76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7" name="直線コネクタ 746">
          <a:extLst>
            <a:ext uri="{FF2B5EF4-FFF2-40B4-BE49-F238E27FC236}">
              <a16:creationId xmlns:a16="http://schemas.microsoft.com/office/drawing/2014/main" id="{EA8E8521-0705-49DC-AA35-546ED1D9ACF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8" name="テキスト ボックス 747">
          <a:extLst>
            <a:ext uri="{FF2B5EF4-FFF2-40B4-BE49-F238E27FC236}">
              <a16:creationId xmlns:a16="http://schemas.microsoft.com/office/drawing/2014/main" id="{0CEC3F0B-24A6-4FC2-9F2A-462F3C36415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9" name="直線コネクタ 748">
          <a:extLst>
            <a:ext uri="{FF2B5EF4-FFF2-40B4-BE49-F238E27FC236}">
              <a16:creationId xmlns:a16="http://schemas.microsoft.com/office/drawing/2014/main" id="{B0798D33-8E50-45DD-AF7C-45A86C0625C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0" name="テキスト ボックス 749">
          <a:extLst>
            <a:ext uri="{FF2B5EF4-FFF2-40B4-BE49-F238E27FC236}">
              <a16:creationId xmlns:a16="http://schemas.microsoft.com/office/drawing/2014/main" id="{6A7A71C5-95CC-4B1E-A560-598C73B2750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a:extLst>
            <a:ext uri="{FF2B5EF4-FFF2-40B4-BE49-F238E27FC236}">
              <a16:creationId xmlns:a16="http://schemas.microsoft.com/office/drawing/2014/main" id="{36C71D18-1CDA-41CE-A6F8-D6A78E70775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a:extLst>
            <a:ext uri="{FF2B5EF4-FFF2-40B4-BE49-F238E27FC236}">
              <a16:creationId xmlns:a16="http://schemas.microsoft.com/office/drawing/2014/main" id="{A26B678E-AC9B-43CD-80BF-32A14B6227F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a:extLst>
            <a:ext uri="{FF2B5EF4-FFF2-40B4-BE49-F238E27FC236}">
              <a16:creationId xmlns:a16="http://schemas.microsoft.com/office/drawing/2014/main" id="{38B426A6-3D67-417E-9232-071ABD699E4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754" name="直線コネクタ 753">
          <a:extLst>
            <a:ext uri="{FF2B5EF4-FFF2-40B4-BE49-F238E27FC236}">
              <a16:creationId xmlns:a16="http://schemas.microsoft.com/office/drawing/2014/main" id="{6291484D-06C1-439C-BE70-A79A477FA78F}"/>
            </a:ext>
          </a:extLst>
        </xdr:cNvPr>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755" name="【公民館】&#10;一人当たり面積最小値テキスト">
          <a:extLst>
            <a:ext uri="{FF2B5EF4-FFF2-40B4-BE49-F238E27FC236}">
              <a16:creationId xmlns:a16="http://schemas.microsoft.com/office/drawing/2014/main" id="{03A45DD3-823A-468A-A589-D6F0BBDD2A3F}"/>
            </a:ext>
          </a:extLst>
        </xdr:cNvPr>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756" name="直線コネクタ 755">
          <a:extLst>
            <a:ext uri="{FF2B5EF4-FFF2-40B4-BE49-F238E27FC236}">
              <a16:creationId xmlns:a16="http://schemas.microsoft.com/office/drawing/2014/main" id="{2C4DE7A0-E1A8-4EED-9673-2483D8696AAA}"/>
            </a:ext>
          </a:extLst>
        </xdr:cNvPr>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757" name="【公民館】&#10;一人当たり面積最大値テキスト">
          <a:extLst>
            <a:ext uri="{FF2B5EF4-FFF2-40B4-BE49-F238E27FC236}">
              <a16:creationId xmlns:a16="http://schemas.microsoft.com/office/drawing/2014/main" id="{230781AF-3A04-4FF8-AE02-9DD084FB85F0}"/>
            </a:ext>
          </a:extLst>
        </xdr:cNvPr>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758" name="直線コネクタ 757">
          <a:extLst>
            <a:ext uri="{FF2B5EF4-FFF2-40B4-BE49-F238E27FC236}">
              <a16:creationId xmlns:a16="http://schemas.microsoft.com/office/drawing/2014/main" id="{2CEC6A11-F4DB-414A-9C6A-F64D7381CBF3}"/>
            </a:ext>
          </a:extLst>
        </xdr:cNvPr>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126509</xdr:rowOff>
    </xdr:from>
    <xdr:ext cx="469744" cy="259045"/>
    <xdr:sp macro="" textlink="">
      <xdr:nvSpPr>
        <xdr:cNvPr id="759" name="【公民館】&#10;一人当たり面積平均値テキスト">
          <a:extLst>
            <a:ext uri="{FF2B5EF4-FFF2-40B4-BE49-F238E27FC236}">
              <a16:creationId xmlns:a16="http://schemas.microsoft.com/office/drawing/2014/main" id="{82C97709-E996-4EEC-B478-709926E8C6C2}"/>
            </a:ext>
          </a:extLst>
        </xdr:cNvPr>
        <xdr:cNvSpPr txBox="1"/>
      </xdr:nvSpPr>
      <xdr:spPr>
        <a:xfrm>
          <a:off x="22199600" y="18300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760" name="フローチャート: 判断 759">
          <a:extLst>
            <a:ext uri="{FF2B5EF4-FFF2-40B4-BE49-F238E27FC236}">
              <a16:creationId xmlns:a16="http://schemas.microsoft.com/office/drawing/2014/main" id="{9E98549F-F019-48F7-B3CD-A2F9CAC5D0F9}"/>
            </a:ext>
          </a:extLst>
        </xdr:cNvPr>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761" name="フローチャート: 判断 760">
          <a:extLst>
            <a:ext uri="{FF2B5EF4-FFF2-40B4-BE49-F238E27FC236}">
              <a16:creationId xmlns:a16="http://schemas.microsoft.com/office/drawing/2014/main" id="{860C8E6D-2DD3-4C83-A51B-08B884167F95}"/>
            </a:ext>
          </a:extLst>
        </xdr:cNvPr>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762" name="フローチャート: 判断 761">
          <a:extLst>
            <a:ext uri="{FF2B5EF4-FFF2-40B4-BE49-F238E27FC236}">
              <a16:creationId xmlns:a16="http://schemas.microsoft.com/office/drawing/2014/main" id="{5743EDA2-DFE8-4D70-9202-4D1EA4E628B4}"/>
            </a:ext>
          </a:extLst>
        </xdr:cNvPr>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763" name="フローチャート: 判断 762">
          <a:extLst>
            <a:ext uri="{FF2B5EF4-FFF2-40B4-BE49-F238E27FC236}">
              <a16:creationId xmlns:a16="http://schemas.microsoft.com/office/drawing/2014/main" id="{1A2BCF39-947E-400C-B4D7-1508ED7648F4}"/>
            </a:ext>
          </a:extLst>
        </xdr:cNvPr>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6F747347-BF48-42BB-830C-230061991AE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A16C4CDB-E594-4FE8-92E9-F3CE3A9CD19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26A82661-F091-4122-9668-355B73C44A6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35FBE1E2-B590-467B-872D-E54023A5B1F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E6B302DA-4A08-4A34-84F7-25D5E855845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52070</xdr:rowOff>
    </xdr:from>
    <xdr:to>
      <xdr:col>112</xdr:col>
      <xdr:colOff>38100</xdr:colOff>
      <xdr:row>108</xdr:row>
      <xdr:rowOff>153670</xdr:rowOff>
    </xdr:to>
    <xdr:sp macro="" textlink="">
      <xdr:nvSpPr>
        <xdr:cNvPr id="769" name="楕円 768">
          <a:extLst>
            <a:ext uri="{FF2B5EF4-FFF2-40B4-BE49-F238E27FC236}">
              <a16:creationId xmlns:a16="http://schemas.microsoft.com/office/drawing/2014/main" id="{3245A458-C065-48F7-8A61-B553BC18812D}"/>
            </a:ext>
          </a:extLst>
        </xdr:cNvPr>
        <xdr:cNvSpPr/>
      </xdr:nvSpPr>
      <xdr:spPr>
        <a:xfrm>
          <a:off x="21272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53212</xdr:rowOff>
    </xdr:from>
    <xdr:to>
      <xdr:col>107</xdr:col>
      <xdr:colOff>101600</xdr:colOff>
      <xdr:row>108</xdr:row>
      <xdr:rowOff>154812</xdr:rowOff>
    </xdr:to>
    <xdr:sp macro="" textlink="">
      <xdr:nvSpPr>
        <xdr:cNvPr id="770" name="楕円 769">
          <a:extLst>
            <a:ext uri="{FF2B5EF4-FFF2-40B4-BE49-F238E27FC236}">
              <a16:creationId xmlns:a16="http://schemas.microsoft.com/office/drawing/2014/main" id="{A39192D6-2AA2-42ED-8B68-AAF42CB380D8}"/>
            </a:ext>
          </a:extLst>
        </xdr:cNvPr>
        <xdr:cNvSpPr/>
      </xdr:nvSpPr>
      <xdr:spPr>
        <a:xfrm>
          <a:off x="20383500" y="1856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102870</xdr:rowOff>
    </xdr:from>
    <xdr:to>
      <xdr:col>111</xdr:col>
      <xdr:colOff>177800</xdr:colOff>
      <xdr:row>108</xdr:row>
      <xdr:rowOff>104012</xdr:rowOff>
    </xdr:to>
    <xdr:cxnSp macro="">
      <xdr:nvCxnSpPr>
        <xdr:cNvPr id="771" name="直線コネクタ 770">
          <a:extLst>
            <a:ext uri="{FF2B5EF4-FFF2-40B4-BE49-F238E27FC236}">
              <a16:creationId xmlns:a16="http://schemas.microsoft.com/office/drawing/2014/main" id="{642F4897-B1A8-4C66-B305-E1076AF43ACA}"/>
            </a:ext>
          </a:extLst>
        </xdr:cNvPr>
        <xdr:cNvCxnSpPr/>
      </xdr:nvCxnSpPr>
      <xdr:spPr>
        <a:xfrm flipV="1">
          <a:off x="20434300" y="1861947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21589</xdr:rowOff>
    </xdr:from>
    <xdr:to>
      <xdr:col>102</xdr:col>
      <xdr:colOff>165100</xdr:colOff>
      <xdr:row>108</xdr:row>
      <xdr:rowOff>123189</xdr:rowOff>
    </xdr:to>
    <xdr:sp macro="" textlink="">
      <xdr:nvSpPr>
        <xdr:cNvPr id="772" name="楕円 771">
          <a:extLst>
            <a:ext uri="{FF2B5EF4-FFF2-40B4-BE49-F238E27FC236}">
              <a16:creationId xmlns:a16="http://schemas.microsoft.com/office/drawing/2014/main" id="{7EFEE9CE-BBB0-48F7-9B87-26181EAB6FE8}"/>
            </a:ext>
          </a:extLst>
        </xdr:cNvPr>
        <xdr:cNvSpPr/>
      </xdr:nvSpPr>
      <xdr:spPr>
        <a:xfrm>
          <a:off x="19494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72389</xdr:rowOff>
    </xdr:from>
    <xdr:to>
      <xdr:col>107</xdr:col>
      <xdr:colOff>50800</xdr:colOff>
      <xdr:row>108</xdr:row>
      <xdr:rowOff>104012</xdr:rowOff>
    </xdr:to>
    <xdr:cxnSp macro="">
      <xdr:nvCxnSpPr>
        <xdr:cNvPr id="773" name="直線コネクタ 772">
          <a:extLst>
            <a:ext uri="{FF2B5EF4-FFF2-40B4-BE49-F238E27FC236}">
              <a16:creationId xmlns:a16="http://schemas.microsoft.com/office/drawing/2014/main" id="{26CF2D0E-ADAC-4B20-9C8D-43D75B2562CF}"/>
            </a:ext>
          </a:extLst>
        </xdr:cNvPr>
        <xdr:cNvCxnSpPr/>
      </xdr:nvCxnSpPr>
      <xdr:spPr>
        <a:xfrm>
          <a:off x="19545300" y="18588989"/>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127144</xdr:rowOff>
    </xdr:from>
    <xdr:ext cx="469744" cy="259045"/>
    <xdr:sp macro="" textlink="">
      <xdr:nvSpPr>
        <xdr:cNvPr id="774" name="n_1aveValue【公民館】&#10;一人当たり面積">
          <a:extLst>
            <a:ext uri="{FF2B5EF4-FFF2-40B4-BE49-F238E27FC236}">
              <a16:creationId xmlns:a16="http://schemas.microsoft.com/office/drawing/2014/main" id="{2B3F6A1E-61E5-4CFE-A18C-139636D4B148}"/>
            </a:ext>
          </a:extLst>
        </xdr:cNvPr>
        <xdr:cNvSpPr txBox="1"/>
      </xdr:nvSpPr>
      <xdr:spPr>
        <a:xfrm>
          <a:off x="210757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128288</xdr:rowOff>
    </xdr:from>
    <xdr:ext cx="469744" cy="259045"/>
    <xdr:sp macro="" textlink="">
      <xdr:nvSpPr>
        <xdr:cNvPr id="775" name="n_2aveValue【公民館】&#10;一人当たり面積">
          <a:extLst>
            <a:ext uri="{FF2B5EF4-FFF2-40B4-BE49-F238E27FC236}">
              <a16:creationId xmlns:a16="http://schemas.microsoft.com/office/drawing/2014/main" id="{EDCACE00-1BD8-4148-943A-C501CACEFF32}"/>
            </a:ext>
          </a:extLst>
        </xdr:cNvPr>
        <xdr:cNvSpPr txBox="1"/>
      </xdr:nvSpPr>
      <xdr:spPr>
        <a:xfrm>
          <a:off x="20199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67327</xdr:rowOff>
    </xdr:from>
    <xdr:ext cx="469744" cy="259045"/>
    <xdr:sp macro="" textlink="">
      <xdr:nvSpPr>
        <xdr:cNvPr id="776" name="n_3aveValue【公民館】&#10;一人当たり面積">
          <a:extLst>
            <a:ext uri="{FF2B5EF4-FFF2-40B4-BE49-F238E27FC236}">
              <a16:creationId xmlns:a16="http://schemas.microsoft.com/office/drawing/2014/main" id="{BCEDB532-FA3D-45F4-93B3-05958C678CA6}"/>
            </a:ext>
          </a:extLst>
        </xdr:cNvPr>
        <xdr:cNvSpPr txBox="1"/>
      </xdr:nvSpPr>
      <xdr:spPr>
        <a:xfrm>
          <a:off x="19310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144797</xdr:rowOff>
    </xdr:from>
    <xdr:ext cx="469744" cy="259045"/>
    <xdr:sp macro="" textlink="">
      <xdr:nvSpPr>
        <xdr:cNvPr id="777" name="n_1mainValue【公民館】&#10;一人当たり面積">
          <a:extLst>
            <a:ext uri="{FF2B5EF4-FFF2-40B4-BE49-F238E27FC236}">
              <a16:creationId xmlns:a16="http://schemas.microsoft.com/office/drawing/2014/main" id="{E5FD7C52-10FD-46DF-A8ED-2246F8B21E25}"/>
            </a:ext>
          </a:extLst>
        </xdr:cNvPr>
        <xdr:cNvSpPr txBox="1"/>
      </xdr:nvSpPr>
      <xdr:spPr>
        <a:xfrm>
          <a:off x="21075727"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145939</xdr:rowOff>
    </xdr:from>
    <xdr:ext cx="469744" cy="259045"/>
    <xdr:sp macro="" textlink="">
      <xdr:nvSpPr>
        <xdr:cNvPr id="778" name="n_2mainValue【公民館】&#10;一人当たり面積">
          <a:extLst>
            <a:ext uri="{FF2B5EF4-FFF2-40B4-BE49-F238E27FC236}">
              <a16:creationId xmlns:a16="http://schemas.microsoft.com/office/drawing/2014/main" id="{EA2C4FE7-742F-4AF0-971E-8734F4E85FF5}"/>
            </a:ext>
          </a:extLst>
        </xdr:cNvPr>
        <xdr:cNvSpPr txBox="1"/>
      </xdr:nvSpPr>
      <xdr:spPr>
        <a:xfrm>
          <a:off x="20199427" y="1866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114316</xdr:rowOff>
    </xdr:from>
    <xdr:ext cx="469744" cy="259045"/>
    <xdr:sp macro="" textlink="">
      <xdr:nvSpPr>
        <xdr:cNvPr id="779" name="n_3mainValue【公民館】&#10;一人当たり面積">
          <a:extLst>
            <a:ext uri="{FF2B5EF4-FFF2-40B4-BE49-F238E27FC236}">
              <a16:creationId xmlns:a16="http://schemas.microsoft.com/office/drawing/2014/main" id="{88659018-B8FC-4B89-B36B-C70C639275B1}"/>
            </a:ext>
          </a:extLst>
        </xdr:cNvPr>
        <xdr:cNvSpPr txBox="1"/>
      </xdr:nvSpPr>
      <xdr:spPr>
        <a:xfrm>
          <a:off x="19310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a:extLst>
            <a:ext uri="{FF2B5EF4-FFF2-40B4-BE49-F238E27FC236}">
              <a16:creationId xmlns:a16="http://schemas.microsoft.com/office/drawing/2014/main" id="{2BE9BE56-ED8F-41E7-8106-8FABCD7AE8A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a:extLst>
            <a:ext uri="{FF2B5EF4-FFF2-40B4-BE49-F238E27FC236}">
              <a16:creationId xmlns:a16="http://schemas.microsoft.com/office/drawing/2014/main" id="{B62CE4DA-DA42-4912-A662-9946FD40215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a:extLst>
            <a:ext uri="{FF2B5EF4-FFF2-40B4-BE49-F238E27FC236}">
              <a16:creationId xmlns:a16="http://schemas.microsoft.com/office/drawing/2014/main" id="{4948803D-E818-42EF-8E99-E5B6EBAB24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類似団体平均よりも高く、かつ償却率も上昇している。認定こども園、児童館、学校施設といった子育て・教育関連施設の償却率が高まっているため、優先的に長寿命化対策を実施する必要がある。道路や橋梁は住民一人当たりの資産額や延長は類似団体平均よりもかなり高くなっており、今後の人口減を踏まえると、長寿命化の優先順位や取捨選択の必要がある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622658D-3B8B-4D81-9DC4-991D6C54737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9B35D3D-96FE-42FC-B59D-FD5C8E53EF2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866260-7495-4D4B-8A7B-EC9A44B0048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3B1624F-41CA-48AE-887E-9D6CBEBCC5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425BE1-2D01-4F6A-BE16-FAAF36E2513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F4BCD4-0B59-480C-857A-8890133E138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1457B2-56A6-43ED-ACBA-E93844643A0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7719133-EA0E-4E67-9D11-4D0E39759AA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2402857-3BF4-4C46-BECD-5C8560A53BF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46E86BA-C90E-4009-933F-6D2F04D8FDA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
2,579
194.65
3,684,949
3,402,510
216,198
1,963,642
3,092,507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747EF6A-1C23-4776-A5DD-111D651821E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FB504A-52BF-4E58-805A-A22FD6B6550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D4F280B-8E16-424A-B2BF-1AFC033A5D7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CABED3A-1113-4904-BD0B-A04DF0684AE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D36DED-1CFE-4172-ABA1-F17FA6656F4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10A1FA8-6330-40DB-B08A-99B04D9B6D2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074644-97FF-48CC-B894-C42FA873619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D3B5970-38F8-43A8-BFBA-F3D14F3E1F9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4422892-31FA-4B5A-B9DD-CECDBE1D3C4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0D45DD3-1A06-4C85-B171-5A997A09777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A3E7FD-A813-44A5-AAB4-A6A4DFB9D1C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6912169-2E49-41F6-87D6-F41C40B2154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B51E1BA-EDD6-4024-9573-7983D0B9FD0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D2EC93-8D2A-4D22-8EAF-63C7211ED44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2FAEF8-49EB-4BEB-A971-D718FE319DA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EA69F94-D1AE-4D6E-855B-67A3816020E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CA6B6E-D47E-4C0A-B280-1C454EE04F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3A9139-36D8-4AD6-A3D5-8A0752D4855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BEB5516-3EBC-4C65-A6E4-30E41AB7F0D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BEE933E-A2E7-4FF9-9875-962CDB04817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EA2E803-0F1C-4720-8656-48F896E527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850C257-C587-467F-BCC1-BA37682F51C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35409BB-E712-4A76-BAC1-5E5083402BD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ED9055C-9E68-4147-8633-E73D7062E5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9288711-2F78-47AE-A131-E08036DF196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A6CF9CF-7439-428D-9F77-B80D35D9C49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7FD7C69-B7FB-4DDA-AC97-37539A97494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35466FD-A8CE-48C1-A68E-04568805DAE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DEE8499-B45B-4FC7-9521-52CE6639C30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AB85BC76-0F15-4923-8EB2-6759F7B4FD7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8DE0343A-9EB6-4F8D-A294-1A3B7005EE7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4AB3153A-F2F0-420F-B16F-6DE3B8ED2BD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38F8F422-8C90-4E6A-8DB4-BA713B67BB1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737FFD16-F53E-4A47-93A3-B5E97720325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2D7FD31D-A74C-4B55-A4FD-FCAF809412F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12CE7566-16B8-4885-99F4-CE49B3E4560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BA4D4574-354A-4B49-8C1F-533A4C463F8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A992B6F1-4B7E-413A-8744-1F35F934856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6E1341DA-95E2-432E-977C-7BA6F76A158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97ED689D-F0F9-41EC-839A-8EFBCEE1514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A6C862B5-2874-4E14-8EFE-CF5B79C121E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1166C11D-0C18-426D-B00F-BCC25E71AB9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DEB76BCC-18D4-48F1-8A77-EBD56667782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30CEC247-AF0B-4C23-83F0-2419C4AF2A6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E19D1058-64DE-44FE-8FCA-D2875ED99F6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8FBDFB99-3EC4-4758-B38A-743B11FE4D1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D8B44417-D718-40AD-83D9-E0CF1C7C10F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6717094C-A26D-4FDD-A8C4-0097E1884649}"/>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F2DA46EF-DE7A-46DC-9109-54760919BD6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15E44DFE-3C49-4D4C-B23C-FA25BF71C22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8EB29BB5-3EE3-4927-BEF7-D5886230F4A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C4235806-D9E5-422E-A8AA-16E968DE69E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B645AEBB-4F16-4805-9E6B-E5524112017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5951EDFF-7D29-4EC6-BF56-E6EA85BBC2C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B74180A4-E174-4007-A5B0-157ECFE77F0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639537A4-CBDF-493B-B342-1E9567215A9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0F10CB22-ADA9-41D9-84A2-3CDEDD801B6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6D1D68E2-A119-47BE-B06B-2E32D5862586}"/>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88CF2BE3-39BF-40E1-9BE5-526CB6119D8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40B498F7-C9AC-47E4-B5E9-8A7C11949BD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9831D1DC-D056-4ECB-A0DA-2BBC060D1AF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73" name="直線コネクタ 72">
          <a:extLst>
            <a:ext uri="{FF2B5EF4-FFF2-40B4-BE49-F238E27FC236}">
              <a16:creationId xmlns:a16="http://schemas.microsoft.com/office/drawing/2014/main" id="{2671991B-40FF-4574-B080-A3ABA1C24953}"/>
            </a:ext>
          </a:extLst>
        </xdr:cNvPr>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61755245-956F-4C66-9CCC-9D0CB3D7B14B}"/>
            </a:ext>
          </a:extLst>
        </xdr:cNvPr>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75" name="直線コネクタ 74">
          <a:extLst>
            <a:ext uri="{FF2B5EF4-FFF2-40B4-BE49-F238E27FC236}">
              <a16:creationId xmlns:a16="http://schemas.microsoft.com/office/drawing/2014/main" id="{D097772F-A5D6-4853-9D3D-448654032DE4}"/>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6AC85402-4C7D-443C-9231-F978D53C5F52}"/>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3B752766-F2AF-4237-9A41-04634B46C54F}"/>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128831</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D73BBBCD-6BBA-4B67-BCF7-197B727061B0}"/>
            </a:ext>
          </a:extLst>
        </xdr:cNvPr>
        <xdr:cNvSpPr txBox="1"/>
      </xdr:nvSpPr>
      <xdr:spPr>
        <a:xfrm>
          <a:off x="4673600" y="9730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79" name="フローチャート: 判断 78">
          <a:extLst>
            <a:ext uri="{FF2B5EF4-FFF2-40B4-BE49-F238E27FC236}">
              <a16:creationId xmlns:a16="http://schemas.microsoft.com/office/drawing/2014/main" id="{ED2D55C5-7B41-4040-AC30-B11F5303B554}"/>
            </a:ext>
          </a:extLst>
        </xdr:cNvPr>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80" name="フローチャート: 判断 79">
          <a:extLst>
            <a:ext uri="{FF2B5EF4-FFF2-40B4-BE49-F238E27FC236}">
              <a16:creationId xmlns:a16="http://schemas.microsoft.com/office/drawing/2014/main" id="{F9AFE606-5A0D-4415-B9AA-0F4CAD260120}"/>
            </a:ext>
          </a:extLst>
        </xdr:cNvPr>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46100</xdr:rowOff>
    </xdr:from>
    <xdr:ext cx="405111" cy="259045"/>
    <xdr:sp macro="" textlink="">
      <xdr:nvSpPr>
        <xdr:cNvPr id="81" name="n_1aveValue【体育館・プール】&#10;有形固定資産減価償却率">
          <a:extLst>
            <a:ext uri="{FF2B5EF4-FFF2-40B4-BE49-F238E27FC236}">
              <a16:creationId xmlns:a16="http://schemas.microsoft.com/office/drawing/2014/main" id="{D9D2B2F3-1977-410B-B594-B62CAECA15EB}"/>
            </a:ext>
          </a:extLst>
        </xdr:cNvPr>
        <xdr:cNvSpPr txBox="1"/>
      </xdr:nvSpPr>
      <xdr:spPr>
        <a:xfrm>
          <a:off x="35820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82" name="フローチャート: 判断 81">
          <a:extLst>
            <a:ext uri="{FF2B5EF4-FFF2-40B4-BE49-F238E27FC236}">
              <a16:creationId xmlns:a16="http://schemas.microsoft.com/office/drawing/2014/main" id="{40780690-72FE-4244-B2B6-200DD1F7EA9D}"/>
            </a:ext>
          </a:extLst>
        </xdr:cNvPr>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98351</xdr:rowOff>
    </xdr:from>
    <xdr:ext cx="405111" cy="259045"/>
    <xdr:sp macro="" textlink="">
      <xdr:nvSpPr>
        <xdr:cNvPr id="83" name="n_2aveValue【体育館・プール】&#10;有形固定資産減価償却率">
          <a:extLst>
            <a:ext uri="{FF2B5EF4-FFF2-40B4-BE49-F238E27FC236}">
              <a16:creationId xmlns:a16="http://schemas.microsoft.com/office/drawing/2014/main" id="{6ADCA022-A497-4332-AAB3-6E1BAC0A4DB7}"/>
            </a:ext>
          </a:extLst>
        </xdr:cNvPr>
        <xdr:cNvSpPr txBox="1"/>
      </xdr:nvSpPr>
      <xdr:spPr>
        <a:xfrm>
          <a:off x="27057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84727</xdr:rowOff>
    </xdr:from>
    <xdr:to>
      <xdr:col>10</xdr:col>
      <xdr:colOff>165100</xdr:colOff>
      <xdr:row>59</xdr:row>
      <xdr:rowOff>14877</xdr:rowOff>
    </xdr:to>
    <xdr:sp macro="" textlink="">
      <xdr:nvSpPr>
        <xdr:cNvPr id="84" name="フローチャート: 判断 83">
          <a:extLst>
            <a:ext uri="{FF2B5EF4-FFF2-40B4-BE49-F238E27FC236}">
              <a16:creationId xmlns:a16="http://schemas.microsoft.com/office/drawing/2014/main" id="{363B59F1-B29E-41C6-BD0D-8C6D930FD280}"/>
            </a:ext>
          </a:extLst>
        </xdr:cNvPr>
        <xdr:cNvSpPr/>
      </xdr:nvSpPr>
      <xdr:spPr>
        <a:xfrm>
          <a:off x="1968500" y="1002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31404</xdr:rowOff>
    </xdr:from>
    <xdr:ext cx="405111" cy="259045"/>
    <xdr:sp macro="" textlink="">
      <xdr:nvSpPr>
        <xdr:cNvPr id="85" name="n_3aveValue【体育館・プール】&#10;有形固定資産減価償却率">
          <a:extLst>
            <a:ext uri="{FF2B5EF4-FFF2-40B4-BE49-F238E27FC236}">
              <a16:creationId xmlns:a16="http://schemas.microsoft.com/office/drawing/2014/main" id="{B0A2864F-CBCA-468F-B6D8-DF5C85961858}"/>
            </a:ext>
          </a:extLst>
        </xdr:cNvPr>
        <xdr:cNvSpPr txBox="1"/>
      </xdr:nvSpPr>
      <xdr:spPr>
        <a:xfrm>
          <a:off x="1816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CCCD3CF-8148-4C0F-BBEC-0E07875F773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1C3A686-EC32-49CA-9572-E70CC218D06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35A285D-612A-47A8-90DD-A23A01DAD6F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D791B417-E2B3-44BA-AA97-20544B599F6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F0974A78-5733-4899-A857-C887789FC24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45538</xdr:rowOff>
    </xdr:from>
    <xdr:to>
      <xdr:col>24</xdr:col>
      <xdr:colOff>114300</xdr:colOff>
      <xdr:row>59</xdr:row>
      <xdr:rowOff>147138</xdr:rowOff>
    </xdr:to>
    <xdr:sp macro="" textlink="">
      <xdr:nvSpPr>
        <xdr:cNvPr id="91" name="楕円 90">
          <a:extLst>
            <a:ext uri="{FF2B5EF4-FFF2-40B4-BE49-F238E27FC236}">
              <a16:creationId xmlns:a16="http://schemas.microsoft.com/office/drawing/2014/main" id="{7286F6DE-92F1-4240-927B-9CF1597BDE82}"/>
            </a:ext>
          </a:extLst>
        </xdr:cNvPr>
        <xdr:cNvSpPr/>
      </xdr:nvSpPr>
      <xdr:spPr>
        <a:xfrm>
          <a:off x="45847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23965</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EC4D137C-E566-4336-8D60-891C7A01621C}"/>
            </a:ext>
          </a:extLst>
        </xdr:cNvPr>
        <xdr:cNvSpPr txBox="1"/>
      </xdr:nvSpPr>
      <xdr:spPr>
        <a:xfrm>
          <a:off x="4673600" y="1013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81462</xdr:rowOff>
    </xdr:from>
    <xdr:to>
      <xdr:col>20</xdr:col>
      <xdr:colOff>38100</xdr:colOff>
      <xdr:row>60</xdr:row>
      <xdr:rowOff>11612</xdr:rowOff>
    </xdr:to>
    <xdr:sp macro="" textlink="">
      <xdr:nvSpPr>
        <xdr:cNvPr id="93" name="楕円 92">
          <a:extLst>
            <a:ext uri="{FF2B5EF4-FFF2-40B4-BE49-F238E27FC236}">
              <a16:creationId xmlns:a16="http://schemas.microsoft.com/office/drawing/2014/main" id="{E167878D-40D6-4261-BC4D-9E439F1557A2}"/>
            </a:ext>
          </a:extLst>
        </xdr:cNvPr>
        <xdr:cNvSpPr/>
      </xdr:nvSpPr>
      <xdr:spPr>
        <a:xfrm>
          <a:off x="3746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96338</xdr:rowOff>
    </xdr:from>
    <xdr:to>
      <xdr:col>24</xdr:col>
      <xdr:colOff>63500</xdr:colOff>
      <xdr:row>59</xdr:row>
      <xdr:rowOff>132262</xdr:rowOff>
    </xdr:to>
    <xdr:cxnSp macro="">
      <xdr:nvCxnSpPr>
        <xdr:cNvPr id="94" name="直線コネクタ 93">
          <a:extLst>
            <a:ext uri="{FF2B5EF4-FFF2-40B4-BE49-F238E27FC236}">
              <a16:creationId xmlns:a16="http://schemas.microsoft.com/office/drawing/2014/main" id="{C91332D9-FD41-41E8-AA2A-54800D2E24BA}"/>
            </a:ext>
          </a:extLst>
        </xdr:cNvPr>
        <xdr:cNvCxnSpPr/>
      </xdr:nvCxnSpPr>
      <xdr:spPr>
        <a:xfrm flipV="1">
          <a:off x="3797300" y="102118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117384</xdr:rowOff>
    </xdr:from>
    <xdr:to>
      <xdr:col>15</xdr:col>
      <xdr:colOff>101600</xdr:colOff>
      <xdr:row>60</xdr:row>
      <xdr:rowOff>47534</xdr:rowOff>
    </xdr:to>
    <xdr:sp macro="" textlink="">
      <xdr:nvSpPr>
        <xdr:cNvPr id="95" name="楕円 94">
          <a:extLst>
            <a:ext uri="{FF2B5EF4-FFF2-40B4-BE49-F238E27FC236}">
              <a16:creationId xmlns:a16="http://schemas.microsoft.com/office/drawing/2014/main" id="{751EAAD0-3039-468B-8621-CDCC756D9D95}"/>
            </a:ext>
          </a:extLst>
        </xdr:cNvPr>
        <xdr:cNvSpPr/>
      </xdr:nvSpPr>
      <xdr:spPr>
        <a:xfrm>
          <a:off x="2857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132262</xdr:rowOff>
    </xdr:from>
    <xdr:to>
      <xdr:col>19</xdr:col>
      <xdr:colOff>177800</xdr:colOff>
      <xdr:row>59</xdr:row>
      <xdr:rowOff>168184</xdr:rowOff>
    </xdr:to>
    <xdr:cxnSp macro="">
      <xdr:nvCxnSpPr>
        <xdr:cNvPr id="96" name="直線コネクタ 95">
          <a:extLst>
            <a:ext uri="{FF2B5EF4-FFF2-40B4-BE49-F238E27FC236}">
              <a16:creationId xmlns:a16="http://schemas.microsoft.com/office/drawing/2014/main" id="{5724614E-CB4A-4D6D-9405-ECF9E84E3BAE}"/>
            </a:ext>
          </a:extLst>
        </xdr:cNvPr>
        <xdr:cNvCxnSpPr/>
      </xdr:nvCxnSpPr>
      <xdr:spPr>
        <a:xfrm flipV="1">
          <a:off x="2908300" y="102478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153307</xdr:rowOff>
    </xdr:from>
    <xdr:to>
      <xdr:col>10</xdr:col>
      <xdr:colOff>165100</xdr:colOff>
      <xdr:row>60</xdr:row>
      <xdr:rowOff>83457</xdr:rowOff>
    </xdr:to>
    <xdr:sp macro="" textlink="">
      <xdr:nvSpPr>
        <xdr:cNvPr id="97" name="楕円 96">
          <a:extLst>
            <a:ext uri="{FF2B5EF4-FFF2-40B4-BE49-F238E27FC236}">
              <a16:creationId xmlns:a16="http://schemas.microsoft.com/office/drawing/2014/main" id="{7771A274-ED17-4E4D-9E82-248C1CCBA2AA}"/>
            </a:ext>
          </a:extLst>
        </xdr:cNvPr>
        <xdr:cNvSpPr/>
      </xdr:nvSpPr>
      <xdr:spPr>
        <a:xfrm>
          <a:off x="1968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168184</xdr:rowOff>
    </xdr:from>
    <xdr:to>
      <xdr:col>15</xdr:col>
      <xdr:colOff>50800</xdr:colOff>
      <xdr:row>60</xdr:row>
      <xdr:rowOff>32657</xdr:rowOff>
    </xdr:to>
    <xdr:cxnSp macro="">
      <xdr:nvCxnSpPr>
        <xdr:cNvPr id="98" name="直線コネクタ 97">
          <a:extLst>
            <a:ext uri="{FF2B5EF4-FFF2-40B4-BE49-F238E27FC236}">
              <a16:creationId xmlns:a16="http://schemas.microsoft.com/office/drawing/2014/main" id="{5D6C3C84-D592-498B-A83F-14D85E0021BD}"/>
            </a:ext>
          </a:extLst>
        </xdr:cNvPr>
        <xdr:cNvCxnSpPr/>
      </xdr:nvCxnSpPr>
      <xdr:spPr>
        <a:xfrm flipV="1">
          <a:off x="2019300" y="102837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2739</xdr:rowOff>
    </xdr:from>
    <xdr:ext cx="405111" cy="259045"/>
    <xdr:sp macro="" textlink="">
      <xdr:nvSpPr>
        <xdr:cNvPr id="99" name="n_1mainValue【体育館・プール】&#10;有形固定資産減価償却率">
          <a:extLst>
            <a:ext uri="{FF2B5EF4-FFF2-40B4-BE49-F238E27FC236}">
              <a16:creationId xmlns:a16="http://schemas.microsoft.com/office/drawing/2014/main" id="{C2970644-A649-4596-B3D1-BF3AC00D6033}"/>
            </a:ext>
          </a:extLst>
        </xdr:cNvPr>
        <xdr:cNvSpPr txBox="1"/>
      </xdr:nvSpPr>
      <xdr:spPr>
        <a:xfrm>
          <a:off x="3582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38661</xdr:rowOff>
    </xdr:from>
    <xdr:ext cx="405111" cy="259045"/>
    <xdr:sp macro="" textlink="">
      <xdr:nvSpPr>
        <xdr:cNvPr id="100" name="n_2mainValue【体育館・プール】&#10;有形固定資産減価償却率">
          <a:extLst>
            <a:ext uri="{FF2B5EF4-FFF2-40B4-BE49-F238E27FC236}">
              <a16:creationId xmlns:a16="http://schemas.microsoft.com/office/drawing/2014/main" id="{D38583AC-A6D3-4DBA-8EDB-1D6E6266660A}"/>
            </a:ext>
          </a:extLst>
        </xdr:cNvPr>
        <xdr:cNvSpPr txBox="1"/>
      </xdr:nvSpPr>
      <xdr:spPr>
        <a:xfrm>
          <a:off x="2705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01" name="n_3mainValue【体育館・プール】&#10;有形固定資産減価償却率">
          <a:extLst>
            <a:ext uri="{FF2B5EF4-FFF2-40B4-BE49-F238E27FC236}">
              <a16:creationId xmlns:a16="http://schemas.microsoft.com/office/drawing/2014/main" id="{DCF3A493-A5B0-436D-94C4-C0BD0DC46C6B}"/>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867E2054-0E96-4CB9-8D82-AA98E9590D7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AC739E7A-3B21-4910-964A-FBF63400A7D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29DB5F02-41DE-43E4-8172-64963F0F826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5E4DA21B-1472-48E8-AA19-D9002CA717E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B5C28B31-0187-481C-957D-F7CEE99D1D1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CD9653E8-CAFA-49EE-BAEB-AB1C7B9329C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A6483F13-F488-40F9-9BE2-EC0A0DB913B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BE35D004-776C-49CF-AF7B-1D2B1413D77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B3C3487E-49ED-4FC6-8C1D-7FCFBF70A42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F3F8778F-DDD6-4BE4-BF15-AFCCED656C6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411C1AAE-D048-4327-A702-FB24E93D68B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246E6996-7933-4A4F-859A-2B14B37C637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256E87DC-C900-4813-8075-1D2CAFD4080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29565E5C-3137-462D-A0ED-9F190A96E89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80361A96-2904-41E1-A24F-CB18129972F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70074AFC-F27D-48EE-A4FB-FC30CC28804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4FD29FBF-6E2F-4342-B2B1-6614D69E03A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39B9C713-DE1E-4559-9469-88A66113869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DBDB7F83-A96E-4C8A-A39D-2A1E8FD3073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44F2E711-F358-4E60-AD0C-4C104597EE5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9C8B2408-05D0-41BF-A1B7-B14D7446A89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8148DE8E-055A-494F-B4A8-B524532F8E9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F7DBE212-5764-428F-A8F6-76D655CB71F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25" name="直線コネクタ 124">
          <a:extLst>
            <a:ext uri="{FF2B5EF4-FFF2-40B4-BE49-F238E27FC236}">
              <a16:creationId xmlns:a16="http://schemas.microsoft.com/office/drawing/2014/main" id="{B87DFA97-EF17-4250-AE30-58B07ED92911}"/>
            </a:ext>
          </a:extLst>
        </xdr:cNvPr>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26" name="【体育館・プール】&#10;一人当たり面積最小値テキスト">
          <a:extLst>
            <a:ext uri="{FF2B5EF4-FFF2-40B4-BE49-F238E27FC236}">
              <a16:creationId xmlns:a16="http://schemas.microsoft.com/office/drawing/2014/main" id="{0FF86809-83B5-4BD5-8107-9F5375C0785B}"/>
            </a:ext>
          </a:extLst>
        </xdr:cNvPr>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27" name="直線コネクタ 126">
          <a:extLst>
            <a:ext uri="{FF2B5EF4-FFF2-40B4-BE49-F238E27FC236}">
              <a16:creationId xmlns:a16="http://schemas.microsoft.com/office/drawing/2014/main" id="{EAAC7866-0CF4-4BB1-B5F0-F125F8DCC6D9}"/>
            </a:ext>
          </a:extLst>
        </xdr:cNvPr>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28" name="【体育館・プール】&#10;一人当たり面積最大値テキスト">
          <a:extLst>
            <a:ext uri="{FF2B5EF4-FFF2-40B4-BE49-F238E27FC236}">
              <a16:creationId xmlns:a16="http://schemas.microsoft.com/office/drawing/2014/main" id="{9A460C22-7F15-46E3-8983-F1AA58BE7FE2}"/>
            </a:ext>
          </a:extLst>
        </xdr:cNvPr>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29" name="直線コネクタ 128">
          <a:extLst>
            <a:ext uri="{FF2B5EF4-FFF2-40B4-BE49-F238E27FC236}">
              <a16:creationId xmlns:a16="http://schemas.microsoft.com/office/drawing/2014/main" id="{3A553B0D-35E2-4CF5-9406-F99B807066D1}"/>
            </a:ext>
          </a:extLst>
        </xdr:cNvPr>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13987</xdr:rowOff>
    </xdr:from>
    <xdr:ext cx="469744" cy="259045"/>
    <xdr:sp macro="" textlink="">
      <xdr:nvSpPr>
        <xdr:cNvPr id="130" name="【体育館・プール】&#10;一人当たり面積平均値テキスト">
          <a:extLst>
            <a:ext uri="{FF2B5EF4-FFF2-40B4-BE49-F238E27FC236}">
              <a16:creationId xmlns:a16="http://schemas.microsoft.com/office/drawing/2014/main" id="{D6D26430-55D4-4002-8E80-A50F47ECBEF2}"/>
            </a:ext>
          </a:extLst>
        </xdr:cNvPr>
        <xdr:cNvSpPr txBox="1"/>
      </xdr:nvSpPr>
      <xdr:spPr>
        <a:xfrm>
          <a:off x="10515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31" name="フローチャート: 判断 130">
          <a:extLst>
            <a:ext uri="{FF2B5EF4-FFF2-40B4-BE49-F238E27FC236}">
              <a16:creationId xmlns:a16="http://schemas.microsoft.com/office/drawing/2014/main" id="{2E3E7CFC-1E3F-4AF8-B624-9A27967F77CA}"/>
            </a:ext>
          </a:extLst>
        </xdr:cNvPr>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32" name="フローチャート: 判断 131">
          <a:extLst>
            <a:ext uri="{FF2B5EF4-FFF2-40B4-BE49-F238E27FC236}">
              <a16:creationId xmlns:a16="http://schemas.microsoft.com/office/drawing/2014/main" id="{7AD5B5A2-B810-4F90-8451-1ACE05BF3A44}"/>
            </a:ext>
          </a:extLst>
        </xdr:cNvPr>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3319</xdr:rowOff>
    </xdr:from>
    <xdr:ext cx="469744" cy="259045"/>
    <xdr:sp macro="" textlink="">
      <xdr:nvSpPr>
        <xdr:cNvPr id="133" name="n_1aveValue【体育館・プール】&#10;一人当たり面積">
          <a:extLst>
            <a:ext uri="{FF2B5EF4-FFF2-40B4-BE49-F238E27FC236}">
              <a16:creationId xmlns:a16="http://schemas.microsoft.com/office/drawing/2014/main" id="{32CA8B38-96E3-4E38-952B-D1D24367ADAD}"/>
            </a:ext>
          </a:extLst>
        </xdr:cNvPr>
        <xdr:cNvSpPr txBox="1"/>
      </xdr:nvSpPr>
      <xdr:spPr>
        <a:xfrm>
          <a:off x="93917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34" name="フローチャート: 判断 133">
          <a:extLst>
            <a:ext uri="{FF2B5EF4-FFF2-40B4-BE49-F238E27FC236}">
              <a16:creationId xmlns:a16="http://schemas.microsoft.com/office/drawing/2014/main" id="{69B7CC09-55E7-42C2-8AB5-776171874EFF}"/>
            </a:ext>
          </a:extLst>
        </xdr:cNvPr>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134002</xdr:rowOff>
    </xdr:from>
    <xdr:ext cx="469744" cy="259045"/>
    <xdr:sp macro="" textlink="">
      <xdr:nvSpPr>
        <xdr:cNvPr id="135" name="n_2aveValue【体育館・プール】&#10;一人当たり面積">
          <a:extLst>
            <a:ext uri="{FF2B5EF4-FFF2-40B4-BE49-F238E27FC236}">
              <a16:creationId xmlns:a16="http://schemas.microsoft.com/office/drawing/2014/main" id="{8AB6EA61-FE4F-44CB-A2AE-1C0A595ACDF5}"/>
            </a:ext>
          </a:extLst>
        </xdr:cNvPr>
        <xdr:cNvSpPr txBox="1"/>
      </xdr:nvSpPr>
      <xdr:spPr>
        <a:xfrm>
          <a:off x="8515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122174</xdr:rowOff>
    </xdr:from>
    <xdr:to>
      <xdr:col>41</xdr:col>
      <xdr:colOff>101600</xdr:colOff>
      <xdr:row>62</xdr:row>
      <xdr:rowOff>52324</xdr:rowOff>
    </xdr:to>
    <xdr:sp macro="" textlink="">
      <xdr:nvSpPr>
        <xdr:cNvPr id="136" name="フローチャート: 判断 135">
          <a:extLst>
            <a:ext uri="{FF2B5EF4-FFF2-40B4-BE49-F238E27FC236}">
              <a16:creationId xmlns:a16="http://schemas.microsoft.com/office/drawing/2014/main" id="{87868661-F714-4E18-B8F2-A6A29CB58B5E}"/>
            </a:ext>
          </a:extLst>
        </xdr:cNvPr>
        <xdr:cNvSpPr/>
      </xdr:nvSpPr>
      <xdr:spPr>
        <a:xfrm>
          <a:off x="7810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68851</xdr:rowOff>
    </xdr:from>
    <xdr:ext cx="469744" cy="259045"/>
    <xdr:sp macro="" textlink="">
      <xdr:nvSpPr>
        <xdr:cNvPr id="137" name="n_3aveValue【体育館・プール】&#10;一人当たり面積">
          <a:extLst>
            <a:ext uri="{FF2B5EF4-FFF2-40B4-BE49-F238E27FC236}">
              <a16:creationId xmlns:a16="http://schemas.microsoft.com/office/drawing/2014/main" id="{F7BA265D-02E2-4726-B25E-DD9F50F37DD3}"/>
            </a:ext>
          </a:extLst>
        </xdr:cNvPr>
        <xdr:cNvSpPr txBox="1"/>
      </xdr:nvSpPr>
      <xdr:spPr>
        <a:xfrm>
          <a:off x="7626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719B9A23-42DD-474E-A006-A5D6ED53F5E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C9243630-B6CB-4D63-AB28-1CEA0FC2298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6386EE48-ED8D-4BDC-973A-E891F0A1B72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23BAECD0-7AB3-4CFD-A152-13FD5BAAB2E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B3E24AAA-71E9-47EA-8A1E-B14131F5097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19685</xdr:rowOff>
    </xdr:from>
    <xdr:to>
      <xdr:col>55</xdr:col>
      <xdr:colOff>50800</xdr:colOff>
      <xdr:row>63</xdr:row>
      <xdr:rowOff>121285</xdr:rowOff>
    </xdr:to>
    <xdr:sp macro="" textlink="">
      <xdr:nvSpPr>
        <xdr:cNvPr id="143" name="楕円 142">
          <a:extLst>
            <a:ext uri="{FF2B5EF4-FFF2-40B4-BE49-F238E27FC236}">
              <a16:creationId xmlns:a16="http://schemas.microsoft.com/office/drawing/2014/main" id="{653C7B83-D380-4C6F-B7FB-EE50858F7F13}"/>
            </a:ext>
          </a:extLst>
        </xdr:cNvPr>
        <xdr:cNvSpPr/>
      </xdr:nvSpPr>
      <xdr:spPr>
        <a:xfrm>
          <a:off x="104267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169562</xdr:rowOff>
    </xdr:from>
    <xdr:ext cx="469744" cy="259045"/>
    <xdr:sp macro="" textlink="">
      <xdr:nvSpPr>
        <xdr:cNvPr id="144" name="【体育館・プール】&#10;一人当たり面積該当値テキスト">
          <a:extLst>
            <a:ext uri="{FF2B5EF4-FFF2-40B4-BE49-F238E27FC236}">
              <a16:creationId xmlns:a16="http://schemas.microsoft.com/office/drawing/2014/main" id="{8BD406CE-7FFA-484D-8727-0C8DCAF0A6D9}"/>
            </a:ext>
          </a:extLst>
        </xdr:cNvPr>
        <xdr:cNvSpPr txBox="1"/>
      </xdr:nvSpPr>
      <xdr:spPr>
        <a:xfrm>
          <a:off x="10515600"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23495</xdr:rowOff>
    </xdr:from>
    <xdr:to>
      <xdr:col>50</xdr:col>
      <xdr:colOff>165100</xdr:colOff>
      <xdr:row>63</xdr:row>
      <xdr:rowOff>125095</xdr:rowOff>
    </xdr:to>
    <xdr:sp macro="" textlink="">
      <xdr:nvSpPr>
        <xdr:cNvPr id="145" name="楕円 144">
          <a:extLst>
            <a:ext uri="{FF2B5EF4-FFF2-40B4-BE49-F238E27FC236}">
              <a16:creationId xmlns:a16="http://schemas.microsoft.com/office/drawing/2014/main" id="{8A659322-EC48-446E-A049-441FFBDCFD19}"/>
            </a:ext>
          </a:extLst>
        </xdr:cNvPr>
        <xdr:cNvSpPr/>
      </xdr:nvSpPr>
      <xdr:spPr>
        <a:xfrm>
          <a:off x="9588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70485</xdr:rowOff>
    </xdr:from>
    <xdr:to>
      <xdr:col>55</xdr:col>
      <xdr:colOff>0</xdr:colOff>
      <xdr:row>63</xdr:row>
      <xdr:rowOff>74295</xdr:rowOff>
    </xdr:to>
    <xdr:cxnSp macro="">
      <xdr:nvCxnSpPr>
        <xdr:cNvPr id="146" name="直線コネクタ 145">
          <a:extLst>
            <a:ext uri="{FF2B5EF4-FFF2-40B4-BE49-F238E27FC236}">
              <a16:creationId xmlns:a16="http://schemas.microsoft.com/office/drawing/2014/main" id="{A6307D9A-3B45-4C39-938B-16F1AC6F5A08}"/>
            </a:ext>
          </a:extLst>
        </xdr:cNvPr>
        <xdr:cNvCxnSpPr/>
      </xdr:nvCxnSpPr>
      <xdr:spPr>
        <a:xfrm flipV="1">
          <a:off x="9639300" y="1087183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27686</xdr:rowOff>
    </xdr:from>
    <xdr:to>
      <xdr:col>46</xdr:col>
      <xdr:colOff>38100</xdr:colOff>
      <xdr:row>63</xdr:row>
      <xdr:rowOff>129286</xdr:rowOff>
    </xdr:to>
    <xdr:sp macro="" textlink="">
      <xdr:nvSpPr>
        <xdr:cNvPr id="147" name="楕円 146">
          <a:extLst>
            <a:ext uri="{FF2B5EF4-FFF2-40B4-BE49-F238E27FC236}">
              <a16:creationId xmlns:a16="http://schemas.microsoft.com/office/drawing/2014/main" id="{0F42412C-0D00-4998-8D7A-F5170238C608}"/>
            </a:ext>
          </a:extLst>
        </xdr:cNvPr>
        <xdr:cNvSpPr/>
      </xdr:nvSpPr>
      <xdr:spPr>
        <a:xfrm>
          <a:off x="8699500" y="10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74295</xdr:rowOff>
    </xdr:from>
    <xdr:to>
      <xdr:col>50</xdr:col>
      <xdr:colOff>114300</xdr:colOff>
      <xdr:row>63</xdr:row>
      <xdr:rowOff>78486</xdr:rowOff>
    </xdr:to>
    <xdr:cxnSp macro="">
      <xdr:nvCxnSpPr>
        <xdr:cNvPr id="148" name="直線コネクタ 147">
          <a:extLst>
            <a:ext uri="{FF2B5EF4-FFF2-40B4-BE49-F238E27FC236}">
              <a16:creationId xmlns:a16="http://schemas.microsoft.com/office/drawing/2014/main" id="{FEFB3CC9-660D-49FB-9E1C-FAC218AD431B}"/>
            </a:ext>
          </a:extLst>
        </xdr:cNvPr>
        <xdr:cNvCxnSpPr/>
      </xdr:nvCxnSpPr>
      <xdr:spPr>
        <a:xfrm flipV="1">
          <a:off x="8750300" y="1087564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31877</xdr:rowOff>
    </xdr:from>
    <xdr:to>
      <xdr:col>41</xdr:col>
      <xdr:colOff>101600</xdr:colOff>
      <xdr:row>63</xdr:row>
      <xdr:rowOff>133477</xdr:rowOff>
    </xdr:to>
    <xdr:sp macro="" textlink="">
      <xdr:nvSpPr>
        <xdr:cNvPr id="149" name="楕円 148">
          <a:extLst>
            <a:ext uri="{FF2B5EF4-FFF2-40B4-BE49-F238E27FC236}">
              <a16:creationId xmlns:a16="http://schemas.microsoft.com/office/drawing/2014/main" id="{3584A602-4684-415C-9E16-3559E2B1321D}"/>
            </a:ext>
          </a:extLst>
        </xdr:cNvPr>
        <xdr:cNvSpPr/>
      </xdr:nvSpPr>
      <xdr:spPr>
        <a:xfrm>
          <a:off x="7810500" y="108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78486</xdr:rowOff>
    </xdr:from>
    <xdr:to>
      <xdr:col>45</xdr:col>
      <xdr:colOff>177800</xdr:colOff>
      <xdr:row>63</xdr:row>
      <xdr:rowOff>82677</xdr:rowOff>
    </xdr:to>
    <xdr:cxnSp macro="">
      <xdr:nvCxnSpPr>
        <xdr:cNvPr id="150" name="直線コネクタ 149">
          <a:extLst>
            <a:ext uri="{FF2B5EF4-FFF2-40B4-BE49-F238E27FC236}">
              <a16:creationId xmlns:a16="http://schemas.microsoft.com/office/drawing/2014/main" id="{1083BBB7-DC13-4845-A745-8742511BF6F2}"/>
            </a:ext>
          </a:extLst>
        </xdr:cNvPr>
        <xdr:cNvCxnSpPr/>
      </xdr:nvCxnSpPr>
      <xdr:spPr>
        <a:xfrm flipV="1">
          <a:off x="7861300" y="1087983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116222</xdr:rowOff>
    </xdr:from>
    <xdr:ext cx="469744" cy="259045"/>
    <xdr:sp macro="" textlink="">
      <xdr:nvSpPr>
        <xdr:cNvPr id="151" name="n_1mainValue【体育館・プール】&#10;一人当たり面積">
          <a:extLst>
            <a:ext uri="{FF2B5EF4-FFF2-40B4-BE49-F238E27FC236}">
              <a16:creationId xmlns:a16="http://schemas.microsoft.com/office/drawing/2014/main" id="{09935F87-9696-4540-A786-3257AF0DC747}"/>
            </a:ext>
          </a:extLst>
        </xdr:cNvPr>
        <xdr:cNvSpPr txBox="1"/>
      </xdr:nvSpPr>
      <xdr:spPr>
        <a:xfrm>
          <a:off x="9391727" y="109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120413</xdr:rowOff>
    </xdr:from>
    <xdr:ext cx="469744" cy="259045"/>
    <xdr:sp macro="" textlink="">
      <xdr:nvSpPr>
        <xdr:cNvPr id="152" name="n_2mainValue【体育館・プール】&#10;一人当たり面積">
          <a:extLst>
            <a:ext uri="{FF2B5EF4-FFF2-40B4-BE49-F238E27FC236}">
              <a16:creationId xmlns:a16="http://schemas.microsoft.com/office/drawing/2014/main" id="{42AB4A94-4A7B-4498-A96A-ACC91D3CF5CF}"/>
            </a:ext>
          </a:extLst>
        </xdr:cNvPr>
        <xdr:cNvSpPr txBox="1"/>
      </xdr:nvSpPr>
      <xdr:spPr>
        <a:xfrm>
          <a:off x="8515427"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124604</xdr:rowOff>
    </xdr:from>
    <xdr:ext cx="469744" cy="259045"/>
    <xdr:sp macro="" textlink="">
      <xdr:nvSpPr>
        <xdr:cNvPr id="153" name="n_3mainValue【体育館・プール】&#10;一人当たり面積">
          <a:extLst>
            <a:ext uri="{FF2B5EF4-FFF2-40B4-BE49-F238E27FC236}">
              <a16:creationId xmlns:a16="http://schemas.microsoft.com/office/drawing/2014/main" id="{24C83340-0DAE-42A5-BCD9-2AE85E714089}"/>
            </a:ext>
          </a:extLst>
        </xdr:cNvPr>
        <xdr:cNvSpPr txBox="1"/>
      </xdr:nvSpPr>
      <xdr:spPr>
        <a:xfrm>
          <a:off x="7626427" y="1092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DE1E28DA-4685-4089-A3B9-DEC58B4FDA8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A5CA5A36-B2EF-400F-94B0-DE3DC4AEA57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5A66C0F4-51BC-46DB-948E-F5AED95E5D0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8D9C0737-83C3-4F36-8DCF-7F99CACC6F3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73DF3102-424B-46BD-B8BF-99BECE260BA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75518BED-C759-415A-821C-DF9AB6B41D1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657414B1-2F7F-45BB-AEB2-F24222D8C26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9445C110-7593-424A-B9B1-AE090839F46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9DD5FA51-0F74-47B1-896F-BE8611936D1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A02F8871-FDE7-4039-9F98-842BF0F6582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a:extLst>
            <a:ext uri="{FF2B5EF4-FFF2-40B4-BE49-F238E27FC236}">
              <a16:creationId xmlns:a16="http://schemas.microsoft.com/office/drawing/2014/main" id="{FEE5E8F5-AE7D-49F6-968E-198B163E610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a:extLst>
            <a:ext uri="{FF2B5EF4-FFF2-40B4-BE49-F238E27FC236}">
              <a16:creationId xmlns:a16="http://schemas.microsoft.com/office/drawing/2014/main" id="{C065301D-92D0-42ED-9CB3-3F6463286425}"/>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a:extLst>
            <a:ext uri="{FF2B5EF4-FFF2-40B4-BE49-F238E27FC236}">
              <a16:creationId xmlns:a16="http://schemas.microsoft.com/office/drawing/2014/main" id="{B164D786-F371-471C-B165-7568025B055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a:extLst>
            <a:ext uri="{FF2B5EF4-FFF2-40B4-BE49-F238E27FC236}">
              <a16:creationId xmlns:a16="http://schemas.microsoft.com/office/drawing/2014/main" id="{582A9B49-AC9C-4174-9C09-643B43E4DFC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a:extLst>
            <a:ext uri="{FF2B5EF4-FFF2-40B4-BE49-F238E27FC236}">
              <a16:creationId xmlns:a16="http://schemas.microsoft.com/office/drawing/2014/main" id="{429A935F-C8F4-4C0C-B679-7D3607C28F9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a:extLst>
            <a:ext uri="{FF2B5EF4-FFF2-40B4-BE49-F238E27FC236}">
              <a16:creationId xmlns:a16="http://schemas.microsoft.com/office/drawing/2014/main" id="{A7DE428C-2DFF-4D4E-BB1B-D5D02CC7C19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a:extLst>
            <a:ext uri="{FF2B5EF4-FFF2-40B4-BE49-F238E27FC236}">
              <a16:creationId xmlns:a16="http://schemas.microsoft.com/office/drawing/2014/main" id="{279C5630-7C39-4DD4-B6E4-AF6A8104AE6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a:extLst>
            <a:ext uri="{FF2B5EF4-FFF2-40B4-BE49-F238E27FC236}">
              <a16:creationId xmlns:a16="http://schemas.microsoft.com/office/drawing/2014/main" id="{E05D1CC9-A064-4140-AA0B-3042726652A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a:extLst>
            <a:ext uri="{FF2B5EF4-FFF2-40B4-BE49-F238E27FC236}">
              <a16:creationId xmlns:a16="http://schemas.microsoft.com/office/drawing/2014/main" id="{22583D67-D47C-49C5-9840-6C22EC9483D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a:extLst>
            <a:ext uri="{FF2B5EF4-FFF2-40B4-BE49-F238E27FC236}">
              <a16:creationId xmlns:a16="http://schemas.microsoft.com/office/drawing/2014/main" id="{B26FC470-7B3D-4F1A-9552-7D276756CE6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a:extLst>
            <a:ext uri="{FF2B5EF4-FFF2-40B4-BE49-F238E27FC236}">
              <a16:creationId xmlns:a16="http://schemas.microsoft.com/office/drawing/2014/main" id="{8180CA42-D2A2-44D7-817A-8C6B97B0D7F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a:extLst>
            <a:ext uri="{FF2B5EF4-FFF2-40B4-BE49-F238E27FC236}">
              <a16:creationId xmlns:a16="http://schemas.microsoft.com/office/drawing/2014/main" id="{00CF1C3D-7A59-4FFF-BF50-C79D3C1C07A9}"/>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67CADEDE-3C22-418F-8B59-6CD9C0562D1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789F788A-AF77-4CF2-82A3-CE58A6D59AA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2FF68CDF-22C4-4D93-BC47-1451212013A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79" name="直線コネクタ 178">
          <a:extLst>
            <a:ext uri="{FF2B5EF4-FFF2-40B4-BE49-F238E27FC236}">
              <a16:creationId xmlns:a16="http://schemas.microsoft.com/office/drawing/2014/main" id="{AD190FE8-7FEF-4984-A7C4-CE30682B8B4C}"/>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80" name="【福祉施設】&#10;有形固定資産減価償却率最小値テキスト">
          <a:extLst>
            <a:ext uri="{FF2B5EF4-FFF2-40B4-BE49-F238E27FC236}">
              <a16:creationId xmlns:a16="http://schemas.microsoft.com/office/drawing/2014/main" id="{79ED30F0-A73A-4C78-9CFC-F30B9BA12274}"/>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81" name="直線コネクタ 180">
          <a:extLst>
            <a:ext uri="{FF2B5EF4-FFF2-40B4-BE49-F238E27FC236}">
              <a16:creationId xmlns:a16="http://schemas.microsoft.com/office/drawing/2014/main" id="{35400461-33F3-4307-BF6A-BEB86934626E}"/>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1CA1B384-4932-452E-A678-A31B82AD0386}"/>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a:extLst>
            <a:ext uri="{FF2B5EF4-FFF2-40B4-BE49-F238E27FC236}">
              <a16:creationId xmlns:a16="http://schemas.microsoft.com/office/drawing/2014/main" id="{24CF6D29-A3DC-4B03-80A2-1D0C49F3383C}"/>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124114</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9D596F2A-D35C-4B44-9B8F-2723054D93F8}"/>
            </a:ext>
          </a:extLst>
        </xdr:cNvPr>
        <xdr:cNvSpPr txBox="1"/>
      </xdr:nvSpPr>
      <xdr:spPr>
        <a:xfrm>
          <a:off x="4673600" y="1401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185" name="フローチャート: 判断 184">
          <a:extLst>
            <a:ext uri="{FF2B5EF4-FFF2-40B4-BE49-F238E27FC236}">
              <a16:creationId xmlns:a16="http://schemas.microsoft.com/office/drawing/2014/main" id="{A8E0A196-6FF6-4134-9ADA-32B784E5B59B}"/>
            </a:ext>
          </a:extLst>
        </xdr:cNvPr>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186" name="フローチャート: 判断 185">
          <a:extLst>
            <a:ext uri="{FF2B5EF4-FFF2-40B4-BE49-F238E27FC236}">
              <a16:creationId xmlns:a16="http://schemas.microsoft.com/office/drawing/2014/main" id="{DD598525-9D9D-4431-B420-E6C28FAD7DF2}"/>
            </a:ext>
          </a:extLst>
        </xdr:cNvPr>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93090</xdr:rowOff>
    </xdr:from>
    <xdr:ext cx="405111" cy="259045"/>
    <xdr:sp macro="" textlink="">
      <xdr:nvSpPr>
        <xdr:cNvPr id="187" name="n_1aveValue【福祉施設】&#10;有形固定資産減価償却率">
          <a:extLst>
            <a:ext uri="{FF2B5EF4-FFF2-40B4-BE49-F238E27FC236}">
              <a16:creationId xmlns:a16="http://schemas.microsoft.com/office/drawing/2014/main" id="{7F3F27A0-A43A-471B-9395-D81D8FE30791}"/>
            </a:ext>
          </a:extLst>
        </xdr:cNvPr>
        <xdr:cNvSpPr txBox="1"/>
      </xdr:nvSpPr>
      <xdr:spPr>
        <a:xfrm>
          <a:off x="35820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188" name="フローチャート: 判断 187">
          <a:extLst>
            <a:ext uri="{FF2B5EF4-FFF2-40B4-BE49-F238E27FC236}">
              <a16:creationId xmlns:a16="http://schemas.microsoft.com/office/drawing/2014/main" id="{AE1B3CEA-2205-4226-BBD3-454CCF69F3E0}"/>
            </a:ext>
          </a:extLst>
        </xdr:cNvPr>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65332</xdr:rowOff>
    </xdr:from>
    <xdr:ext cx="405111" cy="259045"/>
    <xdr:sp macro="" textlink="">
      <xdr:nvSpPr>
        <xdr:cNvPr id="189" name="n_2aveValue【福祉施設】&#10;有形固定資産減価償却率">
          <a:extLst>
            <a:ext uri="{FF2B5EF4-FFF2-40B4-BE49-F238E27FC236}">
              <a16:creationId xmlns:a16="http://schemas.microsoft.com/office/drawing/2014/main" id="{F09EF0E2-DA5E-4C72-B4B1-9C639BACD34E}"/>
            </a:ext>
          </a:extLst>
        </xdr:cNvPr>
        <xdr:cNvSpPr txBox="1"/>
      </xdr:nvSpPr>
      <xdr:spPr>
        <a:xfrm>
          <a:off x="2705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77107</xdr:rowOff>
    </xdr:from>
    <xdr:to>
      <xdr:col>10</xdr:col>
      <xdr:colOff>165100</xdr:colOff>
      <xdr:row>83</xdr:row>
      <xdr:rowOff>7257</xdr:rowOff>
    </xdr:to>
    <xdr:sp macro="" textlink="">
      <xdr:nvSpPr>
        <xdr:cNvPr id="190" name="フローチャート: 判断 189">
          <a:extLst>
            <a:ext uri="{FF2B5EF4-FFF2-40B4-BE49-F238E27FC236}">
              <a16:creationId xmlns:a16="http://schemas.microsoft.com/office/drawing/2014/main" id="{C035F49D-3D50-4388-A2F4-F49529A922AC}"/>
            </a:ext>
          </a:extLst>
        </xdr:cNvPr>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169834</xdr:rowOff>
    </xdr:from>
    <xdr:ext cx="405111" cy="259045"/>
    <xdr:sp macro="" textlink="">
      <xdr:nvSpPr>
        <xdr:cNvPr id="191" name="n_3aveValue【福祉施設】&#10;有形固定資産減価償却率">
          <a:extLst>
            <a:ext uri="{FF2B5EF4-FFF2-40B4-BE49-F238E27FC236}">
              <a16:creationId xmlns:a16="http://schemas.microsoft.com/office/drawing/2014/main" id="{49C74580-CFBE-4FB8-AF18-5AF948014F6A}"/>
            </a:ext>
          </a:extLst>
        </xdr:cNvPr>
        <xdr:cNvSpPr txBox="1"/>
      </xdr:nvSpPr>
      <xdr:spPr>
        <a:xfrm>
          <a:off x="1816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52056D7F-7123-4B02-86D0-64441E849D5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1F572FC8-3F70-4FAF-86F0-DD454186930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2CE81C6C-8693-459D-A61C-DAD0EEF6743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ACCDB894-C5CC-4C87-B461-7753C104BAB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9CDC6119-FA59-40ED-A6BA-6D2D98F1F8D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98334</xdr:rowOff>
    </xdr:from>
    <xdr:to>
      <xdr:col>24</xdr:col>
      <xdr:colOff>114300</xdr:colOff>
      <xdr:row>81</xdr:row>
      <xdr:rowOff>28484</xdr:rowOff>
    </xdr:to>
    <xdr:sp macro="" textlink="">
      <xdr:nvSpPr>
        <xdr:cNvPr id="197" name="楕円 196">
          <a:extLst>
            <a:ext uri="{FF2B5EF4-FFF2-40B4-BE49-F238E27FC236}">
              <a16:creationId xmlns:a16="http://schemas.microsoft.com/office/drawing/2014/main" id="{0DB80A5C-2D91-4C01-9B1C-B84429FA2ACE}"/>
            </a:ext>
          </a:extLst>
        </xdr:cNvPr>
        <xdr:cNvSpPr/>
      </xdr:nvSpPr>
      <xdr:spPr>
        <a:xfrm>
          <a:off x="45847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121211</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B0C5F503-25BC-4A63-8CAD-5CA6E91B35DD}"/>
            </a:ext>
          </a:extLst>
        </xdr:cNvPr>
        <xdr:cNvSpPr txBox="1"/>
      </xdr:nvSpPr>
      <xdr:spPr>
        <a:xfrm>
          <a:off x="4673600" y="1366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132624</xdr:rowOff>
    </xdr:from>
    <xdr:to>
      <xdr:col>20</xdr:col>
      <xdr:colOff>38100</xdr:colOff>
      <xdr:row>81</xdr:row>
      <xdr:rowOff>62774</xdr:rowOff>
    </xdr:to>
    <xdr:sp macro="" textlink="">
      <xdr:nvSpPr>
        <xdr:cNvPr id="199" name="楕円 198">
          <a:extLst>
            <a:ext uri="{FF2B5EF4-FFF2-40B4-BE49-F238E27FC236}">
              <a16:creationId xmlns:a16="http://schemas.microsoft.com/office/drawing/2014/main" id="{F5744AEB-F13A-4B57-971F-4CAD392160C9}"/>
            </a:ext>
          </a:extLst>
        </xdr:cNvPr>
        <xdr:cNvSpPr/>
      </xdr:nvSpPr>
      <xdr:spPr>
        <a:xfrm>
          <a:off x="3746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149134</xdr:rowOff>
    </xdr:from>
    <xdr:to>
      <xdr:col>24</xdr:col>
      <xdr:colOff>63500</xdr:colOff>
      <xdr:row>81</xdr:row>
      <xdr:rowOff>11974</xdr:rowOff>
    </xdr:to>
    <xdr:cxnSp macro="">
      <xdr:nvCxnSpPr>
        <xdr:cNvPr id="200" name="直線コネクタ 199">
          <a:extLst>
            <a:ext uri="{FF2B5EF4-FFF2-40B4-BE49-F238E27FC236}">
              <a16:creationId xmlns:a16="http://schemas.microsoft.com/office/drawing/2014/main" id="{ED713D5C-7D3D-4039-9D18-5D293194B3FD}"/>
            </a:ext>
          </a:extLst>
        </xdr:cNvPr>
        <xdr:cNvCxnSpPr/>
      </xdr:nvCxnSpPr>
      <xdr:spPr>
        <a:xfrm flipV="1">
          <a:off x="3797300" y="138651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168548</xdr:rowOff>
    </xdr:from>
    <xdr:to>
      <xdr:col>15</xdr:col>
      <xdr:colOff>101600</xdr:colOff>
      <xdr:row>81</xdr:row>
      <xdr:rowOff>98698</xdr:rowOff>
    </xdr:to>
    <xdr:sp macro="" textlink="">
      <xdr:nvSpPr>
        <xdr:cNvPr id="201" name="楕円 200">
          <a:extLst>
            <a:ext uri="{FF2B5EF4-FFF2-40B4-BE49-F238E27FC236}">
              <a16:creationId xmlns:a16="http://schemas.microsoft.com/office/drawing/2014/main" id="{C4527941-C763-45F0-9987-3D9316362D7D}"/>
            </a:ext>
          </a:extLst>
        </xdr:cNvPr>
        <xdr:cNvSpPr/>
      </xdr:nvSpPr>
      <xdr:spPr>
        <a:xfrm>
          <a:off x="2857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11974</xdr:rowOff>
    </xdr:from>
    <xdr:to>
      <xdr:col>19</xdr:col>
      <xdr:colOff>177800</xdr:colOff>
      <xdr:row>81</xdr:row>
      <xdr:rowOff>47898</xdr:rowOff>
    </xdr:to>
    <xdr:cxnSp macro="">
      <xdr:nvCxnSpPr>
        <xdr:cNvPr id="202" name="直線コネクタ 201">
          <a:extLst>
            <a:ext uri="{FF2B5EF4-FFF2-40B4-BE49-F238E27FC236}">
              <a16:creationId xmlns:a16="http://schemas.microsoft.com/office/drawing/2014/main" id="{D9767568-938F-4631-A8D0-0C8E70EFE6F5}"/>
            </a:ext>
          </a:extLst>
        </xdr:cNvPr>
        <xdr:cNvCxnSpPr/>
      </xdr:nvCxnSpPr>
      <xdr:spPr>
        <a:xfrm flipV="1">
          <a:off x="2908300" y="1389942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41184</xdr:rowOff>
    </xdr:from>
    <xdr:to>
      <xdr:col>10</xdr:col>
      <xdr:colOff>165100</xdr:colOff>
      <xdr:row>82</xdr:row>
      <xdr:rowOff>142784</xdr:rowOff>
    </xdr:to>
    <xdr:sp macro="" textlink="">
      <xdr:nvSpPr>
        <xdr:cNvPr id="203" name="楕円 202">
          <a:extLst>
            <a:ext uri="{FF2B5EF4-FFF2-40B4-BE49-F238E27FC236}">
              <a16:creationId xmlns:a16="http://schemas.microsoft.com/office/drawing/2014/main" id="{7EE7231C-0B37-4420-85A0-D61D6E46959A}"/>
            </a:ext>
          </a:extLst>
        </xdr:cNvPr>
        <xdr:cNvSpPr/>
      </xdr:nvSpPr>
      <xdr:spPr>
        <a:xfrm>
          <a:off x="1968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47898</xdr:rowOff>
    </xdr:from>
    <xdr:to>
      <xdr:col>15</xdr:col>
      <xdr:colOff>50800</xdr:colOff>
      <xdr:row>82</xdr:row>
      <xdr:rowOff>91984</xdr:rowOff>
    </xdr:to>
    <xdr:cxnSp macro="">
      <xdr:nvCxnSpPr>
        <xdr:cNvPr id="204" name="直線コネクタ 203">
          <a:extLst>
            <a:ext uri="{FF2B5EF4-FFF2-40B4-BE49-F238E27FC236}">
              <a16:creationId xmlns:a16="http://schemas.microsoft.com/office/drawing/2014/main" id="{808E9F06-59C5-4D73-B2D6-A3A0933AF238}"/>
            </a:ext>
          </a:extLst>
        </xdr:cNvPr>
        <xdr:cNvCxnSpPr/>
      </xdr:nvCxnSpPr>
      <xdr:spPr>
        <a:xfrm flipV="1">
          <a:off x="2019300" y="13935348"/>
          <a:ext cx="889000" cy="21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79301</xdr:rowOff>
    </xdr:from>
    <xdr:ext cx="405111" cy="259045"/>
    <xdr:sp macro="" textlink="">
      <xdr:nvSpPr>
        <xdr:cNvPr id="205" name="n_1mainValue【福祉施設】&#10;有形固定資産減価償却率">
          <a:extLst>
            <a:ext uri="{FF2B5EF4-FFF2-40B4-BE49-F238E27FC236}">
              <a16:creationId xmlns:a16="http://schemas.microsoft.com/office/drawing/2014/main" id="{7D870AF7-243D-448F-A842-C9C7ED23D2D3}"/>
            </a:ext>
          </a:extLst>
        </xdr:cNvPr>
        <xdr:cNvSpPr txBox="1"/>
      </xdr:nvSpPr>
      <xdr:spPr>
        <a:xfrm>
          <a:off x="35820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115225</xdr:rowOff>
    </xdr:from>
    <xdr:ext cx="405111" cy="259045"/>
    <xdr:sp macro="" textlink="">
      <xdr:nvSpPr>
        <xdr:cNvPr id="206" name="n_2mainValue【福祉施設】&#10;有形固定資産減価償却率">
          <a:extLst>
            <a:ext uri="{FF2B5EF4-FFF2-40B4-BE49-F238E27FC236}">
              <a16:creationId xmlns:a16="http://schemas.microsoft.com/office/drawing/2014/main" id="{8C85A074-D1C9-47EA-B2F8-B1F891369BB5}"/>
            </a:ext>
          </a:extLst>
        </xdr:cNvPr>
        <xdr:cNvSpPr txBox="1"/>
      </xdr:nvSpPr>
      <xdr:spPr>
        <a:xfrm>
          <a:off x="2705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159311</xdr:rowOff>
    </xdr:from>
    <xdr:ext cx="405111" cy="259045"/>
    <xdr:sp macro="" textlink="">
      <xdr:nvSpPr>
        <xdr:cNvPr id="207" name="n_3mainValue【福祉施設】&#10;有形固定資産減価償却率">
          <a:extLst>
            <a:ext uri="{FF2B5EF4-FFF2-40B4-BE49-F238E27FC236}">
              <a16:creationId xmlns:a16="http://schemas.microsoft.com/office/drawing/2014/main" id="{F1462313-7EFA-45E1-A7A7-8D36A02C5697}"/>
            </a:ext>
          </a:extLst>
        </xdr:cNvPr>
        <xdr:cNvSpPr txBox="1"/>
      </xdr:nvSpPr>
      <xdr:spPr>
        <a:xfrm>
          <a:off x="1816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FBCCBAC2-EAE5-4676-BF62-E861F92814F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0914A03B-0439-4D6B-A5E0-4FD05E75CE8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6A5B9A97-50EA-4D62-BAD9-47E5C052918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2AE603AA-A2A7-4EA2-8193-FE89F08929B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10B9F772-9CDC-4221-9314-01C5D1FD6A6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E8187DBC-72E8-43E0-A1F5-2108E860EE3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E4340823-884E-4941-9A57-426A70DF674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37B07F54-A878-4161-8F98-F711092188C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4E976EF8-33CA-4D11-B529-9836FB9E8F7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2CC65552-B471-4CEC-8EF2-5722692A418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a:extLst>
            <a:ext uri="{FF2B5EF4-FFF2-40B4-BE49-F238E27FC236}">
              <a16:creationId xmlns:a16="http://schemas.microsoft.com/office/drawing/2014/main" id="{03CC1514-041D-4146-B895-800C7A7443C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a:extLst>
            <a:ext uri="{FF2B5EF4-FFF2-40B4-BE49-F238E27FC236}">
              <a16:creationId xmlns:a16="http://schemas.microsoft.com/office/drawing/2014/main" id="{C749DAC0-73BC-4AF6-832C-764BF6C4F21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a:extLst>
            <a:ext uri="{FF2B5EF4-FFF2-40B4-BE49-F238E27FC236}">
              <a16:creationId xmlns:a16="http://schemas.microsoft.com/office/drawing/2014/main" id="{5C46319D-3967-4AC4-82C4-2566EF3A4CA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a:extLst>
            <a:ext uri="{FF2B5EF4-FFF2-40B4-BE49-F238E27FC236}">
              <a16:creationId xmlns:a16="http://schemas.microsoft.com/office/drawing/2014/main" id="{4199F355-4533-4AE5-85DB-6C70778B05F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a:extLst>
            <a:ext uri="{FF2B5EF4-FFF2-40B4-BE49-F238E27FC236}">
              <a16:creationId xmlns:a16="http://schemas.microsoft.com/office/drawing/2014/main" id="{BAC09AF1-13BF-4D16-807C-EF9558025D8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a:extLst>
            <a:ext uri="{FF2B5EF4-FFF2-40B4-BE49-F238E27FC236}">
              <a16:creationId xmlns:a16="http://schemas.microsoft.com/office/drawing/2014/main" id="{0A1A5F6B-CE8C-4518-869E-3D753C45B6F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a:extLst>
            <a:ext uri="{FF2B5EF4-FFF2-40B4-BE49-F238E27FC236}">
              <a16:creationId xmlns:a16="http://schemas.microsoft.com/office/drawing/2014/main" id="{19B1B9F2-0D07-4A50-99F5-A862A361DE5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a:extLst>
            <a:ext uri="{FF2B5EF4-FFF2-40B4-BE49-F238E27FC236}">
              <a16:creationId xmlns:a16="http://schemas.microsoft.com/office/drawing/2014/main" id="{32110176-AFF4-44B5-A86A-770EBD0CAAD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a:extLst>
            <a:ext uri="{FF2B5EF4-FFF2-40B4-BE49-F238E27FC236}">
              <a16:creationId xmlns:a16="http://schemas.microsoft.com/office/drawing/2014/main" id="{F210839F-7C0A-4657-BE6D-63C2CDE6D5D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E5F4956F-CC3D-48D3-AE2D-57F94014466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a:extLst>
            <a:ext uri="{FF2B5EF4-FFF2-40B4-BE49-F238E27FC236}">
              <a16:creationId xmlns:a16="http://schemas.microsoft.com/office/drawing/2014/main" id="{8E907C74-C25D-4B64-A755-D6FA846BEAE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229" name="直線コネクタ 228">
          <a:extLst>
            <a:ext uri="{FF2B5EF4-FFF2-40B4-BE49-F238E27FC236}">
              <a16:creationId xmlns:a16="http://schemas.microsoft.com/office/drawing/2014/main" id="{EDD60B8A-7219-41F3-8483-261BAD5C9E23}"/>
            </a:ext>
          </a:extLst>
        </xdr:cNvPr>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230" name="【福祉施設】&#10;一人当たり面積最小値テキスト">
          <a:extLst>
            <a:ext uri="{FF2B5EF4-FFF2-40B4-BE49-F238E27FC236}">
              <a16:creationId xmlns:a16="http://schemas.microsoft.com/office/drawing/2014/main" id="{C6F7D95E-E646-4220-8E31-0B6C507B374C}"/>
            </a:ext>
          </a:extLst>
        </xdr:cNvPr>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231" name="直線コネクタ 230">
          <a:extLst>
            <a:ext uri="{FF2B5EF4-FFF2-40B4-BE49-F238E27FC236}">
              <a16:creationId xmlns:a16="http://schemas.microsoft.com/office/drawing/2014/main" id="{3995AFA6-A41F-4AA1-B7EB-0D348BDC4183}"/>
            </a:ext>
          </a:extLst>
        </xdr:cNvPr>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232" name="【福祉施設】&#10;一人当たり面積最大値テキスト">
          <a:extLst>
            <a:ext uri="{FF2B5EF4-FFF2-40B4-BE49-F238E27FC236}">
              <a16:creationId xmlns:a16="http://schemas.microsoft.com/office/drawing/2014/main" id="{84FFFE0A-A993-49EC-BD01-3A436A402907}"/>
            </a:ext>
          </a:extLst>
        </xdr:cNvPr>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233" name="直線コネクタ 232">
          <a:extLst>
            <a:ext uri="{FF2B5EF4-FFF2-40B4-BE49-F238E27FC236}">
              <a16:creationId xmlns:a16="http://schemas.microsoft.com/office/drawing/2014/main" id="{53504C36-5551-476B-AC6C-7B1CF054D85B}"/>
            </a:ext>
          </a:extLst>
        </xdr:cNvPr>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113631</xdr:rowOff>
    </xdr:from>
    <xdr:ext cx="469744" cy="259045"/>
    <xdr:sp macro="" textlink="">
      <xdr:nvSpPr>
        <xdr:cNvPr id="234" name="【福祉施設】&#10;一人当たり面積平均値テキスト">
          <a:extLst>
            <a:ext uri="{FF2B5EF4-FFF2-40B4-BE49-F238E27FC236}">
              <a16:creationId xmlns:a16="http://schemas.microsoft.com/office/drawing/2014/main" id="{58FC8A91-4C5D-4D38-85A6-F2280B08117C}"/>
            </a:ext>
          </a:extLst>
        </xdr:cNvPr>
        <xdr:cNvSpPr txBox="1"/>
      </xdr:nvSpPr>
      <xdr:spPr>
        <a:xfrm>
          <a:off x="10515600" y="1451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235" name="フローチャート: 判断 234">
          <a:extLst>
            <a:ext uri="{FF2B5EF4-FFF2-40B4-BE49-F238E27FC236}">
              <a16:creationId xmlns:a16="http://schemas.microsoft.com/office/drawing/2014/main" id="{0854C26A-607E-4667-A4A0-ED41DA687D8A}"/>
            </a:ext>
          </a:extLst>
        </xdr:cNvPr>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236" name="フローチャート: 判断 235">
          <a:extLst>
            <a:ext uri="{FF2B5EF4-FFF2-40B4-BE49-F238E27FC236}">
              <a16:creationId xmlns:a16="http://schemas.microsoft.com/office/drawing/2014/main" id="{C76DD385-BCF5-42DE-8BDC-4F615BB9A4F5}"/>
            </a:ext>
          </a:extLst>
        </xdr:cNvPr>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88943</xdr:rowOff>
    </xdr:from>
    <xdr:ext cx="469744" cy="259045"/>
    <xdr:sp macro="" textlink="">
      <xdr:nvSpPr>
        <xdr:cNvPr id="237" name="n_1aveValue【福祉施設】&#10;一人当たり面積">
          <a:extLst>
            <a:ext uri="{FF2B5EF4-FFF2-40B4-BE49-F238E27FC236}">
              <a16:creationId xmlns:a16="http://schemas.microsoft.com/office/drawing/2014/main" id="{1E31EC57-E9CA-448F-9102-4BCCE388FA26}"/>
            </a:ext>
          </a:extLst>
        </xdr:cNvPr>
        <xdr:cNvSpPr txBox="1"/>
      </xdr:nvSpPr>
      <xdr:spPr>
        <a:xfrm>
          <a:off x="93917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238" name="フローチャート: 判断 237">
          <a:extLst>
            <a:ext uri="{FF2B5EF4-FFF2-40B4-BE49-F238E27FC236}">
              <a16:creationId xmlns:a16="http://schemas.microsoft.com/office/drawing/2014/main" id="{7192C5FE-E006-4872-89BA-A786101BD9B8}"/>
            </a:ext>
          </a:extLst>
        </xdr:cNvPr>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82542</xdr:rowOff>
    </xdr:from>
    <xdr:ext cx="469744" cy="259045"/>
    <xdr:sp macro="" textlink="">
      <xdr:nvSpPr>
        <xdr:cNvPr id="239" name="n_2aveValue【福祉施設】&#10;一人当たり面積">
          <a:extLst>
            <a:ext uri="{FF2B5EF4-FFF2-40B4-BE49-F238E27FC236}">
              <a16:creationId xmlns:a16="http://schemas.microsoft.com/office/drawing/2014/main" id="{79B190D0-2B4E-414D-B62A-2E33CA0E2E1C}"/>
            </a:ext>
          </a:extLst>
        </xdr:cNvPr>
        <xdr:cNvSpPr txBox="1"/>
      </xdr:nvSpPr>
      <xdr:spPr>
        <a:xfrm>
          <a:off x="85154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91542</xdr:rowOff>
    </xdr:from>
    <xdr:to>
      <xdr:col>41</xdr:col>
      <xdr:colOff>101600</xdr:colOff>
      <xdr:row>85</xdr:row>
      <xdr:rowOff>21692</xdr:rowOff>
    </xdr:to>
    <xdr:sp macro="" textlink="">
      <xdr:nvSpPr>
        <xdr:cNvPr id="240" name="フローチャート: 判断 239">
          <a:extLst>
            <a:ext uri="{FF2B5EF4-FFF2-40B4-BE49-F238E27FC236}">
              <a16:creationId xmlns:a16="http://schemas.microsoft.com/office/drawing/2014/main" id="{02B21D8C-167E-4E43-A842-859DFB615BA5}"/>
            </a:ext>
          </a:extLst>
        </xdr:cNvPr>
        <xdr:cNvSpPr/>
      </xdr:nvSpPr>
      <xdr:spPr>
        <a:xfrm>
          <a:off x="7810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12819</xdr:rowOff>
    </xdr:from>
    <xdr:ext cx="469744" cy="259045"/>
    <xdr:sp macro="" textlink="">
      <xdr:nvSpPr>
        <xdr:cNvPr id="241" name="n_3aveValue【福祉施設】&#10;一人当たり面積">
          <a:extLst>
            <a:ext uri="{FF2B5EF4-FFF2-40B4-BE49-F238E27FC236}">
              <a16:creationId xmlns:a16="http://schemas.microsoft.com/office/drawing/2014/main" id="{52E4689A-68C7-4C79-B8F4-063E5484E777}"/>
            </a:ext>
          </a:extLst>
        </xdr:cNvPr>
        <xdr:cNvSpPr txBox="1"/>
      </xdr:nvSpPr>
      <xdr:spPr>
        <a:xfrm>
          <a:off x="76264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BC3D2C8E-BD77-4BEA-A71C-0F65B220C5E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6EE52B3A-7487-4E7A-B3B9-FF83EBEE331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CED71249-C408-4413-A109-A20D3DFC7C2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14CA62FB-B93D-44BC-90F6-269712BE220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A27B0F59-F319-42D8-8427-284766D1F03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120117</xdr:rowOff>
    </xdr:from>
    <xdr:to>
      <xdr:col>55</xdr:col>
      <xdr:colOff>50800</xdr:colOff>
      <xdr:row>84</xdr:row>
      <xdr:rowOff>50267</xdr:rowOff>
    </xdr:to>
    <xdr:sp macro="" textlink="">
      <xdr:nvSpPr>
        <xdr:cNvPr id="247" name="楕円 246">
          <a:extLst>
            <a:ext uri="{FF2B5EF4-FFF2-40B4-BE49-F238E27FC236}">
              <a16:creationId xmlns:a16="http://schemas.microsoft.com/office/drawing/2014/main" id="{20D95C62-A7B2-4A60-A56E-37D0A0814A46}"/>
            </a:ext>
          </a:extLst>
        </xdr:cNvPr>
        <xdr:cNvSpPr/>
      </xdr:nvSpPr>
      <xdr:spPr>
        <a:xfrm>
          <a:off x="10426700" y="143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142994</xdr:rowOff>
    </xdr:from>
    <xdr:ext cx="469744" cy="259045"/>
    <xdr:sp macro="" textlink="">
      <xdr:nvSpPr>
        <xdr:cNvPr id="248" name="【福祉施設】&#10;一人当たり面積該当値テキスト">
          <a:extLst>
            <a:ext uri="{FF2B5EF4-FFF2-40B4-BE49-F238E27FC236}">
              <a16:creationId xmlns:a16="http://schemas.microsoft.com/office/drawing/2014/main" id="{BA7C46FA-F02F-472A-8FA2-7F69D36F0B71}"/>
            </a:ext>
          </a:extLst>
        </xdr:cNvPr>
        <xdr:cNvSpPr txBox="1"/>
      </xdr:nvSpPr>
      <xdr:spPr>
        <a:xfrm>
          <a:off x="10515600" y="1420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128575</xdr:rowOff>
    </xdr:from>
    <xdr:to>
      <xdr:col>50</xdr:col>
      <xdr:colOff>165100</xdr:colOff>
      <xdr:row>84</xdr:row>
      <xdr:rowOff>58725</xdr:rowOff>
    </xdr:to>
    <xdr:sp macro="" textlink="">
      <xdr:nvSpPr>
        <xdr:cNvPr id="249" name="楕円 248">
          <a:extLst>
            <a:ext uri="{FF2B5EF4-FFF2-40B4-BE49-F238E27FC236}">
              <a16:creationId xmlns:a16="http://schemas.microsoft.com/office/drawing/2014/main" id="{BAD4C97A-F380-423B-A9A7-28126B6D11A3}"/>
            </a:ext>
          </a:extLst>
        </xdr:cNvPr>
        <xdr:cNvSpPr/>
      </xdr:nvSpPr>
      <xdr:spPr>
        <a:xfrm>
          <a:off x="9588500" y="1435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170917</xdr:rowOff>
    </xdr:from>
    <xdr:to>
      <xdr:col>55</xdr:col>
      <xdr:colOff>0</xdr:colOff>
      <xdr:row>84</xdr:row>
      <xdr:rowOff>7925</xdr:rowOff>
    </xdr:to>
    <xdr:cxnSp macro="">
      <xdr:nvCxnSpPr>
        <xdr:cNvPr id="250" name="直線コネクタ 249">
          <a:extLst>
            <a:ext uri="{FF2B5EF4-FFF2-40B4-BE49-F238E27FC236}">
              <a16:creationId xmlns:a16="http://schemas.microsoft.com/office/drawing/2014/main" id="{FEE79EE8-B64F-47D4-8A15-EC7BD04D5418}"/>
            </a:ext>
          </a:extLst>
        </xdr:cNvPr>
        <xdr:cNvCxnSpPr/>
      </xdr:nvCxnSpPr>
      <xdr:spPr>
        <a:xfrm flipV="1">
          <a:off x="9639300" y="14401267"/>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137261</xdr:rowOff>
    </xdr:from>
    <xdr:to>
      <xdr:col>46</xdr:col>
      <xdr:colOff>38100</xdr:colOff>
      <xdr:row>84</xdr:row>
      <xdr:rowOff>67411</xdr:rowOff>
    </xdr:to>
    <xdr:sp macro="" textlink="">
      <xdr:nvSpPr>
        <xdr:cNvPr id="251" name="楕円 250">
          <a:extLst>
            <a:ext uri="{FF2B5EF4-FFF2-40B4-BE49-F238E27FC236}">
              <a16:creationId xmlns:a16="http://schemas.microsoft.com/office/drawing/2014/main" id="{7AB7CF46-7881-4284-A9C7-81DA800912B1}"/>
            </a:ext>
          </a:extLst>
        </xdr:cNvPr>
        <xdr:cNvSpPr/>
      </xdr:nvSpPr>
      <xdr:spPr>
        <a:xfrm>
          <a:off x="8699500" y="1436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7925</xdr:rowOff>
    </xdr:from>
    <xdr:to>
      <xdr:col>50</xdr:col>
      <xdr:colOff>114300</xdr:colOff>
      <xdr:row>84</xdr:row>
      <xdr:rowOff>16611</xdr:rowOff>
    </xdr:to>
    <xdr:cxnSp macro="">
      <xdr:nvCxnSpPr>
        <xdr:cNvPr id="252" name="直線コネクタ 251">
          <a:extLst>
            <a:ext uri="{FF2B5EF4-FFF2-40B4-BE49-F238E27FC236}">
              <a16:creationId xmlns:a16="http://schemas.microsoft.com/office/drawing/2014/main" id="{8E42E83A-E11F-4652-891C-359ACBC67674}"/>
            </a:ext>
          </a:extLst>
        </xdr:cNvPr>
        <xdr:cNvCxnSpPr/>
      </xdr:nvCxnSpPr>
      <xdr:spPr>
        <a:xfrm flipV="1">
          <a:off x="8750300" y="14409725"/>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164007</xdr:rowOff>
    </xdr:from>
    <xdr:to>
      <xdr:col>41</xdr:col>
      <xdr:colOff>101600</xdr:colOff>
      <xdr:row>84</xdr:row>
      <xdr:rowOff>94157</xdr:rowOff>
    </xdr:to>
    <xdr:sp macro="" textlink="">
      <xdr:nvSpPr>
        <xdr:cNvPr id="253" name="楕円 252">
          <a:extLst>
            <a:ext uri="{FF2B5EF4-FFF2-40B4-BE49-F238E27FC236}">
              <a16:creationId xmlns:a16="http://schemas.microsoft.com/office/drawing/2014/main" id="{2F119E2E-25D8-4BEE-B731-AFC550792C9E}"/>
            </a:ext>
          </a:extLst>
        </xdr:cNvPr>
        <xdr:cNvSpPr/>
      </xdr:nvSpPr>
      <xdr:spPr>
        <a:xfrm>
          <a:off x="7810500" y="1439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16611</xdr:rowOff>
    </xdr:from>
    <xdr:to>
      <xdr:col>45</xdr:col>
      <xdr:colOff>177800</xdr:colOff>
      <xdr:row>84</xdr:row>
      <xdr:rowOff>43357</xdr:rowOff>
    </xdr:to>
    <xdr:cxnSp macro="">
      <xdr:nvCxnSpPr>
        <xdr:cNvPr id="254" name="直線コネクタ 253">
          <a:extLst>
            <a:ext uri="{FF2B5EF4-FFF2-40B4-BE49-F238E27FC236}">
              <a16:creationId xmlns:a16="http://schemas.microsoft.com/office/drawing/2014/main" id="{A81105E0-FFD0-4986-AA31-3BAA88F2832F}"/>
            </a:ext>
          </a:extLst>
        </xdr:cNvPr>
        <xdr:cNvCxnSpPr/>
      </xdr:nvCxnSpPr>
      <xdr:spPr>
        <a:xfrm flipV="1">
          <a:off x="7861300" y="14418411"/>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75252</xdr:rowOff>
    </xdr:from>
    <xdr:ext cx="469744" cy="259045"/>
    <xdr:sp macro="" textlink="">
      <xdr:nvSpPr>
        <xdr:cNvPr id="255" name="n_1mainValue【福祉施設】&#10;一人当たり面積">
          <a:extLst>
            <a:ext uri="{FF2B5EF4-FFF2-40B4-BE49-F238E27FC236}">
              <a16:creationId xmlns:a16="http://schemas.microsoft.com/office/drawing/2014/main" id="{8410C0E0-3731-4979-B467-F6FDC42CD819}"/>
            </a:ext>
          </a:extLst>
        </xdr:cNvPr>
        <xdr:cNvSpPr txBox="1"/>
      </xdr:nvSpPr>
      <xdr:spPr>
        <a:xfrm>
          <a:off x="9391727" y="1413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83938</xdr:rowOff>
    </xdr:from>
    <xdr:ext cx="469744" cy="259045"/>
    <xdr:sp macro="" textlink="">
      <xdr:nvSpPr>
        <xdr:cNvPr id="256" name="n_2mainValue【福祉施設】&#10;一人当たり面積">
          <a:extLst>
            <a:ext uri="{FF2B5EF4-FFF2-40B4-BE49-F238E27FC236}">
              <a16:creationId xmlns:a16="http://schemas.microsoft.com/office/drawing/2014/main" id="{8CE66FB5-3BD6-461E-9DCA-0E50420B3197}"/>
            </a:ext>
          </a:extLst>
        </xdr:cNvPr>
        <xdr:cNvSpPr txBox="1"/>
      </xdr:nvSpPr>
      <xdr:spPr>
        <a:xfrm>
          <a:off x="8515427" y="1414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110684</xdr:rowOff>
    </xdr:from>
    <xdr:ext cx="469744" cy="259045"/>
    <xdr:sp macro="" textlink="">
      <xdr:nvSpPr>
        <xdr:cNvPr id="257" name="n_3mainValue【福祉施設】&#10;一人当たり面積">
          <a:extLst>
            <a:ext uri="{FF2B5EF4-FFF2-40B4-BE49-F238E27FC236}">
              <a16:creationId xmlns:a16="http://schemas.microsoft.com/office/drawing/2014/main" id="{8F078785-F993-427B-ACA8-F4951D5E559C}"/>
            </a:ext>
          </a:extLst>
        </xdr:cNvPr>
        <xdr:cNvSpPr txBox="1"/>
      </xdr:nvSpPr>
      <xdr:spPr>
        <a:xfrm>
          <a:off x="7626427" y="141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2D76725C-35F6-4855-987C-1647CBEA16C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941A0F85-E8C5-4B95-B615-3EE91F1679A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417ECC14-16E8-4948-AB9F-EEDB6407149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0D84F417-BDDA-46B4-90D8-79057EB05AB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1F91570D-13F3-4BA2-A0BB-C3B7CF1CCB7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C97B0438-C765-496C-A01C-5CF175C1E56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343DA2F2-CAE7-49BB-AB6B-9D6BB9A7D90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BE9E6B0B-805C-458A-A14F-CCEFB45A253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a:extLst>
            <a:ext uri="{FF2B5EF4-FFF2-40B4-BE49-F238E27FC236}">
              <a16:creationId xmlns:a16="http://schemas.microsoft.com/office/drawing/2014/main" id="{FCE5E516-95FA-4F47-B165-87EDF4EBD37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a:extLst>
            <a:ext uri="{FF2B5EF4-FFF2-40B4-BE49-F238E27FC236}">
              <a16:creationId xmlns:a16="http://schemas.microsoft.com/office/drawing/2014/main" id="{CDDEDFC6-FF9A-41DF-8DCB-605FC13639E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8" name="直線コネクタ 267">
          <a:extLst>
            <a:ext uri="{FF2B5EF4-FFF2-40B4-BE49-F238E27FC236}">
              <a16:creationId xmlns:a16="http://schemas.microsoft.com/office/drawing/2014/main" id="{9366C776-B883-47A2-9220-21803BF2DF4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9" name="テキスト ボックス 268">
          <a:extLst>
            <a:ext uri="{FF2B5EF4-FFF2-40B4-BE49-F238E27FC236}">
              <a16:creationId xmlns:a16="http://schemas.microsoft.com/office/drawing/2014/main" id="{165105D1-47F1-486D-8AFC-2B0E92D59ADB}"/>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0" name="直線コネクタ 269">
          <a:extLst>
            <a:ext uri="{FF2B5EF4-FFF2-40B4-BE49-F238E27FC236}">
              <a16:creationId xmlns:a16="http://schemas.microsoft.com/office/drawing/2014/main" id="{463BDD69-523B-4B1C-9EF7-FAA75513A53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1" name="テキスト ボックス 270">
          <a:extLst>
            <a:ext uri="{FF2B5EF4-FFF2-40B4-BE49-F238E27FC236}">
              <a16:creationId xmlns:a16="http://schemas.microsoft.com/office/drawing/2014/main" id="{734D6D12-C359-43DE-8E21-DAACF4C7DB4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2" name="直線コネクタ 271">
          <a:extLst>
            <a:ext uri="{FF2B5EF4-FFF2-40B4-BE49-F238E27FC236}">
              <a16:creationId xmlns:a16="http://schemas.microsoft.com/office/drawing/2014/main" id="{F24A427A-61B7-4B1B-A89D-593C03915F4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3" name="テキスト ボックス 272">
          <a:extLst>
            <a:ext uri="{FF2B5EF4-FFF2-40B4-BE49-F238E27FC236}">
              <a16:creationId xmlns:a16="http://schemas.microsoft.com/office/drawing/2014/main" id="{C4D63B4B-969D-44D6-A527-81444F764F9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4" name="直線コネクタ 273">
          <a:extLst>
            <a:ext uri="{FF2B5EF4-FFF2-40B4-BE49-F238E27FC236}">
              <a16:creationId xmlns:a16="http://schemas.microsoft.com/office/drawing/2014/main" id="{8EC89D14-2F73-42F2-8503-D6634FD343F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5" name="テキスト ボックス 274">
          <a:extLst>
            <a:ext uri="{FF2B5EF4-FFF2-40B4-BE49-F238E27FC236}">
              <a16:creationId xmlns:a16="http://schemas.microsoft.com/office/drawing/2014/main" id="{7010216B-E5DC-44C5-8026-F3DF17DBFFC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6" name="直線コネクタ 275">
          <a:extLst>
            <a:ext uri="{FF2B5EF4-FFF2-40B4-BE49-F238E27FC236}">
              <a16:creationId xmlns:a16="http://schemas.microsoft.com/office/drawing/2014/main" id="{A8BDAD7E-D133-470C-A465-EEBB87FDE04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7" name="テキスト ボックス 276">
          <a:extLst>
            <a:ext uri="{FF2B5EF4-FFF2-40B4-BE49-F238E27FC236}">
              <a16:creationId xmlns:a16="http://schemas.microsoft.com/office/drawing/2014/main" id="{F9D2B4C7-FFB7-4FFF-94BA-E6EFCD24E35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8" name="直線コネクタ 277">
          <a:extLst>
            <a:ext uri="{FF2B5EF4-FFF2-40B4-BE49-F238E27FC236}">
              <a16:creationId xmlns:a16="http://schemas.microsoft.com/office/drawing/2014/main" id="{0A072DAE-F78A-475D-A6D9-3DBF3F2134E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9" name="テキスト ボックス 278">
          <a:extLst>
            <a:ext uri="{FF2B5EF4-FFF2-40B4-BE49-F238E27FC236}">
              <a16:creationId xmlns:a16="http://schemas.microsoft.com/office/drawing/2014/main" id="{6489CF04-605E-4409-AAD8-1A5FEF8B01C3}"/>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0" name="直線コネクタ 279">
          <a:extLst>
            <a:ext uri="{FF2B5EF4-FFF2-40B4-BE49-F238E27FC236}">
              <a16:creationId xmlns:a16="http://schemas.microsoft.com/office/drawing/2014/main" id="{EA98EAD6-13F3-4740-BC7F-FD6248B8616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1" name="テキスト ボックス 280">
          <a:extLst>
            <a:ext uri="{FF2B5EF4-FFF2-40B4-BE49-F238E27FC236}">
              <a16:creationId xmlns:a16="http://schemas.microsoft.com/office/drawing/2014/main" id="{93FD8903-6DBB-49A8-A1D1-34E873365D6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2" name="【市民会館】&#10;有形固定資産減価償却率グラフ枠">
          <a:extLst>
            <a:ext uri="{FF2B5EF4-FFF2-40B4-BE49-F238E27FC236}">
              <a16:creationId xmlns:a16="http://schemas.microsoft.com/office/drawing/2014/main" id="{563BC03E-11DF-4EAB-B13A-EE098A685CD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134982</xdr:rowOff>
    </xdr:from>
    <xdr:to>
      <xdr:col>24</xdr:col>
      <xdr:colOff>62865</xdr:colOff>
      <xdr:row>108</xdr:row>
      <xdr:rowOff>59871</xdr:rowOff>
    </xdr:to>
    <xdr:cxnSp macro="">
      <xdr:nvCxnSpPr>
        <xdr:cNvPr id="283" name="直線コネクタ 282">
          <a:extLst>
            <a:ext uri="{FF2B5EF4-FFF2-40B4-BE49-F238E27FC236}">
              <a16:creationId xmlns:a16="http://schemas.microsoft.com/office/drawing/2014/main" id="{0B6B06BF-DB5E-4070-9C35-EA13119C1CAA}"/>
            </a:ext>
          </a:extLst>
        </xdr:cNvPr>
        <xdr:cNvCxnSpPr/>
      </xdr:nvCxnSpPr>
      <xdr:spPr>
        <a:xfrm flipV="1">
          <a:off x="4634865" y="17279982"/>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63698</xdr:rowOff>
    </xdr:from>
    <xdr:ext cx="340478" cy="259045"/>
    <xdr:sp macro="" textlink="">
      <xdr:nvSpPr>
        <xdr:cNvPr id="284" name="【市民会館】&#10;有形固定資産減価償却率最小値テキスト">
          <a:extLst>
            <a:ext uri="{FF2B5EF4-FFF2-40B4-BE49-F238E27FC236}">
              <a16:creationId xmlns:a16="http://schemas.microsoft.com/office/drawing/2014/main" id="{4157E1F7-1BB0-433B-8EE3-BE51D6160E90}"/>
            </a:ext>
          </a:extLst>
        </xdr:cNvPr>
        <xdr:cNvSpPr txBox="1"/>
      </xdr:nvSpPr>
      <xdr:spPr>
        <a:xfrm>
          <a:off x="4673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59871</xdr:rowOff>
    </xdr:from>
    <xdr:to>
      <xdr:col>24</xdr:col>
      <xdr:colOff>152400</xdr:colOff>
      <xdr:row>108</xdr:row>
      <xdr:rowOff>59871</xdr:rowOff>
    </xdr:to>
    <xdr:cxnSp macro="">
      <xdr:nvCxnSpPr>
        <xdr:cNvPr id="285" name="直線コネクタ 284">
          <a:extLst>
            <a:ext uri="{FF2B5EF4-FFF2-40B4-BE49-F238E27FC236}">
              <a16:creationId xmlns:a16="http://schemas.microsoft.com/office/drawing/2014/main" id="{0C0A4A51-D6E8-4B5A-AE68-48A58E20C325}"/>
            </a:ext>
          </a:extLst>
        </xdr:cNvPr>
        <xdr:cNvCxnSpPr/>
      </xdr:nvCxnSpPr>
      <xdr:spPr>
        <a:xfrm>
          <a:off x="4546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81659</xdr:rowOff>
    </xdr:from>
    <xdr:ext cx="405111" cy="259045"/>
    <xdr:sp macro="" textlink="">
      <xdr:nvSpPr>
        <xdr:cNvPr id="286" name="【市民会館】&#10;有形固定資産減価償却率最大値テキスト">
          <a:extLst>
            <a:ext uri="{FF2B5EF4-FFF2-40B4-BE49-F238E27FC236}">
              <a16:creationId xmlns:a16="http://schemas.microsoft.com/office/drawing/2014/main" id="{A185D35F-378A-41D9-A2C6-F91865322E00}"/>
            </a:ext>
          </a:extLst>
        </xdr:cNvPr>
        <xdr:cNvSpPr txBox="1"/>
      </xdr:nvSpPr>
      <xdr:spPr>
        <a:xfrm>
          <a:off x="4673600" y="1705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134982</xdr:rowOff>
    </xdr:from>
    <xdr:to>
      <xdr:col>24</xdr:col>
      <xdr:colOff>152400</xdr:colOff>
      <xdr:row>100</xdr:row>
      <xdr:rowOff>134982</xdr:rowOff>
    </xdr:to>
    <xdr:cxnSp macro="">
      <xdr:nvCxnSpPr>
        <xdr:cNvPr id="287" name="直線コネクタ 286">
          <a:extLst>
            <a:ext uri="{FF2B5EF4-FFF2-40B4-BE49-F238E27FC236}">
              <a16:creationId xmlns:a16="http://schemas.microsoft.com/office/drawing/2014/main" id="{BE99FF3B-08C9-477A-B4A1-FA22D1B61847}"/>
            </a:ext>
          </a:extLst>
        </xdr:cNvPr>
        <xdr:cNvCxnSpPr/>
      </xdr:nvCxnSpPr>
      <xdr:spPr>
        <a:xfrm>
          <a:off x="4546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136089</xdr:rowOff>
    </xdr:from>
    <xdr:ext cx="405111" cy="259045"/>
    <xdr:sp macro="" textlink="">
      <xdr:nvSpPr>
        <xdr:cNvPr id="288" name="【市民会館】&#10;有形固定資産減価償却率平均値テキスト">
          <a:extLst>
            <a:ext uri="{FF2B5EF4-FFF2-40B4-BE49-F238E27FC236}">
              <a16:creationId xmlns:a16="http://schemas.microsoft.com/office/drawing/2014/main" id="{195BFE75-910A-455A-9E38-1897EC8952D8}"/>
            </a:ext>
          </a:extLst>
        </xdr:cNvPr>
        <xdr:cNvSpPr txBox="1"/>
      </xdr:nvSpPr>
      <xdr:spPr>
        <a:xfrm>
          <a:off x="4673600" y="17623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157662</xdr:rowOff>
    </xdr:from>
    <xdr:to>
      <xdr:col>24</xdr:col>
      <xdr:colOff>114300</xdr:colOff>
      <xdr:row>103</xdr:row>
      <xdr:rowOff>87812</xdr:rowOff>
    </xdr:to>
    <xdr:sp macro="" textlink="">
      <xdr:nvSpPr>
        <xdr:cNvPr id="289" name="フローチャート: 判断 288">
          <a:extLst>
            <a:ext uri="{FF2B5EF4-FFF2-40B4-BE49-F238E27FC236}">
              <a16:creationId xmlns:a16="http://schemas.microsoft.com/office/drawing/2014/main" id="{2156A4D8-C906-445B-A994-8EB310F869DD}"/>
            </a:ext>
          </a:extLst>
        </xdr:cNvPr>
        <xdr:cNvSpPr/>
      </xdr:nvSpPr>
      <xdr:spPr>
        <a:xfrm>
          <a:off x="4584700" y="1764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290" name="フローチャート: 判断 289">
          <a:extLst>
            <a:ext uri="{FF2B5EF4-FFF2-40B4-BE49-F238E27FC236}">
              <a16:creationId xmlns:a16="http://schemas.microsoft.com/office/drawing/2014/main" id="{D42BE8AC-92FA-4F16-A1FA-724957BB150A}"/>
            </a:ext>
          </a:extLst>
        </xdr:cNvPr>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132822</xdr:rowOff>
    </xdr:from>
    <xdr:ext cx="405111" cy="259045"/>
    <xdr:sp macro="" textlink="">
      <xdr:nvSpPr>
        <xdr:cNvPr id="291" name="n_1aveValue【市民会館】&#10;有形固定資産減価償却率">
          <a:extLst>
            <a:ext uri="{FF2B5EF4-FFF2-40B4-BE49-F238E27FC236}">
              <a16:creationId xmlns:a16="http://schemas.microsoft.com/office/drawing/2014/main" id="{45491347-6C64-4C3F-A76D-F1CAAA3E0675}"/>
            </a:ext>
          </a:extLst>
        </xdr:cNvPr>
        <xdr:cNvSpPr txBox="1"/>
      </xdr:nvSpPr>
      <xdr:spPr>
        <a:xfrm>
          <a:off x="3582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4173</xdr:rowOff>
    </xdr:from>
    <xdr:to>
      <xdr:col>15</xdr:col>
      <xdr:colOff>101600</xdr:colOff>
      <xdr:row>104</xdr:row>
      <xdr:rowOff>105773</xdr:rowOff>
    </xdr:to>
    <xdr:sp macro="" textlink="">
      <xdr:nvSpPr>
        <xdr:cNvPr id="292" name="フローチャート: 判断 291">
          <a:extLst>
            <a:ext uri="{FF2B5EF4-FFF2-40B4-BE49-F238E27FC236}">
              <a16:creationId xmlns:a16="http://schemas.microsoft.com/office/drawing/2014/main" id="{79466797-4971-4B9A-8821-705A94E1D7E1}"/>
            </a:ext>
          </a:extLst>
        </xdr:cNvPr>
        <xdr:cNvSpPr/>
      </xdr:nvSpPr>
      <xdr:spPr>
        <a:xfrm>
          <a:off x="2857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96900</xdr:rowOff>
    </xdr:from>
    <xdr:ext cx="405111" cy="259045"/>
    <xdr:sp macro="" textlink="">
      <xdr:nvSpPr>
        <xdr:cNvPr id="293" name="n_2aveValue【市民会館】&#10;有形固定資産減価償却率">
          <a:extLst>
            <a:ext uri="{FF2B5EF4-FFF2-40B4-BE49-F238E27FC236}">
              <a16:creationId xmlns:a16="http://schemas.microsoft.com/office/drawing/2014/main" id="{08E5B333-B405-477A-8235-604204F9D3BF}"/>
            </a:ext>
          </a:extLst>
        </xdr:cNvPr>
        <xdr:cNvSpPr txBox="1"/>
      </xdr:nvSpPr>
      <xdr:spPr>
        <a:xfrm>
          <a:off x="2705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93980</xdr:rowOff>
    </xdr:from>
    <xdr:to>
      <xdr:col>10</xdr:col>
      <xdr:colOff>165100</xdr:colOff>
      <xdr:row>106</xdr:row>
      <xdr:rowOff>24130</xdr:rowOff>
    </xdr:to>
    <xdr:sp macro="" textlink="">
      <xdr:nvSpPr>
        <xdr:cNvPr id="294" name="フローチャート: 判断 293">
          <a:extLst>
            <a:ext uri="{FF2B5EF4-FFF2-40B4-BE49-F238E27FC236}">
              <a16:creationId xmlns:a16="http://schemas.microsoft.com/office/drawing/2014/main" id="{998114A6-D84C-4B8D-B8AF-AAA995983980}"/>
            </a:ext>
          </a:extLst>
        </xdr:cNvPr>
        <xdr:cNvSpPr/>
      </xdr:nvSpPr>
      <xdr:spPr>
        <a:xfrm>
          <a:off x="1968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106</xdr:row>
      <xdr:rowOff>15257</xdr:rowOff>
    </xdr:from>
    <xdr:ext cx="405111" cy="259045"/>
    <xdr:sp macro="" textlink="">
      <xdr:nvSpPr>
        <xdr:cNvPr id="295" name="n_3aveValue【市民会館】&#10;有形固定資産減価償却率">
          <a:extLst>
            <a:ext uri="{FF2B5EF4-FFF2-40B4-BE49-F238E27FC236}">
              <a16:creationId xmlns:a16="http://schemas.microsoft.com/office/drawing/2014/main" id="{EABCFF71-307C-4657-9273-A291B7FC7703}"/>
            </a:ext>
          </a:extLst>
        </xdr:cNvPr>
        <xdr:cNvSpPr txBox="1"/>
      </xdr:nvSpPr>
      <xdr:spPr>
        <a:xfrm>
          <a:off x="1816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FA7AF592-A15E-4BA7-9508-07BC23B2242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7EFE68D7-B7C4-4C60-A2B4-D516373D96B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BD668FD9-0A2C-4BA2-BB66-70735F03E85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18B24190-E8F9-490F-A8A3-E136C6B92B2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44A3BC99-E264-4884-A5B7-26B9E5C6FC1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56424</xdr:rowOff>
    </xdr:from>
    <xdr:to>
      <xdr:col>24</xdr:col>
      <xdr:colOff>114300</xdr:colOff>
      <xdr:row>102</xdr:row>
      <xdr:rowOff>158024</xdr:rowOff>
    </xdr:to>
    <xdr:sp macro="" textlink="">
      <xdr:nvSpPr>
        <xdr:cNvPr id="301" name="楕円 300">
          <a:extLst>
            <a:ext uri="{FF2B5EF4-FFF2-40B4-BE49-F238E27FC236}">
              <a16:creationId xmlns:a16="http://schemas.microsoft.com/office/drawing/2014/main" id="{85015FA9-0094-470D-9DED-319DA0FB4690}"/>
            </a:ext>
          </a:extLst>
        </xdr:cNvPr>
        <xdr:cNvSpPr/>
      </xdr:nvSpPr>
      <xdr:spPr>
        <a:xfrm>
          <a:off x="45847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79301</xdr:rowOff>
    </xdr:from>
    <xdr:ext cx="405111" cy="259045"/>
    <xdr:sp macro="" textlink="">
      <xdr:nvSpPr>
        <xdr:cNvPr id="302" name="【市民会館】&#10;有形固定資産減価償却率該当値テキスト">
          <a:extLst>
            <a:ext uri="{FF2B5EF4-FFF2-40B4-BE49-F238E27FC236}">
              <a16:creationId xmlns:a16="http://schemas.microsoft.com/office/drawing/2014/main" id="{407B09C3-8D6F-4282-82FB-FC931D30AE8E}"/>
            </a:ext>
          </a:extLst>
        </xdr:cNvPr>
        <xdr:cNvSpPr txBox="1"/>
      </xdr:nvSpPr>
      <xdr:spPr>
        <a:xfrm>
          <a:off x="4673600" y="1739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79284</xdr:rowOff>
    </xdr:from>
    <xdr:to>
      <xdr:col>20</xdr:col>
      <xdr:colOff>38100</xdr:colOff>
      <xdr:row>103</xdr:row>
      <xdr:rowOff>9434</xdr:rowOff>
    </xdr:to>
    <xdr:sp macro="" textlink="">
      <xdr:nvSpPr>
        <xdr:cNvPr id="303" name="楕円 302">
          <a:extLst>
            <a:ext uri="{FF2B5EF4-FFF2-40B4-BE49-F238E27FC236}">
              <a16:creationId xmlns:a16="http://schemas.microsoft.com/office/drawing/2014/main" id="{B8E241AE-FF4F-4C80-8108-4E3AE4DBB3AB}"/>
            </a:ext>
          </a:extLst>
        </xdr:cNvPr>
        <xdr:cNvSpPr/>
      </xdr:nvSpPr>
      <xdr:spPr>
        <a:xfrm>
          <a:off x="3746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107224</xdr:rowOff>
    </xdr:from>
    <xdr:to>
      <xdr:col>24</xdr:col>
      <xdr:colOff>63500</xdr:colOff>
      <xdr:row>102</xdr:row>
      <xdr:rowOff>130084</xdr:rowOff>
    </xdr:to>
    <xdr:cxnSp macro="">
      <xdr:nvCxnSpPr>
        <xdr:cNvPr id="304" name="直線コネクタ 303">
          <a:extLst>
            <a:ext uri="{FF2B5EF4-FFF2-40B4-BE49-F238E27FC236}">
              <a16:creationId xmlns:a16="http://schemas.microsoft.com/office/drawing/2014/main" id="{43407A98-D8F9-4D32-9F8D-8CC504B7EAC4}"/>
            </a:ext>
          </a:extLst>
        </xdr:cNvPr>
        <xdr:cNvCxnSpPr/>
      </xdr:nvCxnSpPr>
      <xdr:spPr>
        <a:xfrm flipV="1">
          <a:off x="3797300" y="175951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102144</xdr:rowOff>
    </xdr:from>
    <xdr:to>
      <xdr:col>15</xdr:col>
      <xdr:colOff>101600</xdr:colOff>
      <xdr:row>103</xdr:row>
      <xdr:rowOff>32294</xdr:rowOff>
    </xdr:to>
    <xdr:sp macro="" textlink="">
      <xdr:nvSpPr>
        <xdr:cNvPr id="305" name="楕円 304">
          <a:extLst>
            <a:ext uri="{FF2B5EF4-FFF2-40B4-BE49-F238E27FC236}">
              <a16:creationId xmlns:a16="http://schemas.microsoft.com/office/drawing/2014/main" id="{22782F7C-60E6-4B94-BA9F-814D0B33B132}"/>
            </a:ext>
          </a:extLst>
        </xdr:cNvPr>
        <xdr:cNvSpPr/>
      </xdr:nvSpPr>
      <xdr:spPr>
        <a:xfrm>
          <a:off x="28575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130084</xdr:rowOff>
    </xdr:from>
    <xdr:to>
      <xdr:col>19</xdr:col>
      <xdr:colOff>177800</xdr:colOff>
      <xdr:row>102</xdr:row>
      <xdr:rowOff>152944</xdr:rowOff>
    </xdr:to>
    <xdr:cxnSp macro="">
      <xdr:nvCxnSpPr>
        <xdr:cNvPr id="306" name="直線コネクタ 305">
          <a:extLst>
            <a:ext uri="{FF2B5EF4-FFF2-40B4-BE49-F238E27FC236}">
              <a16:creationId xmlns:a16="http://schemas.microsoft.com/office/drawing/2014/main" id="{61A50495-F075-4398-837D-4DD606DF77CB}"/>
            </a:ext>
          </a:extLst>
        </xdr:cNvPr>
        <xdr:cNvCxnSpPr/>
      </xdr:nvCxnSpPr>
      <xdr:spPr>
        <a:xfrm flipV="1">
          <a:off x="2908300" y="176179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307" name="楕円 306">
          <a:extLst>
            <a:ext uri="{FF2B5EF4-FFF2-40B4-BE49-F238E27FC236}">
              <a16:creationId xmlns:a16="http://schemas.microsoft.com/office/drawing/2014/main" id="{E5208EDE-5271-45DF-9976-317C535502D8}"/>
            </a:ext>
          </a:extLst>
        </xdr:cNvPr>
        <xdr:cNvSpPr/>
      </xdr:nvSpPr>
      <xdr:spPr>
        <a:xfrm>
          <a:off x="196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152944</xdr:rowOff>
    </xdr:from>
    <xdr:to>
      <xdr:col>15</xdr:col>
      <xdr:colOff>50800</xdr:colOff>
      <xdr:row>104</xdr:row>
      <xdr:rowOff>167639</xdr:rowOff>
    </xdr:to>
    <xdr:cxnSp macro="">
      <xdr:nvCxnSpPr>
        <xdr:cNvPr id="308" name="直線コネクタ 307">
          <a:extLst>
            <a:ext uri="{FF2B5EF4-FFF2-40B4-BE49-F238E27FC236}">
              <a16:creationId xmlns:a16="http://schemas.microsoft.com/office/drawing/2014/main" id="{165C3D0B-15ED-443C-AEC4-AAB2C76E0851}"/>
            </a:ext>
          </a:extLst>
        </xdr:cNvPr>
        <xdr:cNvCxnSpPr/>
      </xdr:nvCxnSpPr>
      <xdr:spPr>
        <a:xfrm flipV="1">
          <a:off x="2019300" y="17640844"/>
          <a:ext cx="889000" cy="35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25961</xdr:rowOff>
    </xdr:from>
    <xdr:ext cx="405111" cy="259045"/>
    <xdr:sp macro="" textlink="">
      <xdr:nvSpPr>
        <xdr:cNvPr id="309" name="n_1mainValue【市民会館】&#10;有形固定資産減価償却率">
          <a:extLst>
            <a:ext uri="{FF2B5EF4-FFF2-40B4-BE49-F238E27FC236}">
              <a16:creationId xmlns:a16="http://schemas.microsoft.com/office/drawing/2014/main" id="{50758710-4B97-4437-8CD3-04CC2986534D}"/>
            </a:ext>
          </a:extLst>
        </xdr:cNvPr>
        <xdr:cNvSpPr txBox="1"/>
      </xdr:nvSpPr>
      <xdr:spPr>
        <a:xfrm>
          <a:off x="35820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48821</xdr:rowOff>
    </xdr:from>
    <xdr:ext cx="405111" cy="259045"/>
    <xdr:sp macro="" textlink="">
      <xdr:nvSpPr>
        <xdr:cNvPr id="310" name="n_2mainValue【市民会館】&#10;有形固定資産減価償却率">
          <a:extLst>
            <a:ext uri="{FF2B5EF4-FFF2-40B4-BE49-F238E27FC236}">
              <a16:creationId xmlns:a16="http://schemas.microsoft.com/office/drawing/2014/main" id="{79216147-12C3-44B7-A624-D9B1FDF1977B}"/>
            </a:ext>
          </a:extLst>
        </xdr:cNvPr>
        <xdr:cNvSpPr txBox="1"/>
      </xdr:nvSpPr>
      <xdr:spPr>
        <a:xfrm>
          <a:off x="2705744" y="1736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63516</xdr:rowOff>
    </xdr:from>
    <xdr:ext cx="405111" cy="259045"/>
    <xdr:sp macro="" textlink="">
      <xdr:nvSpPr>
        <xdr:cNvPr id="311" name="n_3mainValue【市民会館】&#10;有形固定資産減価償却率">
          <a:extLst>
            <a:ext uri="{FF2B5EF4-FFF2-40B4-BE49-F238E27FC236}">
              <a16:creationId xmlns:a16="http://schemas.microsoft.com/office/drawing/2014/main" id="{EABBBFB1-D919-4D4C-BA4E-CBA68D228122}"/>
            </a:ext>
          </a:extLst>
        </xdr:cNvPr>
        <xdr:cNvSpPr txBox="1"/>
      </xdr:nvSpPr>
      <xdr:spPr>
        <a:xfrm>
          <a:off x="1816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a:extLst>
            <a:ext uri="{FF2B5EF4-FFF2-40B4-BE49-F238E27FC236}">
              <a16:creationId xmlns:a16="http://schemas.microsoft.com/office/drawing/2014/main" id="{1778D4D4-1817-4099-A0DD-88B29B20254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a:extLst>
            <a:ext uri="{FF2B5EF4-FFF2-40B4-BE49-F238E27FC236}">
              <a16:creationId xmlns:a16="http://schemas.microsoft.com/office/drawing/2014/main" id="{5C333CCC-2D97-486B-ABB2-5830D173D34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a:extLst>
            <a:ext uri="{FF2B5EF4-FFF2-40B4-BE49-F238E27FC236}">
              <a16:creationId xmlns:a16="http://schemas.microsoft.com/office/drawing/2014/main" id="{B30124A6-2D76-45B9-9605-473D495BF58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a:extLst>
            <a:ext uri="{FF2B5EF4-FFF2-40B4-BE49-F238E27FC236}">
              <a16:creationId xmlns:a16="http://schemas.microsoft.com/office/drawing/2014/main" id="{BF3CBC78-E1A1-49D7-B8F6-0272F350CAD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a:extLst>
            <a:ext uri="{FF2B5EF4-FFF2-40B4-BE49-F238E27FC236}">
              <a16:creationId xmlns:a16="http://schemas.microsoft.com/office/drawing/2014/main" id="{170C02C3-8BFC-4FAC-9640-03A173F447E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a:extLst>
            <a:ext uri="{FF2B5EF4-FFF2-40B4-BE49-F238E27FC236}">
              <a16:creationId xmlns:a16="http://schemas.microsoft.com/office/drawing/2014/main" id="{869C3444-829B-4C34-B30B-E4A901F10ED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a:extLst>
            <a:ext uri="{FF2B5EF4-FFF2-40B4-BE49-F238E27FC236}">
              <a16:creationId xmlns:a16="http://schemas.microsoft.com/office/drawing/2014/main" id="{83A5D75A-529F-4314-96F1-0BB2975D4DA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a:extLst>
            <a:ext uri="{FF2B5EF4-FFF2-40B4-BE49-F238E27FC236}">
              <a16:creationId xmlns:a16="http://schemas.microsoft.com/office/drawing/2014/main" id="{6B0F38AD-540B-4C14-A7D5-92B4EA6275D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0" name="テキスト ボックス 319">
          <a:extLst>
            <a:ext uri="{FF2B5EF4-FFF2-40B4-BE49-F238E27FC236}">
              <a16:creationId xmlns:a16="http://schemas.microsoft.com/office/drawing/2014/main" id="{ED06DE71-2AEA-4A65-AB3C-1BD04126E29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1" name="直線コネクタ 320">
          <a:extLst>
            <a:ext uri="{FF2B5EF4-FFF2-40B4-BE49-F238E27FC236}">
              <a16:creationId xmlns:a16="http://schemas.microsoft.com/office/drawing/2014/main" id="{292660B1-FB9A-43D1-9175-14ADE4DDA80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2" name="直線コネクタ 321">
          <a:extLst>
            <a:ext uri="{FF2B5EF4-FFF2-40B4-BE49-F238E27FC236}">
              <a16:creationId xmlns:a16="http://schemas.microsoft.com/office/drawing/2014/main" id="{0B03B4B7-A77E-4F5D-9555-C408BA60372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3" name="テキスト ボックス 322">
          <a:extLst>
            <a:ext uri="{FF2B5EF4-FFF2-40B4-BE49-F238E27FC236}">
              <a16:creationId xmlns:a16="http://schemas.microsoft.com/office/drawing/2014/main" id="{01D8B317-17D9-4DBE-A728-52C8606A8CE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4" name="直線コネクタ 323">
          <a:extLst>
            <a:ext uri="{FF2B5EF4-FFF2-40B4-BE49-F238E27FC236}">
              <a16:creationId xmlns:a16="http://schemas.microsoft.com/office/drawing/2014/main" id="{69509633-CBCB-498C-A222-F218118BA15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5" name="テキスト ボックス 324">
          <a:extLst>
            <a:ext uri="{FF2B5EF4-FFF2-40B4-BE49-F238E27FC236}">
              <a16:creationId xmlns:a16="http://schemas.microsoft.com/office/drawing/2014/main" id="{9F78E8EF-9F5E-4094-B7BA-C4FC5D133D5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6" name="直線コネクタ 325">
          <a:extLst>
            <a:ext uri="{FF2B5EF4-FFF2-40B4-BE49-F238E27FC236}">
              <a16:creationId xmlns:a16="http://schemas.microsoft.com/office/drawing/2014/main" id="{9FF4D421-7424-40CB-8378-7A8ADE81329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7" name="テキスト ボックス 326">
          <a:extLst>
            <a:ext uri="{FF2B5EF4-FFF2-40B4-BE49-F238E27FC236}">
              <a16:creationId xmlns:a16="http://schemas.microsoft.com/office/drawing/2014/main" id="{1CB8A704-C6FD-4E00-8953-6500D8081CF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8" name="直線コネクタ 327">
          <a:extLst>
            <a:ext uri="{FF2B5EF4-FFF2-40B4-BE49-F238E27FC236}">
              <a16:creationId xmlns:a16="http://schemas.microsoft.com/office/drawing/2014/main" id="{B12EF676-F6B6-49F9-9553-9766C526FAF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9" name="テキスト ボックス 328">
          <a:extLst>
            <a:ext uri="{FF2B5EF4-FFF2-40B4-BE49-F238E27FC236}">
              <a16:creationId xmlns:a16="http://schemas.microsoft.com/office/drawing/2014/main" id="{2348620B-A479-4384-B1A6-9AB1B883BAA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0" name="直線コネクタ 329">
          <a:extLst>
            <a:ext uri="{FF2B5EF4-FFF2-40B4-BE49-F238E27FC236}">
              <a16:creationId xmlns:a16="http://schemas.microsoft.com/office/drawing/2014/main" id="{7F076305-7C97-44D2-93F9-EB3FED1F698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1" name="テキスト ボックス 330">
          <a:extLst>
            <a:ext uri="{FF2B5EF4-FFF2-40B4-BE49-F238E27FC236}">
              <a16:creationId xmlns:a16="http://schemas.microsoft.com/office/drawing/2014/main" id="{D20A64F2-3CCA-45D0-846D-058C36C2D6C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2" name="直線コネクタ 331">
          <a:extLst>
            <a:ext uri="{FF2B5EF4-FFF2-40B4-BE49-F238E27FC236}">
              <a16:creationId xmlns:a16="http://schemas.microsoft.com/office/drawing/2014/main" id="{E655BBB5-6D35-48E2-A34D-613798B0AA8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3" name="テキスト ボックス 332">
          <a:extLst>
            <a:ext uri="{FF2B5EF4-FFF2-40B4-BE49-F238E27FC236}">
              <a16:creationId xmlns:a16="http://schemas.microsoft.com/office/drawing/2014/main" id="{5DD3A576-C6D3-47B1-ADF2-0A0E2CD9B93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4" name="【市民会館】&#10;一人当たり面積グラフ枠">
          <a:extLst>
            <a:ext uri="{FF2B5EF4-FFF2-40B4-BE49-F238E27FC236}">
              <a16:creationId xmlns:a16="http://schemas.microsoft.com/office/drawing/2014/main" id="{D5E078DF-03C5-465A-B2C7-C3C50EA24D8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170307</xdr:rowOff>
    </xdr:from>
    <xdr:to>
      <xdr:col>54</xdr:col>
      <xdr:colOff>189865</xdr:colOff>
      <xdr:row>108</xdr:row>
      <xdr:rowOff>92963</xdr:rowOff>
    </xdr:to>
    <xdr:cxnSp macro="">
      <xdr:nvCxnSpPr>
        <xdr:cNvPr id="335" name="直線コネクタ 334">
          <a:extLst>
            <a:ext uri="{FF2B5EF4-FFF2-40B4-BE49-F238E27FC236}">
              <a16:creationId xmlns:a16="http://schemas.microsoft.com/office/drawing/2014/main" id="{91DB061C-E922-43FC-A28B-11FD5893615C}"/>
            </a:ext>
          </a:extLst>
        </xdr:cNvPr>
        <xdr:cNvCxnSpPr/>
      </xdr:nvCxnSpPr>
      <xdr:spPr>
        <a:xfrm flipV="1">
          <a:off x="10476865" y="17315307"/>
          <a:ext cx="0" cy="129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36" name="【市民会館】&#10;一人当たり面積最小値テキスト">
          <a:extLst>
            <a:ext uri="{FF2B5EF4-FFF2-40B4-BE49-F238E27FC236}">
              <a16:creationId xmlns:a16="http://schemas.microsoft.com/office/drawing/2014/main" id="{69D02D2C-E501-44EE-A5A7-AE07CE580CCF}"/>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37" name="直線コネクタ 336">
          <a:extLst>
            <a:ext uri="{FF2B5EF4-FFF2-40B4-BE49-F238E27FC236}">
              <a16:creationId xmlns:a16="http://schemas.microsoft.com/office/drawing/2014/main" id="{290EA3ED-B434-4DB7-AE3A-FA1C35EC87F3}"/>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116984</xdr:rowOff>
    </xdr:from>
    <xdr:ext cx="469744" cy="259045"/>
    <xdr:sp macro="" textlink="">
      <xdr:nvSpPr>
        <xdr:cNvPr id="338" name="【市民会館】&#10;一人当たり面積最大値テキスト">
          <a:extLst>
            <a:ext uri="{FF2B5EF4-FFF2-40B4-BE49-F238E27FC236}">
              <a16:creationId xmlns:a16="http://schemas.microsoft.com/office/drawing/2014/main" id="{16BBF2D8-4833-4EF9-BE5B-68FFD7DA8F05}"/>
            </a:ext>
          </a:extLst>
        </xdr:cNvPr>
        <xdr:cNvSpPr txBox="1"/>
      </xdr:nvSpPr>
      <xdr:spPr>
        <a:xfrm>
          <a:off x="10515600" y="170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170307</xdr:rowOff>
    </xdr:from>
    <xdr:to>
      <xdr:col>55</xdr:col>
      <xdr:colOff>88900</xdr:colOff>
      <xdr:row>100</xdr:row>
      <xdr:rowOff>170307</xdr:rowOff>
    </xdr:to>
    <xdr:cxnSp macro="">
      <xdr:nvCxnSpPr>
        <xdr:cNvPr id="339" name="直線コネクタ 338">
          <a:extLst>
            <a:ext uri="{FF2B5EF4-FFF2-40B4-BE49-F238E27FC236}">
              <a16:creationId xmlns:a16="http://schemas.microsoft.com/office/drawing/2014/main" id="{DC718B7E-3F3B-4941-A327-582CAFF836F1}"/>
            </a:ext>
          </a:extLst>
        </xdr:cNvPr>
        <xdr:cNvCxnSpPr/>
      </xdr:nvCxnSpPr>
      <xdr:spPr>
        <a:xfrm>
          <a:off x="10388600" y="1731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5351</xdr:rowOff>
    </xdr:from>
    <xdr:ext cx="469744" cy="259045"/>
    <xdr:sp macro="" textlink="">
      <xdr:nvSpPr>
        <xdr:cNvPr id="340" name="【市民会館】&#10;一人当たり面積平均値テキスト">
          <a:extLst>
            <a:ext uri="{FF2B5EF4-FFF2-40B4-BE49-F238E27FC236}">
              <a16:creationId xmlns:a16="http://schemas.microsoft.com/office/drawing/2014/main" id="{61B2DA54-038F-406D-9BFE-B8F299B66A58}"/>
            </a:ext>
          </a:extLst>
        </xdr:cNvPr>
        <xdr:cNvSpPr txBox="1"/>
      </xdr:nvSpPr>
      <xdr:spPr>
        <a:xfrm>
          <a:off x="10515600" y="1835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26924</xdr:rowOff>
    </xdr:from>
    <xdr:to>
      <xdr:col>55</xdr:col>
      <xdr:colOff>50800</xdr:colOff>
      <xdr:row>107</xdr:row>
      <xdr:rowOff>128524</xdr:rowOff>
    </xdr:to>
    <xdr:sp macro="" textlink="">
      <xdr:nvSpPr>
        <xdr:cNvPr id="341" name="フローチャート: 判断 340">
          <a:extLst>
            <a:ext uri="{FF2B5EF4-FFF2-40B4-BE49-F238E27FC236}">
              <a16:creationId xmlns:a16="http://schemas.microsoft.com/office/drawing/2014/main" id="{C9B0AA2A-5F30-4E0B-A397-3840B71078D2}"/>
            </a:ext>
          </a:extLst>
        </xdr:cNvPr>
        <xdr:cNvSpPr/>
      </xdr:nvSpPr>
      <xdr:spPr>
        <a:xfrm>
          <a:off x="10426700" y="18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14732</xdr:rowOff>
    </xdr:from>
    <xdr:to>
      <xdr:col>50</xdr:col>
      <xdr:colOff>165100</xdr:colOff>
      <xdr:row>107</xdr:row>
      <xdr:rowOff>116332</xdr:rowOff>
    </xdr:to>
    <xdr:sp macro="" textlink="">
      <xdr:nvSpPr>
        <xdr:cNvPr id="342" name="フローチャート: 判断 341">
          <a:extLst>
            <a:ext uri="{FF2B5EF4-FFF2-40B4-BE49-F238E27FC236}">
              <a16:creationId xmlns:a16="http://schemas.microsoft.com/office/drawing/2014/main" id="{EF284410-C9C5-42BD-91FA-DE36DCB55709}"/>
            </a:ext>
          </a:extLst>
        </xdr:cNvPr>
        <xdr:cNvSpPr/>
      </xdr:nvSpPr>
      <xdr:spPr>
        <a:xfrm>
          <a:off x="9588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107459</xdr:rowOff>
    </xdr:from>
    <xdr:ext cx="469744" cy="259045"/>
    <xdr:sp macro="" textlink="">
      <xdr:nvSpPr>
        <xdr:cNvPr id="343" name="n_1aveValue【市民会館】&#10;一人当たり面積">
          <a:extLst>
            <a:ext uri="{FF2B5EF4-FFF2-40B4-BE49-F238E27FC236}">
              <a16:creationId xmlns:a16="http://schemas.microsoft.com/office/drawing/2014/main" id="{10D36E03-658E-4410-A399-EEF620C91089}"/>
            </a:ext>
          </a:extLst>
        </xdr:cNvPr>
        <xdr:cNvSpPr txBox="1"/>
      </xdr:nvSpPr>
      <xdr:spPr>
        <a:xfrm>
          <a:off x="93917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168275</xdr:rowOff>
    </xdr:from>
    <xdr:to>
      <xdr:col>46</xdr:col>
      <xdr:colOff>38100</xdr:colOff>
      <xdr:row>107</xdr:row>
      <xdr:rowOff>98425</xdr:rowOff>
    </xdr:to>
    <xdr:sp macro="" textlink="">
      <xdr:nvSpPr>
        <xdr:cNvPr id="344" name="フローチャート: 判断 343">
          <a:extLst>
            <a:ext uri="{FF2B5EF4-FFF2-40B4-BE49-F238E27FC236}">
              <a16:creationId xmlns:a16="http://schemas.microsoft.com/office/drawing/2014/main" id="{318ABADE-1B4D-46B5-A00C-B6732B5907E6}"/>
            </a:ext>
          </a:extLst>
        </xdr:cNvPr>
        <xdr:cNvSpPr/>
      </xdr:nvSpPr>
      <xdr:spPr>
        <a:xfrm>
          <a:off x="8699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89552</xdr:rowOff>
    </xdr:from>
    <xdr:ext cx="469744" cy="259045"/>
    <xdr:sp macro="" textlink="">
      <xdr:nvSpPr>
        <xdr:cNvPr id="345" name="n_2aveValue【市民会館】&#10;一人当たり面積">
          <a:extLst>
            <a:ext uri="{FF2B5EF4-FFF2-40B4-BE49-F238E27FC236}">
              <a16:creationId xmlns:a16="http://schemas.microsoft.com/office/drawing/2014/main" id="{4E3E5CF8-5A9F-4990-9650-A0CD5BE33322}"/>
            </a:ext>
          </a:extLst>
        </xdr:cNvPr>
        <xdr:cNvSpPr txBox="1"/>
      </xdr:nvSpPr>
      <xdr:spPr>
        <a:xfrm>
          <a:off x="8515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104648</xdr:rowOff>
    </xdr:from>
    <xdr:to>
      <xdr:col>41</xdr:col>
      <xdr:colOff>101600</xdr:colOff>
      <xdr:row>108</xdr:row>
      <xdr:rowOff>34798</xdr:rowOff>
    </xdr:to>
    <xdr:sp macro="" textlink="">
      <xdr:nvSpPr>
        <xdr:cNvPr id="346" name="フローチャート: 判断 345">
          <a:extLst>
            <a:ext uri="{FF2B5EF4-FFF2-40B4-BE49-F238E27FC236}">
              <a16:creationId xmlns:a16="http://schemas.microsoft.com/office/drawing/2014/main" id="{11FE558E-CF25-4432-A72C-F1F9CBD2C900}"/>
            </a:ext>
          </a:extLst>
        </xdr:cNvPr>
        <xdr:cNvSpPr/>
      </xdr:nvSpPr>
      <xdr:spPr>
        <a:xfrm>
          <a:off x="7810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108</xdr:row>
      <xdr:rowOff>25925</xdr:rowOff>
    </xdr:from>
    <xdr:ext cx="469744" cy="259045"/>
    <xdr:sp macro="" textlink="">
      <xdr:nvSpPr>
        <xdr:cNvPr id="347" name="n_3aveValue【市民会館】&#10;一人当たり面積">
          <a:extLst>
            <a:ext uri="{FF2B5EF4-FFF2-40B4-BE49-F238E27FC236}">
              <a16:creationId xmlns:a16="http://schemas.microsoft.com/office/drawing/2014/main" id="{93CF840E-F86D-4390-9E03-105EF4BC3F23}"/>
            </a:ext>
          </a:extLst>
        </xdr:cNvPr>
        <xdr:cNvSpPr txBox="1"/>
      </xdr:nvSpPr>
      <xdr:spPr>
        <a:xfrm>
          <a:off x="7626427" y="185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DA1EF6E-4960-411C-B340-84CF103394E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638F05AD-C63B-4622-8EF4-CF73C50D1C2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A9C5F0E6-0106-4768-839C-FCDB6C0ADD7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DCABDDF2-B378-433E-B6C7-F8B7B547DAE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BB48A50C-C3C8-488D-99DC-0370C3BC8B2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107696</xdr:rowOff>
    </xdr:from>
    <xdr:to>
      <xdr:col>55</xdr:col>
      <xdr:colOff>50800</xdr:colOff>
      <xdr:row>106</xdr:row>
      <xdr:rowOff>37846</xdr:rowOff>
    </xdr:to>
    <xdr:sp macro="" textlink="">
      <xdr:nvSpPr>
        <xdr:cNvPr id="353" name="楕円 352">
          <a:extLst>
            <a:ext uri="{FF2B5EF4-FFF2-40B4-BE49-F238E27FC236}">
              <a16:creationId xmlns:a16="http://schemas.microsoft.com/office/drawing/2014/main" id="{472909EC-3408-4B7C-8FDE-16F1514CA064}"/>
            </a:ext>
          </a:extLst>
        </xdr:cNvPr>
        <xdr:cNvSpPr/>
      </xdr:nvSpPr>
      <xdr:spPr>
        <a:xfrm>
          <a:off x="104267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130573</xdr:rowOff>
    </xdr:from>
    <xdr:ext cx="469744" cy="259045"/>
    <xdr:sp macro="" textlink="">
      <xdr:nvSpPr>
        <xdr:cNvPr id="354" name="【市民会館】&#10;一人当たり面積該当値テキスト">
          <a:extLst>
            <a:ext uri="{FF2B5EF4-FFF2-40B4-BE49-F238E27FC236}">
              <a16:creationId xmlns:a16="http://schemas.microsoft.com/office/drawing/2014/main" id="{1C2C6CB0-46EC-4C67-9C50-D971838AA469}"/>
            </a:ext>
          </a:extLst>
        </xdr:cNvPr>
        <xdr:cNvSpPr txBox="1"/>
      </xdr:nvSpPr>
      <xdr:spPr>
        <a:xfrm>
          <a:off x="10515600" y="1796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119126</xdr:rowOff>
    </xdr:from>
    <xdr:to>
      <xdr:col>50</xdr:col>
      <xdr:colOff>165100</xdr:colOff>
      <xdr:row>106</xdr:row>
      <xdr:rowOff>49276</xdr:rowOff>
    </xdr:to>
    <xdr:sp macro="" textlink="">
      <xdr:nvSpPr>
        <xdr:cNvPr id="355" name="楕円 354">
          <a:extLst>
            <a:ext uri="{FF2B5EF4-FFF2-40B4-BE49-F238E27FC236}">
              <a16:creationId xmlns:a16="http://schemas.microsoft.com/office/drawing/2014/main" id="{C7EF9FFA-F863-416D-A7B6-BEA98CADE915}"/>
            </a:ext>
          </a:extLst>
        </xdr:cNvPr>
        <xdr:cNvSpPr/>
      </xdr:nvSpPr>
      <xdr:spPr>
        <a:xfrm>
          <a:off x="9588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158496</xdr:rowOff>
    </xdr:from>
    <xdr:to>
      <xdr:col>55</xdr:col>
      <xdr:colOff>0</xdr:colOff>
      <xdr:row>105</xdr:row>
      <xdr:rowOff>169926</xdr:rowOff>
    </xdr:to>
    <xdr:cxnSp macro="">
      <xdr:nvCxnSpPr>
        <xdr:cNvPr id="356" name="直線コネクタ 355">
          <a:extLst>
            <a:ext uri="{FF2B5EF4-FFF2-40B4-BE49-F238E27FC236}">
              <a16:creationId xmlns:a16="http://schemas.microsoft.com/office/drawing/2014/main" id="{6A429F5F-E747-4DFD-A1AD-DDF0B8CE1D10}"/>
            </a:ext>
          </a:extLst>
        </xdr:cNvPr>
        <xdr:cNvCxnSpPr/>
      </xdr:nvCxnSpPr>
      <xdr:spPr>
        <a:xfrm flipV="1">
          <a:off x="9639300" y="1816074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130556</xdr:rowOff>
    </xdr:from>
    <xdr:to>
      <xdr:col>46</xdr:col>
      <xdr:colOff>38100</xdr:colOff>
      <xdr:row>106</xdr:row>
      <xdr:rowOff>60706</xdr:rowOff>
    </xdr:to>
    <xdr:sp macro="" textlink="">
      <xdr:nvSpPr>
        <xdr:cNvPr id="357" name="楕円 356">
          <a:extLst>
            <a:ext uri="{FF2B5EF4-FFF2-40B4-BE49-F238E27FC236}">
              <a16:creationId xmlns:a16="http://schemas.microsoft.com/office/drawing/2014/main" id="{4BAC2A40-2476-47C0-B8ED-5EB1DF54E4BA}"/>
            </a:ext>
          </a:extLst>
        </xdr:cNvPr>
        <xdr:cNvSpPr/>
      </xdr:nvSpPr>
      <xdr:spPr>
        <a:xfrm>
          <a:off x="8699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169926</xdr:rowOff>
    </xdr:from>
    <xdr:to>
      <xdr:col>50</xdr:col>
      <xdr:colOff>114300</xdr:colOff>
      <xdr:row>106</xdr:row>
      <xdr:rowOff>9906</xdr:rowOff>
    </xdr:to>
    <xdr:cxnSp macro="">
      <xdr:nvCxnSpPr>
        <xdr:cNvPr id="358" name="直線コネクタ 357">
          <a:extLst>
            <a:ext uri="{FF2B5EF4-FFF2-40B4-BE49-F238E27FC236}">
              <a16:creationId xmlns:a16="http://schemas.microsoft.com/office/drawing/2014/main" id="{0EC378A5-6105-4612-892D-9FC38BF392A5}"/>
            </a:ext>
          </a:extLst>
        </xdr:cNvPr>
        <xdr:cNvCxnSpPr/>
      </xdr:nvCxnSpPr>
      <xdr:spPr>
        <a:xfrm flipV="1">
          <a:off x="8750300" y="181721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143129</xdr:rowOff>
    </xdr:from>
    <xdr:to>
      <xdr:col>41</xdr:col>
      <xdr:colOff>101600</xdr:colOff>
      <xdr:row>106</xdr:row>
      <xdr:rowOff>73279</xdr:rowOff>
    </xdr:to>
    <xdr:sp macro="" textlink="">
      <xdr:nvSpPr>
        <xdr:cNvPr id="359" name="楕円 358">
          <a:extLst>
            <a:ext uri="{FF2B5EF4-FFF2-40B4-BE49-F238E27FC236}">
              <a16:creationId xmlns:a16="http://schemas.microsoft.com/office/drawing/2014/main" id="{B0F211B8-C58D-4B16-9041-3A601159E6C8}"/>
            </a:ext>
          </a:extLst>
        </xdr:cNvPr>
        <xdr:cNvSpPr/>
      </xdr:nvSpPr>
      <xdr:spPr>
        <a:xfrm>
          <a:off x="7810500" y="181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9906</xdr:rowOff>
    </xdr:from>
    <xdr:to>
      <xdr:col>45</xdr:col>
      <xdr:colOff>177800</xdr:colOff>
      <xdr:row>106</xdr:row>
      <xdr:rowOff>22479</xdr:rowOff>
    </xdr:to>
    <xdr:cxnSp macro="">
      <xdr:nvCxnSpPr>
        <xdr:cNvPr id="360" name="直線コネクタ 359">
          <a:extLst>
            <a:ext uri="{FF2B5EF4-FFF2-40B4-BE49-F238E27FC236}">
              <a16:creationId xmlns:a16="http://schemas.microsoft.com/office/drawing/2014/main" id="{AC9F5C42-3C60-4C0E-BD89-B6CDFF3DC77A}"/>
            </a:ext>
          </a:extLst>
        </xdr:cNvPr>
        <xdr:cNvCxnSpPr/>
      </xdr:nvCxnSpPr>
      <xdr:spPr>
        <a:xfrm flipV="1">
          <a:off x="7861300" y="1818360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65803</xdr:rowOff>
    </xdr:from>
    <xdr:ext cx="469744" cy="259045"/>
    <xdr:sp macro="" textlink="">
      <xdr:nvSpPr>
        <xdr:cNvPr id="361" name="n_1mainValue【市民会館】&#10;一人当たり面積">
          <a:extLst>
            <a:ext uri="{FF2B5EF4-FFF2-40B4-BE49-F238E27FC236}">
              <a16:creationId xmlns:a16="http://schemas.microsoft.com/office/drawing/2014/main" id="{3E9D4EF1-7337-4919-A32D-8E18C55E2C10}"/>
            </a:ext>
          </a:extLst>
        </xdr:cNvPr>
        <xdr:cNvSpPr txBox="1"/>
      </xdr:nvSpPr>
      <xdr:spPr>
        <a:xfrm>
          <a:off x="93917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77233</xdr:rowOff>
    </xdr:from>
    <xdr:ext cx="469744" cy="259045"/>
    <xdr:sp macro="" textlink="">
      <xdr:nvSpPr>
        <xdr:cNvPr id="362" name="n_2mainValue【市民会館】&#10;一人当たり面積">
          <a:extLst>
            <a:ext uri="{FF2B5EF4-FFF2-40B4-BE49-F238E27FC236}">
              <a16:creationId xmlns:a16="http://schemas.microsoft.com/office/drawing/2014/main" id="{01A0A5F5-0474-4FBF-B19C-33E49AC74CE4}"/>
            </a:ext>
          </a:extLst>
        </xdr:cNvPr>
        <xdr:cNvSpPr txBox="1"/>
      </xdr:nvSpPr>
      <xdr:spPr>
        <a:xfrm>
          <a:off x="8515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89806</xdr:rowOff>
    </xdr:from>
    <xdr:ext cx="469744" cy="259045"/>
    <xdr:sp macro="" textlink="">
      <xdr:nvSpPr>
        <xdr:cNvPr id="363" name="n_3mainValue【市民会館】&#10;一人当たり面積">
          <a:extLst>
            <a:ext uri="{FF2B5EF4-FFF2-40B4-BE49-F238E27FC236}">
              <a16:creationId xmlns:a16="http://schemas.microsoft.com/office/drawing/2014/main" id="{28124DFE-6B97-4009-AAA4-7024C9A6429C}"/>
            </a:ext>
          </a:extLst>
        </xdr:cNvPr>
        <xdr:cNvSpPr txBox="1"/>
      </xdr:nvSpPr>
      <xdr:spPr>
        <a:xfrm>
          <a:off x="7626427" y="179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9B82FAAF-795A-4FC0-8CE7-9350CD9244F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86F49E4C-E656-4CBB-B840-68074FC2269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EDA68B67-4F7C-4D19-BEF5-DD01970AC88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445E7650-090F-47AD-B59E-4DA1011DC8C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1A6DC132-BBEF-49DF-BF45-6F998FB43B5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E983FCE1-456E-41EF-9E97-73616636221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E7280A41-2CE2-4FB4-B810-F2BDF51F2B4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F37FEAEF-2143-423D-990E-A856313E732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a:extLst>
            <a:ext uri="{FF2B5EF4-FFF2-40B4-BE49-F238E27FC236}">
              <a16:creationId xmlns:a16="http://schemas.microsoft.com/office/drawing/2014/main" id="{937CF1F4-0801-4043-9D51-3D6835FC66A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3" name="正方形/長方形 372">
          <a:extLst>
            <a:ext uri="{FF2B5EF4-FFF2-40B4-BE49-F238E27FC236}">
              <a16:creationId xmlns:a16="http://schemas.microsoft.com/office/drawing/2014/main" id="{A8EEC362-37DE-4C57-95FD-BBF20B43C5F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4" name="正方形/長方形 373">
          <a:extLst>
            <a:ext uri="{FF2B5EF4-FFF2-40B4-BE49-F238E27FC236}">
              <a16:creationId xmlns:a16="http://schemas.microsoft.com/office/drawing/2014/main" id="{71636985-2F55-4DB2-BBDA-CAE6A683D91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5" name="正方形/長方形 374">
          <a:extLst>
            <a:ext uri="{FF2B5EF4-FFF2-40B4-BE49-F238E27FC236}">
              <a16:creationId xmlns:a16="http://schemas.microsoft.com/office/drawing/2014/main" id="{31F0AFAD-65DE-4143-A9E4-1B965585389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6" name="正方形/長方形 375">
          <a:extLst>
            <a:ext uri="{FF2B5EF4-FFF2-40B4-BE49-F238E27FC236}">
              <a16:creationId xmlns:a16="http://schemas.microsoft.com/office/drawing/2014/main" id="{3E072163-D586-4699-8398-B3800B7675C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7" name="正方形/長方形 376">
          <a:extLst>
            <a:ext uri="{FF2B5EF4-FFF2-40B4-BE49-F238E27FC236}">
              <a16:creationId xmlns:a16="http://schemas.microsoft.com/office/drawing/2014/main" id="{D04EA08D-5231-46F0-AEAC-7339067FF0C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8" name="正方形/長方形 377">
          <a:extLst>
            <a:ext uri="{FF2B5EF4-FFF2-40B4-BE49-F238E27FC236}">
              <a16:creationId xmlns:a16="http://schemas.microsoft.com/office/drawing/2014/main" id="{636082C1-9C30-46AC-A14C-10C53533071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a:extLst>
            <a:ext uri="{FF2B5EF4-FFF2-40B4-BE49-F238E27FC236}">
              <a16:creationId xmlns:a16="http://schemas.microsoft.com/office/drawing/2014/main" id="{17D7C65C-7BB9-4F48-A5C3-2E05C210C75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a:extLst>
            <a:ext uri="{FF2B5EF4-FFF2-40B4-BE49-F238E27FC236}">
              <a16:creationId xmlns:a16="http://schemas.microsoft.com/office/drawing/2014/main" id="{75B23145-8C3D-48C9-995C-7F8A18A457B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a:extLst>
            <a:ext uri="{FF2B5EF4-FFF2-40B4-BE49-F238E27FC236}">
              <a16:creationId xmlns:a16="http://schemas.microsoft.com/office/drawing/2014/main" id="{29BC9865-CECF-420B-B6E1-EBA93725177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a:extLst>
            <a:ext uri="{FF2B5EF4-FFF2-40B4-BE49-F238E27FC236}">
              <a16:creationId xmlns:a16="http://schemas.microsoft.com/office/drawing/2014/main" id="{1DEDFF55-6F8C-4545-8252-B6F7D4F682E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a:extLst>
            <a:ext uri="{FF2B5EF4-FFF2-40B4-BE49-F238E27FC236}">
              <a16:creationId xmlns:a16="http://schemas.microsoft.com/office/drawing/2014/main" id="{6A81B821-6BDA-407A-A1EB-03E61E6CDF1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a:extLst>
            <a:ext uri="{FF2B5EF4-FFF2-40B4-BE49-F238E27FC236}">
              <a16:creationId xmlns:a16="http://schemas.microsoft.com/office/drawing/2014/main" id="{69B69A54-0EA2-418B-B66F-8D1D27A043F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a:extLst>
            <a:ext uri="{FF2B5EF4-FFF2-40B4-BE49-F238E27FC236}">
              <a16:creationId xmlns:a16="http://schemas.microsoft.com/office/drawing/2014/main" id="{52A9430D-1759-4F6E-800D-8EDF92F674E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a:extLst>
            <a:ext uri="{FF2B5EF4-FFF2-40B4-BE49-F238E27FC236}">
              <a16:creationId xmlns:a16="http://schemas.microsoft.com/office/drawing/2014/main" id="{25DD6ABA-9DBB-4AC8-BDC3-5409A977F1F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a:extLst>
            <a:ext uri="{FF2B5EF4-FFF2-40B4-BE49-F238E27FC236}">
              <a16:creationId xmlns:a16="http://schemas.microsoft.com/office/drawing/2014/main" id="{5283F1D6-AD75-48E1-90A2-2438C8BB14B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8" name="正方形/長方形 387">
          <a:extLst>
            <a:ext uri="{FF2B5EF4-FFF2-40B4-BE49-F238E27FC236}">
              <a16:creationId xmlns:a16="http://schemas.microsoft.com/office/drawing/2014/main" id="{73099FED-0C12-4463-A80B-CC9CCD0BFDB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9" name="正方形/長方形 388">
          <a:extLst>
            <a:ext uri="{FF2B5EF4-FFF2-40B4-BE49-F238E27FC236}">
              <a16:creationId xmlns:a16="http://schemas.microsoft.com/office/drawing/2014/main" id="{DB0D7525-8FDD-4899-AB26-C75CCA16BC0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0" name="正方形/長方形 389">
          <a:extLst>
            <a:ext uri="{FF2B5EF4-FFF2-40B4-BE49-F238E27FC236}">
              <a16:creationId xmlns:a16="http://schemas.microsoft.com/office/drawing/2014/main" id="{E73DD2F0-C0B7-42AE-8A24-5C7A27FFC02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1" name="正方形/長方形 390">
          <a:extLst>
            <a:ext uri="{FF2B5EF4-FFF2-40B4-BE49-F238E27FC236}">
              <a16:creationId xmlns:a16="http://schemas.microsoft.com/office/drawing/2014/main" id="{71C72401-9C65-41EB-BC35-FC109646275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2" name="正方形/長方形 391">
          <a:extLst>
            <a:ext uri="{FF2B5EF4-FFF2-40B4-BE49-F238E27FC236}">
              <a16:creationId xmlns:a16="http://schemas.microsoft.com/office/drawing/2014/main" id="{6A2BAD01-3F8D-49DC-B00E-14DEC3BFB11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3" name="正方形/長方形 392">
          <a:extLst>
            <a:ext uri="{FF2B5EF4-FFF2-40B4-BE49-F238E27FC236}">
              <a16:creationId xmlns:a16="http://schemas.microsoft.com/office/drawing/2014/main" id="{2682E219-5D75-49BD-87BD-C2D36D3DFAC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4" name="正方形/長方形 393">
          <a:extLst>
            <a:ext uri="{FF2B5EF4-FFF2-40B4-BE49-F238E27FC236}">
              <a16:creationId xmlns:a16="http://schemas.microsoft.com/office/drawing/2014/main" id="{59D0AE48-2E91-4D98-AEED-6F8957E386F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5" name="正方形/長方形 394">
          <a:extLst>
            <a:ext uri="{FF2B5EF4-FFF2-40B4-BE49-F238E27FC236}">
              <a16:creationId xmlns:a16="http://schemas.microsoft.com/office/drawing/2014/main" id="{D7E78212-9743-484C-B707-8BA1F8F8281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6" name="正方形/長方形 395">
          <a:extLst>
            <a:ext uri="{FF2B5EF4-FFF2-40B4-BE49-F238E27FC236}">
              <a16:creationId xmlns:a16="http://schemas.microsoft.com/office/drawing/2014/main" id="{9BF7315E-047F-40E4-98AD-FCCE45D3F1F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7" name="正方形/長方形 396">
          <a:extLst>
            <a:ext uri="{FF2B5EF4-FFF2-40B4-BE49-F238E27FC236}">
              <a16:creationId xmlns:a16="http://schemas.microsoft.com/office/drawing/2014/main" id="{2B28788C-5993-461F-B02B-6C61696BAAB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8" name="正方形/長方形 397">
          <a:extLst>
            <a:ext uri="{FF2B5EF4-FFF2-40B4-BE49-F238E27FC236}">
              <a16:creationId xmlns:a16="http://schemas.microsoft.com/office/drawing/2014/main" id="{4B9031DA-47C2-4974-908E-CF155F0B7F2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9" name="正方形/長方形 398">
          <a:extLst>
            <a:ext uri="{FF2B5EF4-FFF2-40B4-BE49-F238E27FC236}">
              <a16:creationId xmlns:a16="http://schemas.microsoft.com/office/drawing/2014/main" id="{B49F80A9-E2D8-44E3-9610-58E871608EA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0" name="正方形/長方形 399">
          <a:extLst>
            <a:ext uri="{FF2B5EF4-FFF2-40B4-BE49-F238E27FC236}">
              <a16:creationId xmlns:a16="http://schemas.microsoft.com/office/drawing/2014/main" id="{704F3DF8-622F-4713-A4DD-D2698BD4BA7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1" name="正方形/長方形 400">
          <a:extLst>
            <a:ext uri="{FF2B5EF4-FFF2-40B4-BE49-F238E27FC236}">
              <a16:creationId xmlns:a16="http://schemas.microsoft.com/office/drawing/2014/main" id="{7A8D4F94-8180-4BF4-B5A1-67FE4CB3A50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2" name="正方形/長方形 401">
          <a:extLst>
            <a:ext uri="{FF2B5EF4-FFF2-40B4-BE49-F238E27FC236}">
              <a16:creationId xmlns:a16="http://schemas.microsoft.com/office/drawing/2014/main" id="{37022354-BBA8-4167-A3FD-DF0AF6FE044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3" name="正方形/長方形 402">
          <a:extLst>
            <a:ext uri="{FF2B5EF4-FFF2-40B4-BE49-F238E27FC236}">
              <a16:creationId xmlns:a16="http://schemas.microsoft.com/office/drawing/2014/main" id="{682E42EC-EA20-4DB5-B434-EEC54B574EE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4" name="テキスト ボックス 403">
          <a:extLst>
            <a:ext uri="{FF2B5EF4-FFF2-40B4-BE49-F238E27FC236}">
              <a16:creationId xmlns:a16="http://schemas.microsoft.com/office/drawing/2014/main" id="{4BB06E76-D28B-42DA-96A2-F12A25E50E3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5" name="直線コネクタ 404">
          <a:extLst>
            <a:ext uri="{FF2B5EF4-FFF2-40B4-BE49-F238E27FC236}">
              <a16:creationId xmlns:a16="http://schemas.microsoft.com/office/drawing/2014/main" id="{28EC4451-ED05-48F4-89C3-119DA7678BA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06" name="直線コネクタ 405">
          <a:extLst>
            <a:ext uri="{FF2B5EF4-FFF2-40B4-BE49-F238E27FC236}">
              <a16:creationId xmlns:a16="http://schemas.microsoft.com/office/drawing/2014/main" id="{E2CA65EC-3A74-4E57-9791-0051B0743A3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07" name="テキスト ボックス 406">
          <a:extLst>
            <a:ext uri="{FF2B5EF4-FFF2-40B4-BE49-F238E27FC236}">
              <a16:creationId xmlns:a16="http://schemas.microsoft.com/office/drawing/2014/main" id="{F4E737FA-F86E-4A7E-8D48-9866A2807BA9}"/>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8" name="直線コネクタ 407">
          <a:extLst>
            <a:ext uri="{FF2B5EF4-FFF2-40B4-BE49-F238E27FC236}">
              <a16:creationId xmlns:a16="http://schemas.microsoft.com/office/drawing/2014/main" id="{EB5D7B3D-E14F-409C-B6C5-90F277E4CC8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9" name="テキスト ボックス 408">
          <a:extLst>
            <a:ext uri="{FF2B5EF4-FFF2-40B4-BE49-F238E27FC236}">
              <a16:creationId xmlns:a16="http://schemas.microsoft.com/office/drawing/2014/main" id="{7254459A-B656-4285-B4EE-D0384E1DEBD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10" name="直線コネクタ 409">
          <a:extLst>
            <a:ext uri="{FF2B5EF4-FFF2-40B4-BE49-F238E27FC236}">
              <a16:creationId xmlns:a16="http://schemas.microsoft.com/office/drawing/2014/main" id="{B1920DE6-70C2-40CB-BD3A-7DB6F6B8B2B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1" name="テキスト ボックス 410">
          <a:extLst>
            <a:ext uri="{FF2B5EF4-FFF2-40B4-BE49-F238E27FC236}">
              <a16:creationId xmlns:a16="http://schemas.microsoft.com/office/drawing/2014/main" id="{40C272BB-7BFB-4877-AFD9-98735092A5E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2" name="直線コネクタ 411">
          <a:extLst>
            <a:ext uri="{FF2B5EF4-FFF2-40B4-BE49-F238E27FC236}">
              <a16:creationId xmlns:a16="http://schemas.microsoft.com/office/drawing/2014/main" id="{F7A58673-0A33-49B6-8EBA-46D28A32706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3" name="テキスト ボックス 412">
          <a:extLst>
            <a:ext uri="{FF2B5EF4-FFF2-40B4-BE49-F238E27FC236}">
              <a16:creationId xmlns:a16="http://schemas.microsoft.com/office/drawing/2014/main" id="{7BCED84B-401A-41B2-AC4B-9C207A8261E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4" name="直線コネクタ 413">
          <a:extLst>
            <a:ext uri="{FF2B5EF4-FFF2-40B4-BE49-F238E27FC236}">
              <a16:creationId xmlns:a16="http://schemas.microsoft.com/office/drawing/2014/main" id="{846EF232-6289-4B59-977E-AB636E52910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5" name="テキスト ボックス 414">
          <a:extLst>
            <a:ext uri="{FF2B5EF4-FFF2-40B4-BE49-F238E27FC236}">
              <a16:creationId xmlns:a16="http://schemas.microsoft.com/office/drawing/2014/main" id="{4B7389A8-7C9F-42B0-8BFF-F6E23E4B6BBB}"/>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6" name="直線コネクタ 415">
          <a:extLst>
            <a:ext uri="{FF2B5EF4-FFF2-40B4-BE49-F238E27FC236}">
              <a16:creationId xmlns:a16="http://schemas.microsoft.com/office/drawing/2014/main" id="{525A2F3A-5C03-4C16-BB45-888D008F66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7" name="テキスト ボックス 416">
          <a:extLst>
            <a:ext uri="{FF2B5EF4-FFF2-40B4-BE49-F238E27FC236}">
              <a16:creationId xmlns:a16="http://schemas.microsoft.com/office/drawing/2014/main" id="{F6963AF3-06F5-41BD-B463-6835A28CD60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8" name="【消防施設】&#10;有形固定資産減価償却率グラフ枠">
          <a:extLst>
            <a:ext uri="{FF2B5EF4-FFF2-40B4-BE49-F238E27FC236}">
              <a16:creationId xmlns:a16="http://schemas.microsoft.com/office/drawing/2014/main" id="{EEA87033-2476-4781-AFC6-571255ACAB7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66039</xdr:rowOff>
    </xdr:to>
    <xdr:cxnSp macro="">
      <xdr:nvCxnSpPr>
        <xdr:cNvPr id="419" name="直線コネクタ 418">
          <a:extLst>
            <a:ext uri="{FF2B5EF4-FFF2-40B4-BE49-F238E27FC236}">
              <a16:creationId xmlns:a16="http://schemas.microsoft.com/office/drawing/2014/main" id="{DA17DA63-CA44-4B81-9B24-B1C663266BCA}"/>
            </a:ext>
          </a:extLst>
        </xdr:cNvPr>
        <xdr:cNvCxnSpPr/>
      </xdr:nvCxnSpPr>
      <xdr:spPr>
        <a:xfrm flipV="1">
          <a:off x="16318864" y="13589000"/>
          <a:ext cx="0" cy="1221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69866</xdr:rowOff>
    </xdr:from>
    <xdr:ext cx="340478" cy="259045"/>
    <xdr:sp macro="" textlink="">
      <xdr:nvSpPr>
        <xdr:cNvPr id="420" name="【消防施設】&#10;有形固定資産減価償却率最小値テキスト">
          <a:extLst>
            <a:ext uri="{FF2B5EF4-FFF2-40B4-BE49-F238E27FC236}">
              <a16:creationId xmlns:a16="http://schemas.microsoft.com/office/drawing/2014/main" id="{CA66114F-C649-4DFD-BBBB-2193C90C4BB2}"/>
            </a:ext>
          </a:extLst>
        </xdr:cNvPr>
        <xdr:cNvSpPr txBox="1"/>
      </xdr:nvSpPr>
      <xdr:spPr>
        <a:xfrm>
          <a:off x="16357600" y="14814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66039</xdr:rowOff>
    </xdr:from>
    <xdr:to>
      <xdr:col>86</xdr:col>
      <xdr:colOff>25400</xdr:colOff>
      <xdr:row>86</xdr:row>
      <xdr:rowOff>66039</xdr:rowOff>
    </xdr:to>
    <xdr:cxnSp macro="">
      <xdr:nvCxnSpPr>
        <xdr:cNvPr id="421" name="直線コネクタ 420">
          <a:extLst>
            <a:ext uri="{FF2B5EF4-FFF2-40B4-BE49-F238E27FC236}">
              <a16:creationId xmlns:a16="http://schemas.microsoft.com/office/drawing/2014/main" id="{270164EC-2603-4C29-B9BC-6C1615C8E120}"/>
            </a:ext>
          </a:extLst>
        </xdr:cNvPr>
        <xdr:cNvCxnSpPr/>
      </xdr:nvCxnSpPr>
      <xdr:spPr>
        <a:xfrm>
          <a:off x="16230600" y="1481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422" name="【消防施設】&#10;有形固定資産減価償却率最大値テキスト">
          <a:extLst>
            <a:ext uri="{FF2B5EF4-FFF2-40B4-BE49-F238E27FC236}">
              <a16:creationId xmlns:a16="http://schemas.microsoft.com/office/drawing/2014/main" id="{050E4D0B-37C5-4E96-932F-245674E41253}"/>
            </a:ext>
          </a:extLst>
        </xdr:cNvPr>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423" name="直線コネクタ 422">
          <a:extLst>
            <a:ext uri="{FF2B5EF4-FFF2-40B4-BE49-F238E27FC236}">
              <a16:creationId xmlns:a16="http://schemas.microsoft.com/office/drawing/2014/main" id="{72DE585E-50D2-4A97-95D0-8254BE743DC7}"/>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424" name="【消防施設】&#10;有形固定資産減価償却率平均値テキスト">
          <a:extLst>
            <a:ext uri="{FF2B5EF4-FFF2-40B4-BE49-F238E27FC236}">
              <a16:creationId xmlns:a16="http://schemas.microsoft.com/office/drawing/2014/main" id="{A24322FF-E484-4203-A9A0-03FB4E6D98BA}"/>
            </a:ext>
          </a:extLst>
        </xdr:cNvPr>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425" name="フローチャート: 判断 424">
          <a:extLst>
            <a:ext uri="{FF2B5EF4-FFF2-40B4-BE49-F238E27FC236}">
              <a16:creationId xmlns:a16="http://schemas.microsoft.com/office/drawing/2014/main" id="{05D6C7DE-4668-43D6-BF2A-E193A85FBFA8}"/>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426" name="フローチャート: 判断 425">
          <a:extLst>
            <a:ext uri="{FF2B5EF4-FFF2-40B4-BE49-F238E27FC236}">
              <a16:creationId xmlns:a16="http://schemas.microsoft.com/office/drawing/2014/main" id="{AB6FD440-3E68-47A8-A3BD-73D818E2E497}"/>
            </a:ext>
          </a:extLst>
        </xdr:cNvPr>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86377</xdr:rowOff>
    </xdr:from>
    <xdr:ext cx="405111" cy="259045"/>
    <xdr:sp macro="" textlink="">
      <xdr:nvSpPr>
        <xdr:cNvPr id="427" name="n_1aveValue【消防施設】&#10;有形固定資産減価償却率">
          <a:extLst>
            <a:ext uri="{FF2B5EF4-FFF2-40B4-BE49-F238E27FC236}">
              <a16:creationId xmlns:a16="http://schemas.microsoft.com/office/drawing/2014/main" id="{1DC560DE-1C63-4B0C-A401-F6E33D814211}"/>
            </a:ext>
          </a:extLst>
        </xdr:cNvPr>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128270</xdr:rowOff>
    </xdr:from>
    <xdr:to>
      <xdr:col>76</xdr:col>
      <xdr:colOff>165100</xdr:colOff>
      <xdr:row>82</xdr:row>
      <xdr:rowOff>58420</xdr:rowOff>
    </xdr:to>
    <xdr:sp macro="" textlink="">
      <xdr:nvSpPr>
        <xdr:cNvPr id="428" name="フローチャート: 判断 427">
          <a:extLst>
            <a:ext uri="{FF2B5EF4-FFF2-40B4-BE49-F238E27FC236}">
              <a16:creationId xmlns:a16="http://schemas.microsoft.com/office/drawing/2014/main" id="{50B405F1-E84B-4E03-998D-0047DAAF285F}"/>
            </a:ext>
          </a:extLst>
        </xdr:cNvPr>
        <xdr:cNvSpPr/>
      </xdr:nvSpPr>
      <xdr:spPr>
        <a:xfrm>
          <a:off x="14541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74947</xdr:rowOff>
    </xdr:from>
    <xdr:ext cx="405111" cy="259045"/>
    <xdr:sp macro="" textlink="">
      <xdr:nvSpPr>
        <xdr:cNvPr id="429" name="n_2aveValue【消防施設】&#10;有形固定資産減価償却率">
          <a:extLst>
            <a:ext uri="{FF2B5EF4-FFF2-40B4-BE49-F238E27FC236}">
              <a16:creationId xmlns:a16="http://schemas.microsoft.com/office/drawing/2014/main" id="{55E30DA6-9D46-48FF-85BD-4B8547A59D17}"/>
            </a:ext>
          </a:extLst>
        </xdr:cNvPr>
        <xdr:cNvSpPr txBox="1"/>
      </xdr:nvSpPr>
      <xdr:spPr>
        <a:xfrm>
          <a:off x="14389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99061</xdr:rowOff>
    </xdr:from>
    <xdr:to>
      <xdr:col>72</xdr:col>
      <xdr:colOff>38100</xdr:colOff>
      <xdr:row>82</xdr:row>
      <xdr:rowOff>29211</xdr:rowOff>
    </xdr:to>
    <xdr:sp macro="" textlink="">
      <xdr:nvSpPr>
        <xdr:cNvPr id="430" name="フローチャート: 判断 429">
          <a:extLst>
            <a:ext uri="{FF2B5EF4-FFF2-40B4-BE49-F238E27FC236}">
              <a16:creationId xmlns:a16="http://schemas.microsoft.com/office/drawing/2014/main" id="{DF3C87E1-5CA0-4ADF-A3D2-1CA7B88EDA68}"/>
            </a:ext>
          </a:extLst>
        </xdr:cNvPr>
        <xdr:cNvSpPr/>
      </xdr:nvSpPr>
      <xdr:spPr>
        <a:xfrm>
          <a:off x="13652500" y="1398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45738</xdr:rowOff>
    </xdr:from>
    <xdr:ext cx="405111" cy="259045"/>
    <xdr:sp macro="" textlink="">
      <xdr:nvSpPr>
        <xdr:cNvPr id="431" name="n_3aveValue【消防施設】&#10;有形固定資産減価償却率">
          <a:extLst>
            <a:ext uri="{FF2B5EF4-FFF2-40B4-BE49-F238E27FC236}">
              <a16:creationId xmlns:a16="http://schemas.microsoft.com/office/drawing/2014/main" id="{893F45DB-1D3C-42EC-BDA8-B8AD06EDA4FC}"/>
            </a:ext>
          </a:extLst>
        </xdr:cNvPr>
        <xdr:cNvSpPr txBox="1"/>
      </xdr:nvSpPr>
      <xdr:spPr>
        <a:xfrm>
          <a:off x="13500744" y="1376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7E0244EA-6239-4627-9BDD-164501AA7A7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18AB25F4-B58D-4053-9FB2-F19562FB2F2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C68B8296-3BB0-4347-8A08-02B7FF83DB7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B2C017B3-3000-4310-B711-C545E24775F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id="{4370A7A5-B476-4890-9E5D-7C5D5BA541E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15239</xdr:rowOff>
    </xdr:from>
    <xdr:to>
      <xdr:col>85</xdr:col>
      <xdr:colOff>177800</xdr:colOff>
      <xdr:row>86</xdr:row>
      <xdr:rowOff>116839</xdr:rowOff>
    </xdr:to>
    <xdr:sp macro="" textlink="">
      <xdr:nvSpPr>
        <xdr:cNvPr id="437" name="楕円 436">
          <a:extLst>
            <a:ext uri="{FF2B5EF4-FFF2-40B4-BE49-F238E27FC236}">
              <a16:creationId xmlns:a16="http://schemas.microsoft.com/office/drawing/2014/main" id="{35B490CA-2CBA-43FD-8D4F-7A57A31295D4}"/>
            </a:ext>
          </a:extLst>
        </xdr:cNvPr>
        <xdr:cNvSpPr/>
      </xdr:nvSpPr>
      <xdr:spPr>
        <a:xfrm>
          <a:off x="162687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101616</xdr:rowOff>
    </xdr:from>
    <xdr:ext cx="340478" cy="259045"/>
    <xdr:sp macro="" textlink="">
      <xdr:nvSpPr>
        <xdr:cNvPr id="438" name="【消防施設】&#10;有形固定資産減価償却率該当値テキスト">
          <a:extLst>
            <a:ext uri="{FF2B5EF4-FFF2-40B4-BE49-F238E27FC236}">
              <a16:creationId xmlns:a16="http://schemas.microsoft.com/office/drawing/2014/main" id="{E5358362-BC2A-464C-BDD4-F23AAF4DB4C6}"/>
            </a:ext>
          </a:extLst>
        </xdr:cNvPr>
        <xdr:cNvSpPr txBox="1"/>
      </xdr:nvSpPr>
      <xdr:spPr>
        <a:xfrm>
          <a:off x="16357600" y="14674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439" name="楕円 438">
          <a:extLst>
            <a:ext uri="{FF2B5EF4-FFF2-40B4-BE49-F238E27FC236}">
              <a16:creationId xmlns:a16="http://schemas.microsoft.com/office/drawing/2014/main" id="{30988FA8-2D77-4410-A91F-C8317B16913F}"/>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66039</xdr:rowOff>
    </xdr:from>
    <xdr:to>
      <xdr:col>85</xdr:col>
      <xdr:colOff>127000</xdr:colOff>
      <xdr:row>86</xdr:row>
      <xdr:rowOff>114300</xdr:rowOff>
    </xdr:to>
    <xdr:cxnSp macro="">
      <xdr:nvCxnSpPr>
        <xdr:cNvPr id="440" name="直線コネクタ 439">
          <a:extLst>
            <a:ext uri="{FF2B5EF4-FFF2-40B4-BE49-F238E27FC236}">
              <a16:creationId xmlns:a16="http://schemas.microsoft.com/office/drawing/2014/main" id="{B88FF04E-D167-4E92-B87E-FC7DF14607A4}"/>
            </a:ext>
          </a:extLst>
        </xdr:cNvPr>
        <xdr:cNvCxnSpPr/>
      </xdr:nvCxnSpPr>
      <xdr:spPr>
        <a:xfrm flipV="1">
          <a:off x="15481300" y="1481073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86</xdr:row>
      <xdr:rowOff>156227</xdr:rowOff>
    </xdr:from>
    <xdr:ext cx="340478" cy="259045"/>
    <xdr:sp macro="" textlink="">
      <xdr:nvSpPr>
        <xdr:cNvPr id="441" name="n_1mainValue【消防施設】&#10;有形固定資産減価償却率">
          <a:extLst>
            <a:ext uri="{FF2B5EF4-FFF2-40B4-BE49-F238E27FC236}">
              <a16:creationId xmlns:a16="http://schemas.microsoft.com/office/drawing/2014/main" id="{1C8B4D82-6BD4-451B-8142-1F38B048D8FC}"/>
            </a:ext>
          </a:extLst>
        </xdr:cNvPr>
        <xdr:cNvSpPr txBox="1"/>
      </xdr:nvSpPr>
      <xdr:spPr>
        <a:xfrm>
          <a:off x="15298361" y="1490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2" name="正方形/長方形 441">
          <a:extLst>
            <a:ext uri="{FF2B5EF4-FFF2-40B4-BE49-F238E27FC236}">
              <a16:creationId xmlns:a16="http://schemas.microsoft.com/office/drawing/2014/main" id="{5009E8EA-49C3-427E-B4E8-13893FB7A23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3" name="正方形/長方形 442">
          <a:extLst>
            <a:ext uri="{FF2B5EF4-FFF2-40B4-BE49-F238E27FC236}">
              <a16:creationId xmlns:a16="http://schemas.microsoft.com/office/drawing/2014/main" id="{490BFE74-67C6-465B-8439-69793E92149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4" name="正方形/長方形 443">
          <a:extLst>
            <a:ext uri="{FF2B5EF4-FFF2-40B4-BE49-F238E27FC236}">
              <a16:creationId xmlns:a16="http://schemas.microsoft.com/office/drawing/2014/main" id="{B61EFDA1-A6ED-4164-B3B0-E6A3A20F66D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5" name="正方形/長方形 444">
          <a:extLst>
            <a:ext uri="{FF2B5EF4-FFF2-40B4-BE49-F238E27FC236}">
              <a16:creationId xmlns:a16="http://schemas.microsoft.com/office/drawing/2014/main" id="{26D7EB5C-2AFF-4858-99C6-8DB3B6F48D3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6" name="正方形/長方形 445">
          <a:extLst>
            <a:ext uri="{FF2B5EF4-FFF2-40B4-BE49-F238E27FC236}">
              <a16:creationId xmlns:a16="http://schemas.microsoft.com/office/drawing/2014/main" id="{14B896EE-A4E9-4A95-8235-04242765A62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7" name="正方形/長方形 446">
          <a:extLst>
            <a:ext uri="{FF2B5EF4-FFF2-40B4-BE49-F238E27FC236}">
              <a16:creationId xmlns:a16="http://schemas.microsoft.com/office/drawing/2014/main" id="{5873BD1B-61A9-4FDA-83F3-60AA85C0072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8" name="正方形/長方形 447">
          <a:extLst>
            <a:ext uri="{FF2B5EF4-FFF2-40B4-BE49-F238E27FC236}">
              <a16:creationId xmlns:a16="http://schemas.microsoft.com/office/drawing/2014/main" id="{64D870F9-8D7D-42C7-AF22-A7E45ABDADB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9" name="正方形/長方形 448">
          <a:extLst>
            <a:ext uri="{FF2B5EF4-FFF2-40B4-BE49-F238E27FC236}">
              <a16:creationId xmlns:a16="http://schemas.microsoft.com/office/drawing/2014/main" id="{06A8829F-B5F8-4C13-BC23-DA1E4DF8B66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0" name="テキスト ボックス 449">
          <a:extLst>
            <a:ext uri="{FF2B5EF4-FFF2-40B4-BE49-F238E27FC236}">
              <a16:creationId xmlns:a16="http://schemas.microsoft.com/office/drawing/2014/main" id="{BE831B5F-A682-41C5-9090-D856824420D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1" name="直線コネクタ 450">
          <a:extLst>
            <a:ext uri="{FF2B5EF4-FFF2-40B4-BE49-F238E27FC236}">
              <a16:creationId xmlns:a16="http://schemas.microsoft.com/office/drawing/2014/main" id="{3356D714-B922-4812-844F-353C8D6C01C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2" name="直線コネクタ 451">
          <a:extLst>
            <a:ext uri="{FF2B5EF4-FFF2-40B4-BE49-F238E27FC236}">
              <a16:creationId xmlns:a16="http://schemas.microsoft.com/office/drawing/2014/main" id="{1259E4E9-2FE2-4702-BC0F-2053B6C8B75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3" name="テキスト ボックス 452">
          <a:extLst>
            <a:ext uri="{FF2B5EF4-FFF2-40B4-BE49-F238E27FC236}">
              <a16:creationId xmlns:a16="http://schemas.microsoft.com/office/drawing/2014/main" id="{391853F1-EE05-4463-9D6F-4E0056164C5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4" name="直線コネクタ 453">
          <a:extLst>
            <a:ext uri="{FF2B5EF4-FFF2-40B4-BE49-F238E27FC236}">
              <a16:creationId xmlns:a16="http://schemas.microsoft.com/office/drawing/2014/main" id="{DC8713B2-B162-4679-98A3-B0BF5E9F9E6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5" name="テキスト ボックス 454">
          <a:extLst>
            <a:ext uri="{FF2B5EF4-FFF2-40B4-BE49-F238E27FC236}">
              <a16:creationId xmlns:a16="http://schemas.microsoft.com/office/drawing/2014/main" id="{FA6BB6E2-D855-4408-87E1-92943030688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6" name="直線コネクタ 455">
          <a:extLst>
            <a:ext uri="{FF2B5EF4-FFF2-40B4-BE49-F238E27FC236}">
              <a16:creationId xmlns:a16="http://schemas.microsoft.com/office/drawing/2014/main" id="{5C790FD2-234B-4D0A-92A3-A088709F518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7" name="テキスト ボックス 456">
          <a:extLst>
            <a:ext uri="{FF2B5EF4-FFF2-40B4-BE49-F238E27FC236}">
              <a16:creationId xmlns:a16="http://schemas.microsoft.com/office/drawing/2014/main" id="{0F570ADB-3448-4BB8-B839-853BF42BA2E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8" name="直線コネクタ 457">
          <a:extLst>
            <a:ext uri="{FF2B5EF4-FFF2-40B4-BE49-F238E27FC236}">
              <a16:creationId xmlns:a16="http://schemas.microsoft.com/office/drawing/2014/main" id="{CFCECE23-BA16-48CD-A6AB-454747E310C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9" name="テキスト ボックス 458">
          <a:extLst>
            <a:ext uri="{FF2B5EF4-FFF2-40B4-BE49-F238E27FC236}">
              <a16:creationId xmlns:a16="http://schemas.microsoft.com/office/drawing/2014/main" id="{BE2C143F-A109-48A4-B473-41DB4302909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0" name="直線コネクタ 459">
          <a:extLst>
            <a:ext uri="{FF2B5EF4-FFF2-40B4-BE49-F238E27FC236}">
              <a16:creationId xmlns:a16="http://schemas.microsoft.com/office/drawing/2014/main" id="{EBD330D3-A524-407E-8CD6-29AFC434384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1" name="テキスト ボックス 460">
          <a:extLst>
            <a:ext uri="{FF2B5EF4-FFF2-40B4-BE49-F238E27FC236}">
              <a16:creationId xmlns:a16="http://schemas.microsoft.com/office/drawing/2014/main" id="{2437CC81-F238-4CC2-84F5-0FA268620D0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2" name="直線コネクタ 461">
          <a:extLst>
            <a:ext uri="{FF2B5EF4-FFF2-40B4-BE49-F238E27FC236}">
              <a16:creationId xmlns:a16="http://schemas.microsoft.com/office/drawing/2014/main" id="{009366D8-E75D-439E-9854-63A23ED5787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63" name="テキスト ボックス 462">
          <a:extLst>
            <a:ext uri="{FF2B5EF4-FFF2-40B4-BE49-F238E27FC236}">
              <a16:creationId xmlns:a16="http://schemas.microsoft.com/office/drawing/2014/main" id="{8353714C-5E58-45F6-AFC2-09082C8B6FC5}"/>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4" name="【消防施設】&#10;一人当たり面積グラフ枠">
          <a:extLst>
            <a:ext uri="{FF2B5EF4-FFF2-40B4-BE49-F238E27FC236}">
              <a16:creationId xmlns:a16="http://schemas.microsoft.com/office/drawing/2014/main" id="{820A4DC6-49CF-428C-BC7C-E7A777F912F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465" name="直線コネクタ 464">
          <a:extLst>
            <a:ext uri="{FF2B5EF4-FFF2-40B4-BE49-F238E27FC236}">
              <a16:creationId xmlns:a16="http://schemas.microsoft.com/office/drawing/2014/main" id="{FDA864C2-9E5E-4FB1-8CB7-D49C342A0EBA}"/>
            </a:ext>
          </a:extLst>
        </xdr:cNvPr>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466" name="【消防施設】&#10;一人当たり面積最小値テキスト">
          <a:extLst>
            <a:ext uri="{FF2B5EF4-FFF2-40B4-BE49-F238E27FC236}">
              <a16:creationId xmlns:a16="http://schemas.microsoft.com/office/drawing/2014/main" id="{ABB4E943-54B0-466E-AE34-77D212CF9581}"/>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467" name="直線コネクタ 466">
          <a:extLst>
            <a:ext uri="{FF2B5EF4-FFF2-40B4-BE49-F238E27FC236}">
              <a16:creationId xmlns:a16="http://schemas.microsoft.com/office/drawing/2014/main" id="{E2B32036-6661-47FF-B447-909D2CAD81CF}"/>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468" name="【消防施設】&#10;一人当たり面積最大値テキスト">
          <a:extLst>
            <a:ext uri="{FF2B5EF4-FFF2-40B4-BE49-F238E27FC236}">
              <a16:creationId xmlns:a16="http://schemas.microsoft.com/office/drawing/2014/main" id="{87A5A9FC-0034-4AFE-AE37-7DD84E012A38}"/>
            </a:ext>
          </a:extLst>
        </xdr:cNvPr>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469" name="直線コネクタ 468">
          <a:extLst>
            <a:ext uri="{FF2B5EF4-FFF2-40B4-BE49-F238E27FC236}">
              <a16:creationId xmlns:a16="http://schemas.microsoft.com/office/drawing/2014/main" id="{76E4C3B5-290B-4ADB-9AA5-C07287FCC9FD}"/>
            </a:ext>
          </a:extLst>
        </xdr:cNvPr>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470" name="【消防施設】&#10;一人当たり面積平均値テキスト">
          <a:extLst>
            <a:ext uri="{FF2B5EF4-FFF2-40B4-BE49-F238E27FC236}">
              <a16:creationId xmlns:a16="http://schemas.microsoft.com/office/drawing/2014/main" id="{03F9237A-FC66-4390-B779-13B15FFF9447}"/>
            </a:ext>
          </a:extLst>
        </xdr:cNvPr>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471" name="フローチャート: 判断 470">
          <a:extLst>
            <a:ext uri="{FF2B5EF4-FFF2-40B4-BE49-F238E27FC236}">
              <a16:creationId xmlns:a16="http://schemas.microsoft.com/office/drawing/2014/main" id="{AFC6EA13-369A-4F87-A743-F4F5AC92F2BA}"/>
            </a:ext>
          </a:extLst>
        </xdr:cNvPr>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472" name="フローチャート: 判断 471">
          <a:extLst>
            <a:ext uri="{FF2B5EF4-FFF2-40B4-BE49-F238E27FC236}">
              <a16:creationId xmlns:a16="http://schemas.microsoft.com/office/drawing/2014/main" id="{6D1A3336-7900-4EC8-A02D-809041D18CD1}"/>
            </a:ext>
          </a:extLst>
        </xdr:cNvPr>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82377</xdr:rowOff>
    </xdr:from>
    <xdr:ext cx="469744" cy="259045"/>
    <xdr:sp macro="" textlink="">
      <xdr:nvSpPr>
        <xdr:cNvPr id="473" name="n_1aveValue【消防施設】&#10;一人当たり面積">
          <a:extLst>
            <a:ext uri="{FF2B5EF4-FFF2-40B4-BE49-F238E27FC236}">
              <a16:creationId xmlns:a16="http://schemas.microsoft.com/office/drawing/2014/main" id="{1666AA97-3F72-4A09-A358-FBABEC7F95F2}"/>
            </a:ext>
          </a:extLst>
        </xdr:cNvPr>
        <xdr:cNvSpPr txBox="1"/>
      </xdr:nvSpPr>
      <xdr:spPr>
        <a:xfrm>
          <a:off x="210757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474" name="フローチャート: 判断 473">
          <a:extLst>
            <a:ext uri="{FF2B5EF4-FFF2-40B4-BE49-F238E27FC236}">
              <a16:creationId xmlns:a16="http://schemas.microsoft.com/office/drawing/2014/main" id="{68E5A123-20ED-4695-9EC4-1744BC2B2AEB}"/>
            </a:ext>
          </a:extLst>
        </xdr:cNvPr>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136289</xdr:rowOff>
    </xdr:from>
    <xdr:ext cx="469744" cy="259045"/>
    <xdr:sp macro="" textlink="">
      <xdr:nvSpPr>
        <xdr:cNvPr id="475" name="n_2aveValue【消防施設】&#10;一人当たり面積">
          <a:extLst>
            <a:ext uri="{FF2B5EF4-FFF2-40B4-BE49-F238E27FC236}">
              <a16:creationId xmlns:a16="http://schemas.microsoft.com/office/drawing/2014/main" id="{E2E093C2-A8F7-4CD6-B36C-063ECCAAD2C5}"/>
            </a:ext>
          </a:extLst>
        </xdr:cNvPr>
        <xdr:cNvSpPr txBox="1"/>
      </xdr:nvSpPr>
      <xdr:spPr>
        <a:xfrm>
          <a:off x="20199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476" name="フローチャート: 判断 475">
          <a:extLst>
            <a:ext uri="{FF2B5EF4-FFF2-40B4-BE49-F238E27FC236}">
              <a16:creationId xmlns:a16="http://schemas.microsoft.com/office/drawing/2014/main" id="{6B670937-8EE4-4F5C-AC8A-7AA03E42F4F0}"/>
            </a:ext>
          </a:extLst>
        </xdr:cNvPr>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132097</xdr:rowOff>
    </xdr:from>
    <xdr:ext cx="469744" cy="259045"/>
    <xdr:sp macro="" textlink="">
      <xdr:nvSpPr>
        <xdr:cNvPr id="477" name="n_3aveValue【消防施設】&#10;一人当たり面積">
          <a:extLst>
            <a:ext uri="{FF2B5EF4-FFF2-40B4-BE49-F238E27FC236}">
              <a16:creationId xmlns:a16="http://schemas.microsoft.com/office/drawing/2014/main" id="{08F0E465-EAEF-40F7-9282-2B0F032D9E8D}"/>
            </a:ext>
          </a:extLst>
        </xdr:cNvPr>
        <xdr:cNvSpPr txBox="1"/>
      </xdr:nvSpPr>
      <xdr:spPr>
        <a:xfrm>
          <a:off x="19310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EBA8A981-8CCF-4254-AFA1-1322AA452FD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65196550-46DA-4D01-8412-DE689D3EF83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67292386-AC90-4091-A0D2-75718EC7E7A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98E0A706-3F82-4C07-B34B-77DE9581FFB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9EAAC3B0-BAD9-4995-847A-9BC08F2E5B7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57595</xdr:rowOff>
    </xdr:from>
    <xdr:to>
      <xdr:col>116</xdr:col>
      <xdr:colOff>114300</xdr:colOff>
      <xdr:row>86</xdr:row>
      <xdr:rowOff>159195</xdr:rowOff>
    </xdr:to>
    <xdr:sp macro="" textlink="">
      <xdr:nvSpPr>
        <xdr:cNvPr id="483" name="楕円 482">
          <a:extLst>
            <a:ext uri="{FF2B5EF4-FFF2-40B4-BE49-F238E27FC236}">
              <a16:creationId xmlns:a16="http://schemas.microsoft.com/office/drawing/2014/main" id="{E9ADD095-63A7-41D3-B25C-864E674CD25D}"/>
            </a:ext>
          </a:extLst>
        </xdr:cNvPr>
        <xdr:cNvSpPr/>
      </xdr:nvSpPr>
      <xdr:spPr>
        <a:xfrm>
          <a:off x="22110700" y="1480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143972</xdr:rowOff>
    </xdr:from>
    <xdr:ext cx="469744" cy="259045"/>
    <xdr:sp macro="" textlink="">
      <xdr:nvSpPr>
        <xdr:cNvPr id="484" name="【消防施設】&#10;一人当たり面積該当値テキスト">
          <a:extLst>
            <a:ext uri="{FF2B5EF4-FFF2-40B4-BE49-F238E27FC236}">
              <a16:creationId xmlns:a16="http://schemas.microsoft.com/office/drawing/2014/main" id="{C3CF30DA-0A36-4651-B2C7-179DCDFCC3C2}"/>
            </a:ext>
          </a:extLst>
        </xdr:cNvPr>
        <xdr:cNvSpPr txBox="1"/>
      </xdr:nvSpPr>
      <xdr:spPr>
        <a:xfrm>
          <a:off x="22199600" y="1471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57786</xdr:rowOff>
    </xdr:from>
    <xdr:to>
      <xdr:col>112</xdr:col>
      <xdr:colOff>38100</xdr:colOff>
      <xdr:row>86</xdr:row>
      <xdr:rowOff>159386</xdr:rowOff>
    </xdr:to>
    <xdr:sp macro="" textlink="">
      <xdr:nvSpPr>
        <xdr:cNvPr id="485" name="楕円 484">
          <a:extLst>
            <a:ext uri="{FF2B5EF4-FFF2-40B4-BE49-F238E27FC236}">
              <a16:creationId xmlns:a16="http://schemas.microsoft.com/office/drawing/2014/main" id="{0E6E4DB7-C150-4D60-8D87-ACAF483B300A}"/>
            </a:ext>
          </a:extLst>
        </xdr:cNvPr>
        <xdr:cNvSpPr/>
      </xdr:nvSpPr>
      <xdr:spPr>
        <a:xfrm>
          <a:off x="212725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108395</xdr:rowOff>
    </xdr:from>
    <xdr:to>
      <xdr:col>116</xdr:col>
      <xdr:colOff>63500</xdr:colOff>
      <xdr:row>86</xdr:row>
      <xdr:rowOff>108586</xdr:rowOff>
    </xdr:to>
    <xdr:cxnSp macro="">
      <xdr:nvCxnSpPr>
        <xdr:cNvPr id="486" name="直線コネクタ 485">
          <a:extLst>
            <a:ext uri="{FF2B5EF4-FFF2-40B4-BE49-F238E27FC236}">
              <a16:creationId xmlns:a16="http://schemas.microsoft.com/office/drawing/2014/main" id="{DCAB73E1-5DE6-4CD3-AD30-F82C54261BD2}"/>
            </a:ext>
          </a:extLst>
        </xdr:cNvPr>
        <xdr:cNvCxnSpPr/>
      </xdr:nvCxnSpPr>
      <xdr:spPr>
        <a:xfrm flipV="1">
          <a:off x="21323300" y="14853095"/>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150513</xdr:rowOff>
    </xdr:from>
    <xdr:ext cx="469744" cy="259045"/>
    <xdr:sp macro="" textlink="">
      <xdr:nvSpPr>
        <xdr:cNvPr id="487" name="n_1mainValue【消防施設】&#10;一人当たり面積">
          <a:extLst>
            <a:ext uri="{FF2B5EF4-FFF2-40B4-BE49-F238E27FC236}">
              <a16:creationId xmlns:a16="http://schemas.microsoft.com/office/drawing/2014/main" id="{0838C3FB-8284-47B2-8151-4CAF0EA5BDF0}"/>
            </a:ext>
          </a:extLst>
        </xdr:cNvPr>
        <xdr:cNvSpPr txBox="1"/>
      </xdr:nvSpPr>
      <xdr:spPr>
        <a:xfrm>
          <a:off x="21075727" y="1489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8" name="正方形/長方形 487">
          <a:extLst>
            <a:ext uri="{FF2B5EF4-FFF2-40B4-BE49-F238E27FC236}">
              <a16:creationId xmlns:a16="http://schemas.microsoft.com/office/drawing/2014/main" id="{BE5A9912-21BF-4B74-A8FC-B6BFB6D4965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9" name="正方形/長方形 488">
          <a:extLst>
            <a:ext uri="{FF2B5EF4-FFF2-40B4-BE49-F238E27FC236}">
              <a16:creationId xmlns:a16="http://schemas.microsoft.com/office/drawing/2014/main" id="{BFFB1114-BA20-4F66-A9F7-33D6FDFCACE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0" name="正方形/長方形 489">
          <a:extLst>
            <a:ext uri="{FF2B5EF4-FFF2-40B4-BE49-F238E27FC236}">
              <a16:creationId xmlns:a16="http://schemas.microsoft.com/office/drawing/2014/main" id="{CF8A8541-D84E-49D0-8F81-404349B78D6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1" name="正方形/長方形 490">
          <a:extLst>
            <a:ext uri="{FF2B5EF4-FFF2-40B4-BE49-F238E27FC236}">
              <a16:creationId xmlns:a16="http://schemas.microsoft.com/office/drawing/2014/main" id="{7DFEB569-BCA1-4427-A4CA-0AE4BFEDD12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2" name="正方形/長方形 491">
          <a:extLst>
            <a:ext uri="{FF2B5EF4-FFF2-40B4-BE49-F238E27FC236}">
              <a16:creationId xmlns:a16="http://schemas.microsoft.com/office/drawing/2014/main" id="{D2D617C6-7010-4CE5-8188-7622FFB5322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3" name="正方形/長方形 492">
          <a:extLst>
            <a:ext uri="{FF2B5EF4-FFF2-40B4-BE49-F238E27FC236}">
              <a16:creationId xmlns:a16="http://schemas.microsoft.com/office/drawing/2014/main" id="{21A64761-8E70-486B-AB01-690C44D89F6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4" name="正方形/長方形 493">
          <a:extLst>
            <a:ext uri="{FF2B5EF4-FFF2-40B4-BE49-F238E27FC236}">
              <a16:creationId xmlns:a16="http://schemas.microsoft.com/office/drawing/2014/main" id="{30421E0F-D6EA-4A3B-8E14-65536E5F91E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5" name="正方形/長方形 494">
          <a:extLst>
            <a:ext uri="{FF2B5EF4-FFF2-40B4-BE49-F238E27FC236}">
              <a16:creationId xmlns:a16="http://schemas.microsoft.com/office/drawing/2014/main" id="{1F994F58-09A9-4B23-8D30-A7428FBC0E2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6" name="テキスト ボックス 495">
          <a:extLst>
            <a:ext uri="{FF2B5EF4-FFF2-40B4-BE49-F238E27FC236}">
              <a16:creationId xmlns:a16="http://schemas.microsoft.com/office/drawing/2014/main" id="{FA8B52AC-5DC0-4AEA-AD21-404FF974AC3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7" name="直線コネクタ 496">
          <a:extLst>
            <a:ext uri="{FF2B5EF4-FFF2-40B4-BE49-F238E27FC236}">
              <a16:creationId xmlns:a16="http://schemas.microsoft.com/office/drawing/2014/main" id="{9A401336-5947-42A3-B3FA-5C6BA93F18D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8" name="直線コネクタ 497">
          <a:extLst>
            <a:ext uri="{FF2B5EF4-FFF2-40B4-BE49-F238E27FC236}">
              <a16:creationId xmlns:a16="http://schemas.microsoft.com/office/drawing/2014/main" id="{62FD2590-4490-4920-8E87-54A3EB2FB76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9" name="テキスト ボックス 498">
          <a:extLst>
            <a:ext uri="{FF2B5EF4-FFF2-40B4-BE49-F238E27FC236}">
              <a16:creationId xmlns:a16="http://schemas.microsoft.com/office/drawing/2014/main" id="{AFF744DD-D234-4EAE-809E-672DB7D99CE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0" name="直線コネクタ 499">
          <a:extLst>
            <a:ext uri="{FF2B5EF4-FFF2-40B4-BE49-F238E27FC236}">
              <a16:creationId xmlns:a16="http://schemas.microsoft.com/office/drawing/2014/main" id="{936713FF-3CAF-47EE-9A59-85C57F432BB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1" name="テキスト ボックス 500">
          <a:extLst>
            <a:ext uri="{FF2B5EF4-FFF2-40B4-BE49-F238E27FC236}">
              <a16:creationId xmlns:a16="http://schemas.microsoft.com/office/drawing/2014/main" id="{07CEDAC8-CCC8-4AFD-851C-31A61BF10AA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2" name="直線コネクタ 501">
          <a:extLst>
            <a:ext uri="{FF2B5EF4-FFF2-40B4-BE49-F238E27FC236}">
              <a16:creationId xmlns:a16="http://schemas.microsoft.com/office/drawing/2014/main" id="{8893C9CC-E32E-4DFB-828A-30200EDA57B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3" name="テキスト ボックス 502">
          <a:extLst>
            <a:ext uri="{FF2B5EF4-FFF2-40B4-BE49-F238E27FC236}">
              <a16:creationId xmlns:a16="http://schemas.microsoft.com/office/drawing/2014/main" id="{47CD68EC-AAA9-498D-B137-6922C9C281B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4" name="直線コネクタ 503">
          <a:extLst>
            <a:ext uri="{FF2B5EF4-FFF2-40B4-BE49-F238E27FC236}">
              <a16:creationId xmlns:a16="http://schemas.microsoft.com/office/drawing/2014/main" id="{E554647E-3C86-4A22-9875-9AE9441E968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5" name="テキスト ボックス 504">
          <a:extLst>
            <a:ext uri="{FF2B5EF4-FFF2-40B4-BE49-F238E27FC236}">
              <a16:creationId xmlns:a16="http://schemas.microsoft.com/office/drawing/2014/main" id="{5D7A7346-E9A0-4364-87D1-659EC809DFC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6" name="直線コネクタ 505">
          <a:extLst>
            <a:ext uri="{FF2B5EF4-FFF2-40B4-BE49-F238E27FC236}">
              <a16:creationId xmlns:a16="http://schemas.microsoft.com/office/drawing/2014/main" id="{BE4EFA0A-4719-47A6-B08E-E95E2DD5DB0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7" name="テキスト ボックス 506">
          <a:extLst>
            <a:ext uri="{FF2B5EF4-FFF2-40B4-BE49-F238E27FC236}">
              <a16:creationId xmlns:a16="http://schemas.microsoft.com/office/drawing/2014/main" id="{510CD73F-C0D0-48CB-BB0D-F98A5E7D993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8" name="直線コネクタ 507">
          <a:extLst>
            <a:ext uri="{FF2B5EF4-FFF2-40B4-BE49-F238E27FC236}">
              <a16:creationId xmlns:a16="http://schemas.microsoft.com/office/drawing/2014/main" id="{C327722C-FD06-4A27-AF74-E55607746FD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9" name="テキスト ボックス 508">
          <a:extLst>
            <a:ext uri="{FF2B5EF4-FFF2-40B4-BE49-F238E27FC236}">
              <a16:creationId xmlns:a16="http://schemas.microsoft.com/office/drawing/2014/main" id="{240D66C4-91B5-4067-88EB-B771E724CAF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0" name="直線コネクタ 509">
          <a:extLst>
            <a:ext uri="{FF2B5EF4-FFF2-40B4-BE49-F238E27FC236}">
              <a16:creationId xmlns:a16="http://schemas.microsoft.com/office/drawing/2014/main" id="{D50A2189-0E0B-4DD9-B5F9-C8D02116D5A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1" name="テキスト ボックス 510">
          <a:extLst>
            <a:ext uri="{FF2B5EF4-FFF2-40B4-BE49-F238E27FC236}">
              <a16:creationId xmlns:a16="http://schemas.microsoft.com/office/drawing/2014/main" id="{677740C4-5C16-4B2A-B543-85638D7CC99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2" name="【庁舎】&#10;有形固定資産減価償却率グラフ枠">
          <a:extLst>
            <a:ext uri="{FF2B5EF4-FFF2-40B4-BE49-F238E27FC236}">
              <a16:creationId xmlns:a16="http://schemas.microsoft.com/office/drawing/2014/main" id="{7A49E040-2101-4CD1-B4FB-79A22D2E00F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513" name="直線コネクタ 512">
          <a:extLst>
            <a:ext uri="{FF2B5EF4-FFF2-40B4-BE49-F238E27FC236}">
              <a16:creationId xmlns:a16="http://schemas.microsoft.com/office/drawing/2014/main" id="{ABE3AAEB-2D5A-4E28-8AFD-7C0240667891}"/>
            </a:ext>
          </a:extLst>
        </xdr:cNvPr>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14" name="【庁舎】&#10;有形固定資産減価償却率最小値テキスト">
          <a:extLst>
            <a:ext uri="{FF2B5EF4-FFF2-40B4-BE49-F238E27FC236}">
              <a16:creationId xmlns:a16="http://schemas.microsoft.com/office/drawing/2014/main" id="{CAEF3384-7633-482A-A217-0D2C37569182}"/>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15" name="直線コネクタ 514">
          <a:extLst>
            <a:ext uri="{FF2B5EF4-FFF2-40B4-BE49-F238E27FC236}">
              <a16:creationId xmlns:a16="http://schemas.microsoft.com/office/drawing/2014/main" id="{68B3552E-B499-4E6B-8472-479220A1B2AE}"/>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516" name="【庁舎】&#10;有形固定資産減価償却率最大値テキスト">
          <a:extLst>
            <a:ext uri="{FF2B5EF4-FFF2-40B4-BE49-F238E27FC236}">
              <a16:creationId xmlns:a16="http://schemas.microsoft.com/office/drawing/2014/main" id="{93FABCF6-AC16-49A6-BF78-F4FD6135E5AD}"/>
            </a:ext>
          </a:extLst>
        </xdr:cNvPr>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517" name="直線コネクタ 516">
          <a:extLst>
            <a:ext uri="{FF2B5EF4-FFF2-40B4-BE49-F238E27FC236}">
              <a16:creationId xmlns:a16="http://schemas.microsoft.com/office/drawing/2014/main" id="{9EAE2D27-9DEE-4A7B-8800-0E6F04A5C366}"/>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518" name="【庁舎】&#10;有形固定資産減価償却率平均値テキスト">
          <a:extLst>
            <a:ext uri="{FF2B5EF4-FFF2-40B4-BE49-F238E27FC236}">
              <a16:creationId xmlns:a16="http://schemas.microsoft.com/office/drawing/2014/main" id="{AE79D041-1149-4DC7-B2EC-9DD89A284954}"/>
            </a:ext>
          </a:extLst>
        </xdr:cNvPr>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19" name="フローチャート: 判断 518">
          <a:extLst>
            <a:ext uri="{FF2B5EF4-FFF2-40B4-BE49-F238E27FC236}">
              <a16:creationId xmlns:a16="http://schemas.microsoft.com/office/drawing/2014/main" id="{0075FF5C-0F92-4CF6-A340-FB8CC25BEED6}"/>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520" name="フローチャート: 判断 519">
          <a:extLst>
            <a:ext uri="{FF2B5EF4-FFF2-40B4-BE49-F238E27FC236}">
              <a16:creationId xmlns:a16="http://schemas.microsoft.com/office/drawing/2014/main" id="{4090C2AC-8359-4380-9F45-F9A5BED843EC}"/>
            </a:ext>
          </a:extLst>
        </xdr:cNvPr>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77306</xdr:rowOff>
    </xdr:from>
    <xdr:ext cx="405111" cy="259045"/>
    <xdr:sp macro="" textlink="">
      <xdr:nvSpPr>
        <xdr:cNvPr id="521" name="n_1aveValue【庁舎】&#10;有形固定資産減価償却率">
          <a:extLst>
            <a:ext uri="{FF2B5EF4-FFF2-40B4-BE49-F238E27FC236}">
              <a16:creationId xmlns:a16="http://schemas.microsoft.com/office/drawing/2014/main" id="{E1C756EE-E9DB-4EEA-BB0C-F6CFFCEB18E8}"/>
            </a:ext>
          </a:extLst>
        </xdr:cNvPr>
        <xdr:cNvSpPr txBox="1"/>
      </xdr:nvSpPr>
      <xdr:spPr>
        <a:xfrm>
          <a:off x="152660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22" name="フローチャート: 判断 521">
          <a:extLst>
            <a:ext uri="{FF2B5EF4-FFF2-40B4-BE49-F238E27FC236}">
              <a16:creationId xmlns:a16="http://schemas.microsoft.com/office/drawing/2014/main" id="{B45C1A4F-00A0-4695-AA4A-A6C3A1C4EB86}"/>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523" name="n_2aveValue【庁舎】&#10;有形固定資産減価償却率">
          <a:extLst>
            <a:ext uri="{FF2B5EF4-FFF2-40B4-BE49-F238E27FC236}">
              <a16:creationId xmlns:a16="http://schemas.microsoft.com/office/drawing/2014/main" id="{1A4FE872-9351-469D-A64E-2B70866CD861}"/>
            </a:ext>
          </a:extLst>
        </xdr:cNvPr>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524" name="フローチャート: 判断 523">
          <a:extLst>
            <a:ext uri="{FF2B5EF4-FFF2-40B4-BE49-F238E27FC236}">
              <a16:creationId xmlns:a16="http://schemas.microsoft.com/office/drawing/2014/main" id="{5213DE1E-580C-4B80-A27E-535DE27F7CCD}"/>
            </a:ext>
          </a:extLst>
        </xdr:cNvPr>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11991</xdr:rowOff>
    </xdr:from>
    <xdr:ext cx="405111" cy="259045"/>
    <xdr:sp macro="" textlink="">
      <xdr:nvSpPr>
        <xdr:cNvPr id="525" name="n_3aveValue【庁舎】&#10;有形固定資産減価償却率">
          <a:extLst>
            <a:ext uri="{FF2B5EF4-FFF2-40B4-BE49-F238E27FC236}">
              <a16:creationId xmlns:a16="http://schemas.microsoft.com/office/drawing/2014/main" id="{8ED91B1A-C3F1-4DF3-A389-E9A98588D9AB}"/>
            </a:ext>
          </a:extLst>
        </xdr:cNvPr>
        <xdr:cNvSpPr txBox="1"/>
      </xdr:nvSpPr>
      <xdr:spPr>
        <a:xfrm>
          <a:off x="13500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93631C15-CE58-4AC8-93ED-85FD1F4E7B7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91EDE216-D96B-4A12-A832-B9DE599C65A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B7ADE0D8-F29D-4BC9-A0B3-4F09F77D116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D44BACDC-2537-4DE6-98F9-F063DD3C2F5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FEB61AB0-F82E-4067-A49C-9967DAE8C1D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147864</xdr:rowOff>
    </xdr:from>
    <xdr:to>
      <xdr:col>85</xdr:col>
      <xdr:colOff>177800</xdr:colOff>
      <xdr:row>101</xdr:row>
      <xdr:rowOff>78014</xdr:rowOff>
    </xdr:to>
    <xdr:sp macro="" textlink="">
      <xdr:nvSpPr>
        <xdr:cNvPr id="531" name="楕円 530">
          <a:extLst>
            <a:ext uri="{FF2B5EF4-FFF2-40B4-BE49-F238E27FC236}">
              <a16:creationId xmlns:a16="http://schemas.microsoft.com/office/drawing/2014/main" id="{2840AEE7-CD15-47A6-BF23-031B838BF50F}"/>
            </a:ext>
          </a:extLst>
        </xdr:cNvPr>
        <xdr:cNvSpPr/>
      </xdr:nvSpPr>
      <xdr:spPr>
        <a:xfrm>
          <a:off x="16268700" y="172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170741</xdr:rowOff>
    </xdr:from>
    <xdr:ext cx="405111" cy="259045"/>
    <xdr:sp macro="" textlink="">
      <xdr:nvSpPr>
        <xdr:cNvPr id="532" name="【庁舎】&#10;有形固定資産減価償却率該当値テキスト">
          <a:extLst>
            <a:ext uri="{FF2B5EF4-FFF2-40B4-BE49-F238E27FC236}">
              <a16:creationId xmlns:a16="http://schemas.microsoft.com/office/drawing/2014/main" id="{8E2EBDF8-A266-468E-8FD6-73BF766B5D5A}"/>
            </a:ext>
          </a:extLst>
        </xdr:cNvPr>
        <xdr:cNvSpPr txBox="1"/>
      </xdr:nvSpPr>
      <xdr:spPr>
        <a:xfrm>
          <a:off x="16357600" y="1714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10705</xdr:rowOff>
    </xdr:from>
    <xdr:to>
      <xdr:col>81</xdr:col>
      <xdr:colOff>101600</xdr:colOff>
      <xdr:row>101</xdr:row>
      <xdr:rowOff>112305</xdr:rowOff>
    </xdr:to>
    <xdr:sp macro="" textlink="">
      <xdr:nvSpPr>
        <xdr:cNvPr id="533" name="楕円 532">
          <a:extLst>
            <a:ext uri="{FF2B5EF4-FFF2-40B4-BE49-F238E27FC236}">
              <a16:creationId xmlns:a16="http://schemas.microsoft.com/office/drawing/2014/main" id="{AD107641-A427-4853-9F48-61746311318A}"/>
            </a:ext>
          </a:extLst>
        </xdr:cNvPr>
        <xdr:cNvSpPr/>
      </xdr:nvSpPr>
      <xdr:spPr>
        <a:xfrm>
          <a:off x="15430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27214</xdr:rowOff>
    </xdr:from>
    <xdr:to>
      <xdr:col>85</xdr:col>
      <xdr:colOff>127000</xdr:colOff>
      <xdr:row>101</xdr:row>
      <xdr:rowOff>61505</xdr:rowOff>
    </xdr:to>
    <xdr:cxnSp macro="">
      <xdr:nvCxnSpPr>
        <xdr:cNvPr id="534" name="直線コネクタ 533">
          <a:extLst>
            <a:ext uri="{FF2B5EF4-FFF2-40B4-BE49-F238E27FC236}">
              <a16:creationId xmlns:a16="http://schemas.microsoft.com/office/drawing/2014/main" id="{E9FAF490-8E8B-4F43-B82F-8085E6064115}"/>
            </a:ext>
          </a:extLst>
        </xdr:cNvPr>
        <xdr:cNvCxnSpPr/>
      </xdr:nvCxnSpPr>
      <xdr:spPr>
        <a:xfrm flipV="1">
          <a:off x="15481300" y="173436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44994</xdr:rowOff>
    </xdr:from>
    <xdr:to>
      <xdr:col>76</xdr:col>
      <xdr:colOff>165100</xdr:colOff>
      <xdr:row>101</xdr:row>
      <xdr:rowOff>146594</xdr:rowOff>
    </xdr:to>
    <xdr:sp macro="" textlink="">
      <xdr:nvSpPr>
        <xdr:cNvPr id="535" name="楕円 534">
          <a:extLst>
            <a:ext uri="{FF2B5EF4-FFF2-40B4-BE49-F238E27FC236}">
              <a16:creationId xmlns:a16="http://schemas.microsoft.com/office/drawing/2014/main" id="{35ACE6D6-E2D4-4A18-8D02-348D70537F1B}"/>
            </a:ext>
          </a:extLst>
        </xdr:cNvPr>
        <xdr:cNvSpPr/>
      </xdr:nvSpPr>
      <xdr:spPr>
        <a:xfrm>
          <a:off x="145415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61505</xdr:rowOff>
    </xdr:from>
    <xdr:to>
      <xdr:col>81</xdr:col>
      <xdr:colOff>50800</xdr:colOff>
      <xdr:row>101</xdr:row>
      <xdr:rowOff>95794</xdr:rowOff>
    </xdr:to>
    <xdr:cxnSp macro="">
      <xdr:nvCxnSpPr>
        <xdr:cNvPr id="536" name="直線コネクタ 535">
          <a:extLst>
            <a:ext uri="{FF2B5EF4-FFF2-40B4-BE49-F238E27FC236}">
              <a16:creationId xmlns:a16="http://schemas.microsoft.com/office/drawing/2014/main" id="{94F1D7C2-3888-4ADF-8659-DD356A80A8AB}"/>
            </a:ext>
          </a:extLst>
        </xdr:cNvPr>
        <xdr:cNvCxnSpPr/>
      </xdr:nvCxnSpPr>
      <xdr:spPr>
        <a:xfrm flipV="1">
          <a:off x="14592300" y="173779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36830</xdr:rowOff>
    </xdr:from>
    <xdr:to>
      <xdr:col>72</xdr:col>
      <xdr:colOff>38100</xdr:colOff>
      <xdr:row>101</xdr:row>
      <xdr:rowOff>138430</xdr:rowOff>
    </xdr:to>
    <xdr:sp macro="" textlink="">
      <xdr:nvSpPr>
        <xdr:cNvPr id="537" name="楕円 536">
          <a:extLst>
            <a:ext uri="{FF2B5EF4-FFF2-40B4-BE49-F238E27FC236}">
              <a16:creationId xmlns:a16="http://schemas.microsoft.com/office/drawing/2014/main" id="{7860E088-67DD-43E8-BFD2-DF06B2BD724D}"/>
            </a:ext>
          </a:extLst>
        </xdr:cNvPr>
        <xdr:cNvSpPr/>
      </xdr:nvSpPr>
      <xdr:spPr>
        <a:xfrm>
          <a:off x="13652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87630</xdr:rowOff>
    </xdr:from>
    <xdr:to>
      <xdr:col>76</xdr:col>
      <xdr:colOff>114300</xdr:colOff>
      <xdr:row>101</xdr:row>
      <xdr:rowOff>95794</xdr:rowOff>
    </xdr:to>
    <xdr:cxnSp macro="">
      <xdr:nvCxnSpPr>
        <xdr:cNvPr id="538" name="直線コネクタ 537">
          <a:extLst>
            <a:ext uri="{FF2B5EF4-FFF2-40B4-BE49-F238E27FC236}">
              <a16:creationId xmlns:a16="http://schemas.microsoft.com/office/drawing/2014/main" id="{86A11583-641C-4703-8C0F-92A26685B531}"/>
            </a:ext>
          </a:extLst>
        </xdr:cNvPr>
        <xdr:cNvCxnSpPr/>
      </xdr:nvCxnSpPr>
      <xdr:spPr>
        <a:xfrm>
          <a:off x="13703300" y="174040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128832</xdr:rowOff>
    </xdr:from>
    <xdr:ext cx="405111" cy="259045"/>
    <xdr:sp macro="" textlink="">
      <xdr:nvSpPr>
        <xdr:cNvPr id="539" name="n_1mainValue【庁舎】&#10;有形固定資産減価償却率">
          <a:extLst>
            <a:ext uri="{FF2B5EF4-FFF2-40B4-BE49-F238E27FC236}">
              <a16:creationId xmlns:a16="http://schemas.microsoft.com/office/drawing/2014/main" id="{DC671AFB-4738-41F3-96D7-DFC25CC7D8DD}"/>
            </a:ext>
          </a:extLst>
        </xdr:cNvPr>
        <xdr:cNvSpPr txBox="1"/>
      </xdr:nvSpPr>
      <xdr:spPr>
        <a:xfrm>
          <a:off x="152660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163121</xdr:rowOff>
    </xdr:from>
    <xdr:ext cx="405111" cy="259045"/>
    <xdr:sp macro="" textlink="">
      <xdr:nvSpPr>
        <xdr:cNvPr id="540" name="n_2mainValue【庁舎】&#10;有形固定資産減価償却率">
          <a:extLst>
            <a:ext uri="{FF2B5EF4-FFF2-40B4-BE49-F238E27FC236}">
              <a16:creationId xmlns:a16="http://schemas.microsoft.com/office/drawing/2014/main" id="{2FA37F63-F4AE-4BD1-9A8A-0487383A4A3A}"/>
            </a:ext>
          </a:extLst>
        </xdr:cNvPr>
        <xdr:cNvSpPr txBox="1"/>
      </xdr:nvSpPr>
      <xdr:spPr>
        <a:xfrm>
          <a:off x="143897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154957</xdr:rowOff>
    </xdr:from>
    <xdr:ext cx="405111" cy="259045"/>
    <xdr:sp macro="" textlink="">
      <xdr:nvSpPr>
        <xdr:cNvPr id="541" name="n_3mainValue【庁舎】&#10;有形固定資産減価償却率">
          <a:extLst>
            <a:ext uri="{FF2B5EF4-FFF2-40B4-BE49-F238E27FC236}">
              <a16:creationId xmlns:a16="http://schemas.microsoft.com/office/drawing/2014/main" id="{F29FC14B-662A-4D25-ADE1-4049A4815304}"/>
            </a:ext>
          </a:extLst>
        </xdr:cNvPr>
        <xdr:cNvSpPr txBox="1"/>
      </xdr:nvSpPr>
      <xdr:spPr>
        <a:xfrm>
          <a:off x="13500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2" name="正方形/長方形 541">
          <a:extLst>
            <a:ext uri="{FF2B5EF4-FFF2-40B4-BE49-F238E27FC236}">
              <a16:creationId xmlns:a16="http://schemas.microsoft.com/office/drawing/2014/main" id="{DD00CAB3-FD94-40B2-8911-9FE74EE9B9D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3" name="正方形/長方形 542">
          <a:extLst>
            <a:ext uri="{FF2B5EF4-FFF2-40B4-BE49-F238E27FC236}">
              <a16:creationId xmlns:a16="http://schemas.microsoft.com/office/drawing/2014/main" id="{994B62BE-5535-465C-BCBC-246E366A2B8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4" name="正方形/長方形 543">
          <a:extLst>
            <a:ext uri="{FF2B5EF4-FFF2-40B4-BE49-F238E27FC236}">
              <a16:creationId xmlns:a16="http://schemas.microsoft.com/office/drawing/2014/main" id="{5ECEED6D-4953-4536-9F06-6CB31C3BB2C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5" name="正方形/長方形 544">
          <a:extLst>
            <a:ext uri="{FF2B5EF4-FFF2-40B4-BE49-F238E27FC236}">
              <a16:creationId xmlns:a16="http://schemas.microsoft.com/office/drawing/2014/main" id="{E5FE4F51-8BC3-4625-8904-0575A57A9E6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6" name="正方形/長方形 545">
          <a:extLst>
            <a:ext uri="{FF2B5EF4-FFF2-40B4-BE49-F238E27FC236}">
              <a16:creationId xmlns:a16="http://schemas.microsoft.com/office/drawing/2014/main" id="{0305A35A-B414-4E35-898F-CBE9EE02AE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7" name="正方形/長方形 546">
          <a:extLst>
            <a:ext uri="{FF2B5EF4-FFF2-40B4-BE49-F238E27FC236}">
              <a16:creationId xmlns:a16="http://schemas.microsoft.com/office/drawing/2014/main" id="{E0F618A5-D2B9-489A-A993-386B25AFF1D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8" name="正方形/長方形 547">
          <a:extLst>
            <a:ext uri="{FF2B5EF4-FFF2-40B4-BE49-F238E27FC236}">
              <a16:creationId xmlns:a16="http://schemas.microsoft.com/office/drawing/2014/main" id="{E6589868-4645-4733-916D-8937D3B2A59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9" name="正方形/長方形 548">
          <a:extLst>
            <a:ext uri="{FF2B5EF4-FFF2-40B4-BE49-F238E27FC236}">
              <a16:creationId xmlns:a16="http://schemas.microsoft.com/office/drawing/2014/main" id="{4409A9A1-6E64-4CFF-B230-A61FA465889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0" name="テキスト ボックス 549">
          <a:extLst>
            <a:ext uri="{FF2B5EF4-FFF2-40B4-BE49-F238E27FC236}">
              <a16:creationId xmlns:a16="http://schemas.microsoft.com/office/drawing/2014/main" id="{6D116C47-B574-4D83-97B2-D35A137138F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1" name="直線コネクタ 550">
          <a:extLst>
            <a:ext uri="{FF2B5EF4-FFF2-40B4-BE49-F238E27FC236}">
              <a16:creationId xmlns:a16="http://schemas.microsoft.com/office/drawing/2014/main" id="{65AAEB36-5E88-4ADF-9775-51EF3CECB61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52" name="直線コネクタ 551">
          <a:extLst>
            <a:ext uri="{FF2B5EF4-FFF2-40B4-BE49-F238E27FC236}">
              <a16:creationId xmlns:a16="http://schemas.microsoft.com/office/drawing/2014/main" id="{AA1499D9-A12F-4A8F-9391-6EF50E1514E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3" name="テキスト ボックス 552">
          <a:extLst>
            <a:ext uri="{FF2B5EF4-FFF2-40B4-BE49-F238E27FC236}">
              <a16:creationId xmlns:a16="http://schemas.microsoft.com/office/drawing/2014/main" id="{DC6CF793-0393-49C9-BB92-E1816544FAA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4" name="直線コネクタ 553">
          <a:extLst>
            <a:ext uri="{FF2B5EF4-FFF2-40B4-BE49-F238E27FC236}">
              <a16:creationId xmlns:a16="http://schemas.microsoft.com/office/drawing/2014/main" id="{00197D65-FDC3-4870-842B-8B7A922CE7F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55" name="テキスト ボックス 554">
          <a:extLst>
            <a:ext uri="{FF2B5EF4-FFF2-40B4-BE49-F238E27FC236}">
              <a16:creationId xmlns:a16="http://schemas.microsoft.com/office/drawing/2014/main" id="{1753F914-051C-4E6E-91C5-32FB6948F3F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56" name="直線コネクタ 555">
          <a:extLst>
            <a:ext uri="{FF2B5EF4-FFF2-40B4-BE49-F238E27FC236}">
              <a16:creationId xmlns:a16="http://schemas.microsoft.com/office/drawing/2014/main" id="{72E8F3CE-B782-45D5-8EEA-A9A3B32B7E5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57" name="テキスト ボックス 556">
          <a:extLst>
            <a:ext uri="{FF2B5EF4-FFF2-40B4-BE49-F238E27FC236}">
              <a16:creationId xmlns:a16="http://schemas.microsoft.com/office/drawing/2014/main" id="{6EACEE37-3679-4012-9590-2455495A3A2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58" name="直線コネクタ 557">
          <a:extLst>
            <a:ext uri="{FF2B5EF4-FFF2-40B4-BE49-F238E27FC236}">
              <a16:creationId xmlns:a16="http://schemas.microsoft.com/office/drawing/2014/main" id="{873AC21E-AD01-4FCC-A5B8-192704EF31B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59" name="テキスト ボックス 558">
          <a:extLst>
            <a:ext uri="{FF2B5EF4-FFF2-40B4-BE49-F238E27FC236}">
              <a16:creationId xmlns:a16="http://schemas.microsoft.com/office/drawing/2014/main" id="{EF24DBBA-C2C2-41F1-A1ED-8D25C8CAD61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0" name="直線コネクタ 559">
          <a:extLst>
            <a:ext uri="{FF2B5EF4-FFF2-40B4-BE49-F238E27FC236}">
              <a16:creationId xmlns:a16="http://schemas.microsoft.com/office/drawing/2014/main" id="{2901CA25-8F50-457A-AF71-F9B4A4B5E38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1" name="テキスト ボックス 560">
          <a:extLst>
            <a:ext uri="{FF2B5EF4-FFF2-40B4-BE49-F238E27FC236}">
              <a16:creationId xmlns:a16="http://schemas.microsoft.com/office/drawing/2014/main" id="{90526F66-1B6A-4D8A-A04B-F2760527A6D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2" name="【庁舎】&#10;一人当たり面積グラフ枠">
          <a:extLst>
            <a:ext uri="{FF2B5EF4-FFF2-40B4-BE49-F238E27FC236}">
              <a16:creationId xmlns:a16="http://schemas.microsoft.com/office/drawing/2014/main" id="{03538273-0960-4909-9E41-C02830F6D0E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563" name="直線コネクタ 562">
          <a:extLst>
            <a:ext uri="{FF2B5EF4-FFF2-40B4-BE49-F238E27FC236}">
              <a16:creationId xmlns:a16="http://schemas.microsoft.com/office/drawing/2014/main" id="{63C1C4AD-CCF6-4A18-828C-159FC6D97DEE}"/>
            </a:ext>
          </a:extLst>
        </xdr:cNvPr>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564" name="【庁舎】&#10;一人当たり面積最小値テキスト">
          <a:extLst>
            <a:ext uri="{FF2B5EF4-FFF2-40B4-BE49-F238E27FC236}">
              <a16:creationId xmlns:a16="http://schemas.microsoft.com/office/drawing/2014/main" id="{D0EF8329-50F5-40D7-BAFC-5D67918C884A}"/>
            </a:ext>
          </a:extLst>
        </xdr:cNvPr>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565" name="直線コネクタ 564">
          <a:extLst>
            <a:ext uri="{FF2B5EF4-FFF2-40B4-BE49-F238E27FC236}">
              <a16:creationId xmlns:a16="http://schemas.microsoft.com/office/drawing/2014/main" id="{3C564712-D08E-48D4-BB33-70DBC2635F55}"/>
            </a:ext>
          </a:extLst>
        </xdr:cNvPr>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566" name="【庁舎】&#10;一人当たり面積最大値テキスト">
          <a:extLst>
            <a:ext uri="{FF2B5EF4-FFF2-40B4-BE49-F238E27FC236}">
              <a16:creationId xmlns:a16="http://schemas.microsoft.com/office/drawing/2014/main" id="{FFBB92D3-3239-4FE7-9AE9-DC8C47B03718}"/>
            </a:ext>
          </a:extLst>
        </xdr:cNvPr>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567" name="直線コネクタ 566">
          <a:extLst>
            <a:ext uri="{FF2B5EF4-FFF2-40B4-BE49-F238E27FC236}">
              <a16:creationId xmlns:a16="http://schemas.microsoft.com/office/drawing/2014/main" id="{DD2AEF05-E506-48C4-99F1-670FB7BA39DF}"/>
            </a:ext>
          </a:extLst>
        </xdr:cNvPr>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141445</xdr:rowOff>
    </xdr:from>
    <xdr:ext cx="469744" cy="259045"/>
    <xdr:sp macro="" textlink="">
      <xdr:nvSpPr>
        <xdr:cNvPr id="568" name="【庁舎】&#10;一人当たり面積平均値テキスト">
          <a:extLst>
            <a:ext uri="{FF2B5EF4-FFF2-40B4-BE49-F238E27FC236}">
              <a16:creationId xmlns:a16="http://schemas.microsoft.com/office/drawing/2014/main" id="{406829D9-71FE-4E40-A26E-3E7F6E94D7B9}"/>
            </a:ext>
          </a:extLst>
        </xdr:cNvPr>
        <xdr:cNvSpPr txBox="1"/>
      </xdr:nvSpPr>
      <xdr:spPr>
        <a:xfrm>
          <a:off x="22199600" y="18315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569" name="フローチャート: 判断 568">
          <a:extLst>
            <a:ext uri="{FF2B5EF4-FFF2-40B4-BE49-F238E27FC236}">
              <a16:creationId xmlns:a16="http://schemas.microsoft.com/office/drawing/2014/main" id="{E7B67D90-6FB4-452A-8B72-66C8AF37DA04}"/>
            </a:ext>
          </a:extLst>
        </xdr:cNvPr>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570" name="フローチャート: 判断 569">
          <a:extLst>
            <a:ext uri="{FF2B5EF4-FFF2-40B4-BE49-F238E27FC236}">
              <a16:creationId xmlns:a16="http://schemas.microsoft.com/office/drawing/2014/main" id="{A62FD9C7-6957-4658-A089-823911E8477C}"/>
            </a:ext>
          </a:extLst>
        </xdr:cNvPr>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82466</xdr:rowOff>
    </xdr:from>
    <xdr:ext cx="469744" cy="259045"/>
    <xdr:sp macro="" textlink="">
      <xdr:nvSpPr>
        <xdr:cNvPr id="571" name="n_1aveValue【庁舎】&#10;一人当たり面積">
          <a:extLst>
            <a:ext uri="{FF2B5EF4-FFF2-40B4-BE49-F238E27FC236}">
              <a16:creationId xmlns:a16="http://schemas.microsoft.com/office/drawing/2014/main" id="{D9FF09EC-F823-47A5-B6C7-658EC87194DD}"/>
            </a:ext>
          </a:extLst>
        </xdr:cNvPr>
        <xdr:cNvSpPr txBox="1"/>
      </xdr:nvSpPr>
      <xdr:spPr>
        <a:xfrm>
          <a:off x="21075727" y="184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572" name="フローチャート: 判断 571">
          <a:extLst>
            <a:ext uri="{FF2B5EF4-FFF2-40B4-BE49-F238E27FC236}">
              <a16:creationId xmlns:a16="http://schemas.microsoft.com/office/drawing/2014/main" id="{6C0A0F44-D316-43FB-B967-2B1337166572}"/>
            </a:ext>
          </a:extLst>
        </xdr:cNvPr>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115637</xdr:rowOff>
    </xdr:from>
    <xdr:ext cx="469744" cy="259045"/>
    <xdr:sp macro="" textlink="">
      <xdr:nvSpPr>
        <xdr:cNvPr id="573" name="n_2aveValue【庁舎】&#10;一人当たり面積">
          <a:extLst>
            <a:ext uri="{FF2B5EF4-FFF2-40B4-BE49-F238E27FC236}">
              <a16:creationId xmlns:a16="http://schemas.microsoft.com/office/drawing/2014/main" id="{43263169-5557-4872-986F-72B17CD2AA4A}"/>
            </a:ext>
          </a:extLst>
        </xdr:cNvPr>
        <xdr:cNvSpPr txBox="1"/>
      </xdr:nvSpPr>
      <xdr:spPr>
        <a:xfrm>
          <a:off x="201994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574" name="フローチャート: 判断 573">
          <a:extLst>
            <a:ext uri="{FF2B5EF4-FFF2-40B4-BE49-F238E27FC236}">
              <a16:creationId xmlns:a16="http://schemas.microsoft.com/office/drawing/2014/main" id="{7EEFD7D5-3F61-42F9-845F-2FFB9468A8B7}"/>
            </a:ext>
          </a:extLst>
        </xdr:cNvPr>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120184</xdr:rowOff>
    </xdr:from>
    <xdr:ext cx="469744" cy="259045"/>
    <xdr:sp macro="" textlink="">
      <xdr:nvSpPr>
        <xdr:cNvPr id="575" name="n_3aveValue【庁舎】&#10;一人当たり面積">
          <a:extLst>
            <a:ext uri="{FF2B5EF4-FFF2-40B4-BE49-F238E27FC236}">
              <a16:creationId xmlns:a16="http://schemas.microsoft.com/office/drawing/2014/main" id="{9B250B88-0EB8-4ADC-A8FA-9F81E0FBDD56}"/>
            </a:ext>
          </a:extLst>
        </xdr:cNvPr>
        <xdr:cNvSpPr txBox="1"/>
      </xdr:nvSpPr>
      <xdr:spPr>
        <a:xfrm>
          <a:off x="193104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E0B5DE5F-1DFA-457C-AC15-406BACBEE23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FDB41F41-7164-4BD7-ADC5-61FE3C28954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32D79058-F71F-45D1-BFD2-DF908624693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B8BE9A4-1FC9-4E22-98F3-656BA183482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760D2AFA-5881-4846-8FA2-B728ECC9F42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38888</xdr:rowOff>
    </xdr:from>
    <xdr:to>
      <xdr:col>116</xdr:col>
      <xdr:colOff>114300</xdr:colOff>
      <xdr:row>106</xdr:row>
      <xdr:rowOff>140488</xdr:rowOff>
    </xdr:to>
    <xdr:sp macro="" textlink="">
      <xdr:nvSpPr>
        <xdr:cNvPr id="581" name="楕円 580">
          <a:extLst>
            <a:ext uri="{FF2B5EF4-FFF2-40B4-BE49-F238E27FC236}">
              <a16:creationId xmlns:a16="http://schemas.microsoft.com/office/drawing/2014/main" id="{67440EA2-2862-432F-BE07-D6E7AB27794B}"/>
            </a:ext>
          </a:extLst>
        </xdr:cNvPr>
        <xdr:cNvSpPr/>
      </xdr:nvSpPr>
      <xdr:spPr>
        <a:xfrm>
          <a:off x="22110700" y="1821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61765</xdr:rowOff>
    </xdr:from>
    <xdr:ext cx="469744" cy="259045"/>
    <xdr:sp macro="" textlink="">
      <xdr:nvSpPr>
        <xdr:cNvPr id="582" name="【庁舎】&#10;一人当たり面積該当値テキスト">
          <a:extLst>
            <a:ext uri="{FF2B5EF4-FFF2-40B4-BE49-F238E27FC236}">
              <a16:creationId xmlns:a16="http://schemas.microsoft.com/office/drawing/2014/main" id="{59C9A3F4-14BB-48C7-A35C-74300EF1C369}"/>
            </a:ext>
          </a:extLst>
        </xdr:cNvPr>
        <xdr:cNvSpPr txBox="1"/>
      </xdr:nvSpPr>
      <xdr:spPr>
        <a:xfrm>
          <a:off x="22199600" y="1806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46202</xdr:rowOff>
    </xdr:from>
    <xdr:to>
      <xdr:col>112</xdr:col>
      <xdr:colOff>38100</xdr:colOff>
      <xdr:row>106</xdr:row>
      <xdr:rowOff>147802</xdr:rowOff>
    </xdr:to>
    <xdr:sp macro="" textlink="">
      <xdr:nvSpPr>
        <xdr:cNvPr id="583" name="楕円 582">
          <a:extLst>
            <a:ext uri="{FF2B5EF4-FFF2-40B4-BE49-F238E27FC236}">
              <a16:creationId xmlns:a16="http://schemas.microsoft.com/office/drawing/2014/main" id="{E12DC442-CCDB-4721-B4A8-7718B62339D7}"/>
            </a:ext>
          </a:extLst>
        </xdr:cNvPr>
        <xdr:cNvSpPr/>
      </xdr:nvSpPr>
      <xdr:spPr>
        <a:xfrm>
          <a:off x="21272500" y="182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89688</xdr:rowOff>
    </xdr:from>
    <xdr:to>
      <xdr:col>116</xdr:col>
      <xdr:colOff>63500</xdr:colOff>
      <xdr:row>106</xdr:row>
      <xdr:rowOff>97002</xdr:rowOff>
    </xdr:to>
    <xdr:cxnSp macro="">
      <xdr:nvCxnSpPr>
        <xdr:cNvPr id="584" name="直線コネクタ 583">
          <a:extLst>
            <a:ext uri="{FF2B5EF4-FFF2-40B4-BE49-F238E27FC236}">
              <a16:creationId xmlns:a16="http://schemas.microsoft.com/office/drawing/2014/main" id="{86B74657-4D98-4A10-84AB-22960E29BC1E}"/>
            </a:ext>
          </a:extLst>
        </xdr:cNvPr>
        <xdr:cNvCxnSpPr/>
      </xdr:nvCxnSpPr>
      <xdr:spPr>
        <a:xfrm flipV="1">
          <a:off x="21323300" y="18263388"/>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7113</xdr:rowOff>
    </xdr:from>
    <xdr:to>
      <xdr:col>107</xdr:col>
      <xdr:colOff>101600</xdr:colOff>
      <xdr:row>107</xdr:row>
      <xdr:rowOff>108713</xdr:rowOff>
    </xdr:to>
    <xdr:sp macro="" textlink="">
      <xdr:nvSpPr>
        <xdr:cNvPr id="585" name="楕円 584">
          <a:extLst>
            <a:ext uri="{FF2B5EF4-FFF2-40B4-BE49-F238E27FC236}">
              <a16:creationId xmlns:a16="http://schemas.microsoft.com/office/drawing/2014/main" id="{BB3A8E36-54DB-4ED0-8369-6A02962702AC}"/>
            </a:ext>
          </a:extLst>
        </xdr:cNvPr>
        <xdr:cNvSpPr/>
      </xdr:nvSpPr>
      <xdr:spPr>
        <a:xfrm>
          <a:off x="20383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97002</xdr:rowOff>
    </xdr:from>
    <xdr:to>
      <xdr:col>111</xdr:col>
      <xdr:colOff>177800</xdr:colOff>
      <xdr:row>107</xdr:row>
      <xdr:rowOff>57913</xdr:rowOff>
    </xdr:to>
    <xdr:cxnSp macro="">
      <xdr:nvCxnSpPr>
        <xdr:cNvPr id="586" name="直線コネクタ 585">
          <a:extLst>
            <a:ext uri="{FF2B5EF4-FFF2-40B4-BE49-F238E27FC236}">
              <a16:creationId xmlns:a16="http://schemas.microsoft.com/office/drawing/2014/main" id="{A40CB816-24B0-4EC1-BA57-088D7B60A924}"/>
            </a:ext>
          </a:extLst>
        </xdr:cNvPr>
        <xdr:cNvCxnSpPr/>
      </xdr:nvCxnSpPr>
      <xdr:spPr>
        <a:xfrm flipV="1">
          <a:off x="20434300" y="18270702"/>
          <a:ext cx="889000" cy="1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12142</xdr:rowOff>
    </xdr:from>
    <xdr:to>
      <xdr:col>102</xdr:col>
      <xdr:colOff>165100</xdr:colOff>
      <xdr:row>107</xdr:row>
      <xdr:rowOff>113742</xdr:rowOff>
    </xdr:to>
    <xdr:sp macro="" textlink="">
      <xdr:nvSpPr>
        <xdr:cNvPr id="587" name="楕円 586">
          <a:extLst>
            <a:ext uri="{FF2B5EF4-FFF2-40B4-BE49-F238E27FC236}">
              <a16:creationId xmlns:a16="http://schemas.microsoft.com/office/drawing/2014/main" id="{35686D5A-DF71-4EBB-AAE0-4F048D8DE5EF}"/>
            </a:ext>
          </a:extLst>
        </xdr:cNvPr>
        <xdr:cNvSpPr/>
      </xdr:nvSpPr>
      <xdr:spPr>
        <a:xfrm>
          <a:off x="19494500" y="183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57913</xdr:rowOff>
    </xdr:from>
    <xdr:to>
      <xdr:col>107</xdr:col>
      <xdr:colOff>50800</xdr:colOff>
      <xdr:row>107</xdr:row>
      <xdr:rowOff>62942</xdr:rowOff>
    </xdr:to>
    <xdr:cxnSp macro="">
      <xdr:nvCxnSpPr>
        <xdr:cNvPr id="588" name="直線コネクタ 587">
          <a:extLst>
            <a:ext uri="{FF2B5EF4-FFF2-40B4-BE49-F238E27FC236}">
              <a16:creationId xmlns:a16="http://schemas.microsoft.com/office/drawing/2014/main" id="{524D9168-FFD5-4785-85CB-3A902DCD0C6D}"/>
            </a:ext>
          </a:extLst>
        </xdr:cNvPr>
        <xdr:cNvCxnSpPr/>
      </xdr:nvCxnSpPr>
      <xdr:spPr>
        <a:xfrm flipV="1">
          <a:off x="19545300" y="1840306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164329</xdr:rowOff>
    </xdr:from>
    <xdr:ext cx="469744" cy="259045"/>
    <xdr:sp macro="" textlink="">
      <xdr:nvSpPr>
        <xdr:cNvPr id="589" name="n_1mainValue【庁舎】&#10;一人当たり面積">
          <a:extLst>
            <a:ext uri="{FF2B5EF4-FFF2-40B4-BE49-F238E27FC236}">
              <a16:creationId xmlns:a16="http://schemas.microsoft.com/office/drawing/2014/main" id="{71C72146-7135-47A0-8F0B-F273B13CD33D}"/>
            </a:ext>
          </a:extLst>
        </xdr:cNvPr>
        <xdr:cNvSpPr txBox="1"/>
      </xdr:nvSpPr>
      <xdr:spPr>
        <a:xfrm>
          <a:off x="21075727" y="179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590" name="n_2mainValue【庁舎】&#10;一人当たり面積">
          <a:extLst>
            <a:ext uri="{FF2B5EF4-FFF2-40B4-BE49-F238E27FC236}">
              <a16:creationId xmlns:a16="http://schemas.microsoft.com/office/drawing/2014/main" id="{ADDADDF1-1DB1-4167-BC20-8A8DFC3595FE}"/>
            </a:ext>
          </a:extLst>
        </xdr:cNvPr>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130269</xdr:rowOff>
    </xdr:from>
    <xdr:ext cx="469744" cy="259045"/>
    <xdr:sp macro="" textlink="">
      <xdr:nvSpPr>
        <xdr:cNvPr id="591" name="n_3mainValue【庁舎】&#10;一人当たり面積">
          <a:extLst>
            <a:ext uri="{FF2B5EF4-FFF2-40B4-BE49-F238E27FC236}">
              <a16:creationId xmlns:a16="http://schemas.microsoft.com/office/drawing/2014/main" id="{D7CFF734-8872-4448-8407-451AA6F4A7A7}"/>
            </a:ext>
          </a:extLst>
        </xdr:cNvPr>
        <xdr:cNvSpPr txBox="1"/>
      </xdr:nvSpPr>
      <xdr:spPr>
        <a:xfrm>
          <a:off x="19310427" y="1813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2" name="正方形/長方形 591">
          <a:extLst>
            <a:ext uri="{FF2B5EF4-FFF2-40B4-BE49-F238E27FC236}">
              <a16:creationId xmlns:a16="http://schemas.microsoft.com/office/drawing/2014/main" id="{898DA153-E354-4FAF-A5ED-2E9E330FED4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3" name="正方形/長方形 592">
          <a:extLst>
            <a:ext uri="{FF2B5EF4-FFF2-40B4-BE49-F238E27FC236}">
              <a16:creationId xmlns:a16="http://schemas.microsoft.com/office/drawing/2014/main" id="{AD6C2EC7-E728-4BF3-B310-4A6DCC296B9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4" name="テキスト ボックス 593">
          <a:extLst>
            <a:ext uri="{FF2B5EF4-FFF2-40B4-BE49-F238E27FC236}">
              <a16:creationId xmlns:a16="http://schemas.microsoft.com/office/drawing/2014/main" id="{081A28E8-3C45-43C1-A542-862D909F36E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の償却率がかなり高い状態が継続している。市民会館の償却率も上昇しており、今後の利用見込みや維持管理費も踏まえながら、住民サービスや防災機能の拠点施設として再整備する必要が生じている。大規模な整備となるため、財政への影響は十分に考慮したうえで実施す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keda110\Desktop\H30&#36001;&#25919;&#29366;&#27841;&#36039;&#26009;&#38598;&#20316;&#25104;\&#12304;&#36001;&#25919;&#29366;&#27841;&#36039;&#26009;&#38598;&#12305;_183822_&#27744;&#30000;&#30010;_2018\&#12304;&#36001;&#25919;&#29366;&#27841;&#36039;&#26009;&#38598;&#12305;_183822_&#27744;&#30000;&#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67.099999999999994</v>
          </cell>
          <cell r="CF53">
            <v>66.599999999999994</v>
          </cell>
          <cell r="CN53">
            <v>67.3</v>
          </cell>
          <cell r="CV53">
            <v>68.400000000000006</v>
          </cell>
        </row>
        <row r="55">
          <cell r="AN55" t="str">
            <v>類似団体内平均値</v>
          </cell>
          <cell r="BX55">
            <v>0</v>
          </cell>
          <cell r="CF55">
            <v>0</v>
          </cell>
          <cell r="CN55">
            <v>0</v>
          </cell>
          <cell r="CV55">
            <v>0</v>
          </cell>
        </row>
        <row r="57">
          <cell r="BX57">
            <v>55.8</v>
          </cell>
          <cell r="CF57">
            <v>57.5</v>
          </cell>
          <cell r="CN57">
            <v>58.4</v>
          </cell>
          <cell r="CV57">
            <v>60.8</v>
          </cell>
        </row>
        <row r="72">
          <cell r="BP72" t="str">
            <v>H26</v>
          </cell>
          <cell r="BX72" t="str">
            <v>H27</v>
          </cell>
          <cell r="CF72" t="str">
            <v>H28</v>
          </cell>
          <cell r="CN72" t="str">
            <v>H29</v>
          </cell>
          <cell r="CV72" t="str">
            <v>H30</v>
          </cell>
        </row>
        <row r="73">
          <cell r="AN73" t="str">
            <v>当該団体値</v>
          </cell>
        </row>
        <row r="75">
          <cell r="BP75">
            <v>8.4</v>
          </cell>
          <cell r="BX75">
            <v>6.8</v>
          </cell>
          <cell r="CF75">
            <v>4.8</v>
          </cell>
          <cell r="CN75">
            <v>3.7</v>
          </cell>
          <cell r="CV75">
            <v>4</v>
          </cell>
        </row>
        <row r="77">
          <cell r="AN77" t="str">
            <v>類似団体内平均値</v>
          </cell>
          <cell r="BP77">
            <v>0</v>
          </cell>
          <cell r="BX77">
            <v>0</v>
          </cell>
          <cell r="CF77">
            <v>0</v>
          </cell>
          <cell r="CN77">
            <v>0</v>
          </cell>
          <cell r="CV77">
            <v>0</v>
          </cell>
        </row>
        <row r="79">
          <cell r="BP79">
            <v>6.9</v>
          </cell>
          <cell r="BX79">
            <v>7.2</v>
          </cell>
          <cell r="CF79">
            <v>6</v>
          </cell>
          <cell r="CN79">
            <v>5.6</v>
          </cell>
          <cell r="CV79">
            <v>5.3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3684949</v>
      </c>
      <c r="BO4" s="423"/>
      <c r="BP4" s="423"/>
      <c r="BQ4" s="423"/>
      <c r="BR4" s="423"/>
      <c r="BS4" s="423"/>
      <c r="BT4" s="423"/>
      <c r="BU4" s="424"/>
      <c r="BV4" s="422">
        <v>4815333</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11</v>
      </c>
      <c r="CU4" s="604"/>
      <c r="CV4" s="604"/>
      <c r="CW4" s="604"/>
      <c r="CX4" s="604"/>
      <c r="CY4" s="604"/>
      <c r="CZ4" s="604"/>
      <c r="DA4" s="605"/>
      <c r="DB4" s="603">
        <v>14.3</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3402510</v>
      </c>
      <c r="BO5" s="428"/>
      <c r="BP5" s="428"/>
      <c r="BQ5" s="428"/>
      <c r="BR5" s="428"/>
      <c r="BS5" s="428"/>
      <c r="BT5" s="428"/>
      <c r="BU5" s="429"/>
      <c r="BV5" s="427">
        <v>4473183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82.4</v>
      </c>
      <c r="CU5" s="398"/>
      <c r="CV5" s="398"/>
      <c r="CW5" s="398"/>
      <c r="CX5" s="398"/>
      <c r="CY5" s="398"/>
      <c r="CZ5" s="398"/>
      <c r="DA5" s="399"/>
      <c r="DB5" s="397">
        <v>78.099999999999994</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282439</v>
      </c>
      <c r="BO6" s="428"/>
      <c r="BP6" s="428"/>
      <c r="BQ6" s="428"/>
      <c r="BR6" s="428"/>
      <c r="BS6" s="428"/>
      <c r="BT6" s="428"/>
      <c r="BU6" s="429"/>
      <c r="BV6" s="427">
        <v>342150</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85.5</v>
      </c>
      <c r="CU6" s="578"/>
      <c r="CV6" s="578"/>
      <c r="CW6" s="578"/>
      <c r="CX6" s="578"/>
      <c r="CY6" s="578"/>
      <c r="CZ6" s="578"/>
      <c r="DA6" s="579"/>
      <c r="DB6" s="577">
        <v>81.2</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66241</v>
      </c>
      <c r="BO7" s="428"/>
      <c r="BP7" s="428"/>
      <c r="BQ7" s="428"/>
      <c r="BR7" s="428"/>
      <c r="BS7" s="428"/>
      <c r="BT7" s="428"/>
      <c r="BU7" s="429"/>
      <c r="BV7" s="427">
        <v>65923</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1963642</v>
      </c>
      <c r="CU7" s="428"/>
      <c r="CV7" s="428"/>
      <c r="CW7" s="428"/>
      <c r="CX7" s="428"/>
      <c r="CY7" s="428"/>
      <c r="CZ7" s="428"/>
      <c r="DA7" s="429"/>
      <c r="DB7" s="427">
        <v>1933273</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94</v>
      </c>
      <c r="AV8" s="485"/>
      <c r="AW8" s="485"/>
      <c r="AX8" s="485"/>
      <c r="AY8" s="407" t="s">
        <v>108</v>
      </c>
      <c r="AZ8" s="408"/>
      <c r="BA8" s="408"/>
      <c r="BB8" s="408"/>
      <c r="BC8" s="408"/>
      <c r="BD8" s="408"/>
      <c r="BE8" s="408"/>
      <c r="BF8" s="408"/>
      <c r="BG8" s="408"/>
      <c r="BH8" s="408"/>
      <c r="BI8" s="408"/>
      <c r="BJ8" s="408"/>
      <c r="BK8" s="408"/>
      <c r="BL8" s="408"/>
      <c r="BM8" s="409"/>
      <c r="BN8" s="427">
        <v>216198</v>
      </c>
      <c r="BO8" s="428"/>
      <c r="BP8" s="428"/>
      <c r="BQ8" s="428"/>
      <c r="BR8" s="428"/>
      <c r="BS8" s="428"/>
      <c r="BT8" s="428"/>
      <c r="BU8" s="429"/>
      <c r="BV8" s="427">
        <v>276227</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0.14000000000000001</v>
      </c>
      <c r="CU8" s="541"/>
      <c r="CV8" s="541"/>
      <c r="CW8" s="541"/>
      <c r="CX8" s="541"/>
      <c r="CY8" s="541"/>
      <c r="CZ8" s="541"/>
      <c r="DA8" s="542"/>
      <c r="DB8" s="540">
        <v>0.14000000000000001</v>
      </c>
      <c r="DC8" s="541"/>
      <c r="DD8" s="541"/>
      <c r="DE8" s="541"/>
      <c r="DF8" s="541"/>
      <c r="DG8" s="541"/>
      <c r="DH8" s="541"/>
      <c r="DI8" s="542"/>
      <c r="DJ8" s="185"/>
      <c r="DK8" s="185"/>
      <c r="DL8" s="185"/>
      <c r="DM8" s="185"/>
      <c r="DN8" s="185"/>
      <c r="DO8" s="185"/>
    </row>
    <row r="9" spans="1:119" ht="18.75" customHeight="1" thickBot="1" x14ac:dyDescent="0.2">
      <c r="A9" s="186"/>
      <c r="B9" s="566" t="s">
        <v>110</v>
      </c>
      <c r="C9" s="567"/>
      <c r="D9" s="567"/>
      <c r="E9" s="567"/>
      <c r="F9" s="567"/>
      <c r="G9" s="567"/>
      <c r="H9" s="567"/>
      <c r="I9" s="567"/>
      <c r="J9" s="567"/>
      <c r="K9" s="490"/>
      <c r="L9" s="568" t="s">
        <v>111</v>
      </c>
      <c r="M9" s="569"/>
      <c r="N9" s="569"/>
      <c r="O9" s="569"/>
      <c r="P9" s="569"/>
      <c r="Q9" s="570"/>
      <c r="R9" s="571">
        <v>2638</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94</v>
      </c>
      <c r="AV9" s="485"/>
      <c r="AW9" s="485"/>
      <c r="AX9" s="485"/>
      <c r="AY9" s="407" t="s">
        <v>114</v>
      </c>
      <c r="AZ9" s="408"/>
      <c r="BA9" s="408"/>
      <c r="BB9" s="408"/>
      <c r="BC9" s="408"/>
      <c r="BD9" s="408"/>
      <c r="BE9" s="408"/>
      <c r="BF9" s="408"/>
      <c r="BG9" s="408"/>
      <c r="BH9" s="408"/>
      <c r="BI9" s="408"/>
      <c r="BJ9" s="408"/>
      <c r="BK9" s="408"/>
      <c r="BL9" s="408"/>
      <c r="BM9" s="409"/>
      <c r="BN9" s="427">
        <v>-60029</v>
      </c>
      <c r="BO9" s="428"/>
      <c r="BP9" s="428"/>
      <c r="BQ9" s="428"/>
      <c r="BR9" s="428"/>
      <c r="BS9" s="428"/>
      <c r="BT9" s="428"/>
      <c r="BU9" s="429"/>
      <c r="BV9" s="427">
        <v>-27551</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14.3</v>
      </c>
      <c r="CU9" s="398"/>
      <c r="CV9" s="398"/>
      <c r="CW9" s="398"/>
      <c r="CX9" s="398"/>
      <c r="CY9" s="398"/>
      <c r="CZ9" s="398"/>
      <c r="DA9" s="399"/>
      <c r="DB9" s="397">
        <v>8.9</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116</v>
      </c>
      <c r="M10" s="401"/>
      <c r="N10" s="401"/>
      <c r="O10" s="401"/>
      <c r="P10" s="401"/>
      <c r="Q10" s="402"/>
      <c r="R10" s="403">
        <v>3046</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118</v>
      </c>
      <c r="AV10" s="485"/>
      <c r="AW10" s="485"/>
      <c r="AX10" s="485"/>
      <c r="AY10" s="407" t="s">
        <v>119</v>
      </c>
      <c r="AZ10" s="408"/>
      <c r="BA10" s="408"/>
      <c r="BB10" s="408"/>
      <c r="BC10" s="408"/>
      <c r="BD10" s="408"/>
      <c r="BE10" s="408"/>
      <c r="BF10" s="408"/>
      <c r="BG10" s="408"/>
      <c r="BH10" s="408"/>
      <c r="BI10" s="408"/>
      <c r="BJ10" s="408"/>
      <c r="BK10" s="408"/>
      <c r="BL10" s="408"/>
      <c r="BM10" s="409"/>
      <c r="BN10" s="427">
        <v>11160</v>
      </c>
      <c r="BO10" s="428"/>
      <c r="BP10" s="428"/>
      <c r="BQ10" s="428"/>
      <c r="BR10" s="428"/>
      <c r="BS10" s="428"/>
      <c r="BT10" s="428"/>
      <c r="BU10" s="429"/>
      <c r="BV10" s="427">
        <v>164031</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2592</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94</v>
      </c>
      <c r="AV12" s="485"/>
      <c r="AW12" s="485"/>
      <c r="AX12" s="485"/>
      <c r="AY12" s="407" t="s">
        <v>134</v>
      </c>
      <c r="AZ12" s="408"/>
      <c r="BA12" s="408"/>
      <c r="BB12" s="408"/>
      <c r="BC12" s="408"/>
      <c r="BD12" s="408"/>
      <c r="BE12" s="408"/>
      <c r="BF12" s="408"/>
      <c r="BG12" s="408"/>
      <c r="BH12" s="408"/>
      <c r="BI12" s="408"/>
      <c r="BJ12" s="408"/>
      <c r="BK12" s="408"/>
      <c r="BL12" s="408"/>
      <c r="BM12" s="409"/>
      <c r="BN12" s="427">
        <v>159663</v>
      </c>
      <c r="BO12" s="428"/>
      <c r="BP12" s="428"/>
      <c r="BQ12" s="428"/>
      <c r="BR12" s="428"/>
      <c r="BS12" s="428"/>
      <c r="BT12" s="428"/>
      <c r="BU12" s="429"/>
      <c r="BV12" s="427">
        <v>1153539</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2579</v>
      </c>
      <c r="S13" s="531"/>
      <c r="T13" s="531"/>
      <c r="U13" s="531"/>
      <c r="V13" s="532"/>
      <c r="W13" s="518" t="s">
        <v>139</v>
      </c>
      <c r="X13" s="440"/>
      <c r="Y13" s="440"/>
      <c r="Z13" s="440"/>
      <c r="AA13" s="440"/>
      <c r="AB13" s="441"/>
      <c r="AC13" s="403">
        <v>148</v>
      </c>
      <c r="AD13" s="404"/>
      <c r="AE13" s="404"/>
      <c r="AF13" s="404"/>
      <c r="AG13" s="405"/>
      <c r="AH13" s="403">
        <v>122</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-208532</v>
      </c>
      <c r="BO13" s="428"/>
      <c r="BP13" s="428"/>
      <c r="BQ13" s="428"/>
      <c r="BR13" s="428"/>
      <c r="BS13" s="428"/>
      <c r="BT13" s="428"/>
      <c r="BU13" s="429"/>
      <c r="BV13" s="427">
        <v>-1017059</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4</v>
      </c>
      <c r="CU13" s="398"/>
      <c r="CV13" s="398"/>
      <c r="CW13" s="398"/>
      <c r="CX13" s="398"/>
      <c r="CY13" s="398"/>
      <c r="CZ13" s="398"/>
      <c r="DA13" s="399"/>
      <c r="DB13" s="397">
        <v>3.7</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2651</v>
      </c>
      <c r="S14" s="531"/>
      <c r="T14" s="531"/>
      <c r="U14" s="531"/>
      <c r="V14" s="532"/>
      <c r="W14" s="533"/>
      <c r="X14" s="443"/>
      <c r="Y14" s="443"/>
      <c r="Z14" s="443"/>
      <c r="AA14" s="443"/>
      <c r="AB14" s="444"/>
      <c r="AC14" s="523">
        <v>11.7</v>
      </c>
      <c r="AD14" s="524"/>
      <c r="AE14" s="524"/>
      <c r="AF14" s="524"/>
      <c r="AG14" s="525"/>
      <c r="AH14" s="523">
        <v>8.9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t="s">
        <v>127</v>
      </c>
      <c r="CU14" s="535"/>
      <c r="CV14" s="535"/>
      <c r="CW14" s="535"/>
      <c r="CX14" s="535"/>
      <c r="CY14" s="535"/>
      <c r="CZ14" s="535"/>
      <c r="DA14" s="536"/>
      <c r="DB14" s="534" t="s">
        <v>137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146</v>
      </c>
      <c r="N15" s="528"/>
      <c r="O15" s="528"/>
      <c r="P15" s="528"/>
      <c r="Q15" s="529"/>
      <c r="R15" s="530">
        <v>2641</v>
      </c>
      <c r="S15" s="531"/>
      <c r="T15" s="531"/>
      <c r="U15" s="531"/>
      <c r="V15" s="532"/>
      <c r="W15" s="518" t="s">
        <v>147</v>
      </c>
      <c r="X15" s="440"/>
      <c r="Y15" s="440"/>
      <c r="Z15" s="440"/>
      <c r="AA15" s="440"/>
      <c r="AB15" s="441"/>
      <c r="AC15" s="403">
        <v>434</v>
      </c>
      <c r="AD15" s="404"/>
      <c r="AE15" s="404"/>
      <c r="AF15" s="404"/>
      <c r="AG15" s="405"/>
      <c r="AH15" s="403">
        <v>516</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252292</v>
      </c>
      <c r="BO15" s="423"/>
      <c r="BP15" s="423"/>
      <c r="BQ15" s="423"/>
      <c r="BR15" s="423"/>
      <c r="BS15" s="423"/>
      <c r="BT15" s="423"/>
      <c r="BU15" s="424"/>
      <c r="BV15" s="422">
        <v>245681</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34.4</v>
      </c>
      <c r="AD16" s="524"/>
      <c r="AE16" s="524"/>
      <c r="AF16" s="524"/>
      <c r="AG16" s="525"/>
      <c r="AH16" s="523">
        <v>37.700000000000003</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1830632</v>
      </c>
      <c r="BO16" s="428"/>
      <c r="BP16" s="428"/>
      <c r="BQ16" s="428"/>
      <c r="BR16" s="428"/>
      <c r="BS16" s="428"/>
      <c r="BT16" s="428"/>
      <c r="BU16" s="429"/>
      <c r="BV16" s="427">
        <v>1811596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681</v>
      </c>
      <c r="AD17" s="404"/>
      <c r="AE17" s="404"/>
      <c r="AF17" s="404"/>
      <c r="AG17" s="405"/>
      <c r="AH17" s="403">
        <v>730</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311658</v>
      </c>
      <c r="BO17" s="428"/>
      <c r="BP17" s="428"/>
      <c r="BQ17" s="428"/>
      <c r="BR17" s="428"/>
      <c r="BS17" s="428"/>
      <c r="BT17" s="428"/>
      <c r="BU17" s="429"/>
      <c r="BV17" s="427">
        <v>305888</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194.65</v>
      </c>
      <c r="M18" s="492"/>
      <c r="N18" s="492"/>
      <c r="O18" s="492"/>
      <c r="P18" s="492"/>
      <c r="Q18" s="492"/>
      <c r="R18" s="493"/>
      <c r="S18" s="493"/>
      <c r="T18" s="493"/>
      <c r="U18" s="493"/>
      <c r="V18" s="494"/>
      <c r="W18" s="508"/>
      <c r="X18" s="509"/>
      <c r="Y18" s="509"/>
      <c r="Z18" s="509"/>
      <c r="AA18" s="509"/>
      <c r="AB18" s="519"/>
      <c r="AC18" s="391">
        <v>53.9</v>
      </c>
      <c r="AD18" s="392"/>
      <c r="AE18" s="392"/>
      <c r="AF18" s="392"/>
      <c r="AG18" s="495"/>
      <c r="AH18" s="391">
        <v>53.4</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1638700</v>
      </c>
      <c r="BO18" s="428"/>
      <c r="BP18" s="428"/>
      <c r="BQ18" s="428"/>
      <c r="BR18" s="428"/>
      <c r="BS18" s="428"/>
      <c r="BT18" s="428"/>
      <c r="BU18" s="429"/>
      <c r="BV18" s="427">
        <v>1528129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14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2675368</v>
      </c>
      <c r="BO19" s="428"/>
      <c r="BP19" s="428"/>
      <c r="BQ19" s="428"/>
      <c r="BR19" s="428"/>
      <c r="BS19" s="428"/>
      <c r="BT19" s="428"/>
      <c r="BU19" s="429"/>
      <c r="BV19" s="427">
        <v>3681656</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902</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3092507</v>
      </c>
      <c r="BO23" s="428"/>
      <c r="BP23" s="428"/>
      <c r="BQ23" s="428"/>
      <c r="BR23" s="428"/>
      <c r="BS23" s="428"/>
      <c r="BT23" s="428"/>
      <c r="BU23" s="429"/>
      <c r="BV23" s="427">
        <v>3212687</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8200</v>
      </c>
      <c r="R24" s="404"/>
      <c r="S24" s="404"/>
      <c r="T24" s="404"/>
      <c r="U24" s="404"/>
      <c r="V24" s="405"/>
      <c r="W24" s="469"/>
      <c r="X24" s="460"/>
      <c r="Y24" s="461"/>
      <c r="Z24" s="400" t="s">
        <v>171</v>
      </c>
      <c r="AA24" s="401"/>
      <c r="AB24" s="401"/>
      <c r="AC24" s="401"/>
      <c r="AD24" s="401"/>
      <c r="AE24" s="401"/>
      <c r="AF24" s="401"/>
      <c r="AG24" s="402"/>
      <c r="AH24" s="403">
        <v>62</v>
      </c>
      <c r="AI24" s="404"/>
      <c r="AJ24" s="404"/>
      <c r="AK24" s="404"/>
      <c r="AL24" s="405"/>
      <c r="AM24" s="403">
        <v>162316</v>
      </c>
      <c r="AN24" s="404"/>
      <c r="AO24" s="404"/>
      <c r="AP24" s="404"/>
      <c r="AQ24" s="404"/>
      <c r="AR24" s="405"/>
      <c r="AS24" s="403">
        <v>2618</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2718674</v>
      </c>
      <c r="BO24" s="428"/>
      <c r="BP24" s="428"/>
      <c r="BQ24" s="428"/>
      <c r="BR24" s="428"/>
      <c r="BS24" s="428"/>
      <c r="BT24" s="428"/>
      <c r="BU24" s="429"/>
      <c r="BV24" s="427">
        <v>2781225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6500</v>
      </c>
      <c r="R25" s="404"/>
      <c r="S25" s="404"/>
      <c r="T25" s="404"/>
      <c r="U25" s="404"/>
      <c r="V25" s="405"/>
      <c r="W25" s="469"/>
      <c r="X25" s="460"/>
      <c r="Y25" s="461"/>
      <c r="Z25" s="400" t="s">
        <v>174</v>
      </c>
      <c r="AA25" s="401"/>
      <c r="AB25" s="401"/>
      <c r="AC25" s="401"/>
      <c r="AD25" s="401"/>
      <c r="AE25" s="401"/>
      <c r="AF25" s="401"/>
      <c r="AG25" s="402"/>
      <c r="AH25" s="403" t="s">
        <v>127</v>
      </c>
      <c r="AI25" s="404"/>
      <c r="AJ25" s="404"/>
      <c r="AK25" s="404"/>
      <c r="AL25" s="405"/>
      <c r="AM25" s="403" t="s">
        <v>136</v>
      </c>
      <c r="AN25" s="404"/>
      <c r="AO25" s="404"/>
      <c r="AP25" s="404"/>
      <c r="AQ25" s="404"/>
      <c r="AR25" s="405"/>
      <c r="AS25" s="403" t="s">
        <v>136</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t="s">
        <v>136</v>
      </c>
      <c r="BO25" s="423"/>
      <c r="BP25" s="423"/>
      <c r="BQ25" s="423"/>
      <c r="BR25" s="423"/>
      <c r="BS25" s="423"/>
      <c r="BT25" s="423"/>
      <c r="BU25" s="424"/>
      <c r="BV25" s="422" t="s">
        <v>136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5600</v>
      </c>
      <c r="R26" s="404"/>
      <c r="S26" s="404"/>
      <c r="T26" s="404"/>
      <c r="U26" s="404"/>
      <c r="V26" s="405"/>
      <c r="W26" s="469"/>
      <c r="X26" s="460"/>
      <c r="Y26" s="461"/>
      <c r="Z26" s="400" t="s">
        <v>177</v>
      </c>
      <c r="AA26" s="482"/>
      <c r="AB26" s="482"/>
      <c r="AC26" s="482"/>
      <c r="AD26" s="482"/>
      <c r="AE26" s="482"/>
      <c r="AF26" s="482"/>
      <c r="AG26" s="483"/>
      <c r="AH26" s="403">
        <v>3</v>
      </c>
      <c r="AI26" s="404"/>
      <c r="AJ26" s="404"/>
      <c r="AK26" s="404"/>
      <c r="AL26" s="405"/>
      <c r="AM26" s="403">
        <v>7473</v>
      </c>
      <c r="AN26" s="404"/>
      <c r="AO26" s="404"/>
      <c r="AP26" s="404"/>
      <c r="AQ26" s="404"/>
      <c r="AR26" s="405"/>
      <c r="AS26" s="403">
        <v>2491</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136</v>
      </c>
      <c r="BO26" s="428"/>
      <c r="BP26" s="428"/>
      <c r="BQ26" s="428"/>
      <c r="BR26" s="428"/>
      <c r="BS26" s="428"/>
      <c r="BT26" s="428"/>
      <c r="BU26" s="429"/>
      <c r="BV26" s="427" t="s">
        <v>136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3100</v>
      </c>
      <c r="R27" s="404"/>
      <c r="S27" s="404"/>
      <c r="T27" s="404"/>
      <c r="U27" s="404"/>
      <c r="V27" s="405"/>
      <c r="W27" s="469"/>
      <c r="X27" s="460"/>
      <c r="Y27" s="461"/>
      <c r="Z27" s="400" t="s">
        <v>180</v>
      </c>
      <c r="AA27" s="401"/>
      <c r="AB27" s="401"/>
      <c r="AC27" s="401"/>
      <c r="AD27" s="401"/>
      <c r="AE27" s="401"/>
      <c r="AF27" s="401"/>
      <c r="AG27" s="402"/>
      <c r="AH27" s="403">
        <v>3</v>
      </c>
      <c r="AI27" s="404"/>
      <c r="AJ27" s="404"/>
      <c r="AK27" s="404"/>
      <c r="AL27" s="405"/>
      <c r="AM27" s="403">
        <v>6660</v>
      </c>
      <c r="AN27" s="404"/>
      <c r="AO27" s="404"/>
      <c r="AP27" s="404"/>
      <c r="AQ27" s="404"/>
      <c r="AR27" s="405"/>
      <c r="AS27" s="403">
        <v>2220</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45738</v>
      </c>
      <c r="BO27" s="431"/>
      <c r="BP27" s="431"/>
      <c r="BQ27" s="431"/>
      <c r="BR27" s="431"/>
      <c r="BS27" s="431"/>
      <c r="BT27" s="431"/>
      <c r="BU27" s="432"/>
      <c r="BV27" s="430">
        <v>45660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2700</v>
      </c>
      <c r="R28" s="404"/>
      <c r="S28" s="404"/>
      <c r="T28" s="404"/>
      <c r="U28" s="404"/>
      <c r="V28" s="405"/>
      <c r="W28" s="469"/>
      <c r="X28" s="460"/>
      <c r="Y28" s="461"/>
      <c r="Z28" s="400" t="s">
        <v>183</v>
      </c>
      <c r="AA28" s="401"/>
      <c r="AB28" s="401"/>
      <c r="AC28" s="401"/>
      <c r="AD28" s="401"/>
      <c r="AE28" s="401"/>
      <c r="AF28" s="401"/>
      <c r="AG28" s="402"/>
      <c r="AH28" s="403" t="s">
        <v>136</v>
      </c>
      <c r="AI28" s="404"/>
      <c r="AJ28" s="404"/>
      <c r="AK28" s="404"/>
      <c r="AL28" s="405"/>
      <c r="AM28" s="403" t="s">
        <v>127</v>
      </c>
      <c r="AN28" s="404"/>
      <c r="AO28" s="404"/>
      <c r="AP28" s="404"/>
      <c r="AQ28" s="404"/>
      <c r="AR28" s="405"/>
      <c r="AS28" s="403" t="s">
        <v>136</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1319623</v>
      </c>
      <c r="BO28" s="423"/>
      <c r="BP28" s="423"/>
      <c r="BQ28" s="423"/>
      <c r="BR28" s="423"/>
      <c r="BS28" s="423"/>
      <c r="BT28" s="423"/>
      <c r="BU28" s="424"/>
      <c r="BV28" s="422">
        <v>1468126</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185</v>
      </c>
      <c r="F29" s="401"/>
      <c r="G29" s="401"/>
      <c r="H29" s="401"/>
      <c r="I29" s="401"/>
      <c r="J29" s="401"/>
      <c r="K29" s="402"/>
      <c r="L29" s="403">
        <v>6</v>
      </c>
      <c r="M29" s="404"/>
      <c r="N29" s="404"/>
      <c r="O29" s="404"/>
      <c r="P29" s="405"/>
      <c r="Q29" s="403">
        <v>2550</v>
      </c>
      <c r="R29" s="404"/>
      <c r="S29" s="404"/>
      <c r="T29" s="404"/>
      <c r="U29" s="404"/>
      <c r="V29" s="405"/>
      <c r="W29" s="470"/>
      <c r="X29" s="471"/>
      <c r="Y29" s="472"/>
      <c r="Z29" s="400" t="s">
        <v>186</v>
      </c>
      <c r="AA29" s="401"/>
      <c r="AB29" s="401"/>
      <c r="AC29" s="401"/>
      <c r="AD29" s="401"/>
      <c r="AE29" s="401"/>
      <c r="AF29" s="401"/>
      <c r="AG29" s="402"/>
      <c r="AH29" s="403">
        <v>65</v>
      </c>
      <c r="AI29" s="404"/>
      <c r="AJ29" s="404"/>
      <c r="AK29" s="404"/>
      <c r="AL29" s="405"/>
      <c r="AM29" s="403">
        <v>168976</v>
      </c>
      <c r="AN29" s="404"/>
      <c r="AO29" s="404"/>
      <c r="AP29" s="404"/>
      <c r="AQ29" s="404"/>
      <c r="AR29" s="405"/>
      <c r="AS29" s="403">
        <v>2600</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259492</v>
      </c>
      <c r="BO29" s="428"/>
      <c r="BP29" s="428"/>
      <c r="BQ29" s="428"/>
      <c r="BR29" s="428"/>
      <c r="BS29" s="428"/>
      <c r="BT29" s="428"/>
      <c r="BU29" s="429"/>
      <c r="BV29" s="427">
        <v>251640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90.4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1487409</v>
      </c>
      <c r="BO30" s="431"/>
      <c r="BP30" s="431"/>
      <c r="BQ30" s="431"/>
      <c r="BR30" s="431"/>
      <c r="BS30" s="431"/>
      <c r="BT30" s="431"/>
      <c r="BU30" s="432"/>
      <c r="BV30" s="430">
        <v>1327953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197</v>
      </c>
      <c r="V33" s="390"/>
      <c r="W33" s="389" t="s">
        <v>198</v>
      </c>
      <c r="X33" s="389"/>
      <c r="Y33" s="389"/>
      <c r="Z33" s="389"/>
      <c r="AA33" s="389"/>
      <c r="AB33" s="389"/>
      <c r="AC33" s="389"/>
      <c r="AD33" s="389"/>
      <c r="AE33" s="389"/>
      <c r="AF33" s="389"/>
      <c r="AG33" s="389"/>
      <c r="AH33" s="389"/>
      <c r="AI33" s="389"/>
      <c r="AJ33" s="389"/>
      <c r="AK33" s="389"/>
      <c r="AL33" s="215"/>
      <c r="AM33" s="390" t="s">
        <v>197</v>
      </c>
      <c r="AN33" s="390"/>
      <c r="AO33" s="389" t="s">
        <v>198</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197</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IF('各会計、関係団体の財政状況及び健全化判断比率'!B33="","",'各会計、関係団体の財政状況及び健全化判断比率'!B33)</f>
        <v>簡易水道特別会計</v>
      </c>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福井県市町総合事務組合（事業会計分）</v>
      </c>
      <c r="BZ34" s="385"/>
      <c r="CA34" s="385"/>
      <c r="CB34" s="385"/>
      <c r="CC34" s="385"/>
      <c r="CD34" s="385"/>
      <c r="CE34" s="385"/>
      <c r="CF34" s="385"/>
      <c r="CG34" s="385"/>
      <c r="CH34" s="385"/>
      <c r="CI34" s="385"/>
      <c r="CJ34" s="385"/>
      <c r="CK34" s="385"/>
      <c r="CL34" s="385"/>
      <c r="CM34" s="385"/>
      <c r="CN34" s="213"/>
      <c r="CO34" s="386">
        <f>IF(CQ34="","",MAX(C34:D43,U34:V43,AM34:AN43,BE34:BF43,BW34:BX43)+1)</f>
        <v>20</v>
      </c>
      <c r="CP34" s="386"/>
      <c r="CQ34" s="385" t="str">
        <f>IF('各会計、関係団体の財政状況及び健全化判断比率'!BS7="","",'各会計、関係団体の財政状況及び健全化判断比率'!BS7)</f>
        <v>池田屋</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国民健康保険診療施設特別会計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8</v>
      </c>
      <c r="BF35" s="386"/>
      <c r="BG35" s="385" t="str">
        <f>IF('各会計、関係団体の財政状況及び健全化判断比率'!B34="","",'各会計、関係団体の財政状況及び健全化判断比率'!B34)</f>
        <v>下水道事業特別会計</v>
      </c>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福井県市町総合事務組合（普通会計分）</v>
      </c>
      <c r="BZ35" s="385"/>
      <c r="CA35" s="385"/>
      <c r="CB35" s="385"/>
      <c r="CC35" s="385"/>
      <c r="CD35" s="385"/>
      <c r="CE35" s="385"/>
      <c r="CF35" s="385"/>
      <c r="CG35" s="385"/>
      <c r="CH35" s="385"/>
      <c r="CI35" s="385"/>
      <c r="CJ35" s="385"/>
      <c r="CK35" s="385"/>
      <c r="CL35" s="385"/>
      <c r="CM35" s="385"/>
      <c r="CN35" s="213"/>
      <c r="CO35" s="386">
        <f t="shared" ref="CO35:CO43" si="3">IF(CQ35="","",CO34+1)</f>
        <v>21</v>
      </c>
      <c r="CP35" s="386"/>
      <c r="CQ35" s="385" t="str">
        <f>IF('各会計、関係団体の財政状況及び健全化判断比率'!BS8="","",'各会計、関係団体の財政状況及び健全化判断比率'!BS8)</f>
        <v>池田町農業公社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介護保険特別会計（保険事業勘定）</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9</v>
      </c>
      <c r="BF36" s="386"/>
      <c r="BG36" s="385" t="str">
        <f>IF('各会計、関係団体の財政状況及び健全化判断比率'!B35="","",'各会計、関係団体の財政状況及び健全化判断比率'!B35)</f>
        <v>農業集落排水事業特別会計</v>
      </c>
      <c r="BH36" s="385"/>
      <c r="BI36" s="385"/>
      <c r="BJ36" s="385"/>
      <c r="BK36" s="385"/>
      <c r="BL36" s="385"/>
      <c r="BM36" s="385"/>
      <c r="BN36" s="385"/>
      <c r="BO36" s="385"/>
      <c r="BP36" s="385"/>
      <c r="BQ36" s="385"/>
      <c r="BR36" s="385"/>
      <c r="BS36" s="385"/>
      <c r="BT36" s="385"/>
      <c r="BU36" s="385"/>
      <c r="BV36" s="213"/>
      <c r="BW36" s="386">
        <f t="shared" si="2"/>
        <v>12</v>
      </c>
      <c r="BX36" s="386"/>
      <c r="BY36" s="385" t="str">
        <f>IF('各会計、関係団体の財政状況及び健全化判断比率'!B70="","",'各会計、関係団体の財政状況及び健全化判断比率'!B70)</f>
        <v>南越消防組合</v>
      </c>
      <c r="BZ36" s="385"/>
      <c r="CA36" s="385"/>
      <c r="CB36" s="385"/>
      <c r="CC36" s="385"/>
      <c r="CD36" s="385"/>
      <c r="CE36" s="385"/>
      <c r="CF36" s="385"/>
      <c r="CG36" s="385"/>
      <c r="CH36" s="385"/>
      <c r="CI36" s="385"/>
      <c r="CJ36" s="385"/>
      <c r="CK36" s="385"/>
      <c r="CL36" s="385"/>
      <c r="CM36" s="385"/>
      <c r="CN36" s="213"/>
      <c r="CO36" s="386">
        <f t="shared" si="3"/>
        <v>22</v>
      </c>
      <c r="CP36" s="386"/>
      <c r="CQ36" s="385" t="str">
        <f>IF('各会計、関係団体の財政状況及び健全化判断比率'!BS9="","",'各会計、関係団体の財政状況及び健全化判断比率'!BS9)</f>
        <v>まちUPいけだ</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介護保険特別会計（サービス事業勘定）</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13</v>
      </c>
      <c r="BX37" s="386"/>
      <c r="BY37" s="385" t="str">
        <f>IF('各会計、関係団体の財政状況及び健全化判断比率'!B71="","",'各会計、関係団体の財政状況及び健全化判断比率'!B71)</f>
        <v>南越清掃組合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6</v>
      </c>
      <c r="V38" s="386"/>
      <c r="W38" s="385" t="str">
        <f>IF('各会計、関係団体の財政状況及び健全化判断比率'!B32="","",'各会計、関係団体の財政状況及び健全化判断比率'!B32)</f>
        <v>後期高齢者医療特別会計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14</v>
      </c>
      <c r="BX38" s="386"/>
      <c r="BY38" s="385" t="str">
        <f>IF('各会計、関係団体の財政状況及び健全化判断比率'!B72="","",'各会計、関係団体の財政状況及び健全化判断比率'!B72)</f>
        <v>鯖江広域衛生施設組合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15</v>
      </c>
      <c r="BX39" s="386"/>
      <c r="BY39" s="385" t="str">
        <f>IF('各会計、関係団体の財政状況及び健全化判断比率'!B73="","",'各会計、関係団体の財政状況及び健全化判断比率'!B73)</f>
        <v>福井県丹南広域組合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16</v>
      </c>
      <c r="BX40" s="386"/>
      <c r="BY40" s="385" t="str">
        <f>IF('各会計、関係団体の財政状況及び健全化判断比率'!B74="","",'各会計、関係団体の財政状況及び健全化判断比率'!B74)</f>
        <v>福井県自治会館組合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17</v>
      </c>
      <c r="BX41" s="386"/>
      <c r="BY41" s="385" t="str">
        <f>IF('各会計、関係団体の財政状況及び健全化判断比率'!B75="","",'各会計、関係団体の財政状況及び健全化判断比率'!B75)</f>
        <v>福井県後期高齢者医療広域連合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18</v>
      </c>
      <c r="BX42" s="386"/>
      <c r="BY42" s="385" t="str">
        <f>IF('各会計、関係団体の財政状況及び健全化判断比率'!B76="","",'各会計、関係団体の財政状況及び健全化判断比率'!B76)</f>
        <v>福井県後期高齢者医療広域連合（事業会計）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19</v>
      </c>
      <c r="BX43" s="386"/>
      <c r="BY43" s="385" t="str">
        <f>IF('各会計、関係団体の財政状況及び健全化判断比率'!B77="","",'各会計、関係団体の財政状況及び健全化判断比率'!B77)</f>
        <v>公立丹南病院組合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AhrKNBe6DvW07LlazAinO3m+5R7vzONX+sq3dgmM4dmza/2a2+L6KhNciT/Q2z+jOpyKRa0HRdrbMY7qxXBsQ==" saltValue="MPCR2KMzbpi2csu1AMats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225</v>
      </c>
      <c r="C5" s="723"/>
      <c r="D5" s="723"/>
      <c r="E5" s="723"/>
      <c r="F5" s="723"/>
      <c r="G5" s="723"/>
      <c r="H5" s="723"/>
      <c r="I5" s="723"/>
      <c r="J5" s="723"/>
      <c r="K5" s="723"/>
      <c r="L5" s="723"/>
      <c r="M5" s="723"/>
      <c r="N5" s="723"/>
      <c r="O5" s="723"/>
      <c r="P5" s="723"/>
      <c r="Q5" s="724"/>
      <c r="R5" s="688">
        <v>242069</v>
      </c>
      <c r="S5" s="689"/>
      <c r="T5" s="689"/>
      <c r="U5" s="689"/>
      <c r="V5" s="689"/>
      <c r="W5" s="689"/>
      <c r="X5" s="689"/>
      <c r="Y5" s="735"/>
      <c r="Z5" s="753">
        <v>6.6</v>
      </c>
      <c r="AA5" s="753"/>
      <c r="AB5" s="753"/>
      <c r="AC5" s="753"/>
      <c r="AD5" s="754">
        <v>242069</v>
      </c>
      <c r="AE5" s="754"/>
      <c r="AF5" s="754"/>
      <c r="AG5" s="754"/>
      <c r="AH5" s="754"/>
      <c r="AI5" s="754"/>
      <c r="AJ5" s="754"/>
      <c r="AK5" s="754"/>
      <c r="AL5" s="736">
        <v>12.6</v>
      </c>
      <c r="AM5" s="705"/>
      <c r="AN5" s="705"/>
      <c r="AO5" s="737"/>
      <c r="AP5" s="722" t="s">
        <v>226</v>
      </c>
      <c r="AQ5" s="723"/>
      <c r="AR5" s="723"/>
      <c r="AS5" s="723"/>
      <c r="AT5" s="723"/>
      <c r="AU5" s="723"/>
      <c r="AV5" s="723"/>
      <c r="AW5" s="723"/>
      <c r="AX5" s="723"/>
      <c r="AY5" s="723"/>
      <c r="AZ5" s="723"/>
      <c r="BA5" s="723"/>
      <c r="BB5" s="723"/>
      <c r="BC5" s="723"/>
      <c r="BD5" s="723"/>
      <c r="BE5" s="723"/>
      <c r="BF5" s="724"/>
      <c r="BG5" s="623">
        <v>236817</v>
      </c>
      <c r="BH5" s="626"/>
      <c r="BI5" s="626"/>
      <c r="BJ5" s="626"/>
      <c r="BK5" s="626"/>
      <c r="BL5" s="626"/>
      <c r="BM5" s="626"/>
      <c r="BN5" s="627"/>
      <c r="BO5" s="685">
        <v>97.8</v>
      </c>
      <c r="BP5" s="685"/>
      <c r="BQ5" s="685"/>
      <c r="BR5" s="685"/>
      <c r="BS5" s="686">
        <v>2510</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219</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15">
      <c r="B6" s="620" t="s">
        <v>230</v>
      </c>
      <c r="C6" s="621"/>
      <c r="D6" s="621"/>
      <c r="E6" s="621"/>
      <c r="F6" s="621"/>
      <c r="G6" s="621"/>
      <c r="H6" s="621"/>
      <c r="I6" s="621"/>
      <c r="J6" s="621"/>
      <c r="K6" s="621"/>
      <c r="L6" s="621"/>
      <c r="M6" s="621"/>
      <c r="N6" s="621"/>
      <c r="O6" s="621"/>
      <c r="P6" s="621"/>
      <c r="Q6" s="622"/>
      <c r="R6" s="623">
        <v>23581</v>
      </c>
      <c r="S6" s="626"/>
      <c r="T6" s="626"/>
      <c r="U6" s="626"/>
      <c r="V6" s="626"/>
      <c r="W6" s="626"/>
      <c r="X6" s="626"/>
      <c r="Y6" s="627"/>
      <c r="Z6" s="685">
        <v>0.6</v>
      </c>
      <c r="AA6" s="685"/>
      <c r="AB6" s="685"/>
      <c r="AC6" s="685"/>
      <c r="AD6" s="686">
        <v>23581</v>
      </c>
      <c r="AE6" s="686"/>
      <c r="AF6" s="686"/>
      <c r="AG6" s="686"/>
      <c r="AH6" s="686"/>
      <c r="AI6" s="686"/>
      <c r="AJ6" s="686"/>
      <c r="AK6" s="686"/>
      <c r="AL6" s="628">
        <v>1.2</v>
      </c>
      <c r="AM6" s="629"/>
      <c r="AN6" s="629"/>
      <c r="AO6" s="687"/>
      <c r="AP6" s="620" t="s">
        <v>231</v>
      </c>
      <c r="AQ6" s="621"/>
      <c r="AR6" s="621"/>
      <c r="AS6" s="621"/>
      <c r="AT6" s="621"/>
      <c r="AU6" s="621"/>
      <c r="AV6" s="621"/>
      <c r="AW6" s="621"/>
      <c r="AX6" s="621"/>
      <c r="AY6" s="621"/>
      <c r="AZ6" s="621"/>
      <c r="BA6" s="621"/>
      <c r="BB6" s="621"/>
      <c r="BC6" s="621"/>
      <c r="BD6" s="621"/>
      <c r="BE6" s="621"/>
      <c r="BF6" s="622"/>
      <c r="BG6" s="623">
        <v>236817</v>
      </c>
      <c r="BH6" s="626"/>
      <c r="BI6" s="626"/>
      <c r="BJ6" s="626"/>
      <c r="BK6" s="626"/>
      <c r="BL6" s="626"/>
      <c r="BM6" s="626"/>
      <c r="BN6" s="627"/>
      <c r="BO6" s="685">
        <v>97.8</v>
      </c>
      <c r="BP6" s="685"/>
      <c r="BQ6" s="685"/>
      <c r="BR6" s="685"/>
      <c r="BS6" s="686">
        <v>2510</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52949</v>
      </c>
      <c r="CS6" s="626"/>
      <c r="CT6" s="626"/>
      <c r="CU6" s="626"/>
      <c r="CV6" s="626"/>
      <c r="CW6" s="626"/>
      <c r="CX6" s="626"/>
      <c r="CY6" s="627"/>
      <c r="CZ6" s="736">
        <v>1.6</v>
      </c>
      <c r="DA6" s="705"/>
      <c r="DB6" s="705"/>
      <c r="DC6" s="739"/>
      <c r="DD6" s="631" t="s">
        <v>233</v>
      </c>
      <c r="DE6" s="626"/>
      <c r="DF6" s="626"/>
      <c r="DG6" s="626"/>
      <c r="DH6" s="626"/>
      <c r="DI6" s="626"/>
      <c r="DJ6" s="626"/>
      <c r="DK6" s="626"/>
      <c r="DL6" s="626"/>
      <c r="DM6" s="626"/>
      <c r="DN6" s="626"/>
      <c r="DO6" s="626"/>
      <c r="DP6" s="627"/>
      <c r="DQ6" s="631">
        <v>52909</v>
      </c>
      <c r="DR6" s="626"/>
      <c r="DS6" s="626"/>
      <c r="DT6" s="626"/>
      <c r="DU6" s="626"/>
      <c r="DV6" s="626"/>
      <c r="DW6" s="626"/>
      <c r="DX6" s="626"/>
      <c r="DY6" s="626"/>
      <c r="DZ6" s="626"/>
      <c r="EA6" s="626"/>
      <c r="EB6" s="626"/>
      <c r="EC6" s="666"/>
    </row>
    <row r="7" spans="2:143" ht="11.25" customHeight="1" x14ac:dyDescent="0.15">
      <c r="B7" s="620" t="s">
        <v>234</v>
      </c>
      <c r="C7" s="621"/>
      <c r="D7" s="621"/>
      <c r="E7" s="621"/>
      <c r="F7" s="621"/>
      <c r="G7" s="621"/>
      <c r="H7" s="621"/>
      <c r="I7" s="621"/>
      <c r="J7" s="621"/>
      <c r="K7" s="621"/>
      <c r="L7" s="621"/>
      <c r="M7" s="621"/>
      <c r="N7" s="621"/>
      <c r="O7" s="621"/>
      <c r="P7" s="621"/>
      <c r="Q7" s="622"/>
      <c r="R7" s="623">
        <v>583</v>
      </c>
      <c r="S7" s="626"/>
      <c r="T7" s="626"/>
      <c r="U7" s="626"/>
      <c r="V7" s="626"/>
      <c r="W7" s="626"/>
      <c r="X7" s="626"/>
      <c r="Y7" s="627"/>
      <c r="Z7" s="685">
        <v>0</v>
      </c>
      <c r="AA7" s="685"/>
      <c r="AB7" s="685"/>
      <c r="AC7" s="685"/>
      <c r="AD7" s="686">
        <v>583</v>
      </c>
      <c r="AE7" s="686"/>
      <c r="AF7" s="686"/>
      <c r="AG7" s="686"/>
      <c r="AH7" s="686"/>
      <c r="AI7" s="686"/>
      <c r="AJ7" s="686"/>
      <c r="AK7" s="686"/>
      <c r="AL7" s="628">
        <v>0</v>
      </c>
      <c r="AM7" s="629"/>
      <c r="AN7" s="629"/>
      <c r="AO7" s="687"/>
      <c r="AP7" s="620" t="s">
        <v>235</v>
      </c>
      <c r="AQ7" s="621"/>
      <c r="AR7" s="621"/>
      <c r="AS7" s="621"/>
      <c r="AT7" s="621"/>
      <c r="AU7" s="621"/>
      <c r="AV7" s="621"/>
      <c r="AW7" s="621"/>
      <c r="AX7" s="621"/>
      <c r="AY7" s="621"/>
      <c r="AZ7" s="621"/>
      <c r="BA7" s="621"/>
      <c r="BB7" s="621"/>
      <c r="BC7" s="621"/>
      <c r="BD7" s="621"/>
      <c r="BE7" s="621"/>
      <c r="BF7" s="622"/>
      <c r="BG7" s="623">
        <v>112953</v>
      </c>
      <c r="BH7" s="626"/>
      <c r="BI7" s="626"/>
      <c r="BJ7" s="626"/>
      <c r="BK7" s="626"/>
      <c r="BL7" s="626"/>
      <c r="BM7" s="626"/>
      <c r="BN7" s="627"/>
      <c r="BO7" s="685">
        <v>46.7</v>
      </c>
      <c r="BP7" s="685"/>
      <c r="BQ7" s="685"/>
      <c r="BR7" s="685"/>
      <c r="BS7" s="686">
        <v>2510</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3">
        <v>685764</v>
      </c>
      <c r="CS7" s="626"/>
      <c r="CT7" s="626"/>
      <c r="CU7" s="626"/>
      <c r="CV7" s="626"/>
      <c r="CW7" s="626"/>
      <c r="CX7" s="626"/>
      <c r="CY7" s="627"/>
      <c r="CZ7" s="685">
        <v>20.2</v>
      </c>
      <c r="DA7" s="685"/>
      <c r="DB7" s="685"/>
      <c r="DC7" s="685"/>
      <c r="DD7" s="631">
        <v>30408</v>
      </c>
      <c r="DE7" s="626"/>
      <c r="DF7" s="626"/>
      <c r="DG7" s="626"/>
      <c r="DH7" s="626"/>
      <c r="DI7" s="626"/>
      <c r="DJ7" s="626"/>
      <c r="DK7" s="626"/>
      <c r="DL7" s="626"/>
      <c r="DM7" s="626"/>
      <c r="DN7" s="626"/>
      <c r="DO7" s="626"/>
      <c r="DP7" s="627"/>
      <c r="DQ7" s="631">
        <v>576533</v>
      </c>
      <c r="DR7" s="626"/>
      <c r="DS7" s="626"/>
      <c r="DT7" s="626"/>
      <c r="DU7" s="626"/>
      <c r="DV7" s="626"/>
      <c r="DW7" s="626"/>
      <c r="DX7" s="626"/>
      <c r="DY7" s="626"/>
      <c r="DZ7" s="626"/>
      <c r="EA7" s="626"/>
      <c r="EB7" s="626"/>
      <c r="EC7" s="666"/>
    </row>
    <row r="8" spans="2:143" ht="11.25" customHeight="1" x14ac:dyDescent="0.15">
      <c r="B8" s="620" t="s">
        <v>237</v>
      </c>
      <c r="C8" s="621"/>
      <c r="D8" s="621"/>
      <c r="E8" s="621"/>
      <c r="F8" s="621"/>
      <c r="G8" s="621"/>
      <c r="H8" s="621"/>
      <c r="I8" s="621"/>
      <c r="J8" s="621"/>
      <c r="K8" s="621"/>
      <c r="L8" s="621"/>
      <c r="M8" s="621"/>
      <c r="N8" s="621"/>
      <c r="O8" s="621"/>
      <c r="P8" s="621"/>
      <c r="Q8" s="622"/>
      <c r="R8" s="623">
        <v>1108</v>
      </c>
      <c r="S8" s="626"/>
      <c r="T8" s="626"/>
      <c r="U8" s="626"/>
      <c r="V8" s="626"/>
      <c r="W8" s="626"/>
      <c r="X8" s="626"/>
      <c r="Y8" s="627"/>
      <c r="Z8" s="685">
        <v>0</v>
      </c>
      <c r="AA8" s="685"/>
      <c r="AB8" s="685"/>
      <c r="AC8" s="685"/>
      <c r="AD8" s="686">
        <v>1108</v>
      </c>
      <c r="AE8" s="686"/>
      <c r="AF8" s="686"/>
      <c r="AG8" s="686"/>
      <c r="AH8" s="686"/>
      <c r="AI8" s="686"/>
      <c r="AJ8" s="686"/>
      <c r="AK8" s="686"/>
      <c r="AL8" s="628">
        <v>0.1</v>
      </c>
      <c r="AM8" s="629"/>
      <c r="AN8" s="629"/>
      <c r="AO8" s="687"/>
      <c r="AP8" s="620" t="s">
        <v>238</v>
      </c>
      <c r="AQ8" s="621"/>
      <c r="AR8" s="621"/>
      <c r="AS8" s="621"/>
      <c r="AT8" s="621"/>
      <c r="AU8" s="621"/>
      <c r="AV8" s="621"/>
      <c r="AW8" s="621"/>
      <c r="AX8" s="621"/>
      <c r="AY8" s="621"/>
      <c r="AZ8" s="621"/>
      <c r="BA8" s="621"/>
      <c r="BB8" s="621"/>
      <c r="BC8" s="621"/>
      <c r="BD8" s="621"/>
      <c r="BE8" s="621"/>
      <c r="BF8" s="622"/>
      <c r="BG8" s="623">
        <v>5232</v>
      </c>
      <c r="BH8" s="626"/>
      <c r="BI8" s="626"/>
      <c r="BJ8" s="626"/>
      <c r="BK8" s="626"/>
      <c r="BL8" s="626"/>
      <c r="BM8" s="626"/>
      <c r="BN8" s="627"/>
      <c r="BO8" s="685">
        <v>2.2000000000000002</v>
      </c>
      <c r="BP8" s="685"/>
      <c r="BQ8" s="685"/>
      <c r="BR8" s="685"/>
      <c r="BS8" s="631" t="s">
        <v>233</v>
      </c>
      <c r="BT8" s="626"/>
      <c r="BU8" s="626"/>
      <c r="BV8" s="626"/>
      <c r="BW8" s="626"/>
      <c r="BX8" s="626"/>
      <c r="BY8" s="626"/>
      <c r="BZ8" s="626"/>
      <c r="CA8" s="626"/>
      <c r="CB8" s="666"/>
      <c r="CD8" s="667" t="s">
        <v>239</v>
      </c>
      <c r="CE8" s="664"/>
      <c r="CF8" s="664"/>
      <c r="CG8" s="664"/>
      <c r="CH8" s="664"/>
      <c r="CI8" s="664"/>
      <c r="CJ8" s="664"/>
      <c r="CK8" s="664"/>
      <c r="CL8" s="664"/>
      <c r="CM8" s="664"/>
      <c r="CN8" s="664"/>
      <c r="CO8" s="664"/>
      <c r="CP8" s="664"/>
      <c r="CQ8" s="665"/>
      <c r="CR8" s="623">
        <v>416023</v>
      </c>
      <c r="CS8" s="626"/>
      <c r="CT8" s="626"/>
      <c r="CU8" s="626"/>
      <c r="CV8" s="626"/>
      <c r="CW8" s="626"/>
      <c r="CX8" s="626"/>
      <c r="CY8" s="627"/>
      <c r="CZ8" s="685">
        <v>12.2</v>
      </c>
      <c r="DA8" s="685"/>
      <c r="DB8" s="685"/>
      <c r="DC8" s="685"/>
      <c r="DD8" s="631">
        <v>1047</v>
      </c>
      <c r="DE8" s="626"/>
      <c r="DF8" s="626"/>
      <c r="DG8" s="626"/>
      <c r="DH8" s="626"/>
      <c r="DI8" s="626"/>
      <c r="DJ8" s="626"/>
      <c r="DK8" s="626"/>
      <c r="DL8" s="626"/>
      <c r="DM8" s="626"/>
      <c r="DN8" s="626"/>
      <c r="DO8" s="626"/>
      <c r="DP8" s="627"/>
      <c r="DQ8" s="631">
        <v>279297</v>
      </c>
      <c r="DR8" s="626"/>
      <c r="DS8" s="626"/>
      <c r="DT8" s="626"/>
      <c r="DU8" s="626"/>
      <c r="DV8" s="626"/>
      <c r="DW8" s="626"/>
      <c r="DX8" s="626"/>
      <c r="DY8" s="626"/>
      <c r="DZ8" s="626"/>
      <c r="EA8" s="626"/>
      <c r="EB8" s="626"/>
      <c r="EC8" s="666"/>
    </row>
    <row r="9" spans="2:143" ht="11.25" customHeight="1" x14ac:dyDescent="0.15">
      <c r="B9" s="620" t="s">
        <v>240</v>
      </c>
      <c r="C9" s="621"/>
      <c r="D9" s="621"/>
      <c r="E9" s="621"/>
      <c r="F9" s="621"/>
      <c r="G9" s="621"/>
      <c r="H9" s="621"/>
      <c r="I9" s="621"/>
      <c r="J9" s="621"/>
      <c r="K9" s="621"/>
      <c r="L9" s="621"/>
      <c r="M9" s="621"/>
      <c r="N9" s="621"/>
      <c r="O9" s="621"/>
      <c r="P9" s="621"/>
      <c r="Q9" s="622"/>
      <c r="R9" s="623">
        <v>949</v>
      </c>
      <c r="S9" s="626"/>
      <c r="T9" s="626"/>
      <c r="U9" s="626"/>
      <c r="V9" s="626"/>
      <c r="W9" s="626"/>
      <c r="X9" s="626"/>
      <c r="Y9" s="627"/>
      <c r="Z9" s="685">
        <v>0</v>
      </c>
      <c r="AA9" s="685"/>
      <c r="AB9" s="685"/>
      <c r="AC9" s="685"/>
      <c r="AD9" s="686">
        <v>949</v>
      </c>
      <c r="AE9" s="686"/>
      <c r="AF9" s="686"/>
      <c r="AG9" s="686"/>
      <c r="AH9" s="686"/>
      <c r="AI9" s="686"/>
      <c r="AJ9" s="686"/>
      <c r="AK9" s="686"/>
      <c r="AL9" s="628">
        <v>0</v>
      </c>
      <c r="AM9" s="629"/>
      <c r="AN9" s="629"/>
      <c r="AO9" s="687"/>
      <c r="AP9" s="620" t="s">
        <v>241</v>
      </c>
      <c r="AQ9" s="621"/>
      <c r="AR9" s="621"/>
      <c r="AS9" s="621"/>
      <c r="AT9" s="621"/>
      <c r="AU9" s="621"/>
      <c r="AV9" s="621"/>
      <c r="AW9" s="621"/>
      <c r="AX9" s="621"/>
      <c r="AY9" s="621"/>
      <c r="AZ9" s="621"/>
      <c r="BA9" s="621"/>
      <c r="BB9" s="621"/>
      <c r="BC9" s="621"/>
      <c r="BD9" s="621"/>
      <c r="BE9" s="621"/>
      <c r="BF9" s="622"/>
      <c r="BG9" s="623">
        <v>93674</v>
      </c>
      <c r="BH9" s="626"/>
      <c r="BI9" s="626"/>
      <c r="BJ9" s="626"/>
      <c r="BK9" s="626"/>
      <c r="BL9" s="626"/>
      <c r="BM9" s="626"/>
      <c r="BN9" s="627"/>
      <c r="BO9" s="685">
        <v>38.700000000000003</v>
      </c>
      <c r="BP9" s="685"/>
      <c r="BQ9" s="685"/>
      <c r="BR9" s="685"/>
      <c r="BS9" s="631" t="s">
        <v>233</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118989</v>
      </c>
      <c r="CS9" s="626"/>
      <c r="CT9" s="626"/>
      <c r="CU9" s="626"/>
      <c r="CV9" s="626"/>
      <c r="CW9" s="626"/>
      <c r="CX9" s="626"/>
      <c r="CY9" s="627"/>
      <c r="CZ9" s="685">
        <v>3.5</v>
      </c>
      <c r="DA9" s="685"/>
      <c r="DB9" s="685"/>
      <c r="DC9" s="685"/>
      <c r="DD9" s="631">
        <v>1480</v>
      </c>
      <c r="DE9" s="626"/>
      <c r="DF9" s="626"/>
      <c r="DG9" s="626"/>
      <c r="DH9" s="626"/>
      <c r="DI9" s="626"/>
      <c r="DJ9" s="626"/>
      <c r="DK9" s="626"/>
      <c r="DL9" s="626"/>
      <c r="DM9" s="626"/>
      <c r="DN9" s="626"/>
      <c r="DO9" s="626"/>
      <c r="DP9" s="627"/>
      <c r="DQ9" s="631">
        <v>111471</v>
      </c>
      <c r="DR9" s="626"/>
      <c r="DS9" s="626"/>
      <c r="DT9" s="626"/>
      <c r="DU9" s="626"/>
      <c r="DV9" s="626"/>
      <c r="DW9" s="626"/>
      <c r="DX9" s="626"/>
      <c r="DY9" s="626"/>
      <c r="DZ9" s="626"/>
      <c r="EA9" s="626"/>
      <c r="EB9" s="626"/>
      <c r="EC9" s="666"/>
    </row>
    <row r="10" spans="2:143" ht="11.25" customHeight="1" x14ac:dyDescent="0.15">
      <c r="B10" s="620" t="s">
        <v>243</v>
      </c>
      <c r="C10" s="621"/>
      <c r="D10" s="621"/>
      <c r="E10" s="621"/>
      <c r="F10" s="621"/>
      <c r="G10" s="621"/>
      <c r="H10" s="621"/>
      <c r="I10" s="621"/>
      <c r="J10" s="621"/>
      <c r="K10" s="621"/>
      <c r="L10" s="621"/>
      <c r="M10" s="621"/>
      <c r="N10" s="621"/>
      <c r="O10" s="621"/>
      <c r="P10" s="621"/>
      <c r="Q10" s="622"/>
      <c r="R10" s="623" t="s">
        <v>127</v>
      </c>
      <c r="S10" s="626"/>
      <c r="T10" s="626"/>
      <c r="U10" s="626"/>
      <c r="V10" s="626"/>
      <c r="W10" s="626"/>
      <c r="X10" s="626"/>
      <c r="Y10" s="627"/>
      <c r="Z10" s="685" t="s">
        <v>233</v>
      </c>
      <c r="AA10" s="685"/>
      <c r="AB10" s="685"/>
      <c r="AC10" s="685"/>
      <c r="AD10" s="686" t="s">
        <v>127</v>
      </c>
      <c r="AE10" s="686"/>
      <c r="AF10" s="686"/>
      <c r="AG10" s="686"/>
      <c r="AH10" s="686"/>
      <c r="AI10" s="686"/>
      <c r="AJ10" s="686"/>
      <c r="AK10" s="686"/>
      <c r="AL10" s="628" t="s">
        <v>127</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8716</v>
      </c>
      <c r="BH10" s="626"/>
      <c r="BI10" s="626"/>
      <c r="BJ10" s="626"/>
      <c r="BK10" s="626"/>
      <c r="BL10" s="626"/>
      <c r="BM10" s="626"/>
      <c r="BN10" s="627"/>
      <c r="BO10" s="685">
        <v>3.6</v>
      </c>
      <c r="BP10" s="685"/>
      <c r="BQ10" s="685"/>
      <c r="BR10" s="685"/>
      <c r="BS10" s="631">
        <v>1453</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v>5700</v>
      </c>
      <c r="CS10" s="626"/>
      <c r="CT10" s="626"/>
      <c r="CU10" s="626"/>
      <c r="CV10" s="626"/>
      <c r="CW10" s="626"/>
      <c r="CX10" s="626"/>
      <c r="CY10" s="627"/>
      <c r="CZ10" s="685">
        <v>0.2</v>
      </c>
      <c r="DA10" s="685"/>
      <c r="DB10" s="685"/>
      <c r="DC10" s="685"/>
      <c r="DD10" s="631" t="s">
        <v>127</v>
      </c>
      <c r="DE10" s="626"/>
      <c r="DF10" s="626"/>
      <c r="DG10" s="626"/>
      <c r="DH10" s="626"/>
      <c r="DI10" s="626"/>
      <c r="DJ10" s="626"/>
      <c r="DK10" s="626"/>
      <c r="DL10" s="626"/>
      <c r="DM10" s="626"/>
      <c r="DN10" s="626"/>
      <c r="DO10" s="626"/>
      <c r="DP10" s="627"/>
      <c r="DQ10" s="631" t="s">
        <v>233</v>
      </c>
      <c r="DR10" s="626"/>
      <c r="DS10" s="626"/>
      <c r="DT10" s="626"/>
      <c r="DU10" s="626"/>
      <c r="DV10" s="626"/>
      <c r="DW10" s="626"/>
      <c r="DX10" s="626"/>
      <c r="DY10" s="626"/>
      <c r="DZ10" s="626"/>
      <c r="EA10" s="626"/>
      <c r="EB10" s="626"/>
      <c r="EC10" s="666"/>
    </row>
    <row r="11" spans="2:143" ht="11.25" customHeight="1" x14ac:dyDescent="0.15">
      <c r="B11" s="620" t="s">
        <v>246</v>
      </c>
      <c r="C11" s="621"/>
      <c r="D11" s="621"/>
      <c r="E11" s="621"/>
      <c r="F11" s="621"/>
      <c r="G11" s="621"/>
      <c r="H11" s="621"/>
      <c r="I11" s="621"/>
      <c r="J11" s="621"/>
      <c r="K11" s="621"/>
      <c r="L11" s="621"/>
      <c r="M11" s="621"/>
      <c r="N11" s="621"/>
      <c r="O11" s="621"/>
      <c r="P11" s="621"/>
      <c r="Q11" s="622"/>
      <c r="R11" s="623" t="s">
        <v>127</v>
      </c>
      <c r="S11" s="626"/>
      <c r="T11" s="626"/>
      <c r="U11" s="626"/>
      <c r="V11" s="626"/>
      <c r="W11" s="626"/>
      <c r="X11" s="626"/>
      <c r="Y11" s="627"/>
      <c r="Z11" s="685" t="s">
        <v>233</v>
      </c>
      <c r="AA11" s="685"/>
      <c r="AB11" s="685"/>
      <c r="AC11" s="685"/>
      <c r="AD11" s="686" t="s">
        <v>233</v>
      </c>
      <c r="AE11" s="686"/>
      <c r="AF11" s="686"/>
      <c r="AG11" s="686"/>
      <c r="AH11" s="686"/>
      <c r="AI11" s="686"/>
      <c r="AJ11" s="686"/>
      <c r="AK11" s="686"/>
      <c r="AL11" s="628" t="s">
        <v>127</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5331</v>
      </c>
      <c r="BH11" s="626"/>
      <c r="BI11" s="626"/>
      <c r="BJ11" s="626"/>
      <c r="BK11" s="626"/>
      <c r="BL11" s="626"/>
      <c r="BM11" s="626"/>
      <c r="BN11" s="627"/>
      <c r="BO11" s="685">
        <v>2.2000000000000002</v>
      </c>
      <c r="BP11" s="685"/>
      <c r="BQ11" s="685"/>
      <c r="BR11" s="685"/>
      <c r="BS11" s="631">
        <v>1057</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395937</v>
      </c>
      <c r="CS11" s="626"/>
      <c r="CT11" s="626"/>
      <c r="CU11" s="626"/>
      <c r="CV11" s="626"/>
      <c r="CW11" s="626"/>
      <c r="CX11" s="626"/>
      <c r="CY11" s="627"/>
      <c r="CZ11" s="685">
        <v>11.6</v>
      </c>
      <c r="DA11" s="685"/>
      <c r="DB11" s="685"/>
      <c r="DC11" s="685"/>
      <c r="DD11" s="631">
        <v>149992</v>
      </c>
      <c r="DE11" s="626"/>
      <c r="DF11" s="626"/>
      <c r="DG11" s="626"/>
      <c r="DH11" s="626"/>
      <c r="DI11" s="626"/>
      <c r="DJ11" s="626"/>
      <c r="DK11" s="626"/>
      <c r="DL11" s="626"/>
      <c r="DM11" s="626"/>
      <c r="DN11" s="626"/>
      <c r="DO11" s="626"/>
      <c r="DP11" s="627"/>
      <c r="DQ11" s="631">
        <v>236853</v>
      </c>
      <c r="DR11" s="626"/>
      <c r="DS11" s="626"/>
      <c r="DT11" s="626"/>
      <c r="DU11" s="626"/>
      <c r="DV11" s="626"/>
      <c r="DW11" s="626"/>
      <c r="DX11" s="626"/>
      <c r="DY11" s="626"/>
      <c r="DZ11" s="626"/>
      <c r="EA11" s="626"/>
      <c r="EB11" s="626"/>
      <c r="EC11" s="666"/>
    </row>
    <row r="12" spans="2:143" ht="11.25" customHeight="1" x14ac:dyDescent="0.15">
      <c r="B12" s="620" t="s">
        <v>249</v>
      </c>
      <c r="C12" s="621"/>
      <c r="D12" s="621"/>
      <c r="E12" s="621"/>
      <c r="F12" s="621"/>
      <c r="G12" s="621"/>
      <c r="H12" s="621"/>
      <c r="I12" s="621"/>
      <c r="J12" s="621"/>
      <c r="K12" s="621"/>
      <c r="L12" s="621"/>
      <c r="M12" s="621"/>
      <c r="N12" s="621"/>
      <c r="O12" s="621"/>
      <c r="P12" s="621"/>
      <c r="Q12" s="622"/>
      <c r="R12" s="623">
        <v>46051</v>
      </c>
      <c r="S12" s="626"/>
      <c r="T12" s="626"/>
      <c r="U12" s="626"/>
      <c r="V12" s="626"/>
      <c r="W12" s="626"/>
      <c r="X12" s="626"/>
      <c r="Y12" s="627"/>
      <c r="Z12" s="685">
        <v>1.2</v>
      </c>
      <c r="AA12" s="685"/>
      <c r="AB12" s="685"/>
      <c r="AC12" s="685"/>
      <c r="AD12" s="686">
        <v>46051</v>
      </c>
      <c r="AE12" s="686"/>
      <c r="AF12" s="686"/>
      <c r="AG12" s="686"/>
      <c r="AH12" s="686"/>
      <c r="AI12" s="686"/>
      <c r="AJ12" s="686"/>
      <c r="AK12" s="686"/>
      <c r="AL12" s="628">
        <v>2.4</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107148</v>
      </c>
      <c r="BH12" s="626"/>
      <c r="BI12" s="626"/>
      <c r="BJ12" s="626"/>
      <c r="BK12" s="626"/>
      <c r="BL12" s="626"/>
      <c r="BM12" s="626"/>
      <c r="BN12" s="627"/>
      <c r="BO12" s="685">
        <v>44.3</v>
      </c>
      <c r="BP12" s="685"/>
      <c r="BQ12" s="685"/>
      <c r="BR12" s="685"/>
      <c r="BS12" s="631" t="s">
        <v>233</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204627</v>
      </c>
      <c r="CS12" s="626"/>
      <c r="CT12" s="626"/>
      <c r="CU12" s="626"/>
      <c r="CV12" s="626"/>
      <c r="CW12" s="626"/>
      <c r="CX12" s="626"/>
      <c r="CY12" s="627"/>
      <c r="CZ12" s="685">
        <v>6</v>
      </c>
      <c r="DA12" s="685"/>
      <c r="DB12" s="685"/>
      <c r="DC12" s="685"/>
      <c r="DD12" s="631">
        <v>86215</v>
      </c>
      <c r="DE12" s="626"/>
      <c r="DF12" s="626"/>
      <c r="DG12" s="626"/>
      <c r="DH12" s="626"/>
      <c r="DI12" s="626"/>
      <c r="DJ12" s="626"/>
      <c r="DK12" s="626"/>
      <c r="DL12" s="626"/>
      <c r="DM12" s="626"/>
      <c r="DN12" s="626"/>
      <c r="DO12" s="626"/>
      <c r="DP12" s="627"/>
      <c r="DQ12" s="631">
        <v>82679</v>
      </c>
      <c r="DR12" s="626"/>
      <c r="DS12" s="626"/>
      <c r="DT12" s="626"/>
      <c r="DU12" s="626"/>
      <c r="DV12" s="626"/>
      <c r="DW12" s="626"/>
      <c r="DX12" s="626"/>
      <c r="DY12" s="626"/>
      <c r="DZ12" s="626"/>
      <c r="EA12" s="626"/>
      <c r="EB12" s="626"/>
      <c r="EC12" s="666"/>
    </row>
    <row r="13" spans="2:143" ht="11.25" customHeight="1" x14ac:dyDescent="0.15">
      <c r="B13" s="620" t="s">
        <v>252</v>
      </c>
      <c r="C13" s="621"/>
      <c r="D13" s="621"/>
      <c r="E13" s="621"/>
      <c r="F13" s="621"/>
      <c r="G13" s="621"/>
      <c r="H13" s="621"/>
      <c r="I13" s="621"/>
      <c r="J13" s="621"/>
      <c r="K13" s="621"/>
      <c r="L13" s="621"/>
      <c r="M13" s="621"/>
      <c r="N13" s="621"/>
      <c r="O13" s="621"/>
      <c r="P13" s="621"/>
      <c r="Q13" s="622"/>
      <c r="R13" s="623" t="s">
        <v>127</v>
      </c>
      <c r="S13" s="626"/>
      <c r="T13" s="626"/>
      <c r="U13" s="626"/>
      <c r="V13" s="626"/>
      <c r="W13" s="626"/>
      <c r="X13" s="626"/>
      <c r="Y13" s="627"/>
      <c r="Z13" s="685" t="s">
        <v>233</v>
      </c>
      <c r="AA13" s="685"/>
      <c r="AB13" s="685"/>
      <c r="AC13" s="685"/>
      <c r="AD13" s="686" t="s">
        <v>127</v>
      </c>
      <c r="AE13" s="686"/>
      <c r="AF13" s="686"/>
      <c r="AG13" s="686"/>
      <c r="AH13" s="686"/>
      <c r="AI13" s="686"/>
      <c r="AJ13" s="686"/>
      <c r="AK13" s="686"/>
      <c r="AL13" s="628" t="s">
        <v>233</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105667</v>
      </c>
      <c r="BH13" s="626"/>
      <c r="BI13" s="626"/>
      <c r="BJ13" s="626"/>
      <c r="BK13" s="626"/>
      <c r="BL13" s="626"/>
      <c r="BM13" s="626"/>
      <c r="BN13" s="627"/>
      <c r="BO13" s="685">
        <v>43.7</v>
      </c>
      <c r="BP13" s="685"/>
      <c r="BQ13" s="685"/>
      <c r="BR13" s="685"/>
      <c r="BS13" s="631" t="s">
        <v>233</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571158</v>
      </c>
      <c r="CS13" s="626"/>
      <c r="CT13" s="626"/>
      <c r="CU13" s="626"/>
      <c r="CV13" s="626"/>
      <c r="CW13" s="626"/>
      <c r="CX13" s="626"/>
      <c r="CY13" s="627"/>
      <c r="CZ13" s="685">
        <v>16.8</v>
      </c>
      <c r="DA13" s="685"/>
      <c r="DB13" s="685"/>
      <c r="DC13" s="685"/>
      <c r="DD13" s="631">
        <v>320093</v>
      </c>
      <c r="DE13" s="626"/>
      <c r="DF13" s="626"/>
      <c r="DG13" s="626"/>
      <c r="DH13" s="626"/>
      <c r="DI13" s="626"/>
      <c r="DJ13" s="626"/>
      <c r="DK13" s="626"/>
      <c r="DL13" s="626"/>
      <c r="DM13" s="626"/>
      <c r="DN13" s="626"/>
      <c r="DO13" s="626"/>
      <c r="DP13" s="627"/>
      <c r="DQ13" s="631">
        <v>254979</v>
      </c>
      <c r="DR13" s="626"/>
      <c r="DS13" s="626"/>
      <c r="DT13" s="626"/>
      <c r="DU13" s="626"/>
      <c r="DV13" s="626"/>
      <c r="DW13" s="626"/>
      <c r="DX13" s="626"/>
      <c r="DY13" s="626"/>
      <c r="DZ13" s="626"/>
      <c r="EA13" s="626"/>
      <c r="EB13" s="626"/>
      <c r="EC13" s="666"/>
    </row>
    <row r="14" spans="2:143" ht="11.25" customHeight="1" x14ac:dyDescent="0.15">
      <c r="B14" s="620" t="s">
        <v>255</v>
      </c>
      <c r="C14" s="621"/>
      <c r="D14" s="621"/>
      <c r="E14" s="621"/>
      <c r="F14" s="621"/>
      <c r="G14" s="621"/>
      <c r="H14" s="621"/>
      <c r="I14" s="621"/>
      <c r="J14" s="621"/>
      <c r="K14" s="621"/>
      <c r="L14" s="621"/>
      <c r="M14" s="621"/>
      <c r="N14" s="621"/>
      <c r="O14" s="621"/>
      <c r="P14" s="621"/>
      <c r="Q14" s="622"/>
      <c r="R14" s="623" t="s">
        <v>233</v>
      </c>
      <c r="S14" s="626"/>
      <c r="T14" s="626"/>
      <c r="U14" s="626"/>
      <c r="V14" s="626"/>
      <c r="W14" s="626"/>
      <c r="X14" s="626"/>
      <c r="Y14" s="627"/>
      <c r="Z14" s="685" t="s">
        <v>233</v>
      </c>
      <c r="AA14" s="685"/>
      <c r="AB14" s="685"/>
      <c r="AC14" s="685"/>
      <c r="AD14" s="686" t="s">
        <v>127</v>
      </c>
      <c r="AE14" s="686"/>
      <c r="AF14" s="686"/>
      <c r="AG14" s="686"/>
      <c r="AH14" s="686"/>
      <c r="AI14" s="686"/>
      <c r="AJ14" s="686"/>
      <c r="AK14" s="686"/>
      <c r="AL14" s="628" t="s">
        <v>233</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10036</v>
      </c>
      <c r="BH14" s="626"/>
      <c r="BI14" s="626"/>
      <c r="BJ14" s="626"/>
      <c r="BK14" s="626"/>
      <c r="BL14" s="626"/>
      <c r="BM14" s="626"/>
      <c r="BN14" s="627"/>
      <c r="BO14" s="685">
        <v>4.0999999999999996</v>
      </c>
      <c r="BP14" s="685"/>
      <c r="BQ14" s="685"/>
      <c r="BR14" s="685"/>
      <c r="BS14" s="631" t="s">
        <v>233</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87553</v>
      </c>
      <c r="CS14" s="626"/>
      <c r="CT14" s="626"/>
      <c r="CU14" s="626"/>
      <c r="CV14" s="626"/>
      <c r="CW14" s="626"/>
      <c r="CX14" s="626"/>
      <c r="CY14" s="627"/>
      <c r="CZ14" s="685">
        <v>2.6</v>
      </c>
      <c r="DA14" s="685"/>
      <c r="DB14" s="685"/>
      <c r="DC14" s="685"/>
      <c r="DD14" s="631" t="s">
        <v>233</v>
      </c>
      <c r="DE14" s="626"/>
      <c r="DF14" s="626"/>
      <c r="DG14" s="626"/>
      <c r="DH14" s="626"/>
      <c r="DI14" s="626"/>
      <c r="DJ14" s="626"/>
      <c r="DK14" s="626"/>
      <c r="DL14" s="626"/>
      <c r="DM14" s="626"/>
      <c r="DN14" s="626"/>
      <c r="DO14" s="626"/>
      <c r="DP14" s="627"/>
      <c r="DQ14" s="631">
        <v>87553</v>
      </c>
      <c r="DR14" s="626"/>
      <c r="DS14" s="626"/>
      <c r="DT14" s="626"/>
      <c r="DU14" s="626"/>
      <c r="DV14" s="626"/>
      <c r="DW14" s="626"/>
      <c r="DX14" s="626"/>
      <c r="DY14" s="626"/>
      <c r="DZ14" s="626"/>
      <c r="EA14" s="626"/>
      <c r="EB14" s="626"/>
      <c r="EC14" s="666"/>
    </row>
    <row r="15" spans="2:143" ht="11.25" customHeight="1" x14ac:dyDescent="0.15">
      <c r="B15" s="620" t="s">
        <v>258</v>
      </c>
      <c r="C15" s="621"/>
      <c r="D15" s="621"/>
      <c r="E15" s="621"/>
      <c r="F15" s="621"/>
      <c r="G15" s="621"/>
      <c r="H15" s="621"/>
      <c r="I15" s="621"/>
      <c r="J15" s="621"/>
      <c r="K15" s="621"/>
      <c r="L15" s="621"/>
      <c r="M15" s="621"/>
      <c r="N15" s="621"/>
      <c r="O15" s="621"/>
      <c r="P15" s="621"/>
      <c r="Q15" s="622"/>
      <c r="R15" s="623">
        <v>8223</v>
      </c>
      <c r="S15" s="626"/>
      <c r="T15" s="626"/>
      <c r="U15" s="626"/>
      <c r="V15" s="626"/>
      <c r="W15" s="626"/>
      <c r="X15" s="626"/>
      <c r="Y15" s="627"/>
      <c r="Z15" s="685">
        <v>0.2</v>
      </c>
      <c r="AA15" s="685"/>
      <c r="AB15" s="685"/>
      <c r="AC15" s="685"/>
      <c r="AD15" s="686">
        <v>8223</v>
      </c>
      <c r="AE15" s="686"/>
      <c r="AF15" s="686"/>
      <c r="AG15" s="686"/>
      <c r="AH15" s="686"/>
      <c r="AI15" s="686"/>
      <c r="AJ15" s="686"/>
      <c r="AK15" s="686"/>
      <c r="AL15" s="628">
        <v>0.4</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6680</v>
      </c>
      <c r="BH15" s="626"/>
      <c r="BI15" s="626"/>
      <c r="BJ15" s="626"/>
      <c r="BK15" s="626"/>
      <c r="BL15" s="626"/>
      <c r="BM15" s="626"/>
      <c r="BN15" s="627"/>
      <c r="BO15" s="685">
        <v>2.8</v>
      </c>
      <c r="BP15" s="685"/>
      <c r="BQ15" s="685"/>
      <c r="BR15" s="685"/>
      <c r="BS15" s="631" t="s">
        <v>127</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453889</v>
      </c>
      <c r="CS15" s="626"/>
      <c r="CT15" s="626"/>
      <c r="CU15" s="626"/>
      <c r="CV15" s="626"/>
      <c r="CW15" s="626"/>
      <c r="CX15" s="626"/>
      <c r="CY15" s="627"/>
      <c r="CZ15" s="685">
        <v>13.3</v>
      </c>
      <c r="DA15" s="685"/>
      <c r="DB15" s="685"/>
      <c r="DC15" s="685"/>
      <c r="DD15" s="631">
        <v>82450</v>
      </c>
      <c r="DE15" s="626"/>
      <c r="DF15" s="626"/>
      <c r="DG15" s="626"/>
      <c r="DH15" s="626"/>
      <c r="DI15" s="626"/>
      <c r="DJ15" s="626"/>
      <c r="DK15" s="626"/>
      <c r="DL15" s="626"/>
      <c r="DM15" s="626"/>
      <c r="DN15" s="626"/>
      <c r="DO15" s="626"/>
      <c r="DP15" s="627"/>
      <c r="DQ15" s="631">
        <v>323920</v>
      </c>
      <c r="DR15" s="626"/>
      <c r="DS15" s="626"/>
      <c r="DT15" s="626"/>
      <c r="DU15" s="626"/>
      <c r="DV15" s="626"/>
      <c r="DW15" s="626"/>
      <c r="DX15" s="626"/>
      <c r="DY15" s="626"/>
      <c r="DZ15" s="626"/>
      <c r="EA15" s="626"/>
      <c r="EB15" s="626"/>
      <c r="EC15" s="666"/>
    </row>
    <row r="16" spans="2:143" ht="11.25" customHeight="1" x14ac:dyDescent="0.15">
      <c r="B16" s="620" t="s">
        <v>261</v>
      </c>
      <c r="C16" s="621"/>
      <c r="D16" s="621"/>
      <c r="E16" s="621"/>
      <c r="F16" s="621"/>
      <c r="G16" s="621"/>
      <c r="H16" s="621"/>
      <c r="I16" s="621"/>
      <c r="J16" s="621"/>
      <c r="K16" s="621"/>
      <c r="L16" s="621"/>
      <c r="M16" s="621"/>
      <c r="N16" s="621"/>
      <c r="O16" s="621"/>
      <c r="P16" s="621"/>
      <c r="Q16" s="622"/>
      <c r="R16" s="623" t="s">
        <v>233</v>
      </c>
      <c r="S16" s="626"/>
      <c r="T16" s="626"/>
      <c r="U16" s="626"/>
      <c r="V16" s="626"/>
      <c r="W16" s="626"/>
      <c r="X16" s="626"/>
      <c r="Y16" s="627"/>
      <c r="Z16" s="685" t="s">
        <v>233</v>
      </c>
      <c r="AA16" s="685"/>
      <c r="AB16" s="685"/>
      <c r="AC16" s="685"/>
      <c r="AD16" s="686" t="s">
        <v>127</v>
      </c>
      <c r="AE16" s="686"/>
      <c r="AF16" s="686"/>
      <c r="AG16" s="686"/>
      <c r="AH16" s="686"/>
      <c r="AI16" s="686"/>
      <c r="AJ16" s="686"/>
      <c r="AK16" s="686"/>
      <c r="AL16" s="628" t="s">
        <v>233</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127</v>
      </c>
      <c r="BH16" s="626"/>
      <c r="BI16" s="626"/>
      <c r="BJ16" s="626"/>
      <c r="BK16" s="626"/>
      <c r="BL16" s="626"/>
      <c r="BM16" s="626"/>
      <c r="BN16" s="627"/>
      <c r="BO16" s="685" t="s">
        <v>233</v>
      </c>
      <c r="BP16" s="685"/>
      <c r="BQ16" s="685"/>
      <c r="BR16" s="685"/>
      <c r="BS16" s="631" t="s">
        <v>233</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26086</v>
      </c>
      <c r="CS16" s="626"/>
      <c r="CT16" s="626"/>
      <c r="CU16" s="626"/>
      <c r="CV16" s="626"/>
      <c r="CW16" s="626"/>
      <c r="CX16" s="626"/>
      <c r="CY16" s="627"/>
      <c r="CZ16" s="685">
        <v>0.8</v>
      </c>
      <c r="DA16" s="685"/>
      <c r="DB16" s="685"/>
      <c r="DC16" s="685"/>
      <c r="DD16" s="631" t="s">
        <v>127</v>
      </c>
      <c r="DE16" s="626"/>
      <c r="DF16" s="626"/>
      <c r="DG16" s="626"/>
      <c r="DH16" s="626"/>
      <c r="DI16" s="626"/>
      <c r="DJ16" s="626"/>
      <c r="DK16" s="626"/>
      <c r="DL16" s="626"/>
      <c r="DM16" s="626"/>
      <c r="DN16" s="626"/>
      <c r="DO16" s="626"/>
      <c r="DP16" s="627"/>
      <c r="DQ16" s="631">
        <v>2900</v>
      </c>
      <c r="DR16" s="626"/>
      <c r="DS16" s="626"/>
      <c r="DT16" s="626"/>
      <c r="DU16" s="626"/>
      <c r="DV16" s="626"/>
      <c r="DW16" s="626"/>
      <c r="DX16" s="626"/>
      <c r="DY16" s="626"/>
      <c r="DZ16" s="626"/>
      <c r="EA16" s="626"/>
      <c r="EB16" s="626"/>
      <c r="EC16" s="666"/>
    </row>
    <row r="17" spans="2:133" ht="11.25" customHeight="1" x14ac:dyDescent="0.15">
      <c r="B17" s="620" t="s">
        <v>264</v>
      </c>
      <c r="C17" s="621"/>
      <c r="D17" s="621"/>
      <c r="E17" s="621"/>
      <c r="F17" s="621"/>
      <c r="G17" s="621"/>
      <c r="H17" s="621"/>
      <c r="I17" s="621"/>
      <c r="J17" s="621"/>
      <c r="K17" s="621"/>
      <c r="L17" s="621"/>
      <c r="M17" s="621"/>
      <c r="N17" s="621"/>
      <c r="O17" s="621"/>
      <c r="P17" s="621"/>
      <c r="Q17" s="622"/>
      <c r="R17" s="623">
        <v>118</v>
      </c>
      <c r="S17" s="626"/>
      <c r="T17" s="626"/>
      <c r="U17" s="626"/>
      <c r="V17" s="626"/>
      <c r="W17" s="626"/>
      <c r="X17" s="626"/>
      <c r="Y17" s="627"/>
      <c r="Z17" s="685">
        <v>0</v>
      </c>
      <c r="AA17" s="685"/>
      <c r="AB17" s="685"/>
      <c r="AC17" s="685"/>
      <c r="AD17" s="686">
        <v>118</v>
      </c>
      <c r="AE17" s="686"/>
      <c r="AF17" s="686"/>
      <c r="AG17" s="686"/>
      <c r="AH17" s="686"/>
      <c r="AI17" s="686"/>
      <c r="AJ17" s="686"/>
      <c r="AK17" s="686"/>
      <c r="AL17" s="628">
        <v>0</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233</v>
      </c>
      <c r="BH17" s="626"/>
      <c r="BI17" s="626"/>
      <c r="BJ17" s="626"/>
      <c r="BK17" s="626"/>
      <c r="BL17" s="626"/>
      <c r="BM17" s="626"/>
      <c r="BN17" s="627"/>
      <c r="BO17" s="685" t="s">
        <v>233</v>
      </c>
      <c r="BP17" s="685"/>
      <c r="BQ17" s="685"/>
      <c r="BR17" s="685"/>
      <c r="BS17" s="631" t="s">
        <v>233</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383835</v>
      </c>
      <c r="CS17" s="626"/>
      <c r="CT17" s="626"/>
      <c r="CU17" s="626"/>
      <c r="CV17" s="626"/>
      <c r="CW17" s="626"/>
      <c r="CX17" s="626"/>
      <c r="CY17" s="627"/>
      <c r="CZ17" s="685">
        <v>11.3</v>
      </c>
      <c r="DA17" s="685"/>
      <c r="DB17" s="685"/>
      <c r="DC17" s="685"/>
      <c r="DD17" s="631" t="s">
        <v>233</v>
      </c>
      <c r="DE17" s="626"/>
      <c r="DF17" s="626"/>
      <c r="DG17" s="626"/>
      <c r="DH17" s="626"/>
      <c r="DI17" s="626"/>
      <c r="DJ17" s="626"/>
      <c r="DK17" s="626"/>
      <c r="DL17" s="626"/>
      <c r="DM17" s="626"/>
      <c r="DN17" s="626"/>
      <c r="DO17" s="626"/>
      <c r="DP17" s="627"/>
      <c r="DQ17" s="631">
        <v>383835</v>
      </c>
      <c r="DR17" s="626"/>
      <c r="DS17" s="626"/>
      <c r="DT17" s="626"/>
      <c r="DU17" s="626"/>
      <c r="DV17" s="626"/>
      <c r="DW17" s="626"/>
      <c r="DX17" s="626"/>
      <c r="DY17" s="626"/>
      <c r="DZ17" s="626"/>
      <c r="EA17" s="626"/>
      <c r="EB17" s="626"/>
      <c r="EC17" s="666"/>
    </row>
    <row r="18" spans="2:133" ht="11.25" customHeight="1" x14ac:dyDescent="0.15">
      <c r="B18" s="620" t="s">
        <v>267</v>
      </c>
      <c r="C18" s="621"/>
      <c r="D18" s="621"/>
      <c r="E18" s="621"/>
      <c r="F18" s="621"/>
      <c r="G18" s="621"/>
      <c r="H18" s="621"/>
      <c r="I18" s="621"/>
      <c r="J18" s="621"/>
      <c r="K18" s="621"/>
      <c r="L18" s="621"/>
      <c r="M18" s="621"/>
      <c r="N18" s="621"/>
      <c r="O18" s="621"/>
      <c r="P18" s="621"/>
      <c r="Q18" s="622"/>
      <c r="R18" s="623">
        <v>1786365</v>
      </c>
      <c r="S18" s="626"/>
      <c r="T18" s="626"/>
      <c r="U18" s="626"/>
      <c r="V18" s="626"/>
      <c r="W18" s="626"/>
      <c r="X18" s="626"/>
      <c r="Y18" s="627"/>
      <c r="Z18" s="685">
        <v>48.5</v>
      </c>
      <c r="AA18" s="685"/>
      <c r="AB18" s="685"/>
      <c r="AC18" s="685"/>
      <c r="AD18" s="686">
        <v>1578340</v>
      </c>
      <c r="AE18" s="686"/>
      <c r="AF18" s="686"/>
      <c r="AG18" s="686"/>
      <c r="AH18" s="686"/>
      <c r="AI18" s="686"/>
      <c r="AJ18" s="686"/>
      <c r="AK18" s="686"/>
      <c r="AL18" s="628">
        <v>82.4</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233</v>
      </c>
      <c r="BH18" s="626"/>
      <c r="BI18" s="626"/>
      <c r="BJ18" s="626"/>
      <c r="BK18" s="626"/>
      <c r="BL18" s="626"/>
      <c r="BM18" s="626"/>
      <c r="BN18" s="627"/>
      <c r="BO18" s="685" t="s">
        <v>127</v>
      </c>
      <c r="BP18" s="685"/>
      <c r="BQ18" s="685"/>
      <c r="BR18" s="685"/>
      <c r="BS18" s="631" t="s">
        <v>233</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233</v>
      </c>
      <c r="CS18" s="626"/>
      <c r="CT18" s="626"/>
      <c r="CU18" s="626"/>
      <c r="CV18" s="626"/>
      <c r="CW18" s="626"/>
      <c r="CX18" s="626"/>
      <c r="CY18" s="627"/>
      <c r="CZ18" s="685" t="s">
        <v>233</v>
      </c>
      <c r="DA18" s="685"/>
      <c r="DB18" s="685"/>
      <c r="DC18" s="685"/>
      <c r="DD18" s="631" t="s">
        <v>233</v>
      </c>
      <c r="DE18" s="626"/>
      <c r="DF18" s="626"/>
      <c r="DG18" s="626"/>
      <c r="DH18" s="626"/>
      <c r="DI18" s="626"/>
      <c r="DJ18" s="626"/>
      <c r="DK18" s="626"/>
      <c r="DL18" s="626"/>
      <c r="DM18" s="626"/>
      <c r="DN18" s="626"/>
      <c r="DO18" s="626"/>
      <c r="DP18" s="627"/>
      <c r="DQ18" s="631" t="s">
        <v>233</v>
      </c>
      <c r="DR18" s="626"/>
      <c r="DS18" s="626"/>
      <c r="DT18" s="626"/>
      <c r="DU18" s="626"/>
      <c r="DV18" s="626"/>
      <c r="DW18" s="626"/>
      <c r="DX18" s="626"/>
      <c r="DY18" s="626"/>
      <c r="DZ18" s="626"/>
      <c r="EA18" s="626"/>
      <c r="EB18" s="626"/>
      <c r="EC18" s="666"/>
    </row>
    <row r="19" spans="2:133" ht="11.25" customHeight="1" x14ac:dyDescent="0.15">
      <c r="B19" s="620" t="s">
        <v>270</v>
      </c>
      <c r="C19" s="621"/>
      <c r="D19" s="621"/>
      <c r="E19" s="621"/>
      <c r="F19" s="621"/>
      <c r="G19" s="621"/>
      <c r="H19" s="621"/>
      <c r="I19" s="621"/>
      <c r="J19" s="621"/>
      <c r="K19" s="621"/>
      <c r="L19" s="621"/>
      <c r="M19" s="621"/>
      <c r="N19" s="621"/>
      <c r="O19" s="621"/>
      <c r="P19" s="621"/>
      <c r="Q19" s="622"/>
      <c r="R19" s="623">
        <v>1578340</v>
      </c>
      <c r="S19" s="626"/>
      <c r="T19" s="626"/>
      <c r="U19" s="626"/>
      <c r="V19" s="626"/>
      <c r="W19" s="626"/>
      <c r="X19" s="626"/>
      <c r="Y19" s="627"/>
      <c r="Z19" s="685">
        <v>42.8</v>
      </c>
      <c r="AA19" s="685"/>
      <c r="AB19" s="685"/>
      <c r="AC19" s="685"/>
      <c r="AD19" s="686">
        <v>1578340</v>
      </c>
      <c r="AE19" s="686"/>
      <c r="AF19" s="686"/>
      <c r="AG19" s="686"/>
      <c r="AH19" s="686"/>
      <c r="AI19" s="686"/>
      <c r="AJ19" s="686"/>
      <c r="AK19" s="686"/>
      <c r="AL19" s="628">
        <v>82.4</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5252</v>
      </c>
      <c r="BH19" s="626"/>
      <c r="BI19" s="626"/>
      <c r="BJ19" s="626"/>
      <c r="BK19" s="626"/>
      <c r="BL19" s="626"/>
      <c r="BM19" s="626"/>
      <c r="BN19" s="627"/>
      <c r="BO19" s="685">
        <v>2.2000000000000002</v>
      </c>
      <c r="BP19" s="685"/>
      <c r="BQ19" s="685"/>
      <c r="BR19" s="685"/>
      <c r="BS19" s="631" t="s">
        <v>233</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233</v>
      </c>
      <c r="CS19" s="626"/>
      <c r="CT19" s="626"/>
      <c r="CU19" s="626"/>
      <c r="CV19" s="626"/>
      <c r="CW19" s="626"/>
      <c r="CX19" s="626"/>
      <c r="CY19" s="627"/>
      <c r="CZ19" s="685" t="s">
        <v>233</v>
      </c>
      <c r="DA19" s="685"/>
      <c r="DB19" s="685"/>
      <c r="DC19" s="685"/>
      <c r="DD19" s="631" t="s">
        <v>233</v>
      </c>
      <c r="DE19" s="626"/>
      <c r="DF19" s="626"/>
      <c r="DG19" s="626"/>
      <c r="DH19" s="626"/>
      <c r="DI19" s="626"/>
      <c r="DJ19" s="626"/>
      <c r="DK19" s="626"/>
      <c r="DL19" s="626"/>
      <c r="DM19" s="626"/>
      <c r="DN19" s="626"/>
      <c r="DO19" s="626"/>
      <c r="DP19" s="627"/>
      <c r="DQ19" s="631" t="s">
        <v>233</v>
      </c>
      <c r="DR19" s="626"/>
      <c r="DS19" s="626"/>
      <c r="DT19" s="626"/>
      <c r="DU19" s="626"/>
      <c r="DV19" s="626"/>
      <c r="DW19" s="626"/>
      <c r="DX19" s="626"/>
      <c r="DY19" s="626"/>
      <c r="DZ19" s="626"/>
      <c r="EA19" s="626"/>
      <c r="EB19" s="626"/>
      <c r="EC19" s="666"/>
    </row>
    <row r="20" spans="2:133" ht="11.25" customHeight="1" x14ac:dyDescent="0.15">
      <c r="B20" s="620" t="s">
        <v>273</v>
      </c>
      <c r="C20" s="621"/>
      <c r="D20" s="621"/>
      <c r="E20" s="621"/>
      <c r="F20" s="621"/>
      <c r="G20" s="621"/>
      <c r="H20" s="621"/>
      <c r="I20" s="621"/>
      <c r="J20" s="621"/>
      <c r="K20" s="621"/>
      <c r="L20" s="621"/>
      <c r="M20" s="621"/>
      <c r="N20" s="621"/>
      <c r="O20" s="621"/>
      <c r="P20" s="621"/>
      <c r="Q20" s="622"/>
      <c r="R20" s="623">
        <v>208025</v>
      </c>
      <c r="S20" s="626"/>
      <c r="T20" s="626"/>
      <c r="U20" s="626"/>
      <c r="V20" s="626"/>
      <c r="W20" s="626"/>
      <c r="X20" s="626"/>
      <c r="Y20" s="627"/>
      <c r="Z20" s="685">
        <v>5.6</v>
      </c>
      <c r="AA20" s="685"/>
      <c r="AB20" s="685"/>
      <c r="AC20" s="685"/>
      <c r="AD20" s="686" t="s">
        <v>233</v>
      </c>
      <c r="AE20" s="686"/>
      <c r="AF20" s="686"/>
      <c r="AG20" s="686"/>
      <c r="AH20" s="686"/>
      <c r="AI20" s="686"/>
      <c r="AJ20" s="686"/>
      <c r="AK20" s="686"/>
      <c r="AL20" s="628" t="s">
        <v>233</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5252</v>
      </c>
      <c r="BH20" s="626"/>
      <c r="BI20" s="626"/>
      <c r="BJ20" s="626"/>
      <c r="BK20" s="626"/>
      <c r="BL20" s="626"/>
      <c r="BM20" s="626"/>
      <c r="BN20" s="627"/>
      <c r="BO20" s="685">
        <v>2.2000000000000002</v>
      </c>
      <c r="BP20" s="685"/>
      <c r="BQ20" s="685"/>
      <c r="BR20" s="685"/>
      <c r="BS20" s="631" t="s">
        <v>233</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3402510</v>
      </c>
      <c r="CS20" s="626"/>
      <c r="CT20" s="626"/>
      <c r="CU20" s="626"/>
      <c r="CV20" s="626"/>
      <c r="CW20" s="626"/>
      <c r="CX20" s="626"/>
      <c r="CY20" s="627"/>
      <c r="CZ20" s="685">
        <v>100</v>
      </c>
      <c r="DA20" s="685"/>
      <c r="DB20" s="685"/>
      <c r="DC20" s="685"/>
      <c r="DD20" s="631">
        <v>671685</v>
      </c>
      <c r="DE20" s="626"/>
      <c r="DF20" s="626"/>
      <c r="DG20" s="626"/>
      <c r="DH20" s="626"/>
      <c r="DI20" s="626"/>
      <c r="DJ20" s="626"/>
      <c r="DK20" s="626"/>
      <c r="DL20" s="626"/>
      <c r="DM20" s="626"/>
      <c r="DN20" s="626"/>
      <c r="DO20" s="626"/>
      <c r="DP20" s="627"/>
      <c r="DQ20" s="631">
        <v>2392929</v>
      </c>
      <c r="DR20" s="626"/>
      <c r="DS20" s="626"/>
      <c r="DT20" s="626"/>
      <c r="DU20" s="626"/>
      <c r="DV20" s="626"/>
      <c r="DW20" s="626"/>
      <c r="DX20" s="626"/>
      <c r="DY20" s="626"/>
      <c r="DZ20" s="626"/>
      <c r="EA20" s="626"/>
      <c r="EB20" s="626"/>
      <c r="EC20" s="666"/>
    </row>
    <row r="21" spans="2:133" ht="11.25" customHeight="1" x14ac:dyDescent="0.15">
      <c r="B21" s="620" t="s">
        <v>276</v>
      </c>
      <c r="C21" s="621"/>
      <c r="D21" s="621"/>
      <c r="E21" s="621"/>
      <c r="F21" s="621"/>
      <c r="G21" s="621"/>
      <c r="H21" s="621"/>
      <c r="I21" s="621"/>
      <c r="J21" s="621"/>
      <c r="K21" s="621"/>
      <c r="L21" s="621"/>
      <c r="M21" s="621"/>
      <c r="N21" s="621"/>
      <c r="O21" s="621"/>
      <c r="P21" s="621"/>
      <c r="Q21" s="622"/>
      <c r="R21" s="623" t="s">
        <v>127</v>
      </c>
      <c r="S21" s="626"/>
      <c r="T21" s="626"/>
      <c r="U21" s="626"/>
      <c r="V21" s="626"/>
      <c r="W21" s="626"/>
      <c r="X21" s="626"/>
      <c r="Y21" s="627"/>
      <c r="Z21" s="685" t="s">
        <v>233</v>
      </c>
      <c r="AA21" s="685"/>
      <c r="AB21" s="685"/>
      <c r="AC21" s="685"/>
      <c r="AD21" s="686" t="s">
        <v>233</v>
      </c>
      <c r="AE21" s="686"/>
      <c r="AF21" s="686"/>
      <c r="AG21" s="686"/>
      <c r="AH21" s="686"/>
      <c r="AI21" s="686"/>
      <c r="AJ21" s="686"/>
      <c r="AK21" s="686"/>
      <c r="AL21" s="628" t="s">
        <v>127</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v>5252</v>
      </c>
      <c r="BH21" s="626"/>
      <c r="BI21" s="626"/>
      <c r="BJ21" s="626"/>
      <c r="BK21" s="626"/>
      <c r="BL21" s="626"/>
      <c r="BM21" s="626"/>
      <c r="BN21" s="627"/>
      <c r="BO21" s="685">
        <v>2.2000000000000002</v>
      </c>
      <c r="BP21" s="685"/>
      <c r="BQ21" s="685"/>
      <c r="BR21" s="685"/>
      <c r="BS21" s="631" t="s">
        <v>233</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278</v>
      </c>
      <c r="C22" s="621"/>
      <c r="D22" s="621"/>
      <c r="E22" s="621"/>
      <c r="F22" s="621"/>
      <c r="G22" s="621"/>
      <c r="H22" s="621"/>
      <c r="I22" s="621"/>
      <c r="J22" s="621"/>
      <c r="K22" s="621"/>
      <c r="L22" s="621"/>
      <c r="M22" s="621"/>
      <c r="N22" s="621"/>
      <c r="O22" s="621"/>
      <c r="P22" s="621"/>
      <c r="Q22" s="622"/>
      <c r="R22" s="623">
        <v>2109047</v>
      </c>
      <c r="S22" s="626"/>
      <c r="T22" s="626"/>
      <c r="U22" s="626"/>
      <c r="V22" s="626"/>
      <c r="W22" s="626"/>
      <c r="X22" s="626"/>
      <c r="Y22" s="627"/>
      <c r="Z22" s="685">
        <v>57.2</v>
      </c>
      <c r="AA22" s="685"/>
      <c r="AB22" s="685"/>
      <c r="AC22" s="685"/>
      <c r="AD22" s="686">
        <v>1901022</v>
      </c>
      <c r="AE22" s="686"/>
      <c r="AF22" s="686"/>
      <c r="AG22" s="686"/>
      <c r="AH22" s="686"/>
      <c r="AI22" s="686"/>
      <c r="AJ22" s="686"/>
      <c r="AK22" s="686"/>
      <c r="AL22" s="628">
        <v>99.2</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233</v>
      </c>
      <c r="BH22" s="626"/>
      <c r="BI22" s="626"/>
      <c r="BJ22" s="626"/>
      <c r="BK22" s="626"/>
      <c r="BL22" s="626"/>
      <c r="BM22" s="626"/>
      <c r="BN22" s="627"/>
      <c r="BO22" s="685" t="s">
        <v>233</v>
      </c>
      <c r="BP22" s="685"/>
      <c r="BQ22" s="685"/>
      <c r="BR22" s="685"/>
      <c r="BS22" s="631" t="s">
        <v>233</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281</v>
      </c>
      <c r="C23" s="621"/>
      <c r="D23" s="621"/>
      <c r="E23" s="621"/>
      <c r="F23" s="621"/>
      <c r="G23" s="621"/>
      <c r="H23" s="621"/>
      <c r="I23" s="621"/>
      <c r="J23" s="621"/>
      <c r="K23" s="621"/>
      <c r="L23" s="621"/>
      <c r="M23" s="621"/>
      <c r="N23" s="621"/>
      <c r="O23" s="621"/>
      <c r="P23" s="621"/>
      <c r="Q23" s="622"/>
      <c r="R23" s="623" t="s">
        <v>233</v>
      </c>
      <c r="S23" s="626"/>
      <c r="T23" s="626"/>
      <c r="U23" s="626"/>
      <c r="V23" s="626"/>
      <c r="W23" s="626"/>
      <c r="X23" s="626"/>
      <c r="Y23" s="627"/>
      <c r="Z23" s="685" t="s">
        <v>233</v>
      </c>
      <c r="AA23" s="685"/>
      <c r="AB23" s="685"/>
      <c r="AC23" s="685"/>
      <c r="AD23" s="686" t="s">
        <v>127</v>
      </c>
      <c r="AE23" s="686"/>
      <c r="AF23" s="686"/>
      <c r="AG23" s="686"/>
      <c r="AH23" s="686"/>
      <c r="AI23" s="686"/>
      <c r="AJ23" s="686"/>
      <c r="AK23" s="686"/>
      <c r="AL23" s="628" t="s">
        <v>233</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t="s">
        <v>233</v>
      </c>
      <c r="BH23" s="626"/>
      <c r="BI23" s="626"/>
      <c r="BJ23" s="626"/>
      <c r="BK23" s="626"/>
      <c r="BL23" s="626"/>
      <c r="BM23" s="626"/>
      <c r="BN23" s="627"/>
      <c r="BO23" s="685" t="s">
        <v>233</v>
      </c>
      <c r="BP23" s="685"/>
      <c r="BQ23" s="685"/>
      <c r="BR23" s="685"/>
      <c r="BS23" s="631" t="s">
        <v>233</v>
      </c>
      <c r="BT23" s="626"/>
      <c r="BU23" s="626"/>
      <c r="BV23" s="626"/>
      <c r="BW23" s="626"/>
      <c r="BX23" s="626"/>
      <c r="BY23" s="626"/>
      <c r="BZ23" s="626"/>
      <c r="CA23" s="626"/>
      <c r="CB23" s="666"/>
      <c r="CD23" s="740" t="s">
        <v>221</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0" t="s">
        <v>288</v>
      </c>
      <c r="C24" s="621"/>
      <c r="D24" s="621"/>
      <c r="E24" s="621"/>
      <c r="F24" s="621"/>
      <c r="G24" s="621"/>
      <c r="H24" s="621"/>
      <c r="I24" s="621"/>
      <c r="J24" s="621"/>
      <c r="K24" s="621"/>
      <c r="L24" s="621"/>
      <c r="M24" s="621"/>
      <c r="N24" s="621"/>
      <c r="O24" s="621"/>
      <c r="P24" s="621"/>
      <c r="Q24" s="622"/>
      <c r="R24" s="623">
        <v>5035</v>
      </c>
      <c r="S24" s="626"/>
      <c r="T24" s="626"/>
      <c r="U24" s="626"/>
      <c r="V24" s="626"/>
      <c r="W24" s="626"/>
      <c r="X24" s="626"/>
      <c r="Y24" s="627"/>
      <c r="Z24" s="685">
        <v>0.1</v>
      </c>
      <c r="AA24" s="685"/>
      <c r="AB24" s="685"/>
      <c r="AC24" s="685"/>
      <c r="AD24" s="686" t="s">
        <v>233</v>
      </c>
      <c r="AE24" s="686"/>
      <c r="AF24" s="686"/>
      <c r="AG24" s="686"/>
      <c r="AH24" s="686"/>
      <c r="AI24" s="686"/>
      <c r="AJ24" s="686"/>
      <c r="AK24" s="686"/>
      <c r="AL24" s="628" t="s">
        <v>127</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127</v>
      </c>
      <c r="BH24" s="626"/>
      <c r="BI24" s="626"/>
      <c r="BJ24" s="626"/>
      <c r="BK24" s="626"/>
      <c r="BL24" s="626"/>
      <c r="BM24" s="626"/>
      <c r="BN24" s="627"/>
      <c r="BO24" s="685" t="s">
        <v>233</v>
      </c>
      <c r="BP24" s="685"/>
      <c r="BQ24" s="685"/>
      <c r="BR24" s="685"/>
      <c r="BS24" s="631" t="s">
        <v>127</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1117751</v>
      </c>
      <c r="CS24" s="689"/>
      <c r="CT24" s="689"/>
      <c r="CU24" s="689"/>
      <c r="CV24" s="689"/>
      <c r="CW24" s="689"/>
      <c r="CX24" s="689"/>
      <c r="CY24" s="735"/>
      <c r="CZ24" s="736">
        <v>32.9</v>
      </c>
      <c r="DA24" s="705"/>
      <c r="DB24" s="705"/>
      <c r="DC24" s="739"/>
      <c r="DD24" s="734">
        <v>994495</v>
      </c>
      <c r="DE24" s="689"/>
      <c r="DF24" s="689"/>
      <c r="DG24" s="689"/>
      <c r="DH24" s="689"/>
      <c r="DI24" s="689"/>
      <c r="DJ24" s="689"/>
      <c r="DK24" s="735"/>
      <c r="DL24" s="734">
        <v>948074</v>
      </c>
      <c r="DM24" s="689"/>
      <c r="DN24" s="689"/>
      <c r="DO24" s="689"/>
      <c r="DP24" s="689"/>
      <c r="DQ24" s="689"/>
      <c r="DR24" s="689"/>
      <c r="DS24" s="689"/>
      <c r="DT24" s="689"/>
      <c r="DU24" s="689"/>
      <c r="DV24" s="735"/>
      <c r="DW24" s="736">
        <v>47.6</v>
      </c>
      <c r="DX24" s="705"/>
      <c r="DY24" s="705"/>
      <c r="DZ24" s="705"/>
      <c r="EA24" s="705"/>
      <c r="EB24" s="705"/>
      <c r="EC24" s="737"/>
    </row>
    <row r="25" spans="2:133" ht="11.25" customHeight="1" x14ac:dyDescent="0.15">
      <c r="B25" s="620" t="s">
        <v>291</v>
      </c>
      <c r="C25" s="621"/>
      <c r="D25" s="621"/>
      <c r="E25" s="621"/>
      <c r="F25" s="621"/>
      <c r="G25" s="621"/>
      <c r="H25" s="621"/>
      <c r="I25" s="621"/>
      <c r="J25" s="621"/>
      <c r="K25" s="621"/>
      <c r="L25" s="621"/>
      <c r="M25" s="621"/>
      <c r="N25" s="621"/>
      <c r="O25" s="621"/>
      <c r="P25" s="621"/>
      <c r="Q25" s="622"/>
      <c r="R25" s="623">
        <v>36649</v>
      </c>
      <c r="S25" s="626"/>
      <c r="T25" s="626"/>
      <c r="U25" s="626"/>
      <c r="V25" s="626"/>
      <c r="W25" s="626"/>
      <c r="X25" s="626"/>
      <c r="Y25" s="627"/>
      <c r="Z25" s="685">
        <v>1</v>
      </c>
      <c r="AA25" s="685"/>
      <c r="AB25" s="685"/>
      <c r="AC25" s="685"/>
      <c r="AD25" s="686">
        <v>14900</v>
      </c>
      <c r="AE25" s="686"/>
      <c r="AF25" s="686"/>
      <c r="AG25" s="686"/>
      <c r="AH25" s="686"/>
      <c r="AI25" s="686"/>
      <c r="AJ25" s="686"/>
      <c r="AK25" s="686"/>
      <c r="AL25" s="628">
        <v>0.8</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233</v>
      </c>
      <c r="BH25" s="626"/>
      <c r="BI25" s="626"/>
      <c r="BJ25" s="626"/>
      <c r="BK25" s="626"/>
      <c r="BL25" s="626"/>
      <c r="BM25" s="626"/>
      <c r="BN25" s="627"/>
      <c r="BO25" s="685" t="s">
        <v>233</v>
      </c>
      <c r="BP25" s="685"/>
      <c r="BQ25" s="685"/>
      <c r="BR25" s="685"/>
      <c r="BS25" s="631" t="s">
        <v>233</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576971</v>
      </c>
      <c r="CS25" s="624"/>
      <c r="CT25" s="624"/>
      <c r="CU25" s="624"/>
      <c r="CV25" s="624"/>
      <c r="CW25" s="624"/>
      <c r="CX25" s="624"/>
      <c r="CY25" s="625"/>
      <c r="CZ25" s="628">
        <v>17</v>
      </c>
      <c r="DA25" s="657"/>
      <c r="DB25" s="657"/>
      <c r="DC25" s="658"/>
      <c r="DD25" s="631">
        <v>565167</v>
      </c>
      <c r="DE25" s="624"/>
      <c r="DF25" s="624"/>
      <c r="DG25" s="624"/>
      <c r="DH25" s="624"/>
      <c r="DI25" s="624"/>
      <c r="DJ25" s="624"/>
      <c r="DK25" s="625"/>
      <c r="DL25" s="631">
        <v>519733</v>
      </c>
      <c r="DM25" s="624"/>
      <c r="DN25" s="624"/>
      <c r="DO25" s="624"/>
      <c r="DP25" s="624"/>
      <c r="DQ25" s="624"/>
      <c r="DR25" s="624"/>
      <c r="DS25" s="624"/>
      <c r="DT25" s="624"/>
      <c r="DU25" s="624"/>
      <c r="DV25" s="625"/>
      <c r="DW25" s="628">
        <v>26.1</v>
      </c>
      <c r="DX25" s="657"/>
      <c r="DY25" s="657"/>
      <c r="DZ25" s="657"/>
      <c r="EA25" s="657"/>
      <c r="EB25" s="657"/>
      <c r="EC25" s="659"/>
    </row>
    <row r="26" spans="2:133" ht="11.25" customHeight="1" x14ac:dyDescent="0.15">
      <c r="B26" s="620" t="s">
        <v>294</v>
      </c>
      <c r="C26" s="621"/>
      <c r="D26" s="621"/>
      <c r="E26" s="621"/>
      <c r="F26" s="621"/>
      <c r="G26" s="621"/>
      <c r="H26" s="621"/>
      <c r="I26" s="621"/>
      <c r="J26" s="621"/>
      <c r="K26" s="621"/>
      <c r="L26" s="621"/>
      <c r="M26" s="621"/>
      <c r="N26" s="621"/>
      <c r="O26" s="621"/>
      <c r="P26" s="621"/>
      <c r="Q26" s="622"/>
      <c r="R26" s="623">
        <v>2175</v>
      </c>
      <c r="S26" s="626"/>
      <c r="T26" s="626"/>
      <c r="U26" s="626"/>
      <c r="V26" s="626"/>
      <c r="W26" s="626"/>
      <c r="X26" s="626"/>
      <c r="Y26" s="627"/>
      <c r="Z26" s="685">
        <v>0.1</v>
      </c>
      <c r="AA26" s="685"/>
      <c r="AB26" s="685"/>
      <c r="AC26" s="685"/>
      <c r="AD26" s="686" t="s">
        <v>233</v>
      </c>
      <c r="AE26" s="686"/>
      <c r="AF26" s="686"/>
      <c r="AG26" s="686"/>
      <c r="AH26" s="686"/>
      <c r="AI26" s="686"/>
      <c r="AJ26" s="686"/>
      <c r="AK26" s="686"/>
      <c r="AL26" s="628" t="s">
        <v>233</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127</v>
      </c>
      <c r="BH26" s="626"/>
      <c r="BI26" s="626"/>
      <c r="BJ26" s="626"/>
      <c r="BK26" s="626"/>
      <c r="BL26" s="626"/>
      <c r="BM26" s="626"/>
      <c r="BN26" s="627"/>
      <c r="BO26" s="685" t="s">
        <v>233</v>
      </c>
      <c r="BP26" s="685"/>
      <c r="BQ26" s="685"/>
      <c r="BR26" s="685"/>
      <c r="BS26" s="631" t="s">
        <v>233</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382755</v>
      </c>
      <c r="CS26" s="626"/>
      <c r="CT26" s="626"/>
      <c r="CU26" s="626"/>
      <c r="CV26" s="626"/>
      <c r="CW26" s="626"/>
      <c r="CX26" s="626"/>
      <c r="CY26" s="627"/>
      <c r="CZ26" s="628">
        <v>11.2</v>
      </c>
      <c r="DA26" s="657"/>
      <c r="DB26" s="657"/>
      <c r="DC26" s="658"/>
      <c r="DD26" s="631">
        <v>374639</v>
      </c>
      <c r="DE26" s="626"/>
      <c r="DF26" s="626"/>
      <c r="DG26" s="626"/>
      <c r="DH26" s="626"/>
      <c r="DI26" s="626"/>
      <c r="DJ26" s="626"/>
      <c r="DK26" s="627"/>
      <c r="DL26" s="631" t="s">
        <v>127</v>
      </c>
      <c r="DM26" s="626"/>
      <c r="DN26" s="626"/>
      <c r="DO26" s="626"/>
      <c r="DP26" s="626"/>
      <c r="DQ26" s="626"/>
      <c r="DR26" s="626"/>
      <c r="DS26" s="626"/>
      <c r="DT26" s="626"/>
      <c r="DU26" s="626"/>
      <c r="DV26" s="627"/>
      <c r="DW26" s="628" t="s">
        <v>233</v>
      </c>
      <c r="DX26" s="657"/>
      <c r="DY26" s="657"/>
      <c r="DZ26" s="657"/>
      <c r="EA26" s="657"/>
      <c r="EB26" s="657"/>
      <c r="EC26" s="659"/>
    </row>
    <row r="27" spans="2:133" ht="11.25" customHeight="1" x14ac:dyDescent="0.15">
      <c r="B27" s="620" t="s">
        <v>297</v>
      </c>
      <c r="C27" s="621"/>
      <c r="D27" s="621"/>
      <c r="E27" s="621"/>
      <c r="F27" s="621"/>
      <c r="G27" s="621"/>
      <c r="H27" s="621"/>
      <c r="I27" s="621"/>
      <c r="J27" s="621"/>
      <c r="K27" s="621"/>
      <c r="L27" s="621"/>
      <c r="M27" s="621"/>
      <c r="N27" s="621"/>
      <c r="O27" s="621"/>
      <c r="P27" s="621"/>
      <c r="Q27" s="622"/>
      <c r="R27" s="623">
        <v>212236</v>
      </c>
      <c r="S27" s="626"/>
      <c r="T27" s="626"/>
      <c r="U27" s="626"/>
      <c r="V27" s="626"/>
      <c r="W27" s="626"/>
      <c r="X27" s="626"/>
      <c r="Y27" s="627"/>
      <c r="Z27" s="685">
        <v>5.8</v>
      </c>
      <c r="AA27" s="685"/>
      <c r="AB27" s="685"/>
      <c r="AC27" s="685"/>
      <c r="AD27" s="686" t="s">
        <v>233</v>
      </c>
      <c r="AE27" s="686"/>
      <c r="AF27" s="686"/>
      <c r="AG27" s="686"/>
      <c r="AH27" s="686"/>
      <c r="AI27" s="686"/>
      <c r="AJ27" s="686"/>
      <c r="AK27" s="686"/>
      <c r="AL27" s="628" t="s">
        <v>233</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242069</v>
      </c>
      <c r="BH27" s="626"/>
      <c r="BI27" s="626"/>
      <c r="BJ27" s="626"/>
      <c r="BK27" s="626"/>
      <c r="BL27" s="626"/>
      <c r="BM27" s="626"/>
      <c r="BN27" s="627"/>
      <c r="BO27" s="685">
        <v>100</v>
      </c>
      <c r="BP27" s="685"/>
      <c r="BQ27" s="685"/>
      <c r="BR27" s="685"/>
      <c r="BS27" s="631">
        <v>2510</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156945</v>
      </c>
      <c r="CS27" s="624"/>
      <c r="CT27" s="624"/>
      <c r="CU27" s="624"/>
      <c r="CV27" s="624"/>
      <c r="CW27" s="624"/>
      <c r="CX27" s="624"/>
      <c r="CY27" s="625"/>
      <c r="CZ27" s="628">
        <v>4.5999999999999996</v>
      </c>
      <c r="DA27" s="657"/>
      <c r="DB27" s="657"/>
      <c r="DC27" s="658"/>
      <c r="DD27" s="631">
        <v>45493</v>
      </c>
      <c r="DE27" s="624"/>
      <c r="DF27" s="624"/>
      <c r="DG27" s="624"/>
      <c r="DH27" s="624"/>
      <c r="DI27" s="624"/>
      <c r="DJ27" s="624"/>
      <c r="DK27" s="625"/>
      <c r="DL27" s="631">
        <v>44506</v>
      </c>
      <c r="DM27" s="624"/>
      <c r="DN27" s="624"/>
      <c r="DO27" s="624"/>
      <c r="DP27" s="624"/>
      <c r="DQ27" s="624"/>
      <c r="DR27" s="624"/>
      <c r="DS27" s="624"/>
      <c r="DT27" s="624"/>
      <c r="DU27" s="624"/>
      <c r="DV27" s="625"/>
      <c r="DW27" s="628">
        <v>2.2000000000000002</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3" t="s">
        <v>233</v>
      </c>
      <c r="S28" s="626"/>
      <c r="T28" s="626"/>
      <c r="U28" s="626"/>
      <c r="V28" s="626"/>
      <c r="W28" s="626"/>
      <c r="X28" s="626"/>
      <c r="Y28" s="627"/>
      <c r="Z28" s="685" t="s">
        <v>127</v>
      </c>
      <c r="AA28" s="685"/>
      <c r="AB28" s="685"/>
      <c r="AC28" s="685"/>
      <c r="AD28" s="686" t="s">
        <v>233</v>
      </c>
      <c r="AE28" s="686"/>
      <c r="AF28" s="686"/>
      <c r="AG28" s="686"/>
      <c r="AH28" s="686"/>
      <c r="AI28" s="686"/>
      <c r="AJ28" s="686"/>
      <c r="AK28" s="686"/>
      <c r="AL28" s="628" t="s">
        <v>127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383835</v>
      </c>
      <c r="CS28" s="626"/>
      <c r="CT28" s="626"/>
      <c r="CU28" s="626"/>
      <c r="CV28" s="626"/>
      <c r="CW28" s="626"/>
      <c r="CX28" s="626"/>
      <c r="CY28" s="627"/>
      <c r="CZ28" s="628">
        <v>11.3</v>
      </c>
      <c r="DA28" s="657"/>
      <c r="DB28" s="657"/>
      <c r="DC28" s="658"/>
      <c r="DD28" s="631">
        <v>383835</v>
      </c>
      <c r="DE28" s="626"/>
      <c r="DF28" s="626"/>
      <c r="DG28" s="626"/>
      <c r="DH28" s="626"/>
      <c r="DI28" s="626"/>
      <c r="DJ28" s="626"/>
      <c r="DK28" s="627"/>
      <c r="DL28" s="631">
        <v>383835</v>
      </c>
      <c r="DM28" s="626"/>
      <c r="DN28" s="626"/>
      <c r="DO28" s="626"/>
      <c r="DP28" s="626"/>
      <c r="DQ28" s="626"/>
      <c r="DR28" s="626"/>
      <c r="DS28" s="626"/>
      <c r="DT28" s="626"/>
      <c r="DU28" s="626"/>
      <c r="DV28" s="627"/>
      <c r="DW28" s="628">
        <v>19.3</v>
      </c>
      <c r="DX28" s="657"/>
      <c r="DY28" s="657"/>
      <c r="DZ28" s="657"/>
      <c r="EA28" s="657"/>
      <c r="EB28" s="657"/>
      <c r="EC28" s="659"/>
    </row>
    <row r="29" spans="2:133" ht="11.25" customHeight="1" x14ac:dyDescent="0.15">
      <c r="B29" s="620" t="s">
        <v>302</v>
      </c>
      <c r="C29" s="621"/>
      <c r="D29" s="621"/>
      <c r="E29" s="621"/>
      <c r="F29" s="621"/>
      <c r="G29" s="621"/>
      <c r="H29" s="621"/>
      <c r="I29" s="621"/>
      <c r="J29" s="621"/>
      <c r="K29" s="621"/>
      <c r="L29" s="621"/>
      <c r="M29" s="621"/>
      <c r="N29" s="621"/>
      <c r="O29" s="621"/>
      <c r="P29" s="621"/>
      <c r="Q29" s="622"/>
      <c r="R29" s="623">
        <v>331551</v>
      </c>
      <c r="S29" s="626"/>
      <c r="T29" s="626"/>
      <c r="U29" s="626"/>
      <c r="V29" s="626"/>
      <c r="W29" s="626"/>
      <c r="X29" s="626"/>
      <c r="Y29" s="627"/>
      <c r="Z29" s="685">
        <v>9</v>
      </c>
      <c r="AA29" s="685"/>
      <c r="AB29" s="685"/>
      <c r="AC29" s="685"/>
      <c r="AD29" s="686" t="s">
        <v>233</v>
      </c>
      <c r="AE29" s="686"/>
      <c r="AF29" s="686"/>
      <c r="AG29" s="686"/>
      <c r="AH29" s="686"/>
      <c r="AI29" s="686"/>
      <c r="AJ29" s="686"/>
      <c r="AK29" s="686"/>
      <c r="AL29" s="628" t="s">
        <v>233</v>
      </c>
      <c r="AM29" s="629"/>
      <c r="AN29" s="629"/>
      <c r="AO29" s="687"/>
      <c r="AP29" s="697" t="s">
        <v>221</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383835</v>
      </c>
      <c r="CS29" s="624"/>
      <c r="CT29" s="624"/>
      <c r="CU29" s="624"/>
      <c r="CV29" s="624"/>
      <c r="CW29" s="624"/>
      <c r="CX29" s="624"/>
      <c r="CY29" s="625"/>
      <c r="CZ29" s="628">
        <v>11.3</v>
      </c>
      <c r="DA29" s="657"/>
      <c r="DB29" s="657"/>
      <c r="DC29" s="658"/>
      <c r="DD29" s="631">
        <v>383835</v>
      </c>
      <c r="DE29" s="624"/>
      <c r="DF29" s="624"/>
      <c r="DG29" s="624"/>
      <c r="DH29" s="624"/>
      <c r="DI29" s="624"/>
      <c r="DJ29" s="624"/>
      <c r="DK29" s="625"/>
      <c r="DL29" s="631">
        <v>383835</v>
      </c>
      <c r="DM29" s="624"/>
      <c r="DN29" s="624"/>
      <c r="DO29" s="624"/>
      <c r="DP29" s="624"/>
      <c r="DQ29" s="624"/>
      <c r="DR29" s="624"/>
      <c r="DS29" s="624"/>
      <c r="DT29" s="624"/>
      <c r="DU29" s="624"/>
      <c r="DV29" s="625"/>
      <c r="DW29" s="628">
        <v>19.3</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11202</v>
      </c>
      <c r="S30" s="626"/>
      <c r="T30" s="626"/>
      <c r="U30" s="626"/>
      <c r="V30" s="626"/>
      <c r="W30" s="626"/>
      <c r="X30" s="626"/>
      <c r="Y30" s="627"/>
      <c r="Z30" s="685">
        <v>0.3</v>
      </c>
      <c r="AA30" s="685"/>
      <c r="AB30" s="685"/>
      <c r="AC30" s="685"/>
      <c r="AD30" s="686" t="s">
        <v>233</v>
      </c>
      <c r="AE30" s="686"/>
      <c r="AF30" s="686"/>
      <c r="AG30" s="686"/>
      <c r="AH30" s="686"/>
      <c r="AI30" s="686"/>
      <c r="AJ30" s="686"/>
      <c r="AK30" s="686"/>
      <c r="AL30" s="628" t="s">
        <v>233</v>
      </c>
      <c r="AM30" s="629"/>
      <c r="AN30" s="629"/>
      <c r="AO30" s="687"/>
      <c r="AP30" s="713" t="s">
        <v>308</v>
      </c>
      <c r="AQ30" s="714"/>
      <c r="AR30" s="714"/>
      <c r="AS30" s="714"/>
      <c r="AT30" s="719" t="s">
        <v>309</v>
      </c>
      <c r="AU30" s="230"/>
      <c r="AV30" s="230"/>
      <c r="AW30" s="230"/>
      <c r="AX30" s="722" t="s">
        <v>186</v>
      </c>
      <c r="AY30" s="723"/>
      <c r="AZ30" s="723"/>
      <c r="BA30" s="723"/>
      <c r="BB30" s="723"/>
      <c r="BC30" s="723"/>
      <c r="BD30" s="723"/>
      <c r="BE30" s="723"/>
      <c r="BF30" s="724"/>
      <c r="BG30" s="703">
        <v>99.3</v>
      </c>
      <c r="BH30" s="704"/>
      <c r="BI30" s="704"/>
      <c r="BJ30" s="704"/>
      <c r="BK30" s="704"/>
      <c r="BL30" s="704"/>
      <c r="BM30" s="705">
        <v>96.8</v>
      </c>
      <c r="BN30" s="704"/>
      <c r="BO30" s="704"/>
      <c r="BP30" s="704"/>
      <c r="BQ30" s="706"/>
      <c r="BR30" s="703">
        <v>99.1</v>
      </c>
      <c r="BS30" s="704"/>
      <c r="BT30" s="704"/>
      <c r="BU30" s="704"/>
      <c r="BV30" s="704"/>
      <c r="BW30" s="704"/>
      <c r="BX30" s="705">
        <v>96.9</v>
      </c>
      <c r="BY30" s="704"/>
      <c r="BZ30" s="704"/>
      <c r="CA30" s="704"/>
      <c r="CB30" s="706"/>
      <c r="CD30" s="709"/>
      <c r="CE30" s="710"/>
      <c r="CF30" s="667" t="s">
        <v>310</v>
      </c>
      <c r="CG30" s="664"/>
      <c r="CH30" s="664"/>
      <c r="CI30" s="664"/>
      <c r="CJ30" s="664"/>
      <c r="CK30" s="664"/>
      <c r="CL30" s="664"/>
      <c r="CM30" s="664"/>
      <c r="CN30" s="664"/>
      <c r="CO30" s="664"/>
      <c r="CP30" s="664"/>
      <c r="CQ30" s="665"/>
      <c r="CR30" s="623">
        <v>370224</v>
      </c>
      <c r="CS30" s="626"/>
      <c r="CT30" s="626"/>
      <c r="CU30" s="626"/>
      <c r="CV30" s="626"/>
      <c r="CW30" s="626"/>
      <c r="CX30" s="626"/>
      <c r="CY30" s="627"/>
      <c r="CZ30" s="628">
        <v>10.9</v>
      </c>
      <c r="DA30" s="657"/>
      <c r="DB30" s="657"/>
      <c r="DC30" s="658"/>
      <c r="DD30" s="631">
        <v>370224</v>
      </c>
      <c r="DE30" s="626"/>
      <c r="DF30" s="626"/>
      <c r="DG30" s="626"/>
      <c r="DH30" s="626"/>
      <c r="DI30" s="626"/>
      <c r="DJ30" s="626"/>
      <c r="DK30" s="627"/>
      <c r="DL30" s="631">
        <v>370224</v>
      </c>
      <c r="DM30" s="626"/>
      <c r="DN30" s="626"/>
      <c r="DO30" s="626"/>
      <c r="DP30" s="626"/>
      <c r="DQ30" s="626"/>
      <c r="DR30" s="626"/>
      <c r="DS30" s="626"/>
      <c r="DT30" s="626"/>
      <c r="DU30" s="626"/>
      <c r="DV30" s="627"/>
      <c r="DW30" s="628">
        <v>18.600000000000001</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790</v>
      </c>
      <c r="S31" s="626"/>
      <c r="T31" s="626"/>
      <c r="U31" s="626"/>
      <c r="V31" s="626"/>
      <c r="W31" s="626"/>
      <c r="X31" s="626"/>
      <c r="Y31" s="627"/>
      <c r="Z31" s="685">
        <v>0</v>
      </c>
      <c r="AA31" s="685"/>
      <c r="AB31" s="685"/>
      <c r="AC31" s="685"/>
      <c r="AD31" s="686" t="s">
        <v>233</v>
      </c>
      <c r="AE31" s="686"/>
      <c r="AF31" s="686"/>
      <c r="AG31" s="686"/>
      <c r="AH31" s="686"/>
      <c r="AI31" s="686"/>
      <c r="AJ31" s="686"/>
      <c r="AK31" s="686"/>
      <c r="AL31" s="628" t="s">
        <v>127</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99.5</v>
      </c>
      <c r="BH31" s="624"/>
      <c r="BI31" s="624"/>
      <c r="BJ31" s="624"/>
      <c r="BK31" s="624"/>
      <c r="BL31" s="624"/>
      <c r="BM31" s="629">
        <v>98.4</v>
      </c>
      <c r="BN31" s="702"/>
      <c r="BO31" s="702"/>
      <c r="BP31" s="702"/>
      <c r="BQ31" s="663"/>
      <c r="BR31" s="701">
        <v>99.6</v>
      </c>
      <c r="BS31" s="624"/>
      <c r="BT31" s="624"/>
      <c r="BU31" s="624"/>
      <c r="BV31" s="624"/>
      <c r="BW31" s="624"/>
      <c r="BX31" s="629">
        <v>98.5</v>
      </c>
      <c r="BY31" s="702"/>
      <c r="BZ31" s="702"/>
      <c r="CA31" s="702"/>
      <c r="CB31" s="663"/>
      <c r="CD31" s="709"/>
      <c r="CE31" s="710"/>
      <c r="CF31" s="667" t="s">
        <v>314</v>
      </c>
      <c r="CG31" s="664"/>
      <c r="CH31" s="664"/>
      <c r="CI31" s="664"/>
      <c r="CJ31" s="664"/>
      <c r="CK31" s="664"/>
      <c r="CL31" s="664"/>
      <c r="CM31" s="664"/>
      <c r="CN31" s="664"/>
      <c r="CO31" s="664"/>
      <c r="CP31" s="664"/>
      <c r="CQ31" s="665"/>
      <c r="CR31" s="623">
        <v>13611</v>
      </c>
      <c r="CS31" s="624"/>
      <c r="CT31" s="624"/>
      <c r="CU31" s="624"/>
      <c r="CV31" s="624"/>
      <c r="CW31" s="624"/>
      <c r="CX31" s="624"/>
      <c r="CY31" s="625"/>
      <c r="CZ31" s="628">
        <v>0.4</v>
      </c>
      <c r="DA31" s="657"/>
      <c r="DB31" s="657"/>
      <c r="DC31" s="658"/>
      <c r="DD31" s="631">
        <v>13611</v>
      </c>
      <c r="DE31" s="624"/>
      <c r="DF31" s="624"/>
      <c r="DG31" s="624"/>
      <c r="DH31" s="624"/>
      <c r="DI31" s="624"/>
      <c r="DJ31" s="624"/>
      <c r="DK31" s="625"/>
      <c r="DL31" s="631">
        <v>13611</v>
      </c>
      <c r="DM31" s="624"/>
      <c r="DN31" s="624"/>
      <c r="DO31" s="624"/>
      <c r="DP31" s="624"/>
      <c r="DQ31" s="624"/>
      <c r="DR31" s="624"/>
      <c r="DS31" s="624"/>
      <c r="DT31" s="624"/>
      <c r="DU31" s="624"/>
      <c r="DV31" s="625"/>
      <c r="DW31" s="628">
        <v>0.7</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170708</v>
      </c>
      <c r="S32" s="626"/>
      <c r="T32" s="626"/>
      <c r="U32" s="626"/>
      <c r="V32" s="626"/>
      <c r="W32" s="626"/>
      <c r="X32" s="626"/>
      <c r="Y32" s="627"/>
      <c r="Z32" s="685">
        <v>4.5999999999999996</v>
      </c>
      <c r="AA32" s="685"/>
      <c r="AB32" s="685"/>
      <c r="AC32" s="685"/>
      <c r="AD32" s="686" t="s">
        <v>233</v>
      </c>
      <c r="AE32" s="686"/>
      <c r="AF32" s="686"/>
      <c r="AG32" s="686"/>
      <c r="AH32" s="686"/>
      <c r="AI32" s="686"/>
      <c r="AJ32" s="686"/>
      <c r="AK32" s="686"/>
      <c r="AL32" s="628" t="s">
        <v>127</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v>
      </c>
      <c r="BH32" s="639"/>
      <c r="BI32" s="639"/>
      <c r="BJ32" s="639"/>
      <c r="BK32" s="639"/>
      <c r="BL32" s="639"/>
      <c r="BM32" s="683">
        <v>94.8</v>
      </c>
      <c r="BN32" s="639"/>
      <c r="BO32" s="639"/>
      <c r="BP32" s="639"/>
      <c r="BQ32" s="676"/>
      <c r="BR32" s="700">
        <v>98.6</v>
      </c>
      <c r="BS32" s="639"/>
      <c r="BT32" s="639"/>
      <c r="BU32" s="639"/>
      <c r="BV32" s="639"/>
      <c r="BW32" s="639"/>
      <c r="BX32" s="683">
        <v>94.9</v>
      </c>
      <c r="BY32" s="639"/>
      <c r="BZ32" s="639"/>
      <c r="CA32" s="639"/>
      <c r="CB32" s="676"/>
      <c r="CD32" s="711"/>
      <c r="CE32" s="712"/>
      <c r="CF32" s="667" t="s">
        <v>317</v>
      </c>
      <c r="CG32" s="664"/>
      <c r="CH32" s="664"/>
      <c r="CI32" s="664"/>
      <c r="CJ32" s="664"/>
      <c r="CK32" s="664"/>
      <c r="CL32" s="664"/>
      <c r="CM32" s="664"/>
      <c r="CN32" s="664"/>
      <c r="CO32" s="664"/>
      <c r="CP32" s="664"/>
      <c r="CQ32" s="665"/>
      <c r="CR32" s="623" t="s">
        <v>127</v>
      </c>
      <c r="CS32" s="626"/>
      <c r="CT32" s="626"/>
      <c r="CU32" s="626"/>
      <c r="CV32" s="626"/>
      <c r="CW32" s="626"/>
      <c r="CX32" s="626"/>
      <c r="CY32" s="627"/>
      <c r="CZ32" s="628" t="s">
        <v>127</v>
      </c>
      <c r="DA32" s="657"/>
      <c r="DB32" s="657"/>
      <c r="DC32" s="658"/>
      <c r="DD32" s="631" t="s">
        <v>233</v>
      </c>
      <c r="DE32" s="626"/>
      <c r="DF32" s="626"/>
      <c r="DG32" s="626"/>
      <c r="DH32" s="626"/>
      <c r="DI32" s="626"/>
      <c r="DJ32" s="626"/>
      <c r="DK32" s="627"/>
      <c r="DL32" s="631" t="s">
        <v>127</v>
      </c>
      <c r="DM32" s="626"/>
      <c r="DN32" s="626"/>
      <c r="DO32" s="626"/>
      <c r="DP32" s="626"/>
      <c r="DQ32" s="626"/>
      <c r="DR32" s="626"/>
      <c r="DS32" s="626"/>
      <c r="DT32" s="626"/>
      <c r="DU32" s="626"/>
      <c r="DV32" s="627"/>
      <c r="DW32" s="628" t="s">
        <v>233</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342150</v>
      </c>
      <c r="S33" s="626"/>
      <c r="T33" s="626"/>
      <c r="U33" s="626"/>
      <c r="V33" s="626"/>
      <c r="W33" s="626"/>
      <c r="X33" s="626"/>
      <c r="Y33" s="627"/>
      <c r="Z33" s="685">
        <v>9.3000000000000007</v>
      </c>
      <c r="AA33" s="685"/>
      <c r="AB33" s="685"/>
      <c r="AC33" s="685"/>
      <c r="AD33" s="686" t="s">
        <v>233</v>
      </c>
      <c r="AE33" s="686"/>
      <c r="AF33" s="686"/>
      <c r="AG33" s="686"/>
      <c r="AH33" s="686"/>
      <c r="AI33" s="686"/>
      <c r="AJ33" s="686"/>
      <c r="AK33" s="686"/>
      <c r="AL33" s="628" t="s">
        <v>233</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1586988</v>
      </c>
      <c r="CS33" s="624"/>
      <c r="CT33" s="624"/>
      <c r="CU33" s="624"/>
      <c r="CV33" s="624"/>
      <c r="CW33" s="624"/>
      <c r="CX33" s="624"/>
      <c r="CY33" s="625"/>
      <c r="CZ33" s="628">
        <v>46.6</v>
      </c>
      <c r="DA33" s="657"/>
      <c r="DB33" s="657"/>
      <c r="DC33" s="658"/>
      <c r="DD33" s="631">
        <v>1220169</v>
      </c>
      <c r="DE33" s="624"/>
      <c r="DF33" s="624"/>
      <c r="DG33" s="624"/>
      <c r="DH33" s="624"/>
      <c r="DI33" s="624"/>
      <c r="DJ33" s="624"/>
      <c r="DK33" s="625"/>
      <c r="DL33" s="631">
        <v>690626</v>
      </c>
      <c r="DM33" s="624"/>
      <c r="DN33" s="624"/>
      <c r="DO33" s="624"/>
      <c r="DP33" s="624"/>
      <c r="DQ33" s="624"/>
      <c r="DR33" s="624"/>
      <c r="DS33" s="624"/>
      <c r="DT33" s="624"/>
      <c r="DU33" s="624"/>
      <c r="DV33" s="625"/>
      <c r="DW33" s="628">
        <v>34.700000000000003</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213362</v>
      </c>
      <c r="S34" s="626"/>
      <c r="T34" s="626"/>
      <c r="U34" s="626"/>
      <c r="V34" s="626"/>
      <c r="W34" s="626"/>
      <c r="X34" s="626"/>
      <c r="Y34" s="627"/>
      <c r="Z34" s="685">
        <v>5.8</v>
      </c>
      <c r="AA34" s="685"/>
      <c r="AB34" s="685"/>
      <c r="AC34" s="685"/>
      <c r="AD34" s="686">
        <v>105</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351741</v>
      </c>
      <c r="CS34" s="626"/>
      <c r="CT34" s="626"/>
      <c r="CU34" s="626"/>
      <c r="CV34" s="626"/>
      <c r="CW34" s="626"/>
      <c r="CX34" s="626"/>
      <c r="CY34" s="627"/>
      <c r="CZ34" s="628">
        <v>10.3</v>
      </c>
      <c r="DA34" s="657"/>
      <c r="DB34" s="657"/>
      <c r="DC34" s="658"/>
      <c r="DD34" s="631">
        <v>269025</v>
      </c>
      <c r="DE34" s="626"/>
      <c r="DF34" s="626"/>
      <c r="DG34" s="626"/>
      <c r="DH34" s="626"/>
      <c r="DI34" s="626"/>
      <c r="DJ34" s="626"/>
      <c r="DK34" s="627"/>
      <c r="DL34" s="631">
        <v>198846</v>
      </c>
      <c r="DM34" s="626"/>
      <c r="DN34" s="626"/>
      <c r="DO34" s="626"/>
      <c r="DP34" s="626"/>
      <c r="DQ34" s="626"/>
      <c r="DR34" s="626"/>
      <c r="DS34" s="626"/>
      <c r="DT34" s="626"/>
      <c r="DU34" s="626"/>
      <c r="DV34" s="627"/>
      <c r="DW34" s="628">
        <v>10</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250044</v>
      </c>
      <c r="S35" s="626"/>
      <c r="T35" s="626"/>
      <c r="U35" s="626"/>
      <c r="V35" s="626"/>
      <c r="W35" s="626"/>
      <c r="X35" s="626"/>
      <c r="Y35" s="627"/>
      <c r="Z35" s="685">
        <v>6.8</v>
      </c>
      <c r="AA35" s="685"/>
      <c r="AB35" s="685"/>
      <c r="AC35" s="685"/>
      <c r="AD35" s="686" t="s">
        <v>233</v>
      </c>
      <c r="AE35" s="686"/>
      <c r="AF35" s="686"/>
      <c r="AG35" s="686"/>
      <c r="AH35" s="686"/>
      <c r="AI35" s="686"/>
      <c r="AJ35" s="686"/>
      <c r="AK35" s="686"/>
      <c r="AL35" s="628" t="s">
        <v>233</v>
      </c>
      <c r="AM35" s="629"/>
      <c r="AN35" s="629"/>
      <c r="AO35" s="687"/>
      <c r="AP35" s="234"/>
      <c r="AQ35" s="691" t="s">
        <v>325</v>
      </c>
      <c r="AR35" s="692"/>
      <c r="AS35" s="692"/>
      <c r="AT35" s="692"/>
      <c r="AU35" s="692"/>
      <c r="AV35" s="692"/>
      <c r="AW35" s="692"/>
      <c r="AX35" s="692"/>
      <c r="AY35" s="693"/>
      <c r="AZ35" s="688">
        <v>350338</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7557</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65206</v>
      </c>
      <c r="CS35" s="624"/>
      <c r="CT35" s="624"/>
      <c r="CU35" s="624"/>
      <c r="CV35" s="624"/>
      <c r="CW35" s="624"/>
      <c r="CX35" s="624"/>
      <c r="CY35" s="625"/>
      <c r="CZ35" s="628">
        <v>1.9</v>
      </c>
      <c r="DA35" s="657"/>
      <c r="DB35" s="657"/>
      <c r="DC35" s="658"/>
      <c r="DD35" s="631">
        <v>54930</v>
      </c>
      <c r="DE35" s="624"/>
      <c r="DF35" s="624"/>
      <c r="DG35" s="624"/>
      <c r="DH35" s="624"/>
      <c r="DI35" s="624"/>
      <c r="DJ35" s="624"/>
      <c r="DK35" s="625"/>
      <c r="DL35" s="631">
        <v>52671</v>
      </c>
      <c r="DM35" s="624"/>
      <c r="DN35" s="624"/>
      <c r="DO35" s="624"/>
      <c r="DP35" s="624"/>
      <c r="DQ35" s="624"/>
      <c r="DR35" s="624"/>
      <c r="DS35" s="624"/>
      <c r="DT35" s="624"/>
      <c r="DU35" s="624"/>
      <c r="DV35" s="625"/>
      <c r="DW35" s="628">
        <v>2.6</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t="s">
        <v>127</v>
      </c>
      <c r="S36" s="626"/>
      <c r="T36" s="626"/>
      <c r="U36" s="626"/>
      <c r="V36" s="626"/>
      <c r="W36" s="626"/>
      <c r="X36" s="626"/>
      <c r="Y36" s="627"/>
      <c r="Z36" s="685" t="s">
        <v>127</v>
      </c>
      <c r="AA36" s="685"/>
      <c r="AB36" s="685"/>
      <c r="AC36" s="685"/>
      <c r="AD36" s="686" t="s">
        <v>127</v>
      </c>
      <c r="AE36" s="686"/>
      <c r="AF36" s="686"/>
      <c r="AG36" s="686"/>
      <c r="AH36" s="686"/>
      <c r="AI36" s="686"/>
      <c r="AJ36" s="686"/>
      <c r="AK36" s="686"/>
      <c r="AL36" s="628" t="s">
        <v>233</v>
      </c>
      <c r="AM36" s="629"/>
      <c r="AN36" s="629"/>
      <c r="AO36" s="687"/>
      <c r="AQ36" s="660" t="s">
        <v>329</v>
      </c>
      <c r="AR36" s="661"/>
      <c r="AS36" s="661"/>
      <c r="AT36" s="661"/>
      <c r="AU36" s="661"/>
      <c r="AV36" s="661"/>
      <c r="AW36" s="661"/>
      <c r="AX36" s="661"/>
      <c r="AY36" s="662"/>
      <c r="AZ36" s="623">
        <v>140400</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7929</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624755</v>
      </c>
      <c r="CS36" s="626"/>
      <c r="CT36" s="626"/>
      <c r="CU36" s="626"/>
      <c r="CV36" s="626"/>
      <c r="CW36" s="626"/>
      <c r="CX36" s="626"/>
      <c r="CY36" s="627"/>
      <c r="CZ36" s="628">
        <v>18.399999999999999</v>
      </c>
      <c r="DA36" s="657"/>
      <c r="DB36" s="657"/>
      <c r="DC36" s="658"/>
      <c r="DD36" s="631">
        <v>448788</v>
      </c>
      <c r="DE36" s="626"/>
      <c r="DF36" s="626"/>
      <c r="DG36" s="626"/>
      <c r="DH36" s="626"/>
      <c r="DI36" s="626"/>
      <c r="DJ36" s="626"/>
      <c r="DK36" s="627"/>
      <c r="DL36" s="631">
        <v>279530</v>
      </c>
      <c r="DM36" s="626"/>
      <c r="DN36" s="626"/>
      <c r="DO36" s="626"/>
      <c r="DP36" s="626"/>
      <c r="DQ36" s="626"/>
      <c r="DR36" s="626"/>
      <c r="DS36" s="626"/>
      <c r="DT36" s="626"/>
      <c r="DU36" s="626"/>
      <c r="DV36" s="627"/>
      <c r="DW36" s="628">
        <v>14</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73644</v>
      </c>
      <c r="S37" s="626"/>
      <c r="T37" s="626"/>
      <c r="U37" s="626"/>
      <c r="V37" s="626"/>
      <c r="W37" s="626"/>
      <c r="X37" s="626"/>
      <c r="Y37" s="627"/>
      <c r="Z37" s="685">
        <v>2</v>
      </c>
      <c r="AA37" s="685"/>
      <c r="AB37" s="685"/>
      <c r="AC37" s="685"/>
      <c r="AD37" s="686" t="s">
        <v>233</v>
      </c>
      <c r="AE37" s="686"/>
      <c r="AF37" s="686"/>
      <c r="AG37" s="686"/>
      <c r="AH37" s="686"/>
      <c r="AI37" s="686"/>
      <c r="AJ37" s="686"/>
      <c r="AK37" s="686"/>
      <c r="AL37" s="628" t="s">
        <v>233</v>
      </c>
      <c r="AM37" s="629"/>
      <c r="AN37" s="629"/>
      <c r="AO37" s="687"/>
      <c r="AQ37" s="660" t="s">
        <v>333</v>
      </c>
      <c r="AR37" s="661"/>
      <c r="AS37" s="661"/>
      <c r="AT37" s="661"/>
      <c r="AU37" s="661"/>
      <c r="AV37" s="661"/>
      <c r="AW37" s="661"/>
      <c r="AX37" s="661"/>
      <c r="AY37" s="662"/>
      <c r="AZ37" s="623">
        <v>35200</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373</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163771</v>
      </c>
      <c r="CS37" s="624"/>
      <c r="CT37" s="624"/>
      <c r="CU37" s="624"/>
      <c r="CV37" s="624"/>
      <c r="CW37" s="624"/>
      <c r="CX37" s="624"/>
      <c r="CY37" s="625"/>
      <c r="CZ37" s="628">
        <v>4.8</v>
      </c>
      <c r="DA37" s="657"/>
      <c r="DB37" s="657"/>
      <c r="DC37" s="658"/>
      <c r="DD37" s="631">
        <v>163222</v>
      </c>
      <c r="DE37" s="624"/>
      <c r="DF37" s="624"/>
      <c r="DG37" s="624"/>
      <c r="DH37" s="624"/>
      <c r="DI37" s="624"/>
      <c r="DJ37" s="624"/>
      <c r="DK37" s="625"/>
      <c r="DL37" s="631">
        <v>146822</v>
      </c>
      <c r="DM37" s="624"/>
      <c r="DN37" s="624"/>
      <c r="DO37" s="624"/>
      <c r="DP37" s="624"/>
      <c r="DQ37" s="624"/>
      <c r="DR37" s="624"/>
      <c r="DS37" s="624"/>
      <c r="DT37" s="624"/>
      <c r="DU37" s="624"/>
      <c r="DV37" s="625"/>
      <c r="DW37" s="628">
        <v>7.4</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3684949</v>
      </c>
      <c r="S38" s="675"/>
      <c r="T38" s="675"/>
      <c r="U38" s="675"/>
      <c r="V38" s="675"/>
      <c r="W38" s="675"/>
      <c r="X38" s="675"/>
      <c r="Y38" s="680"/>
      <c r="Z38" s="681">
        <v>100</v>
      </c>
      <c r="AA38" s="681"/>
      <c r="AB38" s="681"/>
      <c r="AC38" s="681"/>
      <c r="AD38" s="682">
        <v>1916027</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t="s">
        <v>127</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563</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350338</v>
      </c>
      <c r="CS38" s="626"/>
      <c r="CT38" s="626"/>
      <c r="CU38" s="626"/>
      <c r="CV38" s="626"/>
      <c r="CW38" s="626"/>
      <c r="CX38" s="626"/>
      <c r="CY38" s="627"/>
      <c r="CZ38" s="628">
        <v>10.3</v>
      </c>
      <c r="DA38" s="657"/>
      <c r="DB38" s="657"/>
      <c r="DC38" s="658"/>
      <c r="DD38" s="631">
        <v>330298</v>
      </c>
      <c r="DE38" s="626"/>
      <c r="DF38" s="626"/>
      <c r="DG38" s="626"/>
      <c r="DH38" s="626"/>
      <c r="DI38" s="626"/>
      <c r="DJ38" s="626"/>
      <c r="DK38" s="627"/>
      <c r="DL38" s="631">
        <v>159579</v>
      </c>
      <c r="DM38" s="626"/>
      <c r="DN38" s="626"/>
      <c r="DO38" s="626"/>
      <c r="DP38" s="626"/>
      <c r="DQ38" s="626"/>
      <c r="DR38" s="626"/>
      <c r="DS38" s="626"/>
      <c r="DT38" s="626"/>
      <c r="DU38" s="626"/>
      <c r="DV38" s="627"/>
      <c r="DW38" s="628">
        <v>8</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t="s">
        <v>127</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79</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189248</v>
      </c>
      <c r="CS39" s="624"/>
      <c r="CT39" s="624"/>
      <c r="CU39" s="624"/>
      <c r="CV39" s="624"/>
      <c r="CW39" s="624"/>
      <c r="CX39" s="624"/>
      <c r="CY39" s="625"/>
      <c r="CZ39" s="628">
        <v>5.6</v>
      </c>
      <c r="DA39" s="657"/>
      <c r="DB39" s="657"/>
      <c r="DC39" s="658"/>
      <c r="DD39" s="631">
        <v>117128</v>
      </c>
      <c r="DE39" s="624"/>
      <c r="DF39" s="624"/>
      <c r="DG39" s="624"/>
      <c r="DH39" s="624"/>
      <c r="DI39" s="624"/>
      <c r="DJ39" s="624"/>
      <c r="DK39" s="625"/>
      <c r="DL39" s="631" t="s">
        <v>127</v>
      </c>
      <c r="DM39" s="624"/>
      <c r="DN39" s="624"/>
      <c r="DO39" s="624"/>
      <c r="DP39" s="624"/>
      <c r="DQ39" s="624"/>
      <c r="DR39" s="624"/>
      <c r="DS39" s="624"/>
      <c r="DT39" s="624"/>
      <c r="DU39" s="624"/>
      <c r="DV39" s="625"/>
      <c r="DW39" s="628" t="s">
        <v>127</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36875</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127</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5700</v>
      </c>
      <c r="CS40" s="626"/>
      <c r="CT40" s="626"/>
      <c r="CU40" s="626"/>
      <c r="CV40" s="626"/>
      <c r="CW40" s="626"/>
      <c r="CX40" s="626"/>
      <c r="CY40" s="627"/>
      <c r="CZ40" s="628">
        <v>0.2</v>
      </c>
      <c r="DA40" s="657"/>
      <c r="DB40" s="657"/>
      <c r="DC40" s="658"/>
      <c r="DD40" s="631" t="s">
        <v>127</v>
      </c>
      <c r="DE40" s="626"/>
      <c r="DF40" s="626"/>
      <c r="DG40" s="626"/>
      <c r="DH40" s="626"/>
      <c r="DI40" s="626"/>
      <c r="DJ40" s="626"/>
      <c r="DK40" s="627"/>
      <c r="DL40" s="631" t="s">
        <v>127</v>
      </c>
      <c r="DM40" s="626"/>
      <c r="DN40" s="626"/>
      <c r="DO40" s="626"/>
      <c r="DP40" s="626"/>
      <c r="DQ40" s="626"/>
      <c r="DR40" s="626"/>
      <c r="DS40" s="626"/>
      <c r="DT40" s="626"/>
      <c r="DU40" s="626"/>
      <c r="DV40" s="627"/>
      <c r="DW40" s="628" t="s">
        <v>127</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137863</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362</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127</v>
      </c>
      <c r="CS41" s="624"/>
      <c r="CT41" s="624"/>
      <c r="CU41" s="624"/>
      <c r="CV41" s="624"/>
      <c r="CW41" s="624"/>
      <c r="CX41" s="624"/>
      <c r="CY41" s="625"/>
      <c r="CZ41" s="628" t="s">
        <v>127</v>
      </c>
      <c r="DA41" s="657"/>
      <c r="DB41" s="657"/>
      <c r="DC41" s="658"/>
      <c r="DD41" s="631" t="s">
        <v>127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697771</v>
      </c>
      <c r="CS42" s="626"/>
      <c r="CT42" s="626"/>
      <c r="CU42" s="626"/>
      <c r="CV42" s="626"/>
      <c r="CW42" s="626"/>
      <c r="CX42" s="626"/>
      <c r="CY42" s="627"/>
      <c r="CZ42" s="628">
        <v>20.5</v>
      </c>
      <c r="DA42" s="629"/>
      <c r="DB42" s="629"/>
      <c r="DC42" s="630"/>
      <c r="DD42" s="631">
        <v>178265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6883</v>
      </c>
      <c r="CS43" s="624"/>
      <c r="CT43" s="624"/>
      <c r="CU43" s="624"/>
      <c r="CV43" s="624"/>
      <c r="CW43" s="624"/>
      <c r="CX43" s="624"/>
      <c r="CY43" s="625"/>
      <c r="CZ43" s="628">
        <v>0.2</v>
      </c>
      <c r="DA43" s="657"/>
      <c r="DB43" s="657"/>
      <c r="DC43" s="658"/>
      <c r="DD43" s="631">
        <v>6883</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305</v>
      </c>
      <c r="CE44" s="652"/>
      <c r="CF44" s="620" t="s">
        <v>355</v>
      </c>
      <c r="CG44" s="621"/>
      <c r="CH44" s="621"/>
      <c r="CI44" s="621"/>
      <c r="CJ44" s="621"/>
      <c r="CK44" s="621"/>
      <c r="CL44" s="621"/>
      <c r="CM44" s="621"/>
      <c r="CN44" s="621"/>
      <c r="CO44" s="621"/>
      <c r="CP44" s="621"/>
      <c r="CQ44" s="622"/>
      <c r="CR44" s="623">
        <v>671685</v>
      </c>
      <c r="CS44" s="626"/>
      <c r="CT44" s="626"/>
      <c r="CU44" s="626"/>
      <c r="CV44" s="626"/>
      <c r="CW44" s="626"/>
      <c r="CX44" s="626"/>
      <c r="CY44" s="627"/>
      <c r="CZ44" s="628">
        <v>19.7</v>
      </c>
      <c r="DA44" s="629"/>
      <c r="DB44" s="629"/>
      <c r="DC44" s="630"/>
      <c r="DD44" s="631">
        <v>175365</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287873</v>
      </c>
      <c r="CS45" s="624"/>
      <c r="CT45" s="624"/>
      <c r="CU45" s="624"/>
      <c r="CV45" s="624"/>
      <c r="CW45" s="624"/>
      <c r="CX45" s="624"/>
      <c r="CY45" s="625"/>
      <c r="CZ45" s="628">
        <v>8.5</v>
      </c>
      <c r="DA45" s="657"/>
      <c r="DB45" s="657"/>
      <c r="DC45" s="658"/>
      <c r="DD45" s="631">
        <v>34768</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377477</v>
      </c>
      <c r="CS46" s="626"/>
      <c r="CT46" s="626"/>
      <c r="CU46" s="626"/>
      <c r="CV46" s="626"/>
      <c r="CW46" s="626"/>
      <c r="CX46" s="626"/>
      <c r="CY46" s="627"/>
      <c r="CZ46" s="628">
        <v>11.1</v>
      </c>
      <c r="DA46" s="629"/>
      <c r="DB46" s="629"/>
      <c r="DC46" s="630"/>
      <c r="DD46" s="631">
        <v>140362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v>26086</v>
      </c>
      <c r="CS47" s="624"/>
      <c r="CT47" s="624"/>
      <c r="CU47" s="624"/>
      <c r="CV47" s="624"/>
      <c r="CW47" s="624"/>
      <c r="CX47" s="624"/>
      <c r="CY47" s="625"/>
      <c r="CZ47" s="628">
        <v>0.8</v>
      </c>
      <c r="DA47" s="657"/>
      <c r="DB47" s="657"/>
      <c r="DC47" s="658"/>
      <c r="DD47" s="631">
        <v>2900</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127</v>
      </c>
      <c r="CS48" s="626"/>
      <c r="CT48" s="626"/>
      <c r="CU48" s="626"/>
      <c r="CV48" s="626"/>
      <c r="CW48" s="626"/>
      <c r="CX48" s="626"/>
      <c r="CY48" s="627"/>
      <c r="CZ48" s="628" t="s">
        <v>127</v>
      </c>
      <c r="DA48" s="629"/>
      <c r="DB48" s="629"/>
      <c r="DC48" s="630"/>
      <c r="DD48" s="631" t="s">
        <v>127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3402510</v>
      </c>
      <c r="CS49" s="639"/>
      <c r="CT49" s="639"/>
      <c r="CU49" s="639"/>
      <c r="CV49" s="639"/>
      <c r="CW49" s="639"/>
      <c r="CX49" s="639"/>
      <c r="CY49" s="640"/>
      <c r="CZ49" s="641">
        <v>100</v>
      </c>
      <c r="DA49" s="642"/>
      <c r="DB49" s="642"/>
      <c r="DC49" s="643"/>
      <c r="DD49" s="644">
        <v>2392929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sBPR4ko6UrIKVfePOqv3Br4N06RGWuRGI66C0mtjANGWDJN+nCoMICOS59TFvyvTcr3W6ta0VRDSVYJHs1a9AQ==" saltValue="rp8oyZWDCZB1ZuetLd9qK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5">
        <v>3687</v>
      </c>
      <c r="R7" s="1156"/>
      <c r="S7" s="1156"/>
      <c r="T7" s="1156"/>
      <c r="U7" s="1156"/>
      <c r="V7" s="1156">
        <v>3405</v>
      </c>
      <c r="W7" s="1156"/>
      <c r="X7" s="1156"/>
      <c r="Y7" s="1156"/>
      <c r="Z7" s="1156"/>
      <c r="AA7" s="1156">
        <v>282</v>
      </c>
      <c r="AB7" s="1156"/>
      <c r="AC7" s="1156"/>
      <c r="AD7" s="1156"/>
      <c r="AE7" s="1157"/>
      <c r="AF7" s="1158">
        <v>216</v>
      </c>
      <c r="AG7" s="1159"/>
      <c r="AH7" s="1159"/>
      <c r="AI7" s="1159"/>
      <c r="AJ7" s="1160"/>
      <c r="AK7" s="1142">
        <v>171</v>
      </c>
      <c r="AL7" s="1143"/>
      <c r="AM7" s="1143"/>
      <c r="AN7" s="1143"/>
      <c r="AO7" s="1143"/>
      <c r="AP7" s="1143">
        <v>3093</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584</v>
      </c>
      <c r="BT7" s="1147"/>
      <c r="BU7" s="1147"/>
      <c r="BV7" s="1147"/>
      <c r="BW7" s="1147"/>
      <c r="BX7" s="1147"/>
      <c r="BY7" s="1147"/>
      <c r="BZ7" s="1147"/>
      <c r="CA7" s="1147"/>
      <c r="CB7" s="1147"/>
      <c r="CC7" s="1147"/>
      <c r="CD7" s="1147"/>
      <c r="CE7" s="1147"/>
      <c r="CF7" s="1147"/>
      <c r="CG7" s="1148"/>
      <c r="CH7" s="1139">
        <v>3</v>
      </c>
      <c r="CI7" s="1140"/>
      <c r="CJ7" s="1140"/>
      <c r="CK7" s="1140"/>
      <c r="CL7" s="1141"/>
      <c r="CM7" s="1139">
        <v>52</v>
      </c>
      <c r="CN7" s="1140"/>
      <c r="CO7" s="1140"/>
      <c r="CP7" s="1140"/>
      <c r="CQ7" s="1141"/>
      <c r="CR7" s="1139">
        <v>41</v>
      </c>
      <c r="CS7" s="1140"/>
      <c r="CT7" s="1140"/>
      <c r="CU7" s="1140"/>
      <c r="CV7" s="1141"/>
      <c r="CW7" s="1139">
        <v>25</v>
      </c>
      <c r="CX7" s="1140"/>
      <c r="CY7" s="1140"/>
      <c r="CZ7" s="1140"/>
      <c r="DA7" s="1141"/>
      <c r="DB7" s="1139">
        <v>0</v>
      </c>
      <c r="DC7" s="1140"/>
      <c r="DD7" s="1140"/>
      <c r="DE7" s="1140"/>
      <c r="DF7" s="1141"/>
      <c r="DG7" s="1139">
        <v>0</v>
      </c>
      <c r="DH7" s="1140"/>
      <c r="DI7" s="1140"/>
      <c r="DJ7" s="1140"/>
      <c r="DK7" s="1141"/>
      <c r="DL7" s="1139">
        <v>0</v>
      </c>
      <c r="DM7" s="1140"/>
      <c r="DN7" s="1140"/>
      <c r="DO7" s="1140"/>
      <c r="DP7" s="1141"/>
      <c r="DQ7" s="1139">
        <v>0</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585</v>
      </c>
      <c r="BT8" s="1066"/>
      <c r="BU8" s="1066"/>
      <c r="BV8" s="1066"/>
      <c r="BW8" s="1066"/>
      <c r="BX8" s="1066"/>
      <c r="BY8" s="1066"/>
      <c r="BZ8" s="1066"/>
      <c r="CA8" s="1066"/>
      <c r="CB8" s="1066"/>
      <c r="CC8" s="1066"/>
      <c r="CD8" s="1066"/>
      <c r="CE8" s="1066"/>
      <c r="CF8" s="1066"/>
      <c r="CG8" s="1067"/>
      <c r="CH8" s="1040">
        <v>2</v>
      </c>
      <c r="CI8" s="1041"/>
      <c r="CJ8" s="1041"/>
      <c r="CK8" s="1041"/>
      <c r="CL8" s="1042"/>
      <c r="CM8" s="1040">
        <v>126</v>
      </c>
      <c r="CN8" s="1041"/>
      <c r="CO8" s="1041"/>
      <c r="CP8" s="1041"/>
      <c r="CQ8" s="1042"/>
      <c r="CR8" s="1040">
        <v>50</v>
      </c>
      <c r="CS8" s="1041"/>
      <c r="CT8" s="1041"/>
      <c r="CU8" s="1041"/>
      <c r="CV8" s="1042"/>
      <c r="CW8" s="1040">
        <v>49</v>
      </c>
      <c r="CX8" s="1041"/>
      <c r="CY8" s="1041"/>
      <c r="CZ8" s="1041"/>
      <c r="DA8" s="1042"/>
      <c r="DB8" s="1040">
        <v>0</v>
      </c>
      <c r="DC8" s="1041"/>
      <c r="DD8" s="1041"/>
      <c r="DE8" s="1041"/>
      <c r="DF8" s="1042"/>
      <c r="DG8" s="1040">
        <v>0</v>
      </c>
      <c r="DH8" s="1041"/>
      <c r="DI8" s="1041"/>
      <c r="DJ8" s="1041"/>
      <c r="DK8" s="1042"/>
      <c r="DL8" s="1040">
        <v>0</v>
      </c>
      <c r="DM8" s="1041"/>
      <c r="DN8" s="1041"/>
      <c r="DO8" s="1041"/>
      <c r="DP8" s="1042"/>
      <c r="DQ8" s="1040">
        <v>0</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586</v>
      </c>
      <c r="BT9" s="1066"/>
      <c r="BU9" s="1066"/>
      <c r="BV9" s="1066"/>
      <c r="BW9" s="1066"/>
      <c r="BX9" s="1066"/>
      <c r="BY9" s="1066"/>
      <c r="BZ9" s="1066"/>
      <c r="CA9" s="1066"/>
      <c r="CB9" s="1066"/>
      <c r="CC9" s="1066"/>
      <c r="CD9" s="1066"/>
      <c r="CE9" s="1066"/>
      <c r="CF9" s="1066"/>
      <c r="CG9" s="1067"/>
      <c r="CH9" s="1040">
        <v>-2</v>
      </c>
      <c r="CI9" s="1041"/>
      <c r="CJ9" s="1041"/>
      <c r="CK9" s="1041"/>
      <c r="CL9" s="1042"/>
      <c r="CM9" s="1040">
        <v>77</v>
      </c>
      <c r="CN9" s="1041"/>
      <c r="CO9" s="1041"/>
      <c r="CP9" s="1041"/>
      <c r="CQ9" s="1042"/>
      <c r="CR9" s="1040">
        <v>99</v>
      </c>
      <c r="CS9" s="1041"/>
      <c r="CT9" s="1041"/>
      <c r="CU9" s="1041"/>
      <c r="CV9" s="1042"/>
      <c r="CW9" s="1040">
        <v>15</v>
      </c>
      <c r="CX9" s="1041"/>
      <c r="CY9" s="1041"/>
      <c r="CZ9" s="1041"/>
      <c r="DA9" s="1042"/>
      <c r="DB9" s="1040">
        <v>0</v>
      </c>
      <c r="DC9" s="1041"/>
      <c r="DD9" s="1041"/>
      <c r="DE9" s="1041"/>
      <c r="DF9" s="1042"/>
      <c r="DG9" s="1040">
        <v>0</v>
      </c>
      <c r="DH9" s="1041"/>
      <c r="DI9" s="1041"/>
      <c r="DJ9" s="1041"/>
      <c r="DK9" s="1042"/>
      <c r="DL9" s="1040">
        <v>0</v>
      </c>
      <c r="DM9" s="1041"/>
      <c r="DN9" s="1041"/>
      <c r="DO9" s="1041"/>
      <c r="DP9" s="1042"/>
      <c r="DQ9" s="1040">
        <v>0</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384</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385</v>
      </c>
      <c r="B23" s="995" t="s">
        <v>386</v>
      </c>
      <c r="C23" s="996"/>
      <c r="D23" s="996"/>
      <c r="E23" s="996"/>
      <c r="F23" s="996"/>
      <c r="G23" s="996"/>
      <c r="H23" s="996"/>
      <c r="I23" s="996"/>
      <c r="J23" s="996"/>
      <c r="K23" s="996"/>
      <c r="L23" s="996"/>
      <c r="M23" s="996"/>
      <c r="N23" s="996"/>
      <c r="O23" s="996"/>
      <c r="P23" s="997"/>
      <c r="Q23" s="1119">
        <f>Q7</f>
        <v>3687</v>
      </c>
      <c r="R23" s="1120"/>
      <c r="S23" s="1120"/>
      <c r="T23" s="1120"/>
      <c r="U23" s="1120"/>
      <c r="V23" s="1120">
        <f>V7</f>
        <v>3405</v>
      </c>
      <c r="W23" s="1120"/>
      <c r="X23" s="1120"/>
      <c r="Y23" s="1120"/>
      <c r="Z23" s="1120"/>
      <c r="AA23" s="1120">
        <f>AA7</f>
        <v>282</v>
      </c>
      <c r="AB23" s="1120"/>
      <c r="AC23" s="1120"/>
      <c r="AD23" s="1120"/>
      <c r="AE23" s="1121"/>
      <c r="AF23" s="1122">
        <v>216</v>
      </c>
      <c r="AG23" s="1120"/>
      <c r="AH23" s="1120"/>
      <c r="AI23" s="1120"/>
      <c r="AJ23" s="1123"/>
      <c r="AK23" s="1124"/>
      <c r="AL23" s="1125"/>
      <c r="AM23" s="1125"/>
      <c r="AN23" s="1125"/>
      <c r="AO23" s="1125"/>
      <c r="AP23" s="1120">
        <f>AP7</f>
        <v>3093</v>
      </c>
      <c r="AQ23" s="1120"/>
      <c r="AR23" s="1120"/>
      <c r="AS23" s="1120"/>
      <c r="AT23" s="1120"/>
      <c r="AU23" s="1126"/>
      <c r="AV23" s="1126"/>
      <c r="AW23" s="1126"/>
      <c r="AX23" s="1126"/>
      <c r="AY23" s="1127"/>
      <c r="AZ23" s="1116" t="s">
        <v>127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389</v>
      </c>
      <c r="R26" s="1053"/>
      <c r="S26" s="1053"/>
      <c r="T26" s="1053"/>
      <c r="U26" s="1054"/>
      <c r="V26" s="1052" t="s">
        <v>390</v>
      </c>
      <c r="W26" s="1053"/>
      <c r="X26" s="1053"/>
      <c r="Y26" s="1053"/>
      <c r="Z26" s="1054"/>
      <c r="AA26" s="1052" t="s">
        <v>391</v>
      </c>
      <c r="AB26" s="1053"/>
      <c r="AC26" s="1053"/>
      <c r="AD26" s="1053"/>
      <c r="AE26" s="1053"/>
      <c r="AF26" s="1110" t="s">
        <v>392</v>
      </c>
      <c r="AG26" s="1059"/>
      <c r="AH26" s="1059"/>
      <c r="AI26" s="1059"/>
      <c r="AJ26" s="1111"/>
      <c r="AK26" s="1053" t="s">
        <v>393</v>
      </c>
      <c r="AL26" s="1053"/>
      <c r="AM26" s="1053"/>
      <c r="AN26" s="1053"/>
      <c r="AO26" s="1054"/>
      <c r="AP26" s="1052" t="s">
        <v>394</v>
      </c>
      <c r="AQ26" s="1053"/>
      <c r="AR26" s="1053"/>
      <c r="AS26" s="1053"/>
      <c r="AT26" s="1054"/>
      <c r="AU26" s="1052" t="s">
        <v>395</v>
      </c>
      <c r="AV26" s="1053"/>
      <c r="AW26" s="1053"/>
      <c r="AX26" s="1053"/>
      <c r="AY26" s="1054"/>
      <c r="AZ26" s="1052" t="s">
        <v>396</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397</v>
      </c>
      <c r="C28" s="1102"/>
      <c r="D28" s="1102"/>
      <c r="E28" s="1102"/>
      <c r="F28" s="1102"/>
      <c r="G28" s="1102"/>
      <c r="H28" s="1102"/>
      <c r="I28" s="1102"/>
      <c r="J28" s="1102"/>
      <c r="K28" s="1102"/>
      <c r="L28" s="1102"/>
      <c r="M28" s="1102"/>
      <c r="N28" s="1102"/>
      <c r="O28" s="1102"/>
      <c r="P28" s="1103"/>
      <c r="Q28" s="1104">
        <v>327</v>
      </c>
      <c r="R28" s="1105"/>
      <c r="S28" s="1105"/>
      <c r="T28" s="1105"/>
      <c r="U28" s="1105"/>
      <c r="V28" s="1105">
        <v>319</v>
      </c>
      <c r="W28" s="1105"/>
      <c r="X28" s="1105"/>
      <c r="Y28" s="1105"/>
      <c r="Z28" s="1105"/>
      <c r="AA28" s="1105">
        <v>8</v>
      </c>
      <c r="AB28" s="1105"/>
      <c r="AC28" s="1105"/>
      <c r="AD28" s="1105"/>
      <c r="AE28" s="1106"/>
      <c r="AF28" s="1107">
        <v>8</v>
      </c>
      <c r="AG28" s="1105"/>
      <c r="AH28" s="1105"/>
      <c r="AI28" s="1105"/>
      <c r="AJ28" s="1108"/>
      <c r="AK28" s="1109">
        <v>26</v>
      </c>
      <c r="AL28" s="1097"/>
      <c r="AM28" s="1097"/>
      <c r="AN28" s="1097"/>
      <c r="AO28" s="1097"/>
      <c r="AP28" s="1097">
        <v>0</v>
      </c>
      <c r="AQ28" s="1097"/>
      <c r="AR28" s="1097"/>
      <c r="AS28" s="1097"/>
      <c r="AT28" s="1097"/>
      <c r="AU28" s="1097">
        <v>0</v>
      </c>
      <c r="AV28" s="1097"/>
      <c r="AW28" s="1097"/>
      <c r="AX28" s="1097"/>
      <c r="AY28" s="1097"/>
      <c r="AZ28" s="1098" t="s">
        <v>587</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398</v>
      </c>
      <c r="C29" s="1089"/>
      <c r="D29" s="1089"/>
      <c r="E29" s="1089"/>
      <c r="F29" s="1089"/>
      <c r="G29" s="1089"/>
      <c r="H29" s="1089"/>
      <c r="I29" s="1089"/>
      <c r="J29" s="1089"/>
      <c r="K29" s="1089"/>
      <c r="L29" s="1089"/>
      <c r="M29" s="1089"/>
      <c r="N29" s="1089"/>
      <c r="O29" s="1089"/>
      <c r="P29" s="1090"/>
      <c r="Q29" s="1094">
        <v>182</v>
      </c>
      <c r="R29" s="1095"/>
      <c r="S29" s="1095"/>
      <c r="T29" s="1095"/>
      <c r="U29" s="1095"/>
      <c r="V29" s="1095">
        <v>170</v>
      </c>
      <c r="W29" s="1095"/>
      <c r="X29" s="1095"/>
      <c r="Y29" s="1095"/>
      <c r="Z29" s="1095"/>
      <c r="AA29" s="1095">
        <v>12</v>
      </c>
      <c r="AB29" s="1095"/>
      <c r="AC29" s="1095"/>
      <c r="AD29" s="1095"/>
      <c r="AE29" s="1096"/>
      <c r="AF29" s="1070">
        <v>12</v>
      </c>
      <c r="AG29" s="1071"/>
      <c r="AH29" s="1071"/>
      <c r="AI29" s="1071"/>
      <c r="AJ29" s="1072"/>
      <c r="AK29" s="1031">
        <v>10</v>
      </c>
      <c r="AL29" s="1022"/>
      <c r="AM29" s="1022"/>
      <c r="AN29" s="1022"/>
      <c r="AO29" s="1022"/>
      <c r="AP29" s="1022">
        <v>2</v>
      </c>
      <c r="AQ29" s="1022"/>
      <c r="AR29" s="1022"/>
      <c r="AS29" s="1022"/>
      <c r="AT29" s="1022"/>
      <c r="AU29" s="1022">
        <v>1</v>
      </c>
      <c r="AV29" s="1022"/>
      <c r="AW29" s="1022"/>
      <c r="AX29" s="1022"/>
      <c r="AY29" s="1022"/>
      <c r="AZ29" s="1093" t="s">
        <v>587</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399</v>
      </c>
      <c r="C30" s="1089"/>
      <c r="D30" s="1089"/>
      <c r="E30" s="1089"/>
      <c r="F30" s="1089"/>
      <c r="G30" s="1089"/>
      <c r="H30" s="1089"/>
      <c r="I30" s="1089"/>
      <c r="J30" s="1089"/>
      <c r="K30" s="1089"/>
      <c r="L30" s="1089"/>
      <c r="M30" s="1089"/>
      <c r="N30" s="1089"/>
      <c r="O30" s="1089"/>
      <c r="P30" s="1090"/>
      <c r="Q30" s="1094">
        <v>426</v>
      </c>
      <c r="R30" s="1095"/>
      <c r="S30" s="1095"/>
      <c r="T30" s="1095"/>
      <c r="U30" s="1095"/>
      <c r="V30" s="1095">
        <v>427</v>
      </c>
      <c r="W30" s="1095"/>
      <c r="X30" s="1095"/>
      <c r="Y30" s="1095"/>
      <c r="Z30" s="1095"/>
      <c r="AA30" s="1095">
        <v>19</v>
      </c>
      <c r="AB30" s="1095"/>
      <c r="AC30" s="1095"/>
      <c r="AD30" s="1095"/>
      <c r="AE30" s="1096"/>
      <c r="AF30" s="1070">
        <v>19</v>
      </c>
      <c r="AG30" s="1071"/>
      <c r="AH30" s="1071"/>
      <c r="AI30" s="1071"/>
      <c r="AJ30" s="1072"/>
      <c r="AK30" s="1031">
        <v>61</v>
      </c>
      <c r="AL30" s="1022"/>
      <c r="AM30" s="1022"/>
      <c r="AN30" s="1022"/>
      <c r="AO30" s="1022"/>
      <c r="AP30" s="1022">
        <v>0</v>
      </c>
      <c r="AQ30" s="1022"/>
      <c r="AR30" s="1022"/>
      <c r="AS30" s="1022"/>
      <c r="AT30" s="1022"/>
      <c r="AU30" s="1022">
        <v>0</v>
      </c>
      <c r="AV30" s="1022"/>
      <c r="AW30" s="1022"/>
      <c r="AX30" s="1022"/>
      <c r="AY30" s="1022"/>
      <c r="AZ30" s="1093" t="s">
        <v>587</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400</v>
      </c>
      <c r="C31" s="1089"/>
      <c r="D31" s="1089"/>
      <c r="E31" s="1089"/>
      <c r="F31" s="1089"/>
      <c r="G31" s="1089"/>
      <c r="H31" s="1089"/>
      <c r="I31" s="1089"/>
      <c r="J31" s="1089"/>
      <c r="K31" s="1089"/>
      <c r="L31" s="1089"/>
      <c r="M31" s="1089"/>
      <c r="N31" s="1089"/>
      <c r="O31" s="1089"/>
      <c r="P31" s="1090"/>
      <c r="Q31" s="1094">
        <v>4</v>
      </c>
      <c r="R31" s="1095"/>
      <c r="S31" s="1095"/>
      <c r="T31" s="1095"/>
      <c r="U31" s="1095"/>
      <c r="V31" s="1095">
        <v>4</v>
      </c>
      <c r="W31" s="1095"/>
      <c r="X31" s="1095"/>
      <c r="Y31" s="1095"/>
      <c r="Z31" s="1095"/>
      <c r="AA31" s="1095">
        <v>0</v>
      </c>
      <c r="AB31" s="1095"/>
      <c r="AC31" s="1095"/>
      <c r="AD31" s="1095"/>
      <c r="AE31" s="1096"/>
      <c r="AF31" s="1070" t="s">
        <v>401</v>
      </c>
      <c r="AG31" s="1071"/>
      <c r="AH31" s="1071"/>
      <c r="AI31" s="1071"/>
      <c r="AJ31" s="1072"/>
      <c r="AK31" s="1031">
        <v>2</v>
      </c>
      <c r="AL31" s="1022"/>
      <c r="AM31" s="1022"/>
      <c r="AN31" s="1022"/>
      <c r="AO31" s="1022"/>
      <c r="AP31" s="1022">
        <v>53</v>
      </c>
      <c r="AQ31" s="1022"/>
      <c r="AR31" s="1022"/>
      <c r="AS31" s="1022"/>
      <c r="AT31" s="1022"/>
      <c r="AU31" s="1022">
        <v>7</v>
      </c>
      <c r="AV31" s="1022"/>
      <c r="AW31" s="1022"/>
      <c r="AX31" s="1022"/>
      <c r="AY31" s="1022"/>
      <c r="AZ31" s="1093" t="s">
        <v>587</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402</v>
      </c>
      <c r="C32" s="1089"/>
      <c r="D32" s="1089"/>
      <c r="E32" s="1089"/>
      <c r="F32" s="1089"/>
      <c r="G32" s="1089"/>
      <c r="H32" s="1089"/>
      <c r="I32" s="1089"/>
      <c r="J32" s="1089"/>
      <c r="K32" s="1089"/>
      <c r="L32" s="1089"/>
      <c r="M32" s="1089"/>
      <c r="N32" s="1089"/>
      <c r="O32" s="1089"/>
      <c r="P32" s="1090"/>
      <c r="Q32" s="1094">
        <v>44</v>
      </c>
      <c r="R32" s="1095"/>
      <c r="S32" s="1095"/>
      <c r="T32" s="1095"/>
      <c r="U32" s="1095"/>
      <c r="V32" s="1095">
        <v>44</v>
      </c>
      <c r="W32" s="1095"/>
      <c r="X32" s="1095"/>
      <c r="Y32" s="1095"/>
      <c r="Z32" s="1095"/>
      <c r="AA32" s="1095">
        <v>0</v>
      </c>
      <c r="AB32" s="1095"/>
      <c r="AC32" s="1095"/>
      <c r="AD32" s="1095"/>
      <c r="AE32" s="1096"/>
      <c r="AF32" s="1070">
        <v>0</v>
      </c>
      <c r="AG32" s="1071"/>
      <c r="AH32" s="1071"/>
      <c r="AI32" s="1071"/>
      <c r="AJ32" s="1072"/>
      <c r="AK32" s="1031">
        <v>15</v>
      </c>
      <c r="AL32" s="1022"/>
      <c r="AM32" s="1022"/>
      <c r="AN32" s="1022"/>
      <c r="AO32" s="1022"/>
      <c r="AP32" s="1022">
        <v>0</v>
      </c>
      <c r="AQ32" s="1022"/>
      <c r="AR32" s="1022"/>
      <c r="AS32" s="1022"/>
      <c r="AT32" s="1022"/>
      <c r="AU32" s="1022">
        <v>0</v>
      </c>
      <c r="AV32" s="1022"/>
      <c r="AW32" s="1022"/>
      <c r="AX32" s="1022"/>
      <c r="AY32" s="1022"/>
      <c r="AZ32" s="1093" t="s">
        <v>587</v>
      </c>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403</v>
      </c>
      <c r="C33" s="1089"/>
      <c r="D33" s="1089"/>
      <c r="E33" s="1089"/>
      <c r="F33" s="1089"/>
      <c r="G33" s="1089"/>
      <c r="H33" s="1089"/>
      <c r="I33" s="1089"/>
      <c r="J33" s="1089"/>
      <c r="K33" s="1089"/>
      <c r="L33" s="1089"/>
      <c r="M33" s="1089"/>
      <c r="N33" s="1089"/>
      <c r="O33" s="1089"/>
      <c r="P33" s="1090"/>
      <c r="Q33" s="1094">
        <v>84</v>
      </c>
      <c r="R33" s="1095"/>
      <c r="S33" s="1095"/>
      <c r="T33" s="1095"/>
      <c r="U33" s="1095"/>
      <c r="V33" s="1095">
        <v>84</v>
      </c>
      <c r="W33" s="1095"/>
      <c r="X33" s="1095"/>
      <c r="Y33" s="1095"/>
      <c r="Z33" s="1095"/>
      <c r="AA33" s="1095">
        <v>0</v>
      </c>
      <c r="AB33" s="1095"/>
      <c r="AC33" s="1095"/>
      <c r="AD33" s="1095"/>
      <c r="AE33" s="1096"/>
      <c r="AF33" s="1070">
        <v>0</v>
      </c>
      <c r="AG33" s="1071"/>
      <c r="AH33" s="1071"/>
      <c r="AI33" s="1071"/>
      <c r="AJ33" s="1072"/>
      <c r="AK33" s="1031">
        <v>35</v>
      </c>
      <c r="AL33" s="1022"/>
      <c r="AM33" s="1022"/>
      <c r="AN33" s="1022"/>
      <c r="AO33" s="1022"/>
      <c r="AP33" s="1022">
        <v>317</v>
      </c>
      <c r="AQ33" s="1022"/>
      <c r="AR33" s="1022"/>
      <c r="AS33" s="1022"/>
      <c r="AT33" s="1022"/>
      <c r="AU33" s="1022">
        <v>22</v>
      </c>
      <c r="AV33" s="1022"/>
      <c r="AW33" s="1022"/>
      <c r="AX33" s="1022"/>
      <c r="AY33" s="1022"/>
      <c r="AZ33" s="1093" t="s">
        <v>587</v>
      </c>
      <c r="BA33" s="1093"/>
      <c r="BB33" s="1093"/>
      <c r="BC33" s="1093"/>
      <c r="BD33" s="1093"/>
      <c r="BE33" s="1083" t="s">
        <v>404</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405</v>
      </c>
      <c r="C34" s="1089"/>
      <c r="D34" s="1089"/>
      <c r="E34" s="1089"/>
      <c r="F34" s="1089"/>
      <c r="G34" s="1089"/>
      <c r="H34" s="1089"/>
      <c r="I34" s="1089"/>
      <c r="J34" s="1089"/>
      <c r="K34" s="1089"/>
      <c r="L34" s="1089"/>
      <c r="M34" s="1089"/>
      <c r="N34" s="1089"/>
      <c r="O34" s="1089"/>
      <c r="P34" s="1090"/>
      <c r="Q34" s="1094">
        <v>227</v>
      </c>
      <c r="R34" s="1095"/>
      <c r="S34" s="1095"/>
      <c r="T34" s="1095"/>
      <c r="U34" s="1095"/>
      <c r="V34" s="1095">
        <v>227</v>
      </c>
      <c r="W34" s="1095"/>
      <c r="X34" s="1095"/>
      <c r="Y34" s="1095"/>
      <c r="Z34" s="1095"/>
      <c r="AA34" s="1095">
        <v>0</v>
      </c>
      <c r="AB34" s="1095"/>
      <c r="AC34" s="1095"/>
      <c r="AD34" s="1095"/>
      <c r="AE34" s="1096"/>
      <c r="AF34" s="1070">
        <v>0</v>
      </c>
      <c r="AG34" s="1071"/>
      <c r="AH34" s="1071"/>
      <c r="AI34" s="1071"/>
      <c r="AJ34" s="1072"/>
      <c r="AK34" s="1031">
        <v>96</v>
      </c>
      <c r="AL34" s="1022"/>
      <c r="AM34" s="1022"/>
      <c r="AN34" s="1022"/>
      <c r="AO34" s="1022"/>
      <c r="AP34" s="1022">
        <v>804</v>
      </c>
      <c r="AQ34" s="1022"/>
      <c r="AR34" s="1022"/>
      <c r="AS34" s="1022"/>
      <c r="AT34" s="1022"/>
      <c r="AU34" s="1022">
        <v>60</v>
      </c>
      <c r="AV34" s="1022"/>
      <c r="AW34" s="1022"/>
      <c r="AX34" s="1022"/>
      <c r="AY34" s="1022"/>
      <c r="AZ34" s="1093" t="s">
        <v>587</v>
      </c>
      <c r="BA34" s="1093"/>
      <c r="BB34" s="1093"/>
      <c r="BC34" s="1093"/>
      <c r="BD34" s="1093"/>
      <c r="BE34" s="1083" t="s">
        <v>406</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407</v>
      </c>
      <c r="C35" s="1089"/>
      <c r="D35" s="1089"/>
      <c r="E35" s="1089"/>
      <c r="F35" s="1089"/>
      <c r="G35" s="1089"/>
      <c r="H35" s="1089"/>
      <c r="I35" s="1089"/>
      <c r="J35" s="1089"/>
      <c r="K35" s="1089"/>
      <c r="L35" s="1089"/>
      <c r="M35" s="1089"/>
      <c r="N35" s="1089"/>
      <c r="O35" s="1089"/>
      <c r="P35" s="1090"/>
      <c r="Q35" s="1094">
        <v>53</v>
      </c>
      <c r="R35" s="1095"/>
      <c r="S35" s="1095"/>
      <c r="T35" s="1095"/>
      <c r="U35" s="1095"/>
      <c r="V35" s="1095">
        <v>53</v>
      </c>
      <c r="W35" s="1095"/>
      <c r="X35" s="1095"/>
      <c r="Y35" s="1095"/>
      <c r="Z35" s="1095"/>
      <c r="AA35" s="1095">
        <v>0</v>
      </c>
      <c r="AB35" s="1095"/>
      <c r="AC35" s="1095"/>
      <c r="AD35" s="1095"/>
      <c r="AE35" s="1096"/>
      <c r="AF35" s="1070">
        <v>0</v>
      </c>
      <c r="AG35" s="1071"/>
      <c r="AH35" s="1071"/>
      <c r="AI35" s="1071"/>
      <c r="AJ35" s="1072"/>
      <c r="AK35" s="1031">
        <v>47</v>
      </c>
      <c r="AL35" s="1022"/>
      <c r="AM35" s="1022"/>
      <c r="AN35" s="1022"/>
      <c r="AO35" s="1022"/>
      <c r="AP35" s="1022">
        <v>368</v>
      </c>
      <c r="AQ35" s="1022"/>
      <c r="AR35" s="1022"/>
      <c r="AS35" s="1022"/>
      <c r="AT35" s="1022"/>
      <c r="AU35" s="1022">
        <v>40</v>
      </c>
      <c r="AV35" s="1022"/>
      <c r="AW35" s="1022"/>
      <c r="AX35" s="1022"/>
      <c r="AY35" s="1022"/>
      <c r="AZ35" s="1093" t="s">
        <v>587</v>
      </c>
      <c r="BA35" s="1093"/>
      <c r="BB35" s="1093"/>
      <c r="BC35" s="1093"/>
      <c r="BD35" s="1093"/>
      <c r="BE35" s="1083" t="s">
        <v>404</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408</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385</v>
      </c>
      <c r="B63" s="995" t="s">
        <v>409</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39</v>
      </c>
      <c r="AG63" s="1010"/>
      <c r="AH63" s="1010"/>
      <c r="AI63" s="1010"/>
      <c r="AJ63" s="1081"/>
      <c r="AK63" s="1082"/>
      <c r="AL63" s="1014"/>
      <c r="AM63" s="1014"/>
      <c r="AN63" s="1014"/>
      <c r="AO63" s="1014"/>
      <c r="AP63" s="1010">
        <v>1544</v>
      </c>
      <c r="AQ63" s="1010"/>
      <c r="AR63" s="1010"/>
      <c r="AS63" s="1010"/>
      <c r="AT63" s="1010"/>
      <c r="AU63" s="1010">
        <v>130</v>
      </c>
      <c r="AV63" s="1010"/>
      <c r="AW63" s="1010"/>
      <c r="AX63" s="1010"/>
      <c r="AY63" s="1010"/>
      <c r="AZ63" s="1076"/>
      <c r="BA63" s="1076"/>
      <c r="BB63" s="1076"/>
      <c r="BC63" s="1076"/>
      <c r="BD63" s="1076"/>
      <c r="BE63" s="1011"/>
      <c r="BF63" s="1011"/>
      <c r="BG63" s="1011"/>
      <c r="BH63" s="1011"/>
      <c r="BI63" s="1012"/>
      <c r="BJ63" s="1077" t="s">
        <v>410</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412</v>
      </c>
      <c r="B66" s="1047"/>
      <c r="C66" s="1047"/>
      <c r="D66" s="1047"/>
      <c r="E66" s="1047"/>
      <c r="F66" s="1047"/>
      <c r="G66" s="1047"/>
      <c r="H66" s="1047"/>
      <c r="I66" s="1047"/>
      <c r="J66" s="1047"/>
      <c r="K66" s="1047"/>
      <c r="L66" s="1047"/>
      <c r="M66" s="1047"/>
      <c r="N66" s="1047"/>
      <c r="O66" s="1047"/>
      <c r="P66" s="1048"/>
      <c r="Q66" s="1052" t="s">
        <v>389</v>
      </c>
      <c r="R66" s="1053"/>
      <c r="S66" s="1053"/>
      <c r="T66" s="1053"/>
      <c r="U66" s="1054"/>
      <c r="V66" s="1052" t="s">
        <v>413</v>
      </c>
      <c r="W66" s="1053"/>
      <c r="X66" s="1053"/>
      <c r="Y66" s="1053"/>
      <c r="Z66" s="1054"/>
      <c r="AA66" s="1052" t="s">
        <v>414</v>
      </c>
      <c r="AB66" s="1053"/>
      <c r="AC66" s="1053"/>
      <c r="AD66" s="1053"/>
      <c r="AE66" s="1054"/>
      <c r="AF66" s="1058" t="s">
        <v>415</v>
      </c>
      <c r="AG66" s="1059"/>
      <c r="AH66" s="1059"/>
      <c r="AI66" s="1059"/>
      <c r="AJ66" s="1060"/>
      <c r="AK66" s="1052" t="s">
        <v>416</v>
      </c>
      <c r="AL66" s="1047"/>
      <c r="AM66" s="1047"/>
      <c r="AN66" s="1047"/>
      <c r="AO66" s="1048"/>
      <c r="AP66" s="1052" t="s">
        <v>417</v>
      </c>
      <c r="AQ66" s="1053"/>
      <c r="AR66" s="1053"/>
      <c r="AS66" s="1053"/>
      <c r="AT66" s="1054"/>
      <c r="AU66" s="1052" t="s">
        <v>418</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574</v>
      </c>
      <c r="C68" s="1037"/>
      <c r="D68" s="1037"/>
      <c r="E68" s="1037"/>
      <c r="F68" s="1037"/>
      <c r="G68" s="1037"/>
      <c r="H68" s="1037"/>
      <c r="I68" s="1037"/>
      <c r="J68" s="1037"/>
      <c r="K68" s="1037"/>
      <c r="L68" s="1037"/>
      <c r="M68" s="1037"/>
      <c r="N68" s="1037"/>
      <c r="O68" s="1037"/>
      <c r="P68" s="1038"/>
      <c r="Q68" s="1039">
        <v>99</v>
      </c>
      <c r="R68" s="1033"/>
      <c r="S68" s="1033"/>
      <c r="T68" s="1033"/>
      <c r="U68" s="1033"/>
      <c r="V68" s="1033">
        <v>98</v>
      </c>
      <c r="W68" s="1033"/>
      <c r="X68" s="1033"/>
      <c r="Y68" s="1033"/>
      <c r="Z68" s="1033"/>
      <c r="AA68" s="1033">
        <f>Q68-V68</f>
        <v>1</v>
      </c>
      <c r="AB68" s="1033"/>
      <c r="AC68" s="1033"/>
      <c r="AD68" s="1033"/>
      <c r="AE68" s="1033"/>
      <c r="AF68" s="1033">
        <v>1</v>
      </c>
      <c r="AG68" s="1033"/>
      <c r="AH68" s="1033"/>
      <c r="AI68" s="1033"/>
      <c r="AJ68" s="1033"/>
      <c r="AK68" s="1033">
        <v>3</v>
      </c>
      <c r="AL68" s="1033"/>
      <c r="AM68" s="1033"/>
      <c r="AN68" s="1033"/>
      <c r="AO68" s="1033"/>
      <c r="AP68" s="1033">
        <v>0</v>
      </c>
      <c r="AQ68" s="1033"/>
      <c r="AR68" s="1033"/>
      <c r="AS68" s="1033"/>
      <c r="AT68" s="1033"/>
      <c r="AU68" s="1033">
        <v>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575</v>
      </c>
      <c r="C69" s="1026"/>
      <c r="D69" s="1026"/>
      <c r="E69" s="1026"/>
      <c r="F69" s="1026"/>
      <c r="G69" s="1026"/>
      <c r="H69" s="1026"/>
      <c r="I69" s="1026"/>
      <c r="J69" s="1026"/>
      <c r="K69" s="1026"/>
      <c r="L69" s="1026"/>
      <c r="M69" s="1026"/>
      <c r="N69" s="1026"/>
      <c r="O69" s="1026"/>
      <c r="P69" s="1027"/>
      <c r="Q69" s="1028">
        <v>3912</v>
      </c>
      <c r="R69" s="1022"/>
      <c r="S69" s="1022"/>
      <c r="T69" s="1022"/>
      <c r="U69" s="1022"/>
      <c r="V69" s="1022">
        <v>3187</v>
      </c>
      <c r="W69" s="1022"/>
      <c r="X69" s="1022"/>
      <c r="Y69" s="1022"/>
      <c r="Z69" s="1022"/>
      <c r="AA69" s="1022">
        <f>Q69-V69</f>
        <v>725</v>
      </c>
      <c r="AB69" s="1022"/>
      <c r="AC69" s="1022"/>
      <c r="AD69" s="1022"/>
      <c r="AE69" s="1022"/>
      <c r="AF69" s="1022">
        <v>725</v>
      </c>
      <c r="AG69" s="1022"/>
      <c r="AH69" s="1022"/>
      <c r="AI69" s="1022"/>
      <c r="AJ69" s="1022"/>
      <c r="AK69" s="1022">
        <v>0</v>
      </c>
      <c r="AL69" s="1022"/>
      <c r="AM69" s="1022"/>
      <c r="AN69" s="1022"/>
      <c r="AO69" s="1022"/>
      <c r="AP69" s="1022">
        <v>0</v>
      </c>
      <c r="AQ69" s="1022"/>
      <c r="AR69" s="1022"/>
      <c r="AS69" s="1022"/>
      <c r="AT69" s="1022"/>
      <c r="AU69" s="1022">
        <v>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576</v>
      </c>
      <c r="C70" s="1026"/>
      <c r="D70" s="1026"/>
      <c r="E70" s="1026"/>
      <c r="F70" s="1026"/>
      <c r="G70" s="1026"/>
      <c r="H70" s="1026"/>
      <c r="I70" s="1026"/>
      <c r="J70" s="1026"/>
      <c r="K70" s="1026"/>
      <c r="L70" s="1026"/>
      <c r="M70" s="1026"/>
      <c r="N70" s="1026"/>
      <c r="O70" s="1026"/>
      <c r="P70" s="1027"/>
      <c r="Q70" s="1028">
        <v>1992</v>
      </c>
      <c r="R70" s="1022"/>
      <c r="S70" s="1022"/>
      <c r="T70" s="1022"/>
      <c r="U70" s="1022"/>
      <c r="V70" s="1022">
        <v>1957</v>
      </c>
      <c r="W70" s="1022"/>
      <c r="X70" s="1022"/>
      <c r="Y70" s="1022"/>
      <c r="Z70" s="1022"/>
      <c r="AA70" s="1022">
        <f t="shared" ref="AA70:AA77" si="0">Q70-V70</f>
        <v>35</v>
      </c>
      <c r="AB70" s="1022"/>
      <c r="AC70" s="1022"/>
      <c r="AD70" s="1022"/>
      <c r="AE70" s="1022"/>
      <c r="AF70" s="1022">
        <v>35</v>
      </c>
      <c r="AG70" s="1022"/>
      <c r="AH70" s="1022"/>
      <c r="AI70" s="1022"/>
      <c r="AJ70" s="1022"/>
      <c r="AK70" s="1022">
        <v>0</v>
      </c>
      <c r="AL70" s="1022"/>
      <c r="AM70" s="1022"/>
      <c r="AN70" s="1022"/>
      <c r="AO70" s="1022"/>
      <c r="AP70" s="1022">
        <v>88</v>
      </c>
      <c r="AQ70" s="1022"/>
      <c r="AR70" s="1022"/>
      <c r="AS70" s="1022"/>
      <c r="AT70" s="1022"/>
      <c r="AU70" s="1022">
        <v>88</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577</v>
      </c>
      <c r="C71" s="1026"/>
      <c r="D71" s="1026"/>
      <c r="E71" s="1026"/>
      <c r="F71" s="1026"/>
      <c r="G71" s="1026"/>
      <c r="H71" s="1026"/>
      <c r="I71" s="1026"/>
      <c r="J71" s="1026"/>
      <c r="K71" s="1026"/>
      <c r="L71" s="1026"/>
      <c r="M71" s="1026"/>
      <c r="N71" s="1026"/>
      <c r="O71" s="1026"/>
      <c r="P71" s="1027"/>
      <c r="Q71" s="1028">
        <v>1809</v>
      </c>
      <c r="R71" s="1022"/>
      <c r="S71" s="1022"/>
      <c r="T71" s="1022"/>
      <c r="U71" s="1022"/>
      <c r="V71" s="1022">
        <v>1763</v>
      </c>
      <c r="W71" s="1022"/>
      <c r="X71" s="1022"/>
      <c r="Y71" s="1022"/>
      <c r="Z71" s="1022"/>
      <c r="AA71" s="1022">
        <f t="shared" si="0"/>
        <v>46</v>
      </c>
      <c r="AB71" s="1022"/>
      <c r="AC71" s="1022"/>
      <c r="AD71" s="1022"/>
      <c r="AE71" s="1022"/>
      <c r="AF71" s="1022">
        <v>46</v>
      </c>
      <c r="AG71" s="1022"/>
      <c r="AH71" s="1022"/>
      <c r="AI71" s="1022"/>
      <c r="AJ71" s="1022"/>
      <c r="AK71" s="1022">
        <v>62</v>
      </c>
      <c r="AL71" s="1022"/>
      <c r="AM71" s="1022"/>
      <c r="AN71" s="1022"/>
      <c r="AO71" s="1022"/>
      <c r="AP71" s="1022">
        <v>523</v>
      </c>
      <c r="AQ71" s="1022"/>
      <c r="AR71" s="1022"/>
      <c r="AS71" s="1022"/>
      <c r="AT71" s="1022"/>
      <c r="AU71" s="1022">
        <v>23</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578</v>
      </c>
      <c r="C72" s="1026"/>
      <c r="D72" s="1026"/>
      <c r="E72" s="1026"/>
      <c r="F72" s="1026"/>
      <c r="G72" s="1026"/>
      <c r="H72" s="1026"/>
      <c r="I72" s="1026"/>
      <c r="J72" s="1026"/>
      <c r="K72" s="1026"/>
      <c r="L72" s="1026"/>
      <c r="M72" s="1026"/>
      <c r="N72" s="1026"/>
      <c r="O72" s="1026"/>
      <c r="P72" s="1027"/>
      <c r="Q72" s="1028">
        <v>1330</v>
      </c>
      <c r="R72" s="1022"/>
      <c r="S72" s="1022"/>
      <c r="T72" s="1022"/>
      <c r="U72" s="1022"/>
      <c r="V72" s="1022">
        <v>1330</v>
      </c>
      <c r="W72" s="1022"/>
      <c r="X72" s="1022"/>
      <c r="Y72" s="1022"/>
      <c r="Z72" s="1022"/>
      <c r="AA72" s="1022">
        <f t="shared" si="0"/>
        <v>0</v>
      </c>
      <c r="AB72" s="1022"/>
      <c r="AC72" s="1022"/>
      <c r="AD72" s="1022"/>
      <c r="AE72" s="1022"/>
      <c r="AF72" s="1022">
        <v>0</v>
      </c>
      <c r="AG72" s="1022"/>
      <c r="AH72" s="1022"/>
      <c r="AI72" s="1022"/>
      <c r="AJ72" s="1022"/>
      <c r="AK72" s="1022">
        <v>20</v>
      </c>
      <c r="AL72" s="1022"/>
      <c r="AM72" s="1022"/>
      <c r="AN72" s="1022"/>
      <c r="AO72" s="1022"/>
      <c r="AP72" s="1022">
        <v>66</v>
      </c>
      <c r="AQ72" s="1022"/>
      <c r="AR72" s="1022"/>
      <c r="AS72" s="1022"/>
      <c r="AT72" s="1022"/>
      <c r="AU72" s="1022">
        <v>1</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579</v>
      </c>
      <c r="C73" s="1026"/>
      <c r="D73" s="1026"/>
      <c r="E73" s="1026"/>
      <c r="F73" s="1026"/>
      <c r="G73" s="1026"/>
      <c r="H73" s="1026"/>
      <c r="I73" s="1026"/>
      <c r="J73" s="1026"/>
      <c r="K73" s="1026"/>
      <c r="L73" s="1026"/>
      <c r="M73" s="1026"/>
      <c r="N73" s="1026"/>
      <c r="O73" s="1026"/>
      <c r="P73" s="1027"/>
      <c r="Q73" s="1028">
        <v>832</v>
      </c>
      <c r="R73" s="1022"/>
      <c r="S73" s="1022"/>
      <c r="T73" s="1022"/>
      <c r="U73" s="1022"/>
      <c r="V73" s="1022">
        <v>751</v>
      </c>
      <c r="W73" s="1022"/>
      <c r="X73" s="1022"/>
      <c r="Y73" s="1022"/>
      <c r="Z73" s="1022"/>
      <c r="AA73" s="1022">
        <f t="shared" si="0"/>
        <v>81</v>
      </c>
      <c r="AB73" s="1022"/>
      <c r="AC73" s="1022"/>
      <c r="AD73" s="1022"/>
      <c r="AE73" s="1022"/>
      <c r="AF73" s="1022">
        <v>81</v>
      </c>
      <c r="AG73" s="1022"/>
      <c r="AH73" s="1022"/>
      <c r="AI73" s="1022"/>
      <c r="AJ73" s="1022"/>
      <c r="AK73" s="1022">
        <v>2</v>
      </c>
      <c r="AL73" s="1022"/>
      <c r="AM73" s="1022"/>
      <c r="AN73" s="1022"/>
      <c r="AO73" s="1022"/>
      <c r="AP73" s="1022">
        <v>0</v>
      </c>
      <c r="AQ73" s="1022"/>
      <c r="AR73" s="1022"/>
      <c r="AS73" s="1022"/>
      <c r="AT73" s="1022"/>
      <c r="AU73" s="1022">
        <v>0</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580</v>
      </c>
      <c r="C74" s="1026"/>
      <c r="D74" s="1026"/>
      <c r="E74" s="1026"/>
      <c r="F74" s="1026"/>
      <c r="G74" s="1026"/>
      <c r="H74" s="1026"/>
      <c r="I74" s="1026"/>
      <c r="J74" s="1026"/>
      <c r="K74" s="1026"/>
      <c r="L74" s="1026"/>
      <c r="M74" s="1026"/>
      <c r="N74" s="1026"/>
      <c r="O74" s="1026"/>
      <c r="P74" s="1027"/>
      <c r="Q74" s="1028">
        <v>129</v>
      </c>
      <c r="R74" s="1022"/>
      <c r="S74" s="1022"/>
      <c r="T74" s="1022"/>
      <c r="U74" s="1022"/>
      <c r="V74" s="1022">
        <v>120</v>
      </c>
      <c r="W74" s="1022"/>
      <c r="X74" s="1022"/>
      <c r="Y74" s="1022"/>
      <c r="Z74" s="1022"/>
      <c r="AA74" s="1022">
        <f t="shared" si="0"/>
        <v>9</v>
      </c>
      <c r="AB74" s="1022"/>
      <c r="AC74" s="1022"/>
      <c r="AD74" s="1022"/>
      <c r="AE74" s="1022"/>
      <c r="AF74" s="1022">
        <v>9</v>
      </c>
      <c r="AG74" s="1022"/>
      <c r="AH74" s="1022"/>
      <c r="AI74" s="1022"/>
      <c r="AJ74" s="1022"/>
      <c r="AK74" s="1022">
        <v>0</v>
      </c>
      <c r="AL74" s="1022"/>
      <c r="AM74" s="1022"/>
      <c r="AN74" s="1022"/>
      <c r="AO74" s="1022"/>
      <c r="AP74" s="1022">
        <v>0</v>
      </c>
      <c r="AQ74" s="1022"/>
      <c r="AR74" s="1022"/>
      <c r="AS74" s="1022"/>
      <c r="AT74" s="1022"/>
      <c r="AU74" s="1022">
        <v>0</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581</v>
      </c>
      <c r="C75" s="1026"/>
      <c r="D75" s="1026"/>
      <c r="E75" s="1026"/>
      <c r="F75" s="1026"/>
      <c r="G75" s="1026"/>
      <c r="H75" s="1026"/>
      <c r="I75" s="1026"/>
      <c r="J75" s="1026"/>
      <c r="K75" s="1026"/>
      <c r="L75" s="1026"/>
      <c r="M75" s="1026"/>
      <c r="N75" s="1026"/>
      <c r="O75" s="1026"/>
      <c r="P75" s="1027"/>
      <c r="Q75" s="1029">
        <v>562</v>
      </c>
      <c r="R75" s="1030"/>
      <c r="S75" s="1030"/>
      <c r="T75" s="1030"/>
      <c r="U75" s="1031"/>
      <c r="V75" s="1032">
        <v>504</v>
      </c>
      <c r="W75" s="1030"/>
      <c r="X75" s="1030"/>
      <c r="Y75" s="1030"/>
      <c r="Z75" s="1031"/>
      <c r="AA75" s="1022">
        <f t="shared" si="0"/>
        <v>58</v>
      </c>
      <c r="AB75" s="1022"/>
      <c r="AC75" s="1022"/>
      <c r="AD75" s="1022"/>
      <c r="AE75" s="1022"/>
      <c r="AF75" s="1032">
        <v>0</v>
      </c>
      <c r="AG75" s="1030"/>
      <c r="AH75" s="1030"/>
      <c r="AI75" s="1030"/>
      <c r="AJ75" s="1031"/>
      <c r="AK75" s="1032">
        <v>0</v>
      </c>
      <c r="AL75" s="1030"/>
      <c r="AM75" s="1030"/>
      <c r="AN75" s="1030"/>
      <c r="AO75" s="1031"/>
      <c r="AP75" s="1032">
        <v>0</v>
      </c>
      <c r="AQ75" s="1030"/>
      <c r="AR75" s="1030"/>
      <c r="AS75" s="1030"/>
      <c r="AT75" s="1031"/>
      <c r="AU75" s="1032">
        <v>0</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582</v>
      </c>
      <c r="C76" s="1026"/>
      <c r="D76" s="1026"/>
      <c r="E76" s="1026"/>
      <c r="F76" s="1026"/>
      <c r="G76" s="1026"/>
      <c r="H76" s="1026"/>
      <c r="I76" s="1026"/>
      <c r="J76" s="1026"/>
      <c r="K76" s="1026"/>
      <c r="L76" s="1026"/>
      <c r="M76" s="1026"/>
      <c r="N76" s="1026"/>
      <c r="O76" s="1026"/>
      <c r="P76" s="1027"/>
      <c r="Q76" s="1029">
        <v>106973</v>
      </c>
      <c r="R76" s="1030"/>
      <c r="S76" s="1030"/>
      <c r="T76" s="1030"/>
      <c r="U76" s="1031"/>
      <c r="V76" s="1032">
        <v>104792</v>
      </c>
      <c r="W76" s="1030"/>
      <c r="X76" s="1030"/>
      <c r="Y76" s="1030"/>
      <c r="Z76" s="1031"/>
      <c r="AA76" s="1022">
        <f t="shared" si="0"/>
        <v>2181</v>
      </c>
      <c r="AB76" s="1022"/>
      <c r="AC76" s="1022"/>
      <c r="AD76" s="1022"/>
      <c r="AE76" s="1022"/>
      <c r="AF76" s="1032">
        <v>2181</v>
      </c>
      <c r="AG76" s="1030"/>
      <c r="AH76" s="1030"/>
      <c r="AI76" s="1030"/>
      <c r="AJ76" s="1031"/>
      <c r="AK76" s="1032">
        <v>1009</v>
      </c>
      <c r="AL76" s="1030"/>
      <c r="AM76" s="1030"/>
      <c r="AN76" s="1030"/>
      <c r="AO76" s="1031"/>
      <c r="AP76" s="1032">
        <v>0</v>
      </c>
      <c r="AQ76" s="1030"/>
      <c r="AR76" s="1030"/>
      <c r="AS76" s="1030"/>
      <c r="AT76" s="1031"/>
      <c r="AU76" s="1032">
        <v>0</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583</v>
      </c>
      <c r="C77" s="1026"/>
      <c r="D77" s="1026"/>
      <c r="E77" s="1026"/>
      <c r="F77" s="1026"/>
      <c r="G77" s="1026"/>
      <c r="H77" s="1026"/>
      <c r="I77" s="1026"/>
      <c r="J77" s="1026"/>
      <c r="K77" s="1026"/>
      <c r="L77" s="1026"/>
      <c r="M77" s="1026"/>
      <c r="N77" s="1026"/>
      <c r="O77" s="1026"/>
      <c r="P77" s="1027"/>
      <c r="Q77" s="1029">
        <v>336</v>
      </c>
      <c r="R77" s="1030"/>
      <c r="S77" s="1030"/>
      <c r="T77" s="1030"/>
      <c r="U77" s="1031"/>
      <c r="V77" s="1032">
        <v>471</v>
      </c>
      <c r="W77" s="1030"/>
      <c r="X77" s="1030"/>
      <c r="Y77" s="1030"/>
      <c r="Z77" s="1031"/>
      <c r="AA77" s="1022">
        <f t="shared" si="0"/>
        <v>-135</v>
      </c>
      <c r="AB77" s="1022"/>
      <c r="AC77" s="1022"/>
      <c r="AD77" s="1022"/>
      <c r="AE77" s="1022"/>
      <c r="AF77" s="1032">
        <v>422</v>
      </c>
      <c r="AG77" s="1030"/>
      <c r="AH77" s="1030"/>
      <c r="AI77" s="1030"/>
      <c r="AJ77" s="1031"/>
      <c r="AK77" s="1032">
        <v>210</v>
      </c>
      <c r="AL77" s="1030"/>
      <c r="AM77" s="1030"/>
      <c r="AN77" s="1030"/>
      <c r="AO77" s="1031"/>
      <c r="AP77" s="1032">
        <v>1985</v>
      </c>
      <c r="AQ77" s="1030"/>
      <c r="AR77" s="1030"/>
      <c r="AS77" s="1030"/>
      <c r="AT77" s="1031"/>
      <c r="AU77" s="1032">
        <v>0</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385</v>
      </c>
      <c r="B88" s="995" t="s">
        <v>419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2943</v>
      </c>
      <c r="AG88" s="1010"/>
      <c r="AH88" s="1010"/>
      <c r="AI88" s="1010"/>
      <c r="AJ88" s="1010"/>
      <c r="AK88" s="1014"/>
      <c r="AL88" s="1014"/>
      <c r="AM88" s="1014"/>
      <c r="AN88" s="1014"/>
      <c r="AO88" s="1014"/>
      <c r="AP88" s="1010">
        <v>2662</v>
      </c>
      <c r="AQ88" s="1010"/>
      <c r="AR88" s="1010"/>
      <c r="AS88" s="1010"/>
      <c r="AT88" s="1010"/>
      <c r="AU88" s="1010">
        <v>112</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420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190</v>
      </c>
      <c r="CS102" s="1002"/>
      <c r="CT102" s="1002"/>
      <c r="CU102" s="1002"/>
      <c r="CV102" s="1003"/>
      <c r="CW102" s="1001">
        <v>89</v>
      </c>
      <c r="CX102" s="1002"/>
      <c r="CY102" s="1002"/>
      <c r="CZ102" s="1002"/>
      <c r="DA102" s="1003"/>
      <c r="DB102" s="1001">
        <v>0</v>
      </c>
      <c r="DC102" s="1002"/>
      <c r="DD102" s="1002"/>
      <c r="DE102" s="1002"/>
      <c r="DF102" s="1003"/>
      <c r="DG102" s="1001">
        <v>0</v>
      </c>
      <c r="DH102" s="1002"/>
      <c r="DI102" s="1002"/>
      <c r="DJ102" s="1002"/>
      <c r="DK102" s="1003"/>
      <c r="DL102" s="1001">
        <v>0</v>
      </c>
      <c r="DM102" s="1002"/>
      <c r="DN102" s="1002"/>
      <c r="DO102" s="1002"/>
      <c r="DP102" s="1003"/>
      <c r="DQ102" s="1001">
        <v>0</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428</v>
      </c>
      <c r="AB109" s="945"/>
      <c r="AC109" s="945"/>
      <c r="AD109" s="945"/>
      <c r="AE109" s="946"/>
      <c r="AF109" s="947" t="s">
        <v>304</v>
      </c>
      <c r="AG109" s="945"/>
      <c r="AH109" s="945"/>
      <c r="AI109" s="945"/>
      <c r="AJ109" s="946"/>
      <c r="AK109" s="947" t="s">
        <v>303</v>
      </c>
      <c r="AL109" s="945"/>
      <c r="AM109" s="945"/>
      <c r="AN109" s="945"/>
      <c r="AO109" s="946"/>
      <c r="AP109" s="947" t="s">
        <v>429</v>
      </c>
      <c r="AQ109" s="945"/>
      <c r="AR109" s="945"/>
      <c r="AS109" s="945"/>
      <c r="AT109" s="976"/>
      <c r="AU109" s="944" t="s">
        <v>427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428</v>
      </c>
      <c r="BR109" s="945"/>
      <c r="BS109" s="945"/>
      <c r="BT109" s="945"/>
      <c r="BU109" s="946"/>
      <c r="BV109" s="947" t="s">
        <v>304</v>
      </c>
      <c r="BW109" s="945"/>
      <c r="BX109" s="945"/>
      <c r="BY109" s="945"/>
      <c r="BZ109" s="946"/>
      <c r="CA109" s="947" t="s">
        <v>303</v>
      </c>
      <c r="CB109" s="945"/>
      <c r="CC109" s="945"/>
      <c r="CD109" s="945"/>
      <c r="CE109" s="946"/>
      <c r="CF109" s="983" t="s">
        <v>429</v>
      </c>
      <c r="CG109" s="983"/>
      <c r="CH109" s="983"/>
      <c r="CI109" s="983"/>
      <c r="CJ109" s="983"/>
      <c r="CK109" s="947" t="s">
        <v>430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428</v>
      </c>
      <c r="DH109" s="945"/>
      <c r="DI109" s="945"/>
      <c r="DJ109" s="945"/>
      <c r="DK109" s="946"/>
      <c r="DL109" s="947" t="s">
        <v>304</v>
      </c>
      <c r="DM109" s="945"/>
      <c r="DN109" s="945"/>
      <c r="DO109" s="945"/>
      <c r="DP109" s="946"/>
      <c r="DQ109" s="947" t="s">
        <v>303</v>
      </c>
      <c r="DR109" s="945"/>
      <c r="DS109" s="945"/>
      <c r="DT109" s="945"/>
      <c r="DU109" s="946"/>
      <c r="DV109" s="947" t="s">
        <v>429</v>
      </c>
      <c r="DW109" s="945"/>
      <c r="DX109" s="945"/>
      <c r="DY109" s="945"/>
      <c r="DZ109" s="976"/>
    </row>
    <row r="110" spans="1:131" s="246" customFormat="1" ht="26.25" customHeight="1" x14ac:dyDescent="0.15">
      <c r="A110" s="847" t="s">
        <v>431</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273421</v>
      </c>
      <c r="AB110" s="938"/>
      <c r="AC110" s="938"/>
      <c r="AD110" s="938"/>
      <c r="AE110" s="939"/>
      <c r="AF110" s="940">
        <v>326370</v>
      </c>
      <c r="AG110" s="938"/>
      <c r="AH110" s="938"/>
      <c r="AI110" s="938"/>
      <c r="AJ110" s="939"/>
      <c r="AK110" s="940">
        <v>383835</v>
      </c>
      <c r="AL110" s="938"/>
      <c r="AM110" s="938"/>
      <c r="AN110" s="938"/>
      <c r="AO110" s="939"/>
      <c r="AP110" s="941">
        <v>25.3</v>
      </c>
      <c r="AQ110" s="942"/>
      <c r="AR110" s="942"/>
      <c r="AS110" s="942"/>
      <c r="AT110" s="943"/>
      <c r="AU110" s="977" t="s">
        <v>73</v>
      </c>
      <c r="AV110" s="978"/>
      <c r="AW110" s="978"/>
      <c r="AX110" s="978"/>
      <c r="AY110" s="978"/>
      <c r="AZ110" s="903" t="s">
        <v>432</v>
      </c>
      <c r="BA110" s="848"/>
      <c r="BB110" s="848"/>
      <c r="BC110" s="848"/>
      <c r="BD110" s="848"/>
      <c r="BE110" s="848"/>
      <c r="BF110" s="848"/>
      <c r="BG110" s="848"/>
      <c r="BH110" s="848"/>
      <c r="BI110" s="848"/>
      <c r="BJ110" s="848"/>
      <c r="BK110" s="848"/>
      <c r="BL110" s="848"/>
      <c r="BM110" s="848"/>
      <c r="BN110" s="848"/>
      <c r="BO110" s="848"/>
      <c r="BP110" s="849"/>
      <c r="BQ110" s="904">
        <v>3152259</v>
      </c>
      <c r="BR110" s="885"/>
      <c r="BS110" s="885"/>
      <c r="BT110" s="885"/>
      <c r="BU110" s="885"/>
      <c r="BV110" s="885">
        <v>3282966</v>
      </c>
      <c r="BW110" s="885"/>
      <c r="BX110" s="885"/>
      <c r="BY110" s="885"/>
      <c r="BZ110" s="885"/>
      <c r="CA110" s="885">
        <v>3145021</v>
      </c>
      <c r="CB110" s="885"/>
      <c r="CC110" s="885"/>
      <c r="CD110" s="885"/>
      <c r="CE110" s="885"/>
      <c r="CF110" s="909">
        <v>207.2</v>
      </c>
      <c r="CG110" s="910"/>
      <c r="CH110" s="910"/>
      <c r="CI110" s="910"/>
      <c r="CJ110" s="910"/>
      <c r="CK110" s="973" t="s">
        <v>433</v>
      </c>
      <c r="CL110" s="859"/>
      <c r="CM110" s="934" t="s">
        <v>434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127</v>
      </c>
      <c r="DH110" s="885"/>
      <c r="DI110" s="885"/>
      <c r="DJ110" s="885"/>
      <c r="DK110" s="885"/>
      <c r="DL110" s="885" t="s">
        <v>127</v>
      </c>
      <c r="DM110" s="885"/>
      <c r="DN110" s="885"/>
      <c r="DO110" s="885"/>
      <c r="DP110" s="885"/>
      <c r="DQ110" s="885" t="s">
        <v>435</v>
      </c>
      <c r="DR110" s="885"/>
      <c r="DS110" s="885"/>
      <c r="DT110" s="885"/>
      <c r="DU110" s="885"/>
      <c r="DV110" s="886" t="s">
        <v>436</v>
      </c>
      <c r="DW110" s="886"/>
      <c r="DX110" s="886"/>
      <c r="DY110" s="886"/>
      <c r="DZ110" s="887"/>
    </row>
    <row r="111" spans="1:131" s="246" customFormat="1" ht="26.25" customHeight="1" x14ac:dyDescent="0.15">
      <c r="A111" s="814" t="s">
        <v>437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127</v>
      </c>
      <c r="AB111" s="966"/>
      <c r="AC111" s="966"/>
      <c r="AD111" s="966"/>
      <c r="AE111" s="967"/>
      <c r="AF111" s="968" t="s">
        <v>127</v>
      </c>
      <c r="AG111" s="966"/>
      <c r="AH111" s="966"/>
      <c r="AI111" s="966"/>
      <c r="AJ111" s="967"/>
      <c r="AK111" s="968" t="s">
        <v>127</v>
      </c>
      <c r="AL111" s="966"/>
      <c r="AM111" s="966"/>
      <c r="AN111" s="966"/>
      <c r="AO111" s="967"/>
      <c r="AP111" s="969" t="s">
        <v>127</v>
      </c>
      <c r="AQ111" s="970"/>
      <c r="AR111" s="970"/>
      <c r="AS111" s="970"/>
      <c r="AT111" s="971"/>
      <c r="AU111" s="979"/>
      <c r="AV111" s="980"/>
      <c r="AW111" s="980"/>
      <c r="AX111" s="980"/>
      <c r="AY111" s="980"/>
      <c r="AZ111" s="855" t="s">
        <v>438</v>
      </c>
      <c r="BA111" s="790"/>
      <c r="BB111" s="790"/>
      <c r="BC111" s="790"/>
      <c r="BD111" s="790"/>
      <c r="BE111" s="790"/>
      <c r="BF111" s="790"/>
      <c r="BG111" s="790"/>
      <c r="BH111" s="790"/>
      <c r="BI111" s="790"/>
      <c r="BJ111" s="790"/>
      <c r="BK111" s="790"/>
      <c r="BL111" s="790"/>
      <c r="BM111" s="790"/>
      <c r="BN111" s="790"/>
      <c r="BO111" s="790"/>
      <c r="BP111" s="791"/>
      <c r="BQ111" s="856" t="s">
        <v>127</v>
      </c>
      <c r="BR111" s="857"/>
      <c r="BS111" s="857"/>
      <c r="BT111" s="857"/>
      <c r="BU111" s="857"/>
      <c r="BV111" s="857" t="s">
        <v>127</v>
      </c>
      <c r="BW111" s="857"/>
      <c r="BX111" s="857"/>
      <c r="BY111" s="857"/>
      <c r="BZ111" s="857"/>
      <c r="CA111" s="857" t="s">
        <v>436</v>
      </c>
      <c r="CB111" s="857"/>
      <c r="CC111" s="857"/>
      <c r="CD111" s="857"/>
      <c r="CE111" s="857"/>
      <c r="CF111" s="918" t="s">
        <v>127</v>
      </c>
      <c r="CG111" s="919"/>
      <c r="CH111" s="919"/>
      <c r="CI111" s="919"/>
      <c r="CJ111" s="919"/>
      <c r="CK111" s="974"/>
      <c r="CL111" s="861"/>
      <c r="CM111" s="864" t="s">
        <v>439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127</v>
      </c>
      <c r="DH111" s="857"/>
      <c r="DI111" s="857"/>
      <c r="DJ111" s="857"/>
      <c r="DK111" s="857"/>
      <c r="DL111" s="857" t="s">
        <v>127</v>
      </c>
      <c r="DM111" s="857"/>
      <c r="DN111" s="857"/>
      <c r="DO111" s="857"/>
      <c r="DP111" s="857"/>
      <c r="DQ111" s="857" t="s">
        <v>127</v>
      </c>
      <c r="DR111" s="857"/>
      <c r="DS111" s="857"/>
      <c r="DT111" s="857"/>
      <c r="DU111" s="857"/>
      <c r="DV111" s="834" t="s">
        <v>436</v>
      </c>
      <c r="DW111" s="834"/>
      <c r="DX111" s="834"/>
      <c r="DY111" s="834"/>
      <c r="DZ111" s="835"/>
    </row>
    <row r="112" spans="1:131" s="246" customFormat="1" ht="26.25" customHeight="1" x14ac:dyDescent="0.15">
      <c r="A112" s="959" t="s">
        <v>440</v>
      </c>
      <c r="B112" s="960"/>
      <c r="C112" s="790" t="s">
        <v>441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435</v>
      </c>
      <c r="AB112" s="820"/>
      <c r="AC112" s="820"/>
      <c r="AD112" s="820"/>
      <c r="AE112" s="821"/>
      <c r="AF112" s="822" t="s">
        <v>127</v>
      </c>
      <c r="AG112" s="820"/>
      <c r="AH112" s="820"/>
      <c r="AI112" s="820"/>
      <c r="AJ112" s="821"/>
      <c r="AK112" s="822" t="s">
        <v>127</v>
      </c>
      <c r="AL112" s="820"/>
      <c r="AM112" s="820"/>
      <c r="AN112" s="820"/>
      <c r="AO112" s="821"/>
      <c r="AP112" s="867" t="s">
        <v>436</v>
      </c>
      <c r="AQ112" s="868"/>
      <c r="AR112" s="868"/>
      <c r="AS112" s="868"/>
      <c r="AT112" s="869"/>
      <c r="AU112" s="979"/>
      <c r="AV112" s="980"/>
      <c r="AW112" s="980"/>
      <c r="AX112" s="980"/>
      <c r="AY112" s="980"/>
      <c r="AZ112" s="855" t="s">
        <v>442</v>
      </c>
      <c r="BA112" s="790"/>
      <c r="BB112" s="790"/>
      <c r="BC112" s="790"/>
      <c r="BD112" s="790"/>
      <c r="BE112" s="790"/>
      <c r="BF112" s="790"/>
      <c r="BG112" s="790"/>
      <c r="BH112" s="790"/>
      <c r="BI112" s="790"/>
      <c r="BJ112" s="790"/>
      <c r="BK112" s="790"/>
      <c r="BL112" s="790"/>
      <c r="BM112" s="790"/>
      <c r="BN112" s="790"/>
      <c r="BO112" s="790"/>
      <c r="BP112" s="791"/>
      <c r="BQ112" s="856">
        <v>1250799</v>
      </c>
      <c r="BR112" s="857"/>
      <c r="BS112" s="857"/>
      <c r="BT112" s="857"/>
      <c r="BU112" s="857"/>
      <c r="BV112" s="857">
        <v>1194420</v>
      </c>
      <c r="BW112" s="857"/>
      <c r="BX112" s="857"/>
      <c r="BY112" s="857"/>
      <c r="BZ112" s="857"/>
      <c r="CA112" s="857">
        <v>1137070</v>
      </c>
      <c r="CB112" s="857"/>
      <c r="CC112" s="857"/>
      <c r="CD112" s="857"/>
      <c r="CE112" s="857"/>
      <c r="CF112" s="918">
        <v>74.900000000000006</v>
      </c>
      <c r="CG112" s="919"/>
      <c r="CH112" s="919"/>
      <c r="CI112" s="919"/>
      <c r="CJ112" s="919"/>
      <c r="CK112" s="974"/>
      <c r="CL112" s="861"/>
      <c r="CM112" s="864" t="s">
        <v>443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127</v>
      </c>
      <c r="DH112" s="857"/>
      <c r="DI112" s="857"/>
      <c r="DJ112" s="857"/>
      <c r="DK112" s="857"/>
      <c r="DL112" s="857" t="s">
        <v>127</v>
      </c>
      <c r="DM112" s="857"/>
      <c r="DN112" s="857"/>
      <c r="DO112" s="857"/>
      <c r="DP112" s="857"/>
      <c r="DQ112" s="857" t="s">
        <v>436</v>
      </c>
      <c r="DR112" s="857"/>
      <c r="DS112" s="857"/>
      <c r="DT112" s="857"/>
      <c r="DU112" s="857"/>
      <c r="DV112" s="834" t="s">
        <v>436</v>
      </c>
      <c r="DW112" s="834"/>
      <c r="DX112" s="834"/>
      <c r="DY112" s="834"/>
      <c r="DZ112" s="835"/>
    </row>
    <row r="113" spans="1:130" s="246" customFormat="1" ht="26.25" customHeight="1" x14ac:dyDescent="0.15">
      <c r="A113" s="961"/>
      <c r="B113" s="962"/>
      <c r="C113" s="790" t="s">
        <v>444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116077</v>
      </c>
      <c r="AB113" s="966"/>
      <c r="AC113" s="966"/>
      <c r="AD113" s="966"/>
      <c r="AE113" s="967"/>
      <c r="AF113" s="968">
        <v>123397</v>
      </c>
      <c r="AG113" s="966"/>
      <c r="AH113" s="966"/>
      <c r="AI113" s="966"/>
      <c r="AJ113" s="967"/>
      <c r="AK113" s="968">
        <v>130641</v>
      </c>
      <c r="AL113" s="966"/>
      <c r="AM113" s="966"/>
      <c r="AN113" s="966"/>
      <c r="AO113" s="967"/>
      <c r="AP113" s="969">
        <v>8.6</v>
      </c>
      <c r="AQ113" s="970"/>
      <c r="AR113" s="970"/>
      <c r="AS113" s="970"/>
      <c r="AT113" s="971"/>
      <c r="AU113" s="979"/>
      <c r="AV113" s="980"/>
      <c r="AW113" s="980"/>
      <c r="AX113" s="980"/>
      <c r="AY113" s="980"/>
      <c r="AZ113" s="855" t="s">
        <v>445</v>
      </c>
      <c r="BA113" s="790"/>
      <c r="BB113" s="790"/>
      <c r="BC113" s="790"/>
      <c r="BD113" s="790"/>
      <c r="BE113" s="790"/>
      <c r="BF113" s="790"/>
      <c r="BG113" s="790"/>
      <c r="BH113" s="790"/>
      <c r="BI113" s="790"/>
      <c r="BJ113" s="790"/>
      <c r="BK113" s="790"/>
      <c r="BL113" s="790"/>
      <c r="BM113" s="790"/>
      <c r="BN113" s="790"/>
      <c r="BO113" s="790"/>
      <c r="BP113" s="791"/>
      <c r="BQ113" s="856">
        <v>108775</v>
      </c>
      <c r="BR113" s="857"/>
      <c r="BS113" s="857"/>
      <c r="BT113" s="857"/>
      <c r="BU113" s="857"/>
      <c r="BV113" s="857">
        <v>101068</v>
      </c>
      <c r="BW113" s="857"/>
      <c r="BX113" s="857"/>
      <c r="BY113" s="857"/>
      <c r="BZ113" s="857"/>
      <c r="CA113" s="857">
        <v>99910</v>
      </c>
      <c r="CB113" s="857"/>
      <c r="CC113" s="857"/>
      <c r="CD113" s="857"/>
      <c r="CE113" s="857"/>
      <c r="CF113" s="918">
        <v>6.6</v>
      </c>
      <c r="CG113" s="919"/>
      <c r="CH113" s="919"/>
      <c r="CI113" s="919"/>
      <c r="CJ113" s="919"/>
      <c r="CK113" s="974"/>
      <c r="CL113" s="861"/>
      <c r="CM113" s="864" t="s">
        <v>446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127</v>
      </c>
      <c r="DH113" s="820"/>
      <c r="DI113" s="820"/>
      <c r="DJ113" s="820"/>
      <c r="DK113" s="821"/>
      <c r="DL113" s="822" t="s">
        <v>436</v>
      </c>
      <c r="DM113" s="820"/>
      <c r="DN113" s="820"/>
      <c r="DO113" s="820"/>
      <c r="DP113" s="821"/>
      <c r="DQ113" s="822" t="s">
        <v>435</v>
      </c>
      <c r="DR113" s="820"/>
      <c r="DS113" s="820"/>
      <c r="DT113" s="820"/>
      <c r="DU113" s="821"/>
      <c r="DV113" s="867" t="s">
        <v>127</v>
      </c>
      <c r="DW113" s="868"/>
      <c r="DX113" s="868"/>
      <c r="DY113" s="868"/>
      <c r="DZ113" s="869"/>
    </row>
    <row r="114" spans="1:130" s="246" customFormat="1" ht="26.25" customHeight="1" x14ac:dyDescent="0.15">
      <c r="A114" s="961"/>
      <c r="B114" s="962"/>
      <c r="C114" s="790" t="s">
        <v>447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5641</v>
      </c>
      <c r="AB114" s="820"/>
      <c r="AC114" s="820"/>
      <c r="AD114" s="820"/>
      <c r="AE114" s="821"/>
      <c r="AF114" s="822">
        <v>8267</v>
      </c>
      <c r="AG114" s="820"/>
      <c r="AH114" s="820"/>
      <c r="AI114" s="820"/>
      <c r="AJ114" s="821"/>
      <c r="AK114" s="822">
        <v>11324</v>
      </c>
      <c r="AL114" s="820"/>
      <c r="AM114" s="820"/>
      <c r="AN114" s="820"/>
      <c r="AO114" s="821"/>
      <c r="AP114" s="867">
        <v>0.7</v>
      </c>
      <c r="AQ114" s="868"/>
      <c r="AR114" s="868"/>
      <c r="AS114" s="868"/>
      <c r="AT114" s="869"/>
      <c r="AU114" s="979"/>
      <c r="AV114" s="980"/>
      <c r="AW114" s="980"/>
      <c r="AX114" s="980"/>
      <c r="AY114" s="980"/>
      <c r="AZ114" s="855" t="s">
        <v>448</v>
      </c>
      <c r="BA114" s="790"/>
      <c r="BB114" s="790"/>
      <c r="BC114" s="790"/>
      <c r="BD114" s="790"/>
      <c r="BE114" s="790"/>
      <c r="BF114" s="790"/>
      <c r="BG114" s="790"/>
      <c r="BH114" s="790"/>
      <c r="BI114" s="790"/>
      <c r="BJ114" s="790"/>
      <c r="BK114" s="790"/>
      <c r="BL114" s="790"/>
      <c r="BM114" s="790"/>
      <c r="BN114" s="790"/>
      <c r="BO114" s="790"/>
      <c r="BP114" s="791"/>
      <c r="BQ114" s="856">
        <v>586700</v>
      </c>
      <c r="BR114" s="857"/>
      <c r="BS114" s="857"/>
      <c r="BT114" s="857"/>
      <c r="BU114" s="857"/>
      <c r="BV114" s="857">
        <v>592652</v>
      </c>
      <c r="BW114" s="857"/>
      <c r="BX114" s="857"/>
      <c r="BY114" s="857"/>
      <c r="BZ114" s="857"/>
      <c r="CA114" s="857">
        <v>609129</v>
      </c>
      <c r="CB114" s="857"/>
      <c r="CC114" s="857"/>
      <c r="CD114" s="857"/>
      <c r="CE114" s="857"/>
      <c r="CF114" s="918">
        <v>40.1</v>
      </c>
      <c r="CG114" s="919"/>
      <c r="CH114" s="919"/>
      <c r="CI114" s="919"/>
      <c r="CJ114" s="919"/>
      <c r="CK114" s="974"/>
      <c r="CL114" s="861"/>
      <c r="CM114" s="864" t="s">
        <v>449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435</v>
      </c>
      <c r="DH114" s="820"/>
      <c r="DI114" s="820"/>
      <c r="DJ114" s="820"/>
      <c r="DK114" s="821"/>
      <c r="DL114" s="822" t="s">
        <v>436</v>
      </c>
      <c r="DM114" s="820"/>
      <c r="DN114" s="820"/>
      <c r="DO114" s="820"/>
      <c r="DP114" s="821"/>
      <c r="DQ114" s="822" t="s">
        <v>436</v>
      </c>
      <c r="DR114" s="820"/>
      <c r="DS114" s="820"/>
      <c r="DT114" s="820"/>
      <c r="DU114" s="821"/>
      <c r="DV114" s="867" t="s">
        <v>435</v>
      </c>
      <c r="DW114" s="868"/>
      <c r="DX114" s="868"/>
      <c r="DY114" s="868"/>
      <c r="DZ114" s="869"/>
    </row>
    <row r="115" spans="1:130" s="246" customFormat="1" ht="26.25" customHeight="1" x14ac:dyDescent="0.15">
      <c r="A115" s="961"/>
      <c r="B115" s="962"/>
      <c r="C115" s="790" t="s">
        <v>450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436</v>
      </c>
      <c r="AB115" s="966"/>
      <c r="AC115" s="966"/>
      <c r="AD115" s="966"/>
      <c r="AE115" s="967"/>
      <c r="AF115" s="968" t="s">
        <v>435</v>
      </c>
      <c r="AG115" s="966"/>
      <c r="AH115" s="966"/>
      <c r="AI115" s="966"/>
      <c r="AJ115" s="967"/>
      <c r="AK115" s="968" t="s">
        <v>127</v>
      </c>
      <c r="AL115" s="966"/>
      <c r="AM115" s="966"/>
      <c r="AN115" s="966"/>
      <c r="AO115" s="967"/>
      <c r="AP115" s="969" t="s">
        <v>127</v>
      </c>
      <c r="AQ115" s="970"/>
      <c r="AR115" s="970"/>
      <c r="AS115" s="970"/>
      <c r="AT115" s="971"/>
      <c r="AU115" s="979"/>
      <c r="AV115" s="980"/>
      <c r="AW115" s="980"/>
      <c r="AX115" s="980"/>
      <c r="AY115" s="980"/>
      <c r="AZ115" s="855" t="s">
        <v>451</v>
      </c>
      <c r="BA115" s="790"/>
      <c r="BB115" s="790"/>
      <c r="BC115" s="790"/>
      <c r="BD115" s="790"/>
      <c r="BE115" s="790"/>
      <c r="BF115" s="790"/>
      <c r="BG115" s="790"/>
      <c r="BH115" s="790"/>
      <c r="BI115" s="790"/>
      <c r="BJ115" s="790"/>
      <c r="BK115" s="790"/>
      <c r="BL115" s="790"/>
      <c r="BM115" s="790"/>
      <c r="BN115" s="790"/>
      <c r="BO115" s="790"/>
      <c r="BP115" s="791"/>
      <c r="BQ115" s="856" t="s">
        <v>127</v>
      </c>
      <c r="BR115" s="857"/>
      <c r="BS115" s="857"/>
      <c r="BT115" s="857"/>
      <c r="BU115" s="857"/>
      <c r="BV115" s="857" t="s">
        <v>127</v>
      </c>
      <c r="BW115" s="857"/>
      <c r="BX115" s="857"/>
      <c r="BY115" s="857"/>
      <c r="BZ115" s="857"/>
      <c r="CA115" s="857" t="s">
        <v>127</v>
      </c>
      <c r="CB115" s="857"/>
      <c r="CC115" s="857"/>
      <c r="CD115" s="857"/>
      <c r="CE115" s="857"/>
      <c r="CF115" s="918" t="s">
        <v>127</v>
      </c>
      <c r="CG115" s="919"/>
      <c r="CH115" s="919"/>
      <c r="CI115" s="919"/>
      <c r="CJ115" s="919"/>
      <c r="CK115" s="974"/>
      <c r="CL115" s="861"/>
      <c r="CM115" s="855" t="s">
        <v>452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127</v>
      </c>
      <c r="DH115" s="820"/>
      <c r="DI115" s="820"/>
      <c r="DJ115" s="820"/>
      <c r="DK115" s="821"/>
      <c r="DL115" s="822" t="s">
        <v>435</v>
      </c>
      <c r="DM115" s="820"/>
      <c r="DN115" s="820"/>
      <c r="DO115" s="820"/>
      <c r="DP115" s="821"/>
      <c r="DQ115" s="822" t="s">
        <v>127</v>
      </c>
      <c r="DR115" s="820"/>
      <c r="DS115" s="820"/>
      <c r="DT115" s="820"/>
      <c r="DU115" s="821"/>
      <c r="DV115" s="867" t="s">
        <v>127</v>
      </c>
      <c r="DW115" s="868"/>
      <c r="DX115" s="868"/>
      <c r="DY115" s="868"/>
      <c r="DZ115" s="869"/>
    </row>
    <row r="116" spans="1:130" s="246" customFormat="1" ht="26.25" customHeight="1" x14ac:dyDescent="0.15">
      <c r="A116" s="963"/>
      <c r="B116" s="964"/>
      <c r="C116" s="923" t="s">
        <v>453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127</v>
      </c>
      <c r="AB116" s="820"/>
      <c r="AC116" s="820"/>
      <c r="AD116" s="820"/>
      <c r="AE116" s="821"/>
      <c r="AF116" s="822" t="s">
        <v>127</v>
      </c>
      <c r="AG116" s="820"/>
      <c r="AH116" s="820"/>
      <c r="AI116" s="820"/>
      <c r="AJ116" s="821"/>
      <c r="AK116" s="822" t="s">
        <v>127</v>
      </c>
      <c r="AL116" s="820"/>
      <c r="AM116" s="820"/>
      <c r="AN116" s="820"/>
      <c r="AO116" s="821"/>
      <c r="AP116" s="867" t="s">
        <v>127</v>
      </c>
      <c r="AQ116" s="868"/>
      <c r="AR116" s="868"/>
      <c r="AS116" s="868"/>
      <c r="AT116" s="869"/>
      <c r="AU116" s="979"/>
      <c r="AV116" s="980"/>
      <c r="AW116" s="980"/>
      <c r="AX116" s="980"/>
      <c r="AY116" s="980"/>
      <c r="AZ116" s="906" t="s">
        <v>454</v>
      </c>
      <c r="BA116" s="907"/>
      <c r="BB116" s="907"/>
      <c r="BC116" s="907"/>
      <c r="BD116" s="907"/>
      <c r="BE116" s="907"/>
      <c r="BF116" s="907"/>
      <c r="BG116" s="907"/>
      <c r="BH116" s="907"/>
      <c r="BI116" s="907"/>
      <c r="BJ116" s="907"/>
      <c r="BK116" s="907"/>
      <c r="BL116" s="907"/>
      <c r="BM116" s="907"/>
      <c r="BN116" s="907"/>
      <c r="BO116" s="907"/>
      <c r="BP116" s="908"/>
      <c r="BQ116" s="856" t="s">
        <v>127</v>
      </c>
      <c r="BR116" s="857"/>
      <c r="BS116" s="857"/>
      <c r="BT116" s="857"/>
      <c r="BU116" s="857"/>
      <c r="BV116" s="857" t="s">
        <v>127</v>
      </c>
      <c r="BW116" s="857"/>
      <c r="BX116" s="857"/>
      <c r="BY116" s="857"/>
      <c r="BZ116" s="857"/>
      <c r="CA116" s="857" t="s">
        <v>127</v>
      </c>
      <c r="CB116" s="857"/>
      <c r="CC116" s="857"/>
      <c r="CD116" s="857"/>
      <c r="CE116" s="857"/>
      <c r="CF116" s="918" t="s">
        <v>127</v>
      </c>
      <c r="CG116" s="919"/>
      <c r="CH116" s="919"/>
      <c r="CI116" s="919"/>
      <c r="CJ116" s="919"/>
      <c r="CK116" s="974"/>
      <c r="CL116" s="861"/>
      <c r="CM116" s="864" t="s">
        <v>455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127</v>
      </c>
      <c r="DH116" s="820"/>
      <c r="DI116" s="820"/>
      <c r="DJ116" s="820"/>
      <c r="DK116" s="821"/>
      <c r="DL116" s="822" t="s">
        <v>435</v>
      </c>
      <c r="DM116" s="820"/>
      <c r="DN116" s="820"/>
      <c r="DO116" s="820"/>
      <c r="DP116" s="821"/>
      <c r="DQ116" s="822" t="s">
        <v>435</v>
      </c>
      <c r="DR116" s="820"/>
      <c r="DS116" s="820"/>
      <c r="DT116" s="820"/>
      <c r="DU116" s="821"/>
      <c r="DV116" s="867" t="s">
        <v>127</v>
      </c>
      <c r="DW116" s="868"/>
      <c r="DX116" s="868"/>
      <c r="DY116" s="868"/>
      <c r="DZ116" s="869"/>
    </row>
    <row r="117" spans="1:130" s="246" customFormat="1" ht="26.25" customHeight="1" x14ac:dyDescent="0.15">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456</v>
      </c>
      <c r="Z117" s="946"/>
      <c r="AA117" s="951">
        <v>395139</v>
      </c>
      <c r="AB117" s="952"/>
      <c r="AC117" s="952"/>
      <c r="AD117" s="952"/>
      <c r="AE117" s="953"/>
      <c r="AF117" s="954">
        <v>458034</v>
      </c>
      <c r="AG117" s="952"/>
      <c r="AH117" s="952"/>
      <c r="AI117" s="952"/>
      <c r="AJ117" s="953"/>
      <c r="AK117" s="954">
        <v>525800</v>
      </c>
      <c r="AL117" s="952"/>
      <c r="AM117" s="952"/>
      <c r="AN117" s="952"/>
      <c r="AO117" s="953"/>
      <c r="AP117" s="955"/>
      <c r="AQ117" s="956"/>
      <c r="AR117" s="956"/>
      <c r="AS117" s="956"/>
      <c r="AT117" s="957"/>
      <c r="AU117" s="979"/>
      <c r="AV117" s="980"/>
      <c r="AW117" s="980"/>
      <c r="AX117" s="980"/>
      <c r="AY117" s="980"/>
      <c r="AZ117" s="906" t="s">
        <v>457</v>
      </c>
      <c r="BA117" s="907"/>
      <c r="BB117" s="907"/>
      <c r="BC117" s="907"/>
      <c r="BD117" s="907"/>
      <c r="BE117" s="907"/>
      <c r="BF117" s="907"/>
      <c r="BG117" s="907"/>
      <c r="BH117" s="907"/>
      <c r="BI117" s="907"/>
      <c r="BJ117" s="907"/>
      <c r="BK117" s="907"/>
      <c r="BL117" s="907"/>
      <c r="BM117" s="907"/>
      <c r="BN117" s="907"/>
      <c r="BO117" s="907"/>
      <c r="BP117" s="908"/>
      <c r="BQ117" s="856" t="s">
        <v>458</v>
      </c>
      <c r="BR117" s="857"/>
      <c r="BS117" s="857"/>
      <c r="BT117" s="857"/>
      <c r="BU117" s="857"/>
      <c r="BV117" s="857" t="s">
        <v>127</v>
      </c>
      <c r="BW117" s="857"/>
      <c r="BX117" s="857"/>
      <c r="BY117" s="857"/>
      <c r="BZ117" s="857"/>
      <c r="CA117" s="857" t="s">
        <v>436</v>
      </c>
      <c r="CB117" s="857"/>
      <c r="CC117" s="857"/>
      <c r="CD117" s="857"/>
      <c r="CE117" s="857"/>
      <c r="CF117" s="918" t="s">
        <v>127</v>
      </c>
      <c r="CG117" s="919"/>
      <c r="CH117" s="919"/>
      <c r="CI117" s="919"/>
      <c r="CJ117" s="919"/>
      <c r="CK117" s="974"/>
      <c r="CL117" s="861"/>
      <c r="CM117" s="864" t="s">
        <v>459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127</v>
      </c>
      <c r="DH117" s="820"/>
      <c r="DI117" s="820"/>
      <c r="DJ117" s="820"/>
      <c r="DK117" s="821"/>
      <c r="DL117" s="822" t="s">
        <v>127</v>
      </c>
      <c r="DM117" s="820"/>
      <c r="DN117" s="820"/>
      <c r="DO117" s="820"/>
      <c r="DP117" s="821"/>
      <c r="DQ117" s="822" t="s">
        <v>127</v>
      </c>
      <c r="DR117" s="820"/>
      <c r="DS117" s="820"/>
      <c r="DT117" s="820"/>
      <c r="DU117" s="821"/>
      <c r="DV117" s="867" t="s">
        <v>436</v>
      </c>
      <c r="DW117" s="868"/>
      <c r="DX117" s="868"/>
      <c r="DY117" s="868"/>
      <c r="DZ117" s="869"/>
    </row>
    <row r="118" spans="1:130" s="246" customFormat="1" ht="26.25" customHeight="1" x14ac:dyDescent="0.15">
      <c r="A118" s="944" t="s">
        <v>430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428</v>
      </c>
      <c r="AB118" s="945"/>
      <c r="AC118" s="945"/>
      <c r="AD118" s="945"/>
      <c r="AE118" s="946"/>
      <c r="AF118" s="947" t="s">
        <v>304</v>
      </c>
      <c r="AG118" s="945"/>
      <c r="AH118" s="945"/>
      <c r="AI118" s="945"/>
      <c r="AJ118" s="946"/>
      <c r="AK118" s="947" t="s">
        <v>303</v>
      </c>
      <c r="AL118" s="945"/>
      <c r="AM118" s="945"/>
      <c r="AN118" s="945"/>
      <c r="AO118" s="946"/>
      <c r="AP118" s="948" t="s">
        <v>429</v>
      </c>
      <c r="AQ118" s="949"/>
      <c r="AR118" s="949"/>
      <c r="AS118" s="949"/>
      <c r="AT118" s="950"/>
      <c r="AU118" s="979"/>
      <c r="AV118" s="980"/>
      <c r="AW118" s="980"/>
      <c r="AX118" s="980"/>
      <c r="AY118" s="980"/>
      <c r="AZ118" s="922" t="s">
        <v>460</v>
      </c>
      <c r="BA118" s="923"/>
      <c r="BB118" s="923"/>
      <c r="BC118" s="923"/>
      <c r="BD118" s="923"/>
      <c r="BE118" s="923"/>
      <c r="BF118" s="923"/>
      <c r="BG118" s="923"/>
      <c r="BH118" s="923"/>
      <c r="BI118" s="923"/>
      <c r="BJ118" s="923"/>
      <c r="BK118" s="923"/>
      <c r="BL118" s="923"/>
      <c r="BM118" s="923"/>
      <c r="BN118" s="923"/>
      <c r="BO118" s="923"/>
      <c r="BP118" s="924"/>
      <c r="BQ118" s="925" t="s">
        <v>127</v>
      </c>
      <c r="BR118" s="888"/>
      <c r="BS118" s="888"/>
      <c r="BT118" s="888"/>
      <c r="BU118" s="888"/>
      <c r="BV118" s="888" t="s">
        <v>127</v>
      </c>
      <c r="BW118" s="888"/>
      <c r="BX118" s="888"/>
      <c r="BY118" s="888"/>
      <c r="BZ118" s="888"/>
      <c r="CA118" s="888" t="s">
        <v>127</v>
      </c>
      <c r="CB118" s="888"/>
      <c r="CC118" s="888"/>
      <c r="CD118" s="888"/>
      <c r="CE118" s="888"/>
      <c r="CF118" s="918" t="s">
        <v>127</v>
      </c>
      <c r="CG118" s="919"/>
      <c r="CH118" s="919"/>
      <c r="CI118" s="919"/>
      <c r="CJ118" s="919"/>
      <c r="CK118" s="974"/>
      <c r="CL118" s="861"/>
      <c r="CM118" s="864" t="s">
        <v>461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127</v>
      </c>
      <c r="DH118" s="820"/>
      <c r="DI118" s="820"/>
      <c r="DJ118" s="820"/>
      <c r="DK118" s="821"/>
      <c r="DL118" s="822" t="s">
        <v>127</v>
      </c>
      <c r="DM118" s="820"/>
      <c r="DN118" s="820"/>
      <c r="DO118" s="820"/>
      <c r="DP118" s="821"/>
      <c r="DQ118" s="822" t="s">
        <v>401</v>
      </c>
      <c r="DR118" s="820"/>
      <c r="DS118" s="820"/>
      <c r="DT118" s="820"/>
      <c r="DU118" s="821"/>
      <c r="DV118" s="867" t="s">
        <v>127</v>
      </c>
      <c r="DW118" s="868"/>
      <c r="DX118" s="868"/>
      <c r="DY118" s="868"/>
      <c r="DZ118" s="869"/>
    </row>
    <row r="119" spans="1:130" s="246" customFormat="1" ht="26.25" customHeight="1" x14ac:dyDescent="0.15">
      <c r="A119" s="858" t="s">
        <v>433</v>
      </c>
      <c r="B119" s="859"/>
      <c r="C119" s="934" t="s">
        <v>434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127</v>
      </c>
      <c r="AB119" s="938"/>
      <c r="AC119" s="938"/>
      <c r="AD119" s="938"/>
      <c r="AE119" s="939"/>
      <c r="AF119" s="940" t="s">
        <v>127</v>
      </c>
      <c r="AG119" s="938"/>
      <c r="AH119" s="938"/>
      <c r="AI119" s="938"/>
      <c r="AJ119" s="939"/>
      <c r="AK119" s="940" t="s">
        <v>127</v>
      </c>
      <c r="AL119" s="938"/>
      <c r="AM119" s="938"/>
      <c r="AN119" s="938"/>
      <c r="AO119" s="939"/>
      <c r="AP119" s="941" t="s">
        <v>401</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462</v>
      </c>
      <c r="BP119" s="921"/>
      <c r="BQ119" s="925">
        <v>5098533</v>
      </c>
      <c r="BR119" s="888"/>
      <c r="BS119" s="888"/>
      <c r="BT119" s="888"/>
      <c r="BU119" s="888"/>
      <c r="BV119" s="888">
        <v>5171106</v>
      </c>
      <c r="BW119" s="888"/>
      <c r="BX119" s="888"/>
      <c r="BY119" s="888"/>
      <c r="BZ119" s="888"/>
      <c r="CA119" s="888">
        <v>4991130</v>
      </c>
      <c r="CB119" s="888"/>
      <c r="CC119" s="888"/>
      <c r="CD119" s="888"/>
      <c r="CE119" s="888"/>
      <c r="CF119" s="786"/>
      <c r="CG119" s="787"/>
      <c r="CH119" s="787"/>
      <c r="CI119" s="787"/>
      <c r="CJ119" s="877"/>
      <c r="CK119" s="975"/>
      <c r="CL119" s="863"/>
      <c r="CM119" s="881" t="s">
        <v>463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127</v>
      </c>
      <c r="DH119" s="803"/>
      <c r="DI119" s="803"/>
      <c r="DJ119" s="803"/>
      <c r="DK119" s="804"/>
      <c r="DL119" s="805" t="s">
        <v>436</v>
      </c>
      <c r="DM119" s="803"/>
      <c r="DN119" s="803"/>
      <c r="DO119" s="803"/>
      <c r="DP119" s="804"/>
      <c r="DQ119" s="805" t="s">
        <v>127</v>
      </c>
      <c r="DR119" s="803"/>
      <c r="DS119" s="803"/>
      <c r="DT119" s="803"/>
      <c r="DU119" s="804"/>
      <c r="DV119" s="891" t="s">
        <v>464</v>
      </c>
      <c r="DW119" s="892"/>
      <c r="DX119" s="892"/>
      <c r="DY119" s="892"/>
      <c r="DZ119" s="893"/>
    </row>
    <row r="120" spans="1:130" s="246" customFormat="1" ht="26.25" customHeight="1" x14ac:dyDescent="0.15">
      <c r="A120" s="860"/>
      <c r="B120" s="861"/>
      <c r="C120" s="864" t="s">
        <v>439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127</v>
      </c>
      <c r="AB120" s="820"/>
      <c r="AC120" s="820"/>
      <c r="AD120" s="820"/>
      <c r="AE120" s="821"/>
      <c r="AF120" s="822" t="s">
        <v>127</v>
      </c>
      <c r="AG120" s="820"/>
      <c r="AH120" s="820"/>
      <c r="AI120" s="820"/>
      <c r="AJ120" s="821"/>
      <c r="AK120" s="822" t="s">
        <v>127</v>
      </c>
      <c r="AL120" s="820"/>
      <c r="AM120" s="820"/>
      <c r="AN120" s="820"/>
      <c r="AO120" s="821"/>
      <c r="AP120" s="867" t="s">
        <v>127</v>
      </c>
      <c r="AQ120" s="868"/>
      <c r="AR120" s="868"/>
      <c r="AS120" s="868"/>
      <c r="AT120" s="869"/>
      <c r="AU120" s="926" t="s">
        <v>465</v>
      </c>
      <c r="AV120" s="927"/>
      <c r="AW120" s="927"/>
      <c r="AX120" s="927"/>
      <c r="AY120" s="928"/>
      <c r="AZ120" s="903" t="s">
        <v>466</v>
      </c>
      <c r="BA120" s="848"/>
      <c r="BB120" s="848"/>
      <c r="BC120" s="848"/>
      <c r="BD120" s="848"/>
      <c r="BE120" s="848"/>
      <c r="BF120" s="848"/>
      <c r="BG120" s="848"/>
      <c r="BH120" s="848"/>
      <c r="BI120" s="848"/>
      <c r="BJ120" s="848"/>
      <c r="BK120" s="848"/>
      <c r="BL120" s="848"/>
      <c r="BM120" s="848"/>
      <c r="BN120" s="848"/>
      <c r="BO120" s="848"/>
      <c r="BP120" s="849"/>
      <c r="BQ120" s="904">
        <v>3155581</v>
      </c>
      <c r="BR120" s="885"/>
      <c r="BS120" s="885"/>
      <c r="BT120" s="885"/>
      <c r="BU120" s="885"/>
      <c r="BV120" s="885">
        <v>3206354</v>
      </c>
      <c r="BW120" s="885"/>
      <c r="BX120" s="885"/>
      <c r="BY120" s="885"/>
      <c r="BZ120" s="885"/>
      <c r="CA120" s="885">
        <v>3217677</v>
      </c>
      <c r="CB120" s="885"/>
      <c r="CC120" s="885"/>
      <c r="CD120" s="885"/>
      <c r="CE120" s="885"/>
      <c r="CF120" s="909">
        <v>212</v>
      </c>
      <c r="CG120" s="910"/>
      <c r="CH120" s="910"/>
      <c r="CI120" s="910"/>
      <c r="CJ120" s="910"/>
      <c r="CK120" s="911" t="s">
        <v>467</v>
      </c>
      <c r="CL120" s="895"/>
      <c r="CM120" s="895"/>
      <c r="CN120" s="895"/>
      <c r="CO120" s="896"/>
      <c r="CP120" s="915" t="s">
        <v>405</v>
      </c>
      <c r="CQ120" s="916"/>
      <c r="CR120" s="916"/>
      <c r="CS120" s="916"/>
      <c r="CT120" s="916"/>
      <c r="CU120" s="916"/>
      <c r="CV120" s="916"/>
      <c r="CW120" s="916"/>
      <c r="CX120" s="916"/>
      <c r="CY120" s="916"/>
      <c r="CZ120" s="916"/>
      <c r="DA120" s="916"/>
      <c r="DB120" s="916"/>
      <c r="DC120" s="916"/>
      <c r="DD120" s="916"/>
      <c r="DE120" s="916"/>
      <c r="DF120" s="917"/>
      <c r="DG120" s="904">
        <v>584221</v>
      </c>
      <c r="DH120" s="885"/>
      <c r="DI120" s="885"/>
      <c r="DJ120" s="885"/>
      <c r="DK120" s="885"/>
      <c r="DL120" s="885">
        <v>562203</v>
      </c>
      <c r="DM120" s="885"/>
      <c r="DN120" s="885"/>
      <c r="DO120" s="885"/>
      <c r="DP120" s="885"/>
      <c r="DQ120" s="885">
        <v>548363</v>
      </c>
      <c r="DR120" s="885"/>
      <c r="DS120" s="885"/>
      <c r="DT120" s="885"/>
      <c r="DU120" s="885"/>
      <c r="DV120" s="886">
        <v>36.1</v>
      </c>
      <c r="DW120" s="886"/>
      <c r="DX120" s="886"/>
      <c r="DY120" s="886"/>
      <c r="DZ120" s="887"/>
    </row>
    <row r="121" spans="1:130" s="246" customFormat="1" ht="26.25" customHeight="1" x14ac:dyDescent="0.15">
      <c r="A121" s="860"/>
      <c r="B121" s="861"/>
      <c r="C121" s="906" t="s">
        <v>468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127</v>
      </c>
      <c r="AB121" s="820"/>
      <c r="AC121" s="820"/>
      <c r="AD121" s="820"/>
      <c r="AE121" s="821"/>
      <c r="AF121" s="822" t="s">
        <v>127</v>
      </c>
      <c r="AG121" s="820"/>
      <c r="AH121" s="820"/>
      <c r="AI121" s="820"/>
      <c r="AJ121" s="821"/>
      <c r="AK121" s="822" t="s">
        <v>127</v>
      </c>
      <c r="AL121" s="820"/>
      <c r="AM121" s="820"/>
      <c r="AN121" s="820"/>
      <c r="AO121" s="821"/>
      <c r="AP121" s="867" t="s">
        <v>127</v>
      </c>
      <c r="AQ121" s="868"/>
      <c r="AR121" s="868"/>
      <c r="AS121" s="868"/>
      <c r="AT121" s="869"/>
      <c r="AU121" s="929"/>
      <c r="AV121" s="930"/>
      <c r="AW121" s="930"/>
      <c r="AX121" s="930"/>
      <c r="AY121" s="931"/>
      <c r="AZ121" s="855" t="s">
        <v>469</v>
      </c>
      <c r="BA121" s="790"/>
      <c r="BB121" s="790"/>
      <c r="BC121" s="790"/>
      <c r="BD121" s="790"/>
      <c r="BE121" s="790"/>
      <c r="BF121" s="790"/>
      <c r="BG121" s="790"/>
      <c r="BH121" s="790"/>
      <c r="BI121" s="790"/>
      <c r="BJ121" s="790"/>
      <c r="BK121" s="790"/>
      <c r="BL121" s="790"/>
      <c r="BM121" s="790"/>
      <c r="BN121" s="790"/>
      <c r="BO121" s="790"/>
      <c r="BP121" s="791"/>
      <c r="BQ121" s="856" t="s">
        <v>458</v>
      </c>
      <c r="BR121" s="857"/>
      <c r="BS121" s="857"/>
      <c r="BT121" s="857"/>
      <c r="BU121" s="857"/>
      <c r="BV121" s="857" t="s">
        <v>127</v>
      </c>
      <c r="BW121" s="857"/>
      <c r="BX121" s="857"/>
      <c r="BY121" s="857"/>
      <c r="BZ121" s="857"/>
      <c r="CA121" s="857" t="s">
        <v>436</v>
      </c>
      <c r="CB121" s="857"/>
      <c r="CC121" s="857"/>
      <c r="CD121" s="857"/>
      <c r="CE121" s="857"/>
      <c r="CF121" s="918" t="s">
        <v>127</v>
      </c>
      <c r="CG121" s="919"/>
      <c r="CH121" s="919"/>
      <c r="CI121" s="919"/>
      <c r="CJ121" s="919"/>
      <c r="CK121" s="912"/>
      <c r="CL121" s="898"/>
      <c r="CM121" s="898"/>
      <c r="CN121" s="898"/>
      <c r="CO121" s="899"/>
      <c r="CP121" s="878" t="s">
        <v>407</v>
      </c>
      <c r="CQ121" s="879"/>
      <c r="CR121" s="879"/>
      <c r="CS121" s="879"/>
      <c r="CT121" s="879"/>
      <c r="CU121" s="879"/>
      <c r="CV121" s="879"/>
      <c r="CW121" s="879"/>
      <c r="CX121" s="879"/>
      <c r="CY121" s="879"/>
      <c r="CZ121" s="879"/>
      <c r="DA121" s="879"/>
      <c r="DB121" s="879"/>
      <c r="DC121" s="879"/>
      <c r="DD121" s="879"/>
      <c r="DE121" s="879"/>
      <c r="DF121" s="880"/>
      <c r="DG121" s="856">
        <v>354289</v>
      </c>
      <c r="DH121" s="857"/>
      <c r="DI121" s="857"/>
      <c r="DJ121" s="857"/>
      <c r="DK121" s="857"/>
      <c r="DL121" s="857">
        <v>340530</v>
      </c>
      <c r="DM121" s="857"/>
      <c r="DN121" s="857"/>
      <c r="DO121" s="857"/>
      <c r="DP121" s="857"/>
      <c r="DQ121" s="857">
        <v>321163</v>
      </c>
      <c r="DR121" s="857"/>
      <c r="DS121" s="857"/>
      <c r="DT121" s="857"/>
      <c r="DU121" s="857"/>
      <c r="DV121" s="834">
        <v>21.2</v>
      </c>
      <c r="DW121" s="834"/>
      <c r="DX121" s="834"/>
      <c r="DY121" s="834"/>
      <c r="DZ121" s="835"/>
    </row>
    <row r="122" spans="1:130" s="246" customFormat="1" ht="26.25" customHeight="1" x14ac:dyDescent="0.15">
      <c r="A122" s="860"/>
      <c r="B122" s="861"/>
      <c r="C122" s="864" t="s">
        <v>449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127</v>
      </c>
      <c r="AB122" s="820"/>
      <c r="AC122" s="820"/>
      <c r="AD122" s="820"/>
      <c r="AE122" s="821"/>
      <c r="AF122" s="822" t="s">
        <v>127</v>
      </c>
      <c r="AG122" s="820"/>
      <c r="AH122" s="820"/>
      <c r="AI122" s="820"/>
      <c r="AJ122" s="821"/>
      <c r="AK122" s="822" t="s">
        <v>127</v>
      </c>
      <c r="AL122" s="820"/>
      <c r="AM122" s="820"/>
      <c r="AN122" s="820"/>
      <c r="AO122" s="821"/>
      <c r="AP122" s="867" t="s">
        <v>127</v>
      </c>
      <c r="AQ122" s="868"/>
      <c r="AR122" s="868"/>
      <c r="AS122" s="868"/>
      <c r="AT122" s="869"/>
      <c r="AU122" s="929"/>
      <c r="AV122" s="930"/>
      <c r="AW122" s="930"/>
      <c r="AX122" s="930"/>
      <c r="AY122" s="931"/>
      <c r="AZ122" s="922" t="s">
        <v>470</v>
      </c>
      <c r="BA122" s="923"/>
      <c r="BB122" s="923"/>
      <c r="BC122" s="923"/>
      <c r="BD122" s="923"/>
      <c r="BE122" s="923"/>
      <c r="BF122" s="923"/>
      <c r="BG122" s="923"/>
      <c r="BH122" s="923"/>
      <c r="BI122" s="923"/>
      <c r="BJ122" s="923"/>
      <c r="BK122" s="923"/>
      <c r="BL122" s="923"/>
      <c r="BM122" s="923"/>
      <c r="BN122" s="923"/>
      <c r="BO122" s="923"/>
      <c r="BP122" s="924"/>
      <c r="BQ122" s="925">
        <v>4092141</v>
      </c>
      <c r="BR122" s="888"/>
      <c r="BS122" s="888"/>
      <c r="BT122" s="888"/>
      <c r="BU122" s="888"/>
      <c r="BV122" s="888">
        <v>4062376</v>
      </c>
      <c r="BW122" s="888"/>
      <c r="BX122" s="888"/>
      <c r="BY122" s="888"/>
      <c r="BZ122" s="888"/>
      <c r="CA122" s="888">
        <v>3873606</v>
      </c>
      <c r="CB122" s="888"/>
      <c r="CC122" s="888"/>
      <c r="CD122" s="888"/>
      <c r="CE122" s="888"/>
      <c r="CF122" s="889">
        <v>255.2</v>
      </c>
      <c r="CG122" s="890"/>
      <c r="CH122" s="890"/>
      <c r="CI122" s="890"/>
      <c r="CJ122" s="890"/>
      <c r="CK122" s="912"/>
      <c r="CL122" s="898"/>
      <c r="CM122" s="898"/>
      <c r="CN122" s="898"/>
      <c r="CO122" s="899"/>
      <c r="CP122" s="878" t="s">
        <v>471</v>
      </c>
      <c r="CQ122" s="879"/>
      <c r="CR122" s="879"/>
      <c r="CS122" s="879"/>
      <c r="CT122" s="879"/>
      <c r="CU122" s="879"/>
      <c r="CV122" s="879"/>
      <c r="CW122" s="879"/>
      <c r="CX122" s="879"/>
      <c r="CY122" s="879"/>
      <c r="CZ122" s="879"/>
      <c r="DA122" s="879"/>
      <c r="DB122" s="879"/>
      <c r="DC122" s="879"/>
      <c r="DD122" s="879"/>
      <c r="DE122" s="879"/>
      <c r="DF122" s="880"/>
      <c r="DG122" s="856">
        <v>270583</v>
      </c>
      <c r="DH122" s="857"/>
      <c r="DI122" s="857"/>
      <c r="DJ122" s="857"/>
      <c r="DK122" s="857"/>
      <c r="DL122" s="857">
        <v>252332</v>
      </c>
      <c r="DM122" s="857"/>
      <c r="DN122" s="857"/>
      <c r="DO122" s="857"/>
      <c r="DP122" s="857"/>
      <c r="DQ122" s="857">
        <v>230182</v>
      </c>
      <c r="DR122" s="857"/>
      <c r="DS122" s="857"/>
      <c r="DT122" s="857"/>
      <c r="DU122" s="857"/>
      <c r="DV122" s="834">
        <v>15.2</v>
      </c>
      <c r="DW122" s="834"/>
      <c r="DX122" s="834"/>
      <c r="DY122" s="834"/>
      <c r="DZ122" s="835"/>
    </row>
    <row r="123" spans="1:130" s="246" customFormat="1" ht="26.25" customHeight="1" x14ac:dyDescent="0.15">
      <c r="A123" s="860"/>
      <c r="B123" s="861"/>
      <c r="C123" s="864" t="s">
        <v>455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127</v>
      </c>
      <c r="AB123" s="820"/>
      <c r="AC123" s="820"/>
      <c r="AD123" s="820"/>
      <c r="AE123" s="821"/>
      <c r="AF123" s="822" t="s">
        <v>401</v>
      </c>
      <c r="AG123" s="820"/>
      <c r="AH123" s="820"/>
      <c r="AI123" s="820"/>
      <c r="AJ123" s="821"/>
      <c r="AK123" s="822" t="s">
        <v>127</v>
      </c>
      <c r="AL123" s="820"/>
      <c r="AM123" s="820"/>
      <c r="AN123" s="820"/>
      <c r="AO123" s="821"/>
      <c r="AP123" s="867" t="s">
        <v>127</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472</v>
      </c>
      <c r="BP123" s="921"/>
      <c r="BQ123" s="875">
        <v>7247722</v>
      </c>
      <c r="BR123" s="876"/>
      <c r="BS123" s="876"/>
      <c r="BT123" s="876"/>
      <c r="BU123" s="876"/>
      <c r="BV123" s="876">
        <v>7268730</v>
      </c>
      <c r="BW123" s="876"/>
      <c r="BX123" s="876"/>
      <c r="BY123" s="876"/>
      <c r="BZ123" s="876"/>
      <c r="CA123" s="876">
        <v>7091283</v>
      </c>
      <c r="CB123" s="876"/>
      <c r="CC123" s="876"/>
      <c r="CD123" s="876"/>
      <c r="CE123" s="876"/>
      <c r="CF123" s="786"/>
      <c r="CG123" s="787"/>
      <c r="CH123" s="787"/>
      <c r="CI123" s="787"/>
      <c r="CJ123" s="877"/>
      <c r="CK123" s="912"/>
      <c r="CL123" s="898"/>
      <c r="CM123" s="898"/>
      <c r="CN123" s="898"/>
      <c r="CO123" s="899"/>
      <c r="CP123" s="878" t="s">
        <v>400</v>
      </c>
      <c r="CQ123" s="879"/>
      <c r="CR123" s="879"/>
      <c r="CS123" s="879"/>
      <c r="CT123" s="879"/>
      <c r="CU123" s="879"/>
      <c r="CV123" s="879"/>
      <c r="CW123" s="879"/>
      <c r="CX123" s="879"/>
      <c r="CY123" s="879"/>
      <c r="CZ123" s="879"/>
      <c r="DA123" s="879"/>
      <c r="DB123" s="879"/>
      <c r="DC123" s="879"/>
      <c r="DD123" s="879"/>
      <c r="DE123" s="879"/>
      <c r="DF123" s="880"/>
      <c r="DG123" s="819">
        <v>39590</v>
      </c>
      <c r="DH123" s="820"/>
      <c r="DI123" s="820"/>
      <c r="DJ123" s="820"/>
      <c r="DK123" s="821"/>
      <c r="DL123" s="822">
        <v>38300</v>
      </c>
      <c r="DM123" s="820"/>
      <c r="DN123" s="820"/>
      <c r="DO123" s="820"/>
      <c r="DP123" s="821"/>
      <c r="DQ123" s="822">
        <v>37285</v>
      </c>
      <c r="DR123" s="820"/>
      <c r="DS123" s="820"/>
      <c r="DT123" s="820"/>
      <c r="DU123" s="821"/>
      <c r="DV123" s="867">
        <v>2.5</v>
      </c>
      <c r="DW123" s="868"/>
      <c r="DX123" s="868"/>
      <c r="DY123" s="868"/>
      <c r="DZ123" s="869"/>
    </row>
    <row r="124" spans="1:130" s="246" customFormat="1" ht="26.25" customHeight="1" thickBot="1" x14ac:dyDescent="0.2">
      <c r="A124" s="860"/>
      <c r="B124" s="861"/>
      <c r="C124" s="864" t="s">
        <v>459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127</v>
      </c>
      <c r="AB124" s="820"/>
      <c r="AC124" s="820"/>
      <c r="AD124" s="820"/>
      <c r="AE124" s="821"/>
      <c r="AF124" s="822" t="s">
        <v>127</v>
      </c>
      <c r="AG124" s="820"/>
      <c r="AH124" s="820"/>
      <c r="AI124" s="820"/>
      <c r="AJ124" s="821"/>
      <c r="AK124" s="822" t="s">
        <v>127</v>
      </c>
      <c r="AL124" s="820"/>
      <c r="AM124" s="820"/>
      <c r="AN124" s="820"/>
      <c r="AO124" s="821"/>
      <c r="AP124" s="867" t="s">
        <v>127</v>
      </c>
      <c r="AQ124" s="868"/>
      <c r="AR124" s="868"/>
      <c r="AS124" s="868"/>
      <c r="AT124" s="869"/>
      <c r="AU124" s="870" t="s">
        <v>473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127</v>
      </c>
      <c r="BR124" s="874"/>
      <c r="BS124" s="874"/>
      <c r="BT124" s="874"/>
      <c r="BU124" s="874"/>
      <c r="BV124" s="874" t="s">
        <v>127</v>
      </c>
      <c r="BW124" s="874"/>
      <c r="BX124" s="874"/>
      <c r="BY124" s="874"/>
      <c r="BZ124" s="874"/>
      <c r="CA124" s="874" t="s">
        <v>127</v>
      </c>
      <c r="CB124" s="874"/>
      <c r="CC124" s="874"/>
      <c r="CD124" s="874"/>
      <c r="CE124" s="874"/>
      <c r="CF124" s="764"/>
      <c r="CG124" s="765"/>
      <c r="CH124" s="765"/>
      <c r="CI124" s="765"/>
      <c r="CJ124" s="905"/>
      <c r="CK124" s="913"/>
      <c r="CL124" s="913"/>
      <c r="CM124" s="913"/>
      <c r="CN124" s="913"/>
      <c r="CO124" s="914"/>
      <c r="CP124" s="878" t="s">
        <v>474</v>
      </c>
      <c r="CQ124" s="879"/>
      <c r="CR124" s="879"/>
      <c r="CS124" s="879"/>
      <c r="CT124" s="879"/>
      <c r="CU124" s="879"/>
      <c r="CV124" s="879"/>
      <c r="CW124" s="879"/>
      <c r="CX124" s="879"/>
      <c r="CY124" s="879"/>
      <c r="CZ124" s="879"/>
      <c r="DA124" s="879"/>
      <c r="DB124" s="879"/>
      <c r="DC124" s="879"/>
      <c r="DD124" s="879"/>
      <c r="DE124" s="879"/>
      <c r="DF124" s="880"/>
      <c r="DG124" s="802">
        <v>2116</v>
      </c>
      <c r="DH124" s="803"/>
      <c r="DI124" s="803"/>
      <c r="DJ124" s="803"/>
      <c r="DK124" s="804"/>
      <c r="DL124" s="805">
        <v>1055</v>
      </c>
      <c r="DM124" s="803"/>
      <c r="DN124" s="803"/>
      <c r="DO124" s="803"/>
      <c r="DP124" s="804"/>
      <c r="DQ124" s="805">
        <v>77</v>
      </c>
      <c r="DR124" s="803"/>
      <c r="DS124" s="803"/>
      <c r="DT124" s="803"/>
      <c r="DU124" s="804"/>
      <c r="DV124" s="891">
        <v>0</v>
      </c>
      <c r="DW124" s="892"/>
      <c r="DX124" s="892"/>
      <c r="DY124" s="892"/>
      <c r="DZ124" s="893"/>
    </row>
    <row r="125" spans="1:130" s="246" customFormat="1" ht="26.25" customHeight="1" x14ac:dyDescent="0.15">
      <c r="A125" s="860"/>
      <c r="B125" s="861"/>
      <c r="C125" s="864" t="s">
        <v>461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127</v>
      </c>
      <c r="AB125" s="820"/>
      <c r="AC125" s="820"/>
      <c r="AD125" s="820"/>
      <c r="AE125" s="821"/>
      <c r="AF125" s="822" t="s">
        <v>127</v>
      </c>
      <c r="AG125" s="820"/>
      <c r="AH125" s="820"/>
      <c r="AI125" s="820"/>
      <c r="AJ125" s="821"/>
      <c r="AK125" s="822" t="s">
        <v>127</v>
      </c>
      <c r="AL125" s="820"/>
      <c r="AM125" s="820"/>
      <c r="AN125" s="820"/>
      <c r="AO125" s="821"/>
      <c r="AP125" s="867" t="s">
        <v>127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475</v>
      </c>
      <c r="CL125" s="895"/>
      <c r="CM125" s="895"/>
      <c r="CN125" s="895"/>
      <c r="CO125" s="896"/>
      <c r="CP125" s="903" t="s">
        <v>476</v>
      </c>
      <c r="CQ125" s="848"/>
      <c r="CR125" s="848"/>
      <c r="CS125" s="848"/>
      <c r="CT125" s="848"/>
      <c r="CU125" s="848"/>
      <c r="CV125" s="848"/>
      <c r="CW125" s="848"/>
      <c r="CX125" s="848"/>
      <c r="CY125" s="848"/>
      <c r="CZ125" s="848"/>
      <c r="DA125" s="848"/>
      <c r="DB125" s="848"/>
      <c r="DC125" s="848"/>
      <c r="DD125" s="848"/>
      <c r="DE125" s="848"/>
      <c r="DF125" s="849"/>
      <c r="DG125" s="904" t="s">
        <v>464</v>
      </c>
      <c r="DH125" s="885"/>
      <c r="DI125" s="885"/>
      <c r="DJ125" s="885"/>
      <c r="DK125" s="885"/>
      <c r="DL125" s="885" t="s">
        <v>127</v>
      </c>
      <c r="DM125" s="885"/>
      <c r="DN125" s="885"/>
      <c r="DO125" s="885"/>
      <c r="DP125" s="885"/>
      <c r="DQ125" s="885" t="s">
        <v>127</v>
      </c>
      <c r="DR125" s="885"/>
      <c r="DS125" s="885"/>
      <c r="DT125" s="885"/>
      <c r="DU125" s="885"/>
      <c r="DV125" s="886" t="s">
        <v>127</v>
      </c>
      <c r="DW125" s="886"/>
      <c r="DX125" s="886"/>
      <c r="DY125" s="886"/>
      <c r="DZ125" s="887"/>
    </row>
    <row r="126" spans="1:130" s="246" customFormat="1" ht="26.25" customHeight="1" thickBot="1" x14ac:dyDescent="0.2">
      <c r="A126" s="860"/>
      <c r="B126" s="861"/>
      <c r="C126" s="864" t="s">
        <v>463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127</v>
      </c>
      <c r="AB126" s="820"/>
      <c r="AC126" s="820"/>
      <c r="AD126" s="820"/>
      <c r="AE126" s="821"/>
      <c r="AF126" s="822" t="s">
        <v>127</v>
      </c>
      <c r="AG126" s="820"/>
      <c r="AH126" s="820"/>
      <c r="AI126" s="820"/>
      <c r="AJ126" s="821"/>
      <c r="AK126" s="822" t="s">
        <v>127</v>
      </c>
      <c r="AL126" s="820"/>
      <c r="AM126" s="820"/>
      <c r="AN126" s="820"/>
      <c r="AO126" s="821"/>
      <c r="AP126" s="867" t="s">
        <v>127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477</v>
      </c>
      <c r="CQ126" s="790"/>
      <c r="CR126" s="790"/>
      <c r="CS126" s="790"/>
      <c r="CT126" s="790"/>
      <c r="CU126" s="790"/>
      <c r="CV126" s="790"/>
      <c r="CW126" s="790"/>
      <c r="CX126" s="790"/>
      <c r="CY126" s="790"/>
      <c r="CZ126" s="790"/>
      <c r="DA126" s="790"/>
      <c r="DB126" s="790"/>
      <c r="DC126" s="790"/>
      <c r="DD126" s="790"/>
      <c r="DE126" s="790"/>
      <c r="DF126" s="791"/>
      <c r="DG126" s="856" t="s">
        <v>127</v>
      </c>
      <c r="DH126" s="857"/>
      <c r="DI126" s="857"/>
      <c r="DJ126" s="857"/>
      <c r="DK126" s="857"/>
      <c r="DL126" s="857" t="s">
        <v>127</v>
      </c>
      <c r="DM126" s="857"/>
      <c r="DN126" s="857"/>
      <c r="DO126" s="857"/>
      <c r="DP126" s="857"/>
      <c r="DQ126" s="857" t="s">
        <v>127</v>
      </c>
      <c r="DR126" s="857"/>
      <c r="DS126" s="857"/>
      <c r="DT126" s="857"/>
      <c r="DU126" s="857"/>
      <c r="DV126" s="834" t="s">
        <v>127</v>
      </c>
      <c r="DW126" s="834"/>
      <c r="DX126" s="834"/>
      <c r="DY126" s="834"/>
      <c r="DZ126" s="835"/>
    </row>
    <row r="127" spans="1:130" s="246" customFormat="1" ht="26.25" customHeight="1" x14ac:dyDescent="0.15">
      <c r="A127" s="862"/>
      <c r="B127" s="863"/>
      <c r="C127" s="881" t="s">
        <v>478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127</v>
      </c>
      <c r="AB127" s="820"/>
      <c r="AC127" s="820"/>
      <c r="AD127" s="820"/>
      <c r="AE127" s="821"/>
      <c r="AF127" s="822" t="s">
        <v>127</v>
      </c>
      <c r="AG127" s="820"/>
      <c r="AH127" s="820"/>
      <c r="AI127" s="820"/>
      <c r="AJ127" s="821"/>
      <c r="AK127" s="822" t="s">
        <v>127</v>
      </c>
      <c r="AL127" s="820"/>
      <c r="AM127" s="820"/>
      <c r="AN127" s="820"/>
      <c r="AO127" s="821"/>
      <c r="AP127" s="867" t="s">
        <v>127</v>
      </c>
      <c r="AQ127" s="868"/>
      <c r="AR127" s="868"/>
      <c r="AS127" s="868"/>
      <c r="AT127" s="869"/>
      <c r="AU127" s="282"/>
      <c r="AV127" s="282"/>
      <c r="AW127" s="282"/>
      <c r="AX127" s="884" t="s">
        <v>479</v>
      </c>
      <c r="AY127" s="852"/>
      <c r="AZ127" s="852"/>
      <c r="BA127" s="852"/>
      <c r="BB127" s="852"/>
      <c r="BC127" s="852"/>
      <c r="BD127" s="852"/>
      <c r="BE127" s="853"/>
      <c r="BF127" s="851" t="s">
        <v>480</v>
      </c>
      <c r="BG127" s="852"/>
      <c r="BH127" s="852"/>
      <c r="BI127" s="852"/>
      <c r="BJ127" s="852"/>
      <c r="BK127" s="852"/>
      <c r="BL127" s="853"/>
      <c r="BM127" s="851" t="s">
        <v>481</v>
      </c>
      <c r="BN127" s="852"/>
      <c r="BO127" s="852"/>
      <c r="BP127" s="852"/>
      <c r="BQ127" s="852"/>
      <c r="BR127" s="852"/>
      <c r="BS127" s="853"/>
      <c r="BT127" s="851" t="s">
        <v>482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483</v>
      </c>
      <c r="CQ127" s="790"/>
      <c r="CR127" s="790"/>
      <c r="CS127" s="790"/>
      <c r="CT127" s="790"/>
      <c r="CU127" s="790"/>
      <c r="CV127" s="790"/>
      <c r="CW127" s="790"/>
      <c r="CX127" s="790"/>
      <c r="CY127" s="790"/>
      <c r="CZ127" s="790"/>
      <c r="DA127" s="790"/>
      <c r="DB127" s="790"/>
      <c r="DC127" s="790"/>
      <c r="DD127" s="790"/>
      <c r="DE127" s="790"/>
      <c r="DF127" s="791"/>
      <c r="DG127" s="856" t="s">
        <v>127</v>
      </c>
      <c r="DH127" s="857"/>
      <c r="DI127" s="857"/>
      <c r="DJ127" s="857"/>
      <c r="DK127" s="857"/>
      <c r="DL127" s="857" t="s">
        <v>127</v>
      </c>
      <c r="DM127" s="857"/>
      <c r="DN127" s="857"/>
      <c r="DO127" s="857"/>
      <c r="DP127" s="857"/>
      <c r="DQ127" s="857" t="s">
        <v>127</v>
      </c>
      <c r="DR127" s="857"/>
      <c r="DS127" s="857"/>
      <c r="DT127" s="857"/>
      <c r="DU127" s="857"/>
      <c r="DV127" s="834" t="s">
        <v>127</v>
      </c>
      <c r="DW127" s="834"/>
      <c r="DX127" s="834"/>
      <c r="DY127" s="834"/>
      <c r="DZ127" s="835"/>
    </row>
    <row r="128" spans="1:130" s="246" customFormat="1" ht="26.25" customHeight="1" thickBot="1" x14ac:dyDescent="0.2">
      <c r="A128" s="836" t="s">
        <v>484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485</v>
      </c>
      <c r="X128" s="838"/>
      <c r="Y128" s="838"/>
      <c r="Z128" s="839"/>
      <c r="AA128" s="840" t="s">
        <v>127</v>
      </c>
      <c r="AB128" s="841"/>
      <c r="AC128" s="841"/>
      <c r="AD128" s="841"/>
      <c r="AE128" s="842"/>
      <c r="AF128" s="843" t="s">
        <v>127</v>
      </c>
      <c r="AG128" s="841"/>
      <c r="AH128" s="841"/>
      <c r="AI128" s="841"/>
      <c r="AJ128" s="842"/>
      <c r="AK128" s="843" t="s">
        <v>464</v>
      </c>
      <c r="AL128" s="841"/>
      <c r="AM128" s="841"/>
      <c r="AN128" s="841"/>
      <c r="AO128" s="842"/>
      <c r="AP128" s="844"/>
      <c r="AQ128" s="845"/>
      <c r="AR128" s="845"/>
      <c r="AS128" s="845"/>
      <c r="AT128" s="846"/>
      <c r="AU128" s="282"/>
      <c r="AV128" s="282"/>
      <c r="AW128" s="282"/>
      <c r="AX128" s="847" t="s">
        <v>486</v>
      </c>
      <c r="AY128" s="848"/>
      <c r="AZ128" s="848"/>
      <c r="BA128" s="848"/>
      <c r="BB128" s="848"/>
      <c r="BC128" s="848"/>
      <c r="BD128" s="848"/>
      <c r="BE128" s="849"/>
      <c r="BF128" s="826" t="s">
        <v>127</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487</v>
      </c>
      <c r="CQ128" s="768"/>
      <c r="CR128" s="768"/>
      <c r="CS128" s="768"/>
      <c r="CT128" s="768"/>
      <c r="CU128" s="768"/>
      <c r="CV128" s="768"/>
      <c r="CW128" s="768"/>
      <c r="CX128" s="768"/>
      <c r="CY128" s="768"/>
      <c r="CZ128" s="768"/>
      <c r="DA128" s="768"/>
      <c r="DB128" s="768"/>
      <c r="DC128" s="768"/>
      <c r="DD128" s="768"/>
      <c r="DE128" s="768"/>
      <c r="DF128" s="769"/>
      <c r="DG128" s="830" t="s">
        <v>127</v>
      </c>
      <c r="DH128" s="831"/>
      <c r="DI128" s="831"/>
      <c r="DJ128" s="831"/>
      <c r="DK128" s="831"/>
      <c r="DL128" s="831" t="s">
        <v>127</v>
      </c>
      <c r="DM128" s="831"/>
      <c r="DN128" s="831"/>
      <c r="DO128" s="831"/>
      <c r="DP128" s="831"/>
      <c r="DQ128" s="831" t="s">
        <v>127</v>
      </c>
      <c r="DR128" s="831"/>
      <c r="DS128" s="831"/>
      <c r="DT128" s="831"/>
      <c r="DU128" s="831"/>
      <c r="DV128" s="832" t="s">
        <v>127</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488</v>
      </c>
      <c r="X129" s="817"/>
      <c r="Y129" s="817"/>
      <c r="Z129" s="818"/>
      <c r="AA129" s="819">
        <v>1967495</v>
      </c>
      <c r="AB129" s="820"/>
      <c r="AC129" s="820"/>
      <c r="AD129" s="820"/>
      <c r="AE129" s="821"/>
      <c r="AF129" s="822">
        <v>1933273</v>
      </c>
      <c r="AG129" s="820"/>
      <c r="AH129" s="820"/>
      <c r="AI129" s="820"/>
      <c r="AJ129" s="821"/>
      <c r="AK129" s="822">
        <v>1963642</v>
      </c>
      <c r="AL129" s="820"/>
      <c r="AM129" s="820"/>
      <c r="AN129" s="820"/>
      <c r="AO129" s="821"/>
      <c r="AP129" s="823"/>
      <c r="AQ129" s="824"/>
      <c r="AR129" s="824"/>
      <c r="AS129" s="824"/>
      <c r="AT129" s="825"/>
      <c r="AU129" s="284"/>
      <c r="AV129" s="284"/>
      <c r="AW129" s="284"/>
      <c r="AX129" s="789" t="s">
        <v>489</v>
      </c>
      <c r="AY129" s="790"/>
      <c r="AZ129" s="790"/>
      <c r="BA129" s="790"/>
      <c r="BB129" s="790"/>
      <c r="BC129" s="790"/>
      <c r="BD129" s="790"/>
      <c r="BE129" s="791"/>
      <c r="BF129" s="809" t="s">
        <v>127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491</v>
      </c>
      <c r="X130" s="817"/>
      <c r="Y130" s="817"/>
      <c r="Z130" s="818"/>
      <c r="AA130" s="819">
        <v>351028</v>
      </c>
      <c r="AB130" s="820"/>
      <c r="AC130" s="820"/>
      <c r="AD130" s="820"/>
      <c r="AE130" s="821"/>
      <c r="AF130" s="822">
        <v>393493</v>
      </c>
      <c r="AG130" s="820"/>
      <c r="AH130" s="820"/>
      <c r="AI130" s="820"/>
      <c r="AJ130" s="821"/>
      <c r="AK130" s="822">
        <v>445877</v>
      </c>
      <c r="AL130" s="820"/>
      <c r="AM130" s="820"/>
      <c r="AN130" s="820"/>
      <c r="AO130" s="821"/>
      <c r="AP130" s="823"/>
      <c r="AQ130" s="824"/>
      <c r="AR130" s="824"/>
      <c r="AS130" s="824"/>
      <c r="AT130" s="825"/>
      <c r="AU130" s="284"/>
      <c r="AV130" s="284"/>
      <c r="AW130" s="284"/>
      <c r="AX130" s="789" t="s">
        <v>492</v>
      </c>
      <c r="AY130" s="790"/>
      <c r="AZ130" s="790"/>
      <c r="BA130" s="790"/>
      <c r="BB130" s="790"/>
      <c r="BC130" s="790"/>
      <c r="BD130" s="790"/>
      <c r="BE130" s="791"/>
      <c r="BF130" s="792">
        <v>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493</v>
      </c>
      <c r="X131" s="800"/>
      <c r="Y131" s="800"/>
      <c r="Z131" s="801"/>
      <c r="AA131" s="802">
        <v>1616467</v>
      </c>
      <c r="AB131" s="803"/>
      <c r="AC131" s="803"/>
      <c r="AD131" s="803"/>
      <c r="AE131" s="804"/>
      <c r="AF131" s="805">
        <v>1539780</v>
      </c>
      <c r="AG131" s="803"/>
      <c r="AH131" s="803"/>
      <c r="AI131" s="803"/>
      <c r="AJ131" s="804"/>
      <c r="AK131" s="805">
        <v>1517765</v>
      </c>
      <c r="AL131" s="803"/>
      <c r="AM131" s="803"/>
      <c r="AN131" s="803"/>
      <c r="AO131" s="804"/>
      <c r="AP131" s="806"/>
      <c r="AQ131" s="807"/>
      <c r="AR131" s="807"/>
      <c r="AS131" s="807"/>
      <c r="AT131" s="808"/>
      <c r="AU131" s="284"/>
      <c r="AV131" s="284"/>
      <c r="AW131" s="284"/>
      <c r="AX131" s="767" t="s">
        <v>494</v>
      </c>
      <c r="AY131" s="768"/>
      <c r="AZ131" s="768"/>
      <c r="BA131" s="768"/>
      <c r="BB131" s="768"/>
      <c r="BC131" s="768"/>
      <c r="BD131" s="768"/>
      <c r="BE131" s="769"/>
      <c r="BF131" s="770" t="s">
        <v>127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496</v>
      </c>
      <c r="W132" s="780"/>
      <c r="X132" s="780"/>
      <c r="Y132" s="780"/>
      <c r="Z132" s="781"/>
      <c r="AA132" s="782">
        <v>2.728852491</v>
      </c>
      <c r="AB132" s="783"/>
      <c r="AC132" s="783"/>
      <c r="AD132" s="783"/>
      <c r="AE132" s="784"/>
      <c r="AF132" s="785">
        <v>4.1915728220000004</v>
      </c>
      <c r="AG132" s="783"/>
      <c r="AH132" s="783"/>
      <c r="AI132" s="783"/>
      <c r="AJ132" s="784"/>
      <c r="AK132" s="785">
        <v>5.2658349610000004</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497</v>
      </c>
      <c r="W133" s="759"/>
      <c r="X133" s="759"/>
      <c r="Y133" s="759"/>
      <c r="Z133" s="760"/>
      <c r="AA133" s="761">
        <v>4.8</v>
      </c>
      <c r="AB133" s="762"/>
      <c r="AC133" s="762"/>
      <c r="AD133" s="762"/>
      <c r="AE133" s="763"/>
      <c r="AF133" s="761">
        <v>3.7</v>
      </c>
      <c r="AG133" s="762"/>
      <c r="AH133" s="762"/>
      <c r="AI133" s="762"/>
      <c r="AJ133" s="763"/>
      <c r="AK133" s="761">
        <v>4</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1Hgb/lNY5kDUVIXcmENy+A41Q02ztGszSGCRp5/9O0EdtIKSE1+JDfr469230Bdc7J6BoV1oZlfzEuY8u0OD4g==" saltValue="2jPRVgS+LXUPp2Q74rMk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UgijRLDJSwcwwp+Y3vvjRlxqohXNbaASDCKHuIrF9ljT4NbilJTSQCYaXzFy29OKhaqpG6zeSkMLBufWNJVUA==" saltValue="m4010rlHdeihtAdV7R9Y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8xEha09xwNsxJpl/j1ny3UzUG0cCfSBCUYZ2HDmaCS3A6SOb1bN9QZgBrB/8Mmv087SMB+4elpwhidYFszBUw==" saltValue="tIp+ZGFSKfTxnzBH2NMpng=="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506</v>
      </c>
      <c r="AL9" s="1189"/>
      <c r="AM9" s="1189"/>
      <c r="AN9" s="1190"/>
      <c r="AO9" s="312">
        <v>576971</v>
      </c>
      <c r="AP9" s="312">
        <v>222597</v>
      </c>
      <c r="AQ9" s="313">
        <v>168530</v>
      </c>
      <c r="AR9" s="314">
        <v>32.1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507</v>
      </c>
      <c r="AL10" s="1189"/>
      <c r="AM10" s="1189"/>
      <c r="AN10" s="1190"/>
      <c r="AO10" s="315">
        <v>20578</v>
      </c>
      <c r="AP10" s="315">
        <v>7939</v>
      </c>
      <c r="AQ10" s="316">
        <v>21048</v>
      </c>
      <c r="AR10" s="317">
        <v>-62.3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508</v>
      </c>
      <c r="AL11" s="1189"/>
      <c r="AM11" s="1189"/>
      <c r="AN11" s="1190"/>
      <c r="AO11" s="315">
        <v>70143</v>
      </c>
      <c r="AP11" s="315">
        <v>27061</v>
      </c>
      <c r="AQ11" s="316">
        <v>26640</v>
      </c>
      <c r="AR11" s="317">
        <v>1.6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509</v>
      </c>
      <c r="AL12" s="1189"/>
      <c r="AM12" s="1189"/>
      <c r="AN12" s="1190"/>
      <c r="AO12" s="315" t="s">
        <v>510</v>
      </c>
      <c r="AP12" s="315" t="s">
        <v>510</v>
      </c>
      <c r="AQ12" s="316">
        <v>1878</v>
      </c>
      <c r="AR12" s="317" t="s">
        <v>510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511</v>
      </c>
      <c r="AL13" s="1189"/>
      <c r="AM13" s="1189"/>
      <c r="AN13" s="1190"/>
      <c r="AO13" s="315" t="s">
        <v>510</v>
      </c>
      <c r="AP13" s="315" t="s">
        <v>510</v>
      </c>
      <c r="AQ13" s="316" t="s">
        <v>510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512</v>
      </c>
      <c r="AL14" s="1189"/>
      <c r="AM14" s="1189"/>
      <c r="AN14" s="1190"/>
      <c r="AO14" s="315">
        <v>7777</v>
      </c>
      <c r="AP14" s="315">
        <v>3000</v>
      </c>
      <c r="AQ14" s="316">
        <v>7469</v>
      </c>
      <c r="AR14" s="317">
        <v>-59.8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513</v>
      </c>
      <c r="AL15" s="1189"/>
      <c r="AM15" s="1189"/>
      <c r="AN15" s="1190"/>
      <c r="AO15" s="315">
        <v>6883</v>
      </c>
      <c r="AP15" s="315">
        <v>2655</v>
      </c>
      <c r="AQ15" s="316">
        <v>4705</v>
      </c>
      <c r="AR15" s="317">
        <v>-43.6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514</v>
      </c>
      <c r="AL16" s="1192"/>
      <c r="AM16" s="1192"/>
      <c r="AN16" s="1193"/>
      <c r="AO16" s="315">
        <v>-48559</v>
      </c>
      <c r="AP16" s="315">
        <v>-18734</v>
      </c>
      <c r="AQ16" s="316">
        <v>-16375</v>
      </c>
      <c r="AR16" s="317">
        <v>14.4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633793</v>
      </c>
      <c r="AP17" s="315">
        <v>244519</v>
      </c>
      <c r="AQ17" s="316">
        <v>213894</v>
      </c>
      <c r="AR17" s="317">
        <v>14.3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519</v>
      </c>
      <c r="AL21" s="1186"/>
      <c r="AM21" s="1186"/>
      <c r="AN21" s="1187"/>
      <c r="AO21" s="327">
        <v>25.08</v>
      </c>
      <c r="AP21" s="328">
        <v>19.28</v>
      </c>
      <c r="AQ21" s="329">
        <v>5.8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520</v>
      </c>
      <c r="AL22" s="1186"/>
      <c r="AM22" s="1186"/>
      <c r="AN22" s="1187"/>
      <c r="AO22" s="332">
        <v>90.4</v>
      </c>
      <c r="AP22" s="333">
        <v>95</v>
      </c>
      <c r="AQ22" s="334">
        <v>-4.5999999999999996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524</v>
      </c>
      <c r="AL32" s="1177"/>
      <c r="AM32" s="1177"/>
      <c r="AN32" s="1178"/>
      <c r="AO32" s="342">
        <v>383835</v>
      </c>
      <c r="AP32" s="342">
        <v>148084</v>
      </c>
      <c r="AQ32" s="343">
        <v>102582</v>
      </c>
      <c r="AR32" s="344">
        <v>44.4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525</v>
      </c>
      <c r="AL33" s="1177"/>
      <c r="AM33" s="1177"/>
      <c r="AN33" s="1178"/>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526</v>
      </c>
      <c r="AL34" s="1177"/>
      <c r="AM34" s="1177"/>
      <c r="AN34" s="1178"/>
      <c r="AO34" s="342" t="s">
        <v>510</v>
      </c>
      <c r="AP34" s="342" t="s">
        <v>510</v>
      </c>
      <c r="AQ34" s="343" t="s">
        <v>510</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527</v>
      </c>
      <c r="AL35" s="1177"/>
      <c r="AM35" s="1177"/>
      <c r="AN35" s="1178"/>
      <c r="AO35" s="342">
        <v>130641</v>
      </c>
      <c r="AP35" s="342">
        <v>50402</v>
      </c>
      <c r="AQ35" s="343">
        <v>28843</v>
      </c>
      <c r="AR35" s="344">
        <v>74.7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528</v>
      </c>
      <c r="AL36" s="1177"/>
      <c r="AM36" s="1177"/>
      <c r="AN36" s="1178"/>
      <c r="AO36" s="342">
        <v>11324</v>
      </c>
      <c r="AP36" s="342">
        <v>4369</v>
      </c>
      <c r="AQ36" s="343">
        <v>2374</v>
      </c>
      <c r="AR36" s="344">
        <v>84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529</v>
      </c>
      <c r="AL37" s="1177"/>
      <c r="AM37" s="1177"/>
      <c r="AN37" s="1178"/>
      <c r="AO37" s="342" t="s">
        <v>510</v>
      </c>
      <c r="AP37" s="342" t="s">
        <v>510</v>
      </c>
      <c r="AQ37" s="343">
        <v>1030</v>
      </c>
      <c r="AR37" s="344" t="s">
        <v>510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530</v>
      </c>
      <c r="AL38" s="1180"/>
      <c r="AM38" s="1180"/>
      <c r="AN38" s="1181"/>
      <c r="AO38" s="345" t="s">
        <v>510</v>
      </c>
      <c r="AP38" s="345" t="s">
        <v>510</v>
      </c>
      <c r="AQ38" s="346">
        <v>19</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531</v>
      </c>
      <c r="AL39" s="1180"/>
      <c r="AM39" s="1180"/>
      <c r="AN39" s="1181"/>
      <c r="AO39" s="342" t="s">
        <v>510</v>
      </c>
      <c r="AP39" s="342" t="s">
        <v>510</v>
      </c>
      <c r="AQ39" s="343">
        <v>-3618</v>
      </c>
      <c r="AR39" s="344" t="s">
        <v>510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532</v>
      </c>
      <c r="AL40" s="1177"/>
      <c r="AM40" s="1177"/>
      <c r="AN40" s="1178"/>
      <c r="AO40" s="342">
        <v>-445877</v>
      </c>
      <c r="AP40" s="342">
        <v>-172020</v>
      </c>
      <c r="AQ40" s="343">
        <v>-102150</v>
      </c>
      <c r="AR40" s="344">
        <v>68.400000000000006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79923</v>
      </c>
      <c r="AP41" s="342">
        <v>30834</v>
      </c>
      <c r="AQ41" s="343">
        <v>29081</v>
      </c>
      <c r="AR41" s="344">
        <v>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501</v>
      </c>
      <c r="AN49" s="1171" t="s">
        <v>536</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680901</v>
      </c>
      <c r="AN51" s="364">
        <v>235769</v>
      </c>
      <c r="AO51" s="365">
        <v>5.9</v>
      </c>
      <c r="AP51" s="366">
        <v>272886</v>
      </c>
      <c r="AQ51" s="367">
        <v>3.7</v>
      </c>
      <c r="AR51" s="368">
        <v>2.2000000000000002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292631</v>
      </c>
      <c r="AN52" s="372">
        <v>101327</v>
      </c>
      <c r="AO52" s="373">
        <v>-11</v>
      </c>
      <c r="AP52" s="374">
        <v>125724</v>
      </c>
      <c r="AQ52" s="375">
        <v>21.9</v>
      </c>
      <c r="AR52" s="376">
        <v>-32.9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1061375</v>
      </c>
      <c r="AN53" s="364">
        <v>380831</v>
      </c>
      <c r="AO53" s="365">
        <v>61.5</v>
      </c>
      <c r="AP53" s="366">
        <v>245039</v>
      </c>
      <c r="AQ53" s="367">
        <v>-10.199999999999999</v>
      </c>
      <c r="AR53" s="368">
        <v>71.7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855811</v>
      </c>
      <c r="AN54" s="372">
        <v>307072</v>
      </c>
      <c r="AO54" s="373">
        <v>203.1</v>
      </c>
      <c r="AP54" s="374">
        <v>108922</v>
      </c>
      <c r="AQ54" s="375">
        <v>-13.4</v>
      </c>
      <c r="AR54" s="376">
        <v>216.5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539672</v>
      </c>
      <c r="AN55" s="364">
        <v>198847</v>
      </c>
      <c r="AO55" s="365">
        <v>-47.8</v>
      </c>
      <c r="AP55" s="366">
        <v>237994</v>
      </c>
      <c r="AQ55" s="367">
        <v>-2.9</v>
      </c>
      <c r="AR55" s="368">
        <v>-44.9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375248</v>
      </c>
      <c r="AN56" s="372">
        <v>138264</v>
      </c>
      <c r="AO56" s="373">
        <v>-55</v>
      </c>
      <c r="AP56" s="374">
        <v>110361</v>
      </c>
      <c r="AQ56" s="375">
        <v>1.3</v>
      </c>
      <c r="AR56" s="376">
        <v>-56.3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816543</v>
      </c>
      <c r="AN57" s="364">
        <v>308013</v>
      </c>
      <c r="AO57" s="365">
        <v>54.9</v>
      </c>
      <c r="AP57" s="366">
        <v>267911</v>
      </c>
      <c r="AQ57" s="367">
        <v>12.6</v>
      </c>
      <c r="AR57" s="368">
        <v>42.3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540176</v>
      </c>
      <c r="AN58" s="372">
        <v>203763</v>
      </c>
      <c r="AO58" s="373">
        <v>47.4</v>
      </c>
      <c r="AP58" s="374">
        <v>106425</v>
      </c>
      <c r="AQ58" s="375">
        <v>-3.6</v>
      </c>
      <c r="AR58" s="376">
        <v>51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671685</v>
      </c>
      <c r="AN59" s="364">
        <v>259138</v>
      </c>
      <c r="AO59" s="365">
        <v>-15.9</v>
      </c>
      <c r="AP59" s="366">
        <v>228215</v>
      </c>
      <c r="AQ59" s="367">
        <v>-14.8</v>
      </c>
      <c r="AR59" s="368">
        <v>-1.1000000000000001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377477</v>
      </c>
      <c r="AN60" s="372">
        <v>145632</v>
      </c>
      <c r="AO60" s="373">
        <v>-28.5</v>
      </c>
      <c r="AP60" s="374">
        <v>117571</v>
      </c>
      <c r="AQ60" s="375">
        <v>10.5</v>
      </c>
      <c r="AR60" s="376">
        <v>-39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754035</v>
      </c>
      <c r="AN61" s="379">
        <v>276520</v>
      </c>
      <c r="AO61" s="380">
        <v>11.7</v>
      </c>
      <c r="AP61" s="381">
        <v>250409</v>
      </c>
      <c r="AQ61" s="382">
        <v>-2.2999999999999998</v>
      </c>
      <c r="AR61" s="368">
        <v>14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488269</v>
      </c>
      <c r="AN62" s="372">
        <v>179212</v>
      </c>
      <c r="AO62" s="373">
        <v>31.2</v>
      </c>
      <c r="AP62" s="374">
        <v>113801</v>
      </c>
      <c r="AQ62" s="375">
        <v>3.3</v>
      </c>
      <c r="AR62" s="376">
        <v>27.9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5uF8yWXaf/C6jHbXDNnLVnE7gv1tr44XYxlfc9zAaYadyYkDh4J2ARMySoq8GEoneD9Mj3WB0XvwGu1ZtNtjg==" saltValue="NcZoE13rmKe+z7Fr6uDDt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5h5f0sbtpwwiSmJmGGaFwTyP6cVKa6osuURt4G6SwCJTCC/CFx9Z66mL0WjyK3oCa9KxzFTEfIDzeh+anBb4w==" saltValue="6V8ZhBkZQAYvs/ujG3nB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L0S+s6FGfqpTBHZ6IN2Ce8btXBzotGuLmXeSnqV1t802s3c5YV/d6hOrURdV5xxFMEFQB2G+ZhuCTgBbc4bnA==" saltValue="1/2cyZmOCfcvAPHvKIBe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4" t="s">
        <v>3</v>
      </c>
      <c r="D47" s="1194"/>
      <c r="E47" s="1195"/>
      <c r="F47" s="11">
        <v>77.37</v>
      </c>
      <c r="G47" s="12">
        <v>81.96</v>
      </c>
      <c r="H47" s="12">
        <v>124.91</v>
      </c>
      <c r="I47" s="12">
        <v>75.94</v>
      </c>
      <c r="J47" s="13">
        <v>67.2</v>
      </c>
    </row>
    <row r="48" spans="2:10" ht="57.75" customHeight="1" x14ac:dyDescent="0.15">
      <c r="B48" s="14"/>
      <c r="C48" s="1196" t="s">
        <v>4</v>
      </c>
      <c r="D48" s="1196"/>
      <c r="E48" s="1197"/>
      <c r="F48" s="15">
        <v>16.91</v>
      </c>
      <c r="G48" s="16">
        <v>20.49</v>
      </c>
      <c r="H48" s="16">
        <v>15.44</v>
      </c>
      <c r="I48" s="16">
        <v>14.29</v>
      </c>
      <c r="J48" s="17">
        <v>11.01</v>
      </c>
    </row>
    <row r="49" spans="2:10" ht="57.75" customHeight="1" thickBot="1" x14ac:dyDescent="0.2">
      <c r="B49" s="18"/>
      <c r="C49" s="1198" t="s">
        <v>5</v>
      </c>
      <c r="D49" s="1198"/>
      <c r="E49" s="1199"/>
      <c r="F49" s="19">
        <v>7.01</v>
      </c>
      <c r="G49" s="20">
        <v>11.72</v>
      </c>
      <c r="H49" s="20">
        <v>34.54</v>
      </c>
      <c r="I49" s="20" t="s">
        <v>557</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An0dHcny/x7xleZBdMsGu/IN6G481HrusuNUHLx3ojtuLhb4Xqj5FvFV0EKQmoYI1sA0+rYh4yHABWOqJGRQ==" saltValue="rEdx8OHuvwvPNzHD4gpn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06" t="s">
        <v>559</v>
      </c>
      <c r="D34" s="1206"/>
      <c r="E34" s="1207"/>
      <c r="F34" s="32">
        <v>16.91</v>
      </c>
      <c r="G34" s="33">
        <v>20.49</v>
      </c>
      <c r="H34" s="33">
        <v>15.43</v>
      </c>
      <c r="I34" s="33">
        <v>14.28</v>
      </c>
      <c r="J34" s="34">
        <v>11.01</v>
      </c>
      <c r="K34" s="22"/>
      <c r="L34" s="22"/>
      <c r="M34" s="22"/>
      <c r="N34" s="22"/>
      <c r="O34" s="22"/>
      <c r="P34" s="22"/>
    </row>
    <row r="35" spans="1:16" ht="39" customHeight="1" x14ac:dyDescent="0.15">
      <c r="A35" s="22"/>
      <c r="B35" s="35"/>
      <c r="C35" s="1200" t="s">
        <v>560</v>
      </c>
      <c r="D35" s="1201"/>
      <c r="E35" s="1202"/>
      <c r="F35" s="36">
        <v>0.26</v>
      </c>
      <c r="G35" s="37">
        <v>0.14000000000000001</v>
      </c>
      <c r="H35" s="37">
        <v>0.68</v>
      </c>
      <c r="I35" s="37">
        <v>0.54</v>
      </c>
      <c r="J35" s="38">
        <v>0.94</v>
      </c>
      <c r="K35" s="22"/>
      <c r="L35" s="22"/>
      <c r="M35" s="22"/>
      <c r="N35" s="22"/>
      <c r="O35" s="22"/>
      <c r="P35" s="22"/>
    </row>
    <row r="36" spans="1:16" ht="39" customHeight="1" x14ac:dyDescent="0.15">
      <c r="A36" s="22"/>
      <c r="B36" s="35"/>
      <c r="C36" s="1200" t="s">
        <v>561</v>
      </c>
      <c r="D36" s="1201"/>
      <c r="E36" s="1202"/>
      <c r="F36" s="36">
        <v>1.6</v>
      </c>
      <c r="G36" s="37">
        <v>1.22</v>
      </c>
      <c r="H36" s="37">
        <v>1.2</v>
      </c>
      <c r="I36" s="37">
        <v>0.73</v>
      </c>
      <c r="J36" s="38">
        <v>0.59</v>
      </c>
      <c r="K36" s="22"/>
      <c r="L36" s="22"/>
      <c r="M36" s="22"/>
      <c r="N36" s="22"/>
      <c r="O36" s="22"/>
      <c r="P36" s="22"/>
    </row>
    <row r="37" spans="1:16" ht="39" customHeight="1" x14ac:dyDescent="0.15">
      <c r="A37" s="22"/>
      <c r="B37" s="35"/>
      <c r="C37" s="1200" t="s">
        <v>562</v>
      </c>
      <c r="D37" s="1201"/>
      <c r="E37" s="1202"/>
      <c r="F37" s="36">
        <v>2.2000000000000002</v>
      </c>
      <c r="G37" s="37">
        <v>0.38</v>
      </c>
      <c r="H37" s="37">
        <v>0.59</v>
      </c>
      <c r="I37" s="37">
        <v>0.02</v>
      </c>
      <c r="J37" s="38">
        <v>0.38</v>
      </c>
      <c r="K37" s="22"/>
      <c r="L37" s="22"/>
      <c r="M37" s="22"/>
      <c r="N37" s="22"/>
      <c r="O37" s="22"/>
      <c r="P37" s="22"/>
    </row>
    <row r="38" spans="1:16" ht="39" customHeight="1" x14ac:dyDescent="0.15">
      <c r="A38" s="22"/>
      <c r="B38" s="35"/>
      <c r="C38" s="1200" t="s">
        <v>563</v>
      </c>
      <c r="D38" s="1201"/>
      <c r="E38" s="1202"/>
      <c r="F38" s="36">
        <v>0</v>
      </c>
      <c r="G38" s="37">
        <v>0.01</v>
      </c>
      <c r="H38" s="37">
        <v>0</v>
      </c>
      <c r="I38" s="37">
        <v>0</v>
      </c>
      <c r="J38" s="38">
        <v>0.02</v>
      </c>
      <c r="K38" s="22"/>
      <c r="L38" s="22"/>
      <c r="M38" s="22"/>
      <c r="N38" s="22"/>
      <c r="O38" s="22"/>
      <c r="P38" s="22"/>
    </row>
    <row r="39" spans="1:16" ht="39" customHeight="1" x14ac:dyDescent="0.15">
      <c r="A39" s="22"/>
      <c r="B39" s="35"/>
      <c r="C39" s="1200" t="s">
        <v>564</v>
      </c>
      <c r="D39" s="1201"/>
      <c r="E39" s="1202"/>
      <c r="F39" s="36">
        <v>0.01</v>
      </c>
      <c r="G39" s="37">
        <v>0.01</v>
      </c>
      <c r="H39" s="37">
        <v>0.01</v>
      </c>
      <c r="I39" s="37">
        <v>0.02</v>
      </c>
      <c r="J39" s="38">
        <v>0.01</v>
      </c>
      <c r="K39" s="22"/>
      <c r="L39" s="22"/>
      <c r="M39" s="22"/>
      <c r="N39" s="22"/>
      <c r="O39" s="22"/>
      <c r="P39" s="22"/>
    </row>
    <row r="40" spans="1:16" ht="39" customHeight="1" x14ac:dyDescent="0.15">
      <c r="A40" s="22"/>
      <c r="B40" s="35"/>
      <c r="C40" s="1200" t="s">
        <v>565</v>
      </c>
      <c r="D40" s="1201"/>
      <c r="E40" s="1202"/>
      <c r="F40" s="36">
        <v>0</v>
      </c>
      <c r="G40" s="37">
        <v>0.03</v>
      </c>
      <c r="H40" s="37">
        <v>0</v>
      </c>
      <c r="I40" s="37">
        <v>0</v>
      </c>
      <c r="J40" s="38">
        <v>0</v>
      </c>
      <c r="K40" s="22"/>
      <c r="L40" s="22"/>
      <c r="M40" s="22"/>
      <c r="N40" s="22"/>
      <c r="O40" s="22"/>
      <c r="P40" s="22"/>
    </row>
    <row r="41" spans="1:16" ht="39" customHeight="1" x14ac:dyDescent="0.15">
      <c r="A41" s="22"/>
      <c r="B41" s="35"/>
      <c r="C41" s="1200" t="s">
        <v>566</v>
      </c>
      <c r="D41" s="1201"/>
      <c r="E41" s="1202"/>
      <c r="F41" s="36">
        <v>0</v>
      </c>
      <c r="G41" s="37">
        <v>0</v>
      </c>
      <c r="H41" s="37">
        <v>0</v>
      </c>
      <c r="I41" s="37">
        <v>0</v>
      </c>
      <c r="J41" s="38">
        <v>0</v>
      </c>
      <c r="K41" s="22"/>
      <c r="L41" s="22"/>
      <c r="M41" s="22"/>
      <c r="N41" s="22"/>
      <c r="O41" s="22"/>
      <c r="P41" s="22"/>
    </row>
    <row r="42" spans="1:16" ht="39" customHeight="1" x14ac:dyDescent="0.15">
      <c r="A42" s="22"/>
      <c r="B42" s="39"/>
      <c r="C42" s="1200" t="s">
        <v>567</v>
      </c>
      <c r="D42" s="1201"/>
      <c r="E42" s="1202"/>
      <c r="F42" s="36" t="s">
        <v>510</v>
      </c>
      <c r="G42" s="37" t="s">
        <v>510</v>
      </c>
      <c r="H42" s="37" t="s">
        <v>510</v>
      </c>
      <c r="I42" s="37" t="s">
        <v>510</v>
      </c>
      <c r="J42" s="38" t="s">
        <v>510</v>
      </c>
      <c r="K42" s="22"/>
      <c r="L42" s="22"/>
      <c r="M42" s="22"/>
      <c r="N42" s="22"/>
      <c r="O42" s="22"/>
      <c r="P42" s="22"/>
    </row>
    <row r="43" spans="1:16" ht="39" customHeight="1" thickBot="1" x14ac:dyDescent="0.2">
      <c r="A43" s="22"/>
      <c r="B43" s="40"/>
      <c r="C43" s="1203" t="s">
        <v>568</v>
      </c>
      <c r="D43" s="1204"/>
      <c r="E43" s="1205"/>
      <c r="F43" s="41">
        <v>0.01</v>
      </c>
      <c r="G43" s="42">
        <v>0.02</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Mv54C6V5Mu2Za5AZNvDfwZqZc8Pmjflg4ybmXJkQ3UcXzcSS6U32pxgS+M6xZpZSvnVNovwqEFFY4d5IBFBZQ==" saltValue="Z01LXGDFsA3KGVLAQWjK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363</v>
      </c>
      <c r="L45" s="60">
        <v>311</v>
      </c>
      <c r="M45" s="60">
        <v>273</v>
      </c>
      <c r="N45" s="60">
        <v>326</v>
      </c>
      <c r="O45" s="61">
        <v>384</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510</v>
      </c>
      <c r="L46" s="64" t="s">
        <v>510</v>
      </c>
      <c r="M46" s="64" t="s">
        <v>510</v>
      </c>
      <c r="N46" s="64" t="s">
        <v>510</v>
      </c>
      <c r="O46" s="65" t="s">
        <v>510</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510</v>
      </c>
      <c r="L47" s="64" t="s">
        <v>510</v>
      </c>
      <c r="M47" s="64" t="s">
        <v>510</v>
      </c>
      <c r="N47" s="64" t="s">
        <v>510</v>
      </c>
      <c r="O47" s="65" t="s">
        <v>510</v>
      </c>
      <c r="P47" s="48"/>
      <c r="Q47" s="48"/>
      <c r="R47" s="48"/>
      <c r="S47" s="48"/>
      <c r="T47" s="48"/>
      <c r="U47" s="48"/>
    </row>
    <row r="48" spans="1:21" ht="30.75" customHeight="1" x14ac:dyDescent="0.15">
      <c r="A48" s="48"/>
      <c r="B48" s="1228"/>
      <c r="C48" s="1229"/>
      <c r="D48" s="62"/>
      <c r="E48" s="1210" t="s">
        <v>15</v>
      </c>
      <c r="F48" s="1210"/>
      <c r="G48" s="1210"/>
      <c r="H48" s="1210"/>
      <c r="I48" s="1210"/>
      <c r="J48" s="1211"/>
      <c r="K48" s="63">
        <v>125</v>
      </c>
      <c r="L48" s="64">
        <v>112</v>
      </c>
      <c r="M48" s="64">
        <v>116</v>
      </c>
      <c r="N48" s="64">
        <v>123</v>
      </c>
      <c r="O48" s="65">
        <v>131</v>
      </c>
      <c r="P48" s="48"/>
      <c r="Q48" s="48"/>
      <c r="R48" s="48"/>
      <c r="S48" s="48"/>
      <c r="T48" s="48"/>
      <c r="U48" s="48"/>
    </row>
    <row r="49" spans="1:21" ht="30.75" customHeight="1" x14ac:dyDescent="0.15">
      <c r="A49" s="48"/>
      <c r="B49" s="1228"/>
      <c r="C49" s="1229"/>
      <c r="D49" s="62"/>
      <c r="E49" s="1210" t="s">
        <v>16</v>
      </c>
      <c r="F49" s="1210"/>
      <c r="G49" s="1210"/>
      <c r="H49" s="1210"/>
      <c r="I49" s="1210"/>
      <c r="J49" s="1211"/>
      <c r="K49" s="63">
        <v>7</v>
      </c>
      <c r="L49" s="64">
        <v>6</v>
      </c>
      <c r="M49" s="64">
        <v>6</v>
      </c>
      <c r="N49" s="64">
        <v>8</v>
      </c>
      <c r="O49" s="65">
        <v>11</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510</v>
      </c>
      <c r="L50" s="64" t="s">
        <v>510</v>
      </c>
      <c r="M50" s="64" t="s">
        <v>510</v>
      </c>
      <c r="N50" s="64" t="s">
        <v>510</v>
      </c>
      <c r="O50" s="65" t="s">
        <v>510</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510</v>
      </c>
      <c r="L51" s="64" t="s">
        <v>510</v>
      </c>
      <c r="M51" s="64" t="s">
        <v>510</v>
      </c>
      <c r="N51" s="64" t="s">
        <v>510</v>
      </c>
      <c r="O51" s="65" t="s">
        <v>510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377</v>
      </c>
      <c r="L52" s="64">
        <v>355</v>
      </c>
      <c r="M52" s="64">
        <v>351</v>
      </c>
      <c r="N52" s="64">
        <v>393</v>
      </c>
      <c r="O52" s="65">
        <v>446</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118</v>
      </c>
      <c r="L53" s="69">
        <v>74</v>
      </c>
      <c r="M53" s="69">
        <v>44</v>
      </c>
      <c r="N53" s="69">
        <v>64</v>
      </c>
      <c r="O53" s="70">
        <v>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588</v>
      </c>
      <c r="L57" s="83" t="s">
        <v>589</v>
      </c>
      <c r="M57" s="83" t="s">
        <v>589</v>
      </c>
      <c r="N57" s="83" t="s">
        <v>589</v>
      </c>
      <c r="O57" s="84" t="s">
        <v>589</v>
      </c>
    </row>
    <row r="58" spans="1:21" ht="31.5" customHeight="1" thickBot="1" x14ac:dyDescent="0.2">
      <c r="B58" s="1218"/>
      <c r="C58" s="1219"/>
      <c r="D58" s="1223" t="s">
        <v>27</v>
      </c>
      <c r="E58" s="1224"/>
      <c r="F58" s="1224"/>
      <c r="G58" s="1224"/>
      <c r="H58" s="1224"/>
      <c r="I58" s="1224"/>
      <c r="J58" s="1225"/>
      <c r="K58" s="85" t="s">
        <v>589</v>
      </c>
      <c r="L58" s="86" t="s">
        <v>589</v>
      </c>
      <c r="M58" s="86" t="s">
        <v>589</v>
      </c>
      <c r="N58" s="86" t="s">
        <v>589</v>
      </c>
      <c r="O58" s="87" t="s">
        <v>589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ECpsRB2KxQ+W83bjEyH2zDtouoyYiVf/uUIj721bNKFnxaMurh7bxW53o9xV0ESzEkuuoGiB5JUf0s0rEtttQ==" saltValue="hAWs27bIDz34qWFFKmV65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46" t="s">
        <v>30</v>
      </c>
      <c r="C41" s="1247"/>
      <c r="D41" s="101"/>
      <c r="E41" s="1248" t="s">
        <v>31</v>
      </c>
      <c r="F41" s="1248"/>
      <c r="G41" s="1248"/>
      <c r="H41" s="1249"/>
      <c r="I41" s="102">
        <v>2680</v>
      </c>
      <c r="J41" s="103">
        <v>3192</v>
      </c>
      <c r="K41" s="103">
        <v>3152</v>
      </c>
      <c r="L41" s="103">
        <v>3283</v>
      </c>
      <c r="M41" s="104">
        <v>3145</v>
      </c>
    </row>
    <row r="42" spans="2:13" ht="27.75" customHeight="1" x14ac:dyDescent="0.15">
      <c r="B42" s="1236"/>
      <c r="C42" s="1237"/>
      <c r="D42" s="105"/>
      <c r="E42" s="1240" t="s">
        <v>32</v>
      </c>
      <c r="F42" s="1240"/>
      <c r="G42" s="1240"/>
      <c r="H42" s="1241"/>
      <c r="I42" s="106" t="s">
        <v>510</v>
      </c>
      <c r="J42" s="107" t="s">
        <v>510</v>
      </c>
      <c r="K42" s="107" t="s">
        <v>510</v>
      </c>
      <c r="L42" s="107" t="s">
        <v>510</v>
      </c>
      <c r="M42" s="108" t="s">
        <v>510</v>
      </c>
    </row>
    <row r="43" spans="2:13" ht="27.75" customHeight="1" x14ac:dyDescent="0.15">
      <c r="B43" s="1236"/>
      <c r="C43" s="1237"/>
      <c r="D43" s="105"/>
      <c r="E43" s="1240" t="s">
        <v>33</v>
      </c>
      <c r="F43" s="1240"/>
      <c r="G43" s="1240"/>
      <c r="H43" s="1241"/>
      <c r="I43" s="106">
        <v>1429</v>
      </c>
      <c r="J43" s="107">
        <v>1336</v>
      </c>
      <c r="K43" s="107">
        <v>1251</v>
      </c>
      <c r="L43" s="107">
        <v>1194</v>
      </c>
      <c r="M43" s="108">
        <v>1137</v>
      </c>
    </row>
    <row r="44" spans="2:13" ht="27.75" customHeight="1" x14ac:dyDescent="0.15">
      <c r="B44" s="1236"/>
      <c r="C44" s="1237"/>
      <c r="D44" s="105"/>
      <c r="E44" s="1240" t="s">
        <v>34</v>
      </c>
      <c r="F44" s="1240"/>
      <c r="G44" s="1240"/>
      <c r="H44" s="1241"/>
      <c r="I44" s="106">
        <v>62</v>
      </c>
      <c r="J44" s="107">
        <v>88</v>
      </c>
      <c r="K44" s="107">
        <v>109</v>
      </c>
      <c r="L44" s="107">
        <v>101</v>
      </c>
      <c r="M44" s="108">
        <v>100</v>
      </c>
    </row>
    <row r="45" spans="2:13" ht="27.75" customHeight="1" x14ac:dyDescent="0.15">
      <c r="B45" s="1236"/>
      <c r="C45" s="1237"/>
      <c r="D45" s="105"/>
      <c r="E45" s="1240" t="s">
        <v>35</v>
      </c>
      <c r="F45" s="1240"/>
      <c r="G45" s="1240"/>
      <c r="H45" s="1241"/>
      <c r="I45" s="106">
        <v>641</v>
      </c>
      <c r="J45" s="107">
        <v>615</v>
      </c>
      <c r="K45" s="107">
        <v>587</v>
      </c>
      <c r="L45" s="107">
        <v>593</v>
      </c>
      <c r="M45" s="108">
        <v>609</v>
      </c>
    </row>
    <row r="46" spans="2:13" ht="27.75" customHeight="1" x14ac:dyDescent="0.15">
      <c r="B46" s="1236"/>
      <c r="C46" s="1237"/>
      <c r="D46" s="109"/>
      <c r="E46" s="1240" t="s">
        <v>36</v>
      </c>
      <c r="F46" s="1240"/>
      <c r="G46" s="1240"/>
      <c r="H46" s="1241"/>
      <c r="I46" s="106" t="s">
        <v>510</v>
      </c>
      <c r="J46" s="107" t="s">
        <v>510</v>
      </c>
      <c r="K46" s="107" t="s">
        <v>510</v>
      </c>
      <c r="L46" s="107" t="s">
        <v>510</v>
      </c>
      <c r="M46" s="108" t="s">
        <v>510</v>
      </c>
    </row>
    <row r="47" spans="2:13" ht="27.75" customHeight="1" x14ac:dyDescent="0.15">
      <c r="B47" s="1236"/>
      <c r="C47" s="1237"/>
      <c r="D47" s="110"/>
      <c r="E47" s="1250" t="s">
        <v>37</v>
      </c>
      <c r="F47" s="1251"/>
      <c r="G47" s="1251"/>
      <c r="H47" s="1252"/>
      <c r="I47" s="106" t="s">
        <v>510</v>
      </c>
      <c r="J47" s="107" t="s">
        <v>510</v>
      </c>
      <c r="K47" s="107" t="s">
        <v>510</v>
      </c>
      <c r="L47" s="107" t="s">
        <v>510</v>
      </c>
      <c r="M47" s="108" t="s">
        <v>510</v>
      </c>
    </row>
    <row r="48" spans="2:13" ht="27.75" customHeight="1" x14ac:dyDescent="0.15">
      <c r="B48" s="1236"/>
      <c r="C48" s="1237"/>
      <c r="D48" s="105"/>
      <c r="E48" s="1240" t="s">
        <v>38</v>
      </c>
      <c r="F48" s="1240"/>
      <c r="G48" s="1240"/>
      <c r="H48" s="1241"/>
      <c r="I48" s="106" t="s">
        <v>510</v>
      </c>
      <c r="J48" s="107" t="s">
        <v>510</v>
      </c>
      <c r="K48" s="107" t="s">
        <v>510</v>
      </c>
      <c r="L48" s="107" t="s">
        <v>510</v>
      </c>
      <c r="M48" s="108" t="s">
        <v>510</v>
      </c>
    </row>
    <row r="49" spans="2:13" ht="27.75" customHeight="1" x14ac:dyDescent="0.15">
      <c r="B49" s="1238"/>
      <c r="C49" s="1239"/>
      <c r="D49" s="105"/>
      <c r="E49" s="1240" t="s">
        <v>39</v>
      </c>
      <c r="F49" s="1240"/>
      <c r="G49" s="1240"/>
      <c r="H49" s="1241"/>
      <c r="I49" s="106" t="s">
        <v>510</v>
      </c>
      <c r="J49" s="107" t="s">
        <v>510</v>
      </c>
      <c r="K49" s="107" t="s">
        <v>510</v>
      </c>
      <c r="L49" s="107" t="s">
        <v>510</v>
      </c>
      <c r="M49" s="108" t="s">
        <v>510</v>
      </c>
    </row>
    <row r="50" spans="2:13" ht="27.75" customHeight="1" x14ac:dyDescent="0.15">
      <c r="B50" s="1234" t="s">
        <v>40</v>
      </c>
      <c r="C50" s="1235"/>
      <c r="D50" s="111"/>
      <c r="E50" s="1240" t="s">
        <v>41</v>
      </c>
      <c r="F50" s="1240"/>
      <c r="G50" s="1240"/>
      <c r="H50" s="1241"/>
      <c r="I50" s="106">
        <v>2071</v>
      </c>
      <c r="J50" s="107">
        <v>2231</v>
      </c>
      <c r="K50" s="107">
        <v>3156</v>
      </c>
      <c r="L50" s="107">
        <v>3206</v>
      </c>
      <c r="M50" s="108">
        <v>3218</v>
      </c>
    </row>
    <row r="51" spans="2:13" ht="27.75" customHeight="1" x14ac:dyDescent="0.15">
      <c r="B51" s="1236"/>
      <c r="C51" s="1237"/>
      <c r="D51" s="105"/>
      <c r="E51" s="1240" t="s">
        <v>42</v>
      </c>
      <c r="F51" s="1240"/>
      <c r="G51" s="1240"/>
      <c r="H51" s="1241"/>
      <c r="I51" s="106" t="s">
        <v>510</v>
      </c>
      <c r="J51" s="107" t="s">
        <v>510</v>
      </c>
      <c r="K51" s="107" t="s">
        <v>510</v>
      </c>
      <c r="L51" s="107" t="s">
        <v>510</v>
      </c>
      <c r="M51" s="108" t="s">
        <v>510</v>
      </c>
    </row>
    <row r="52" spans="2:13" ht="27.75" customHeight="1" x14ac:dyDescent="0.15">
      <c r="B52" s="1238"/>
      <c r="C52" s="1239"/>
      <c r="D52" s="105"/>
      <c r="E52" s="1240" t="s">
        <v>43</v>
      </c>
      <c r="F52" s="1240"/>
      <c r="G52" s="1240"/>
      <c r="H52" s="1241"/>
      <c r="I52" s="106">
        <v>3650</v>
      </c>
      <c r="J52" s="107">
        <v>4181</v>
      </c>
      <c r="K52" s="107">
        <v>4092</v>
      </c>
      <c r="L52" s="107">
        <v>4062</v>
      </c>
      <c r="M52" s="108">
        <v>3874</v>
      </c>
    </row>
    <row r="53" spans="2:13" ht="27.75" customHeight="1" thickBot="1" x14ac:dyDescent="0.2">
      <c r="B53" s="1242" t="s">
        <v>44</v>
      </c>
      <c r="C53" s="1243"/>
      <c r="D53" s="112"/>
      <c r="E53" s="1244" t="s">
        <v>45</v>
      </c>
      <c r="F53" s="1244"/>
      <c r="G53" s="1244"/>
      <c r="H53" s="1245"/>
      <c r="I53" s="113">
        <v>-909</v>
      </c>
      <c r="J53" s="114">
        <v>-1180</v>
      </c>
      <c r="K53" s="114">
        <v>-2149</v>
      </c>
      <c r="L53" s="114">
        <v>-2098</v>
      </c>
      <c r="M53" s="115">
        <v>-2100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ybTfQurRvLKRAtoLJ2gb4wyNLmq3ELMbuwP8Xx7jtApo0EDhbsld6GPSz5IQit1HfW4Px90J4PQaLNmhv+TBw==" saltValue="rraZSjHD6jfjI0dDgW6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61" t="s">
        <v>48</v>
      </c>
      <c r="D55" s="1261"/>
      <c r="E55" s="1262"/>
      <c r="F55" s="127">
        <v>2458</v>
      </c>
      <c r="G55" s="127">
        <v>1468</v>
      </c>
      <c r="H55" s="128">
        <v>1320</v>
      </c>
    </row>
    <row r="56" spans="2:8" ht="52.5" customHeight="1" x14ac:dyDescent="0.15">
      <c r="B56" s="129"/>
      <c r="C56" s="1263" t="s">
        <v>49</v>
      </c>
      <c r="D56" s="1263"/>
      <c r="E56" s="1264"/>
      <c r="F56" s="130">
        <v>240</v>
      </c>
      <c r="G56" s="130">
        <v>252</v>
      </c>
      <c r="H56" s="131">
        <v>259</v>
      </c>
    </row>
    <row r="57" spans="2:8" ht="53.25" customHeight="1" x14ac:dyDescent="0.15">
      <c r="B57" s="129"/>
      <c r="C57" s="1265" t="s">
        <v>50</v>
      </c>
      <c r="D57" s="1265"/>
      <c r="E57" s="1266"/>
      <c r="F57" s="132">
        <v>268</v>
      </c>
      <c r="G57" s="132">
        <v>1328</v>
      </c>
      <c r="H57" s="133">
        <v>1487</v>
      </c>
    </row>
    <row r="58" spans="2:8" ht="45.75" customHeight="1" x14ac:dyDescent="0.15">
      <c r="B58" s="134"/>
      <c r="C58" s="1253" t="s">
        <v>590</v>
      </c>
      <c r="D58" s="1254"/>
      <c r="E58" s="1255"/>
      <c r="F58" s="135" t="s">
        <v>588</v>
      </c>
      <c r="G58" s="135">
        <v>480</v>
      </c>
      <c r="H58" s="136">
        <v>642</v>
      </c>
    </row>
    <row r="59" spans="2:8" ht="45.75" customHeight="1" x14ac:dyDescent="0.15">
      <c r="B59" s="134"/>
      <c r="C59" s="1253" t="s">
        <v>591</v>
      </c>
      <c r="D59" s="1254"/>
      <c r="E59" s="1255"/>
      <c r="F59" s="135" t="s">
        <v>588</v>
      </c>
      <c r="G59" s="135">
        <v>400</v>
      </c>
      <c r="H59" s="136">
        <v>400</v>
      </c>
    </row>
    <row r="60" spans="2:8" ht="45.75" customHeight="1" x14ac:dyDescent="0.15">
      <c r="B60" s="134"/>
      <c r="C60" s="1253" t="s">
        <v>592</v>
      </c>
      <c r="D60" s="1254"/>
      <c r="E60" s="1255"/>
      <c r="F60" s="135" t="s">
        <v>588</v>
      </c>
      <c r="G60" s="135">
        <v>200</v>
      </c>
      <c r="H60" s="136">
        <v>200</v>
      </c>
    </row>
    <row r="61" spans="2:8" ht="45.75" customHeight="1" x14ac:dyDescent="0.15">
      <c r="B61" s="134"/>
      <c r="C61" s="1253" t="s">
        <v>593</v>
      </c>
      <c r="D61" s="1254"/>
      <c r="E61" s="1255"/>
      <c r="F61" s="135">
        <v>197</v>
      </c>
      <c r="G61" s="135">
        <v>198</v>
      </c>
      <c r="H61" s="136">
        <v>198</v>
      </c>
    </row>
    <row r="62" spans="2:8" ht="45.75" customHeight="1" thickBot="1" x14ac:dyDescent="0.2">
      <c r="B62" s="137"/>
      <c r="C62" s="1256" t="s">
        <v>594</v>
      </c>
      <c r="D62" s="1257"/>
      <c r="E62" s="1258"/>
      <c r="F62" s="138">
        <v>18</v>
      </c>
      <c r="G62" s="138">
        <v>17</v>
      </c>
      <c r="H62" s="139">
        <v>15</v>
      </c>
    </row>
    <row r="63" spans="2:8" ht="52.5" customHeight="1" thickBot="1" x14ac:dyDescent="0.2">
      <c r="B63" s="140"/>
      <c r="C63" s="1259" t="s">
        <v>51</v>
      </c>
      <c r="D63" s="1259"/>
      <c r="E63" s="1260"/>
      <c r="F63" s="141">
        <v>2965</v>
      </c>
      <c r="G63" s="141">
        <v>3048</v>
      </c>
      <c r="H63" s="142">
        <v>3067</v>
      </c>
    </row>
    <row r="64" spans="2:8" ht="15" customHeight="1" x14ac:dyDescent="0.15"/>
    <row r="65" ht="0" hidden="1" customHeight="1" x14ac:dyDescent="0.15"/>
    <row r="66" ht="0" hidden="1" customHeight="1" x14ac:dyDescent="0.15"/>
  </sheetData>
  <sheetProtection algorithmName="SHA-512" hashValue="V0KAcu4em2MQnD3FoNVqerOlEVmkVpZbefmJ8VEh1F8jCWefQHDtG/OKYRjyHcYJWc9wgLYbHt+WkqwFa1FUjw==" saltValue="fdqRPLIowo45zMTpjUmo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8DE07-4C4B-4CEE-8BAC-E683BFDDBEEF}">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596</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597</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598</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599</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552</v>
      </c>
      <c r="BQ50" s="1301"/>
      <c r="BR50" s="1301"/>
      <c r="BS50" s="1301"/>
      <c r="BT50" s="1301"/>
      <c r="BU50" s="1301"/>
      <c r="BV50" s="1301"/>
      <c r="BW50" s="1301"/>
      <c r="BX50" s="1301" t="s">
        <v>553</v>
      </c>
      <c r="BY50" s="1301"/>
      <c r="BZ50" s="1301"/>
      <c r="CA50" s="1301"/>
      <c r="CB50" s="1301"/>
      <c r="CC50" s="1301"/>
      <c r="CD50" s="1301"/>
      <c r="CE50" s="1301"/>
      <c r="CF50" s="1301" t="s">
        <v>554</v>
      </c>
      <c r="CG50" s="1301"/>
      <c r="CH50" s="1301"/>
      <c r="CI50" s="1301"/>
      <c r="CJ50" s="1301"/>
      <c r="CK50" s="1301"/>
      <c r="CL50" s="1301"/>
      <c r="CM50" s="1301"/>
      <c r="CN50" s="1301" t="s">
        <v>555</v>
      </c>
      <c r="CO50" s="1301"/>
      <c r="CP50" s="1301"/>
      <c r="CQ50" s="1301"/>
      <c r="CR50" s="1301"/>
      <c r="CS50" s="1301"/>
      <c r="CT50" s="1301"/>
      <c r="CU50" s="1301"/>
      <c r="CV50" s="1301" t="s">
        <v>556</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600</v>
      </c>
      <c r="AO51" s="1305"/>
      <c r="AP51" s="1305"/>
      <c r="AQ51" s="1305"/>
      <c r="AR51" s="1305"/>
      <c r="AS51" s="1305"/>
      <c r="AT51" s="1305"/>
      <c r="AU51" s="1305"/>
      <c r="AV51" s="1305"/>
      <c r="AW51" s="1305"/>
      <c r="AX51" s="1305"/>
      <c r="AY51" s="1305"/>
      <c r="AZ51" s="1305"/>
      <c r="BA51" s="1305"/>
      <c r="BB51" s="1305" t="s">
        <v>601</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602</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67.099999999999994</v>
      </c>
      <c r="BY53" s="1307"/>
      <c r="BZ53" s="1307"/>
      <c r="CA53" s="1307"/>
      <c r="CB53" s="1307"/>
      <c r="CC53" s="1307"/>
      <c r="CD53" s="1307"/>
      <c r="CE53" s="1307"/>
      <c r="CF53" s="1307">
        <v>66.599999999999994</v>
      </c>
      <c r="CG53" s="1307"/>
      <c r="CH53" s="1307"/>
      <c r="CI53" s="1307"/>
      <c r="CJ53" s="1307"/>
      <c r="CK53" s="1307"/>
      <c r="CL53" s="1307"/>
      <c r="CM53" s="1307"/>
      <c r="CN53" s="1307">
        <v>67.3</v>
      </c>
      <c r="CO53" s="1307"/>
      <c r="CP53" s="1307"/>
      <c r="CQ53" s="1307"/>
      <c r="CR53" s="1307"/>
      <c r="CS53" s="1307"/>
      <c r="CT53" s="1307"/>
      <c r="CU53" s="1307"/>
      <c r="CV53" s="1307">
        <v>68.400000000000006</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603</v>
      </c>
      <c r="AO55" s="1301"/>
      <c r="AP55" s="1301"/>
      <c r="AQ55" s="1301"/>
      <c r="AR55" s="1301"/>
      <c r="AS55" s="1301"/>
      <c r="AT55" s="1301"/>
      <c r="AU55" s="1301"/>
      <c r="AV55" s="1301"/>
      <c r="AW55" s="1301"/>
      <c r="AX55" s="1301"/>
      <c r="AY55" s="1301"/>
      <c r="AZ55" s="1301"/>
      <c r="BA55" s="1301"/>
      <c r="BB55" s="1305" t="s">
        <v>601</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602</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55.8</v>
      </c>
      <c r="BY57" s="1307"/>
      <c r="BZ57" s="1307"/>
      <c r="CA57" s="1307"/>
      <c r="CB57" s="1307"/>
      <c r="CC57" s="1307"/>
      <c r="CD57" s="1307"/>
      <c r="CE57" s="1307"/>
      <c r="CF57" s="1307">
        <v>57.5</v>
      </c>
      <c r="CG57" s="1307"/>
      <c r="CH57" s="1307"/>
      <c r="CI57" s="1307"/>
      <c r="CJ57" s="1307"/>
      <c r="CK57" s="1307"/>
      <c r="CL57" s="1307"/>
      <c r="CM57" s="1307"/>
      <c r="CN57" s="1307">
        <v>58.4</v>
      </c>
      <c r="CO57" s="1307"/>
      <c r="CP57" s="1307"/>
      <c r="CQ57" s="1307"/>
      <c r="CR57" s="1307"/>
      <c r="CS57" s="1307"/>
      <c r="CT57" s="1307"/>
      <c r="CU57" s="1307"/>
      <c r="CV57" s="1307">
        <v>60.8</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604</v>
      </c>
    </row>
    <row r="64" spans="1:109" x14ac:dyDescent="0.15">
      <c r="B64" s="1276"/>
      <c r="G64" s="1283"/>
      <c r="I64" s="1317"/>
      <c r="J64" s="1317"/>
      <c r="K64" s="1317"/>
      <c r="L64" s="1317"/>
      <c r="M64" s="1317"/>
      <c r="N64" s="1318"/>
      <c r="AM64" s="1283"/>
      <c r="AN64" s="1283" t="s">
        <v>597</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605</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599</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552</v>
      </c>
      <c r="BQ72" s="1301"/>
      <c r="BR72" s="1301"/>
      <c r="BS72" s="1301"/>
      <c r="BT72" s="1301"/>
      <c r="BU72" s="1301"/>
      <c r="BV72" s="1301"/>
      <c r="BW72" s="1301"/>
      <c r="BX72" s="1301" t="s">
        <v>553</v>
      </c>
      <c r="BY72" s="1301"/>
      <c r="BZ72" s="1301"/>
      <c r="CA72" s="1301"/>
      <c r="CB72" s="1301"/>
      <c r="CC72" s="1301"/>
      <c r="CD72" s="1301"/>
      <c r="CE72" s="1301"/>
      <c r="CF72" s="1301" t="s">
        <v>554</v>
      </c>
      <c r="CG72" s="1301"/>
      <c r="CH72" s="1301"/>
      <c r="CI72" s="1301"/>
      <c r="CJ72" s="1301"/>
      <c r="CK72" s="1301"/>
      <c r="CL72" s="1301"/>
      <c r="CM72" s="1301"/>
      <c r="CN72" s="1301" t="s">
        <v>555</v>
      </c>
      <c r="CO72" s="1301"/>
      <c r="CP72" s="1301"/>
      <c r="CQ72" s="1301"/>
      <c r="CR72" s="1301"/>
      <c r="CS72" s="1301"/>
      <c r="CT72" s="1301"/>
      <c r="CU72" s="1301"/>
      <c r="CV72" s="1301" t="s">
        <v>556</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600</v>
      </c>
      <c r="AO73" s="1305"/>
      <c r="AP73" s="1305"/>
      <c r="AQ73" s="1305"/>
      <c r="AR73" s="1305"/>
      <c r="AS73" s="1305"/>
      <c r="AT73" s="1305"/>
      <c r="AU73" s="1305"/>
      <c r="AV73" s="1305"/>
      <c r="AW73" s="1305"/>
      <c r="AX73" s="1305"/>
      <c r="AY73" s="1305"/>
      <c r="AZ73" s="1305"/>
      <c r="BA73" s="1305"/>
      <c r="BB73" s="1305" t="s">
        <v>601</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606</v>
      </c>
      <c r="BC75" s="1305"/>
      <c r="BD75" s="1305"/>
      <c r="BE75" s="1305"/>
      <c r="BF75" s="1305"/>
      <c r="BG75" s="1305"/>
      <c r="BH75" s="1305"/>
      <c r="BI75" s="1305"/>
      <c r="BJ75" s="1305"/>
      <c r="BK75" s="1305"/>
      <c r="BL75" s="1305"/>
      <c r="BM75" s="1305"/>
      <c r="BN75" s="1305"/>
      <c r="BO75" s="1305"/>
      <c r="BP75" s="1307">
        <v>8.4</v>
      </c>
      <c r="BQ75" s="1307"/>
      <c r="BR75" s="1307"/>
      <c r="BS75" s="1307"/>
      <c r="BT75" s="1307"/>
      <c r="BU75" s="1307"/>
      <c r="BV75" s="1307"/>
      <c r="BW75" s="1307"/>
      <c r="BX75" s="1307">
        <v>6.8</v>
      </c>
      <c r="BY75" s="1307"/>
      <c r="BZ75" s="1307"/>
      <c r="CA75" s="1307"/>
      <c r="CB75" s="1307"/>
      <c r="CC75" s="1307"/>
      <c r="CD75" s="1307"/>
      <c r="CE75" s="1307"/>
      <c r="CF75" s="1307">
        <v>4.8</v>
      </c>
      <c r="CG75" s="1307"/>
      <c r="CH75" s="1307"/>
      <c r="CI75" s="1307"/>
      <c r="CJ75" s="1307"/>
      <c r="CK75" s="1307"/>
      <c r="CL75" s="1307"/>
      <c r="CM75" s="1307"/>
      <c r="CN75" s="1307">
        <v>3.7</v>
      </c>
      <c r="CO75" s="1307"/>
      <c r="CP75" s="1307"/>
      <c r="CQ75" s="1307"/>
      <c r="CR75" s="1307"/>
      <c r="CS75" s="1307"/>
      <c r="CT75" s="1307"/>
      <c r="CU75" s="1307"/>
      <c r="CV75" s="1307">
        <v>4</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603</v>
      </c>
      <c r="AO77" s="1301"/>
      <c r="AP77" s="1301"/>
      <c r="AQ77" s="1301"/>
      <c r="AR77" s="1301"/>
      <c r="AS77" s="1301"/>
      <c r="AT77" s="1301"/>
      <c r="AU77" s="1301"/>
      <c r="AV77" s="1301"/>
      <c r="AW77" s="1301"/>
      <c r="AX77" s="1301"/>
      <c r="AY77" s="1301"/>
      <c r="AZ77" s="1301"/>
      <c r="BA77" s="1301"/>
      <c r="BB77" s="1305" t="s">
        <v>601</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606</v>
      </c>
      <c r="BC79" s="1305"/>
      <c r="BD79" s="1305"/>
      <c r="BE79" s="1305"/>
      <c r="BF79" s="1305"/>
      <c r="BG79" s="1305"/>
      <c r="BH79" s="1305"/>
      <c r="BI79" s="1305"/>
      <c r="BJ79" s="1305"/>
      <c r="BK79" s="1305"/>
      <c r="BL79" s="1305"/>
      <c r="BM79" s="1305"/>
      <c r="BN79" s="1305"/>
      <c r="BO79" s="1305"/>
      <c r="BP79" s="1307">
        <v>6.9</v>
      </c>
      <c r="BQ79" s="1307"/>
      <c r="BR79" s="1307"/>
      <c r="BS79" s="1307"/>
      <c r="BT79" s="1307"/>
      <c r="BU79" s="1307"/>
      <c r="BV79" s="1307"/>
      <c r="BW79" s="1307"/>
      <c r="BX79" s="1307">
        <v>7.2</v>
      </c>
      <c r="BY79" s="1307"/>
      <c r="BZ79" s="1307"/>
      <c r="CA79" s="1307"/>
      <c r="CB79" s="1307"/>
      <c r="CC79" s="1307"/>
      <c r="CD79" s="1307"/>
      <c r="CE79" s="1307"/>
      <c r="CF79" s="1307">
        <v>6</v>
      </c>
      <c r="CG79" s="1307"/>
      <c r="CH79" s="1307"/>
      <c r="CI79" s="1307"/>
      <c r="CJ79" s="1307"/>
      <c r="CK79" s="1307"/>
      <c r="CL79" s="1307"/>
      <c r="CM79" s="1307"/>
      <c r="CN79" s="1307">
        <v>5.6</v>
      </c>
      <c r="CO79" s="1307"/>
      <c r="CP79" s="1307"/>
      <c r="CQ79" s="1307"/>
      <c r="CR79" s="1307"/>
      <c r="CS79" s="1307"/>
      <c r="CT79" s="1307"/>
      <c r="CU79" s="1307"/>
      <c r="CV79" s="1307">
        <v>5.3</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D9NEBEeRe+dibQpGxMgAfmcaWPt58v2/Gm+5fmfM+jRLCM8t3TVygx66FUGchkGgCFvJ7+PHsqrdyc72/Up/Q==" saltValue="lzd2JiCNd/j1u+U4fxu63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9458A-0F59-43A2-8024-E419E6B2A224}">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T4N7+TxaZEJdin1zg06IJsu7PGSezg1LMaQyl4RWz7Kq8avSmjjJqkFCRIqmQ0GasknBFSps+ZlufyeM4K+YQ==" saltValue="0v8G23ZbXCYGXjU/HbPd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D1A0F-9505-449E-B1DF-AE24F5172D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2zgcVyaRnV6ZXjALD2GrWVLnQors5fn7COusqyECqtg58djXjFTxp/uBuwllNrzopVXgni8/Wd7T6lOtiTAlw==" saltValue="bytvZvmFSy5axM5x7O8do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549</v>
      </c>
      <c r="G2" s="156"/>
      <c r="H2" s="157"/>
    </row>
    <row r="3" spans="1:8" x14ac:dyDescent="0.15">
      <c r="A3" s="153" t="s">
        <v>542</v>
      </c>
      <c r="B3" s="158"/>
      <c r="C3" s="159"/>
      <c r="D3" s="160">
        <v>235769</v>
      </c>
      <c r="E3" s="161"/>
      <c r="F3" s="162">
        <v>272886</v>
      </c>
      <c r="G3" s="163"/>
      <c r="H3" s="164"/>
    </row>
    <row r="4" spans="1:8" x14ac:dyDescent="0.15">
      <c r="A4" s="165"/>
      <c r="B4" s="166"/>
      <c r="C4" s="167"/>
      <c r="D4" s="168">
        <v>101327</v>
      </c>
      <c r="E4" s="169"/>
      <c r="F4" s="170">
        <v>125724</v>
      </c>
      <c r="G4" s="171"/>
      <c r="H4" s="172"/>
    </row>
    <row r="5" spans="1:8" x14ac:dyDescent="0.15">
      <c r="A5" s="153" t="s">
        <v>544</v>
      </c>
      <c r="B5" s="158"/>
      <c r="C5" s="159"/>
      <c r="D5" s="160">
        <v>380831</v>
      </c>
      <c r="E5" s="161"/>
      <c r="F5" s="162">
        <v>245039</v>
      </c>
      <c r="G5" s="163"/>
      <c r="H5" s="164"/>
    </row>
    <row r="6" spans="1:8" x14ac:dyDescent="0.15">
      <c r="A6" s="165"/>
      <c r="B6" s="166"/>
      <c r="C6" s="167"/>
      <c r="D6" s="168">
        <v>307072</v>
      </c>
      <c r="E6" s="169"/>
      <c r="F6" s="170">
        <v>108922</v>
      </c>
      <c r="G6" s="171"/>
      <c r="H6" s="172"/>
    </row>
    <row r="7" spans="1:8" x14ac:dyDescent="0.15">
      <c r="A7" s="153" t="s">
        <v>545</v>
      </c>
      <c r="B7" s="158"/>
      <c r="C7" s="159"/>
      <c r="D7" s="160">
        <v>198847</v>
      </c>
      <c r="E7" s="161"/>
      <c r="F7" s="162">
        <v>237994</v>
      </c>
      <c r="G7" s="163"/>
      <c r="H7" s="164"/>
    </row>
    <row r="8" spans="1:8" x14ac:dyDescent="0.15">
      <c r="A8" s="165"/>
      <c r="B8" s="166"/>
      <c r="C8" s="167"/>
      <c r="D8" s="168">
        <v>138264</v>
      </c>
      <c r="E8" s="169"/>
      <c r="F8" s="170">
        <v>110361</v>
      </c>
      <c r="G8" s="171"/>
      <c r="H8" s="172"/>
    </row>
    <row r="9" spans="1:8" x14ac:dyDescent="0.15">
      <c r="A9" s="153" t="s">
        <v>546</v>
      </c>
      <c r="B9" s="158"/>
      <c r="C9" s="159"/>
      <c r="D9" s="160">
        <v>308013</v>
      </c>
      <c r="E9" s="161"/>
      <c r="F9" s="162">
        <v>267911</v>
      </c>
      <c r="G9" s="163"/>
      <c r="H9" s="164"/>
    </row>
    <row r="10" spans="1:8" x14ac:dyDescent="0.15">
      <c r="A10" s="165"/>
      <c r="B10" s="166"/>
      <c r="C10" s="167"/>
      <c r="D10" s="168">
        <v>203763</v>
      </c>
      <c r="E10" s="169"/>
      <c r="F10" s="170">
        <v>106425</v>
      </c>
      <c r="G10" s="171"/>
      <c r="H10" s="172"/>
    </row>
    <row r="11" spans="1:8" x14ac:dyDescent="0.15">
      <c r="A11" s="153" t="s">
        <v>547</v>
      </c>
      <c r="B11" s="158"/>
      <c r="C11" s="159"/>
      <c r="D11" s="160">
        <v>259138</v>
      </c>
      <c r="E11" s="161"/>
      <c r="F11" s="162">
        <v>228215</v>
      </c>
      <c r="G11" s="163"/>
      <c r="H11" s="164"/>
    </row>
    <row r="12" spans="1:8" x14ac:dyDescent="0.15">
      <c r="A12" s="165"/>
      <c r="B12" s="166"/>
      <c r="C12" s="173"/>
      <c r="D12" s="168">
        <v>145632</v>
      </c>
      <c r="E12" s="169"/>
      <c r="F12" s="170">
        <v>117571</v>
      </c>
      <c r="G12" s="171"/>
      <c r="H12" s="172"/>
    </row>
    <row r="13" spans="1:8" x14ac:dyDescent="0.15">
      <c r="A13" s="153"/>
      <c r="B13" s="158"/>
      <c r="C13" s="174"/>
      <c r="D13" s="175">
        <v>276520</v>
      </c>
      <c r="E13" s="176"/>
      <c r="F13" s="177">
        <v>250409</v>
      </c>
      <c r="G13" s="178"/>
      <c r="H13" s="164"/>
    </row>
    <row r="14" spans="1:8" x14ac:dyDescent="0.15">
      <c r="A14" s="165"/>
      <c r="B14" s="166"/>
      <c r="C14" s="167"/>
      <c r="D14" s="168">
        <v>179212</v>
      </c>
      <c r="E14" s="169"/>
      <c r="F14" s="170">
        <v>113801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16.91</v>
      </c>
      <c r="C19" s="179">
        <f>ROUND(VALUE(SUBSTITUTE(実質収支比率等に係る経年分析!G$48,"▲","-")),2)</f>
        <v>20.49</v>
      </c>
      <c r="D19" s="179">
        <f>ROUND(VALUE(SUBSTITUTE(実質収支比率等に係る経年分析!H$48,"▲","-")),2)</f>
        <v>15.44</v>
      </c>
      <c r="E19" s="179">
        <f>ROUND(VALUE(SUBSTITUTE(実質収支比率等に係る経年分析!I$48,"▲","-")),2)</f>
        <v>14.29</v>
      </c>
      <c r="F19" s="179">
        <f>ROUND(VALUE(SUBSTITUTE(実質収支比率等に係る経年分析!J$48,"▲","-")),2)</f>
        <v>11.01</v>
      </c>
    </row>
    <row r="20" spans="1:11" x14ac:dyDescent="0.15">
      <c r="A20" s="179" t="s">
        <v>55</v>
      </c>
      <c r="B20" s="179">
        <f>ROUND(VALUE(SUBSTITUTE(実質収支比率等に係る経年分析!F$47,"▲","-")),2)</f>
        <v>77.37</v>
      </c>
      <c r="C20" s="179">
        <f>ROUND(VALUE(SUBSTITUTE(実質収支比率等に係る経年分析!G$47,"▲","-")),2)</f>
        <v>81.96</v>
      </c>
      <c r="D20" s="179">
        <f>ROUND(VALUE(SUBSTITUTE(実質収支比率等に係る経年分析!H$47,"▲","-")),2)</f>
        <v>124.91</v>
      </c>
      <c r="E20" s="179">
        <f>ROUND(VALUE(SUBSTITUTE(実質収支比率等に係る経年分析!I$47,"▲","-")),2)</f>
        <v>75.94</v>
      </c>
      <c r="F20" s="179">
        <f>ROUND(VALUE(SUBSTITUTE(実質収支比率等に係る経年分析!J$47,"▲","-")),2)</f>
        <v>67.2</v>
      </c>
    </row>
    <row r="21" spans="1:11" x14ac:dyDescent="0.15">
      <c r="A21" s="179" t="s">
        <v>56</v>
      </c>
      <c r="B21" s="179">
        <f>IF(ISNUMBER(VALUE(SUBSTITUTE(実質収支比率等に係る経年分析!F$49,"▲","-"))),ROUND(VALUE(SUBSTITUTE(実質収支比率等に係る経年分析!F$49,"▲","-")),2),NA())</f>
        <v>7.01</v>
      </c>
      <c r="C21" s="179">
        <f>IF(ISNUMBER(VALUE(SUBSTITUTE(実質収支比率等に係る経年分析!G$49,"▲","-"))),ROUND(VALUE(SUBSTITUTE(実質収支比率等に係る経年分析!G$49,"▲","-")),2),NA())</f>
        <v>11.72</v>
      </c>
      <c r="D21" s="179">
        <f>IF(ISNUMBER(VALUE(SUBSTITUTE(実質収支比率等に係る経年分析!H$49,"▲","-"))),ROUND(VALUE(SUBSTITUTE(実質収支比率等に係る経年分析!H$49,"▲","-")),2),NA())</f>
        <v>34.54</v>
      </c>
      <c r="E21" s="179">
        <f>IF(ISNUMBER(VALUE(SUBSTITUTE(実質収支比率等に係る経年分析!I$49,"▲","-"))),ROUND(VALUE(SUBSTITUTE(実質収支比率等に係る経年分析!I$49,"▲","-")),2),NA())</f>
        <v>-52.61</v>
      </c>
      <c r="F21" s="179">
        <f>IF(ISNUMBER(VALUE(SUBSTITUTE(実質収支比率等に係る経年分析!J$49,"▲","-"))),ROUND(VALUE(SUBSTITUTE(実質収支比率等に係る経年分析!J$49,"▲","-")),2),NA())</f>
        <v>-10.62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簡易水道特別会計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2.2000000000000002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0.38</v>
      </c>
    </row>
    <row r="34" spans="1:16" x14ac:dyDescent="0.15">
      <c r="A34" s="180" t="str">
        <f>IF(連結実質赤字比率に係る赤字・黒字の構成分析!C$36="",NA(),連結実質赤字比率に係る赤字・黒字の構成分析!C$36)</f>
        <v>国民健康保険診療施設特別会計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0.59</v>
      </c>
    </row>
    <row r="35" spans="1:16" x14ac:dyDescent="0.15">
      <c r="A35" s="180" t="str">
        <f>IF(連結実質赤字比率に係る赤字・黒字の構成分析!C$35="",NA(),連結実質赤字比率に係る赤字・黒字の構成分析!C$35)</f>
        <v>介護保険特別会計（保険事業勘定）</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0.26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0.14000000000000001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0.68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0.54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0.94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20.49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15.43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14.28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11.01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377</v>
      </c>
      <c r="E42" s="181"/>
      <c r="F42" s="181"/>
      <c r="G42" s="181">
        <f>'実質公債費比率（分子）の構造'!L$52</f>
        <v>355</v>
      </c>
      <c r="H42" s="181"/>
      <c r="I42" s="181"/>
      <c r="J42" s="181">
        <f>'実質公債費比率（分子）の構造'!M$52</f>
        <v>351</v>
      </c>
      <c r="K42" s="181"/>
      <c r="L42" s="181"/>
      <c r="M42" s="181">
        <f>'実質公債費比率（分子）の構造'!N$52</f>
        <v>393</v>
      </c>
      <c r="N42" s="181"/>
      <c r="O42" s="181"/>
      <c r="P42" s="181">
        <f>'実質公債費比率（分子）の構造'!O$52</f>
        <v>446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7</v>
      </c>
      <c r="C45" s="181"/>
      <c r="D45" s="181"/>
      <c r="E45" s="181">
        <f>'実質公債費比率（分子）の構造'!L$49</f>
        <v>6</v>
      </c>
      <c r="F45" s="181"/>
      <c r="G45" s="181"/>
      <c r="H45" s="181">
        <f>'実質公債費比率（分子）の構造'!M$49</f>
        <v>6</v>
      </c>
      <c r="I45" s="181"/>
      <c r="J45" s="181"/>
      <c r="K45" s="181">
        <f>'実質公債費比率（分子）の構造'!N$49</f>
        <v>8</v>
      </c>
      <c r="L45" s="181"/>
      <c r="M45" s="181"/>
      <c r="N45" s="181">
        <f>'実質公債費比率（分子）の構造'!O$49</f>
        <v>11</v>
      </c>
      <c r="O45" s="181"/>
      <c r="P45" s="181"/>
    </row>
    <row r="46" spans="1:16" x14ac:dyDescent="0.15">
      <c r="A46" s="181" t="s">
        <v>67</v>
      </c>
      <c r="B46" s="181">
        <f>'実質公債費比率（分子）の構造'!K$48</f>
        <v>125</v>
      </c>
      <c r="C46" s="181"/>
      <c r="D46" s="181"/>
      <c r="E46" s="181">
        <f>'実質公債費比率（分子）の構造'!L$48</f>
        <v>112</v>
      </c>
      <c r="F46" s="181"/>
      <c r="G46" s="181"/>
      <c r="H46" s="181">
        <f>'実質公債費比率（分子）の構造'!M$48</f>
        <v>116</v>
      </c>
      <c r="I46" s="181"/>
      <c r="J46" s="181"/>
      <c r="K46" s="181">
        <f>'実質公債費比率（分子）の構造'!N$48</f>
        <v>123</v>
      </c>
      <c r="L46" s="181"/>
      <c r="M46" s="181"/>
      <c r="N46" s="181">
        <f>'実質公債費比率（分子）の構造'!O$48</f>
        <v>131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363</v>
      </c>
      <c r="C49" s="181"/>
      <c r="D49" s="181"/>
      <c r="E49" s="181">
        <f>'実質公債費比率（分子）の構造'!L$45</f>
        <v>311</v>
      </c>
      <c r="F49" s="181"/>
      <c r="G49" s="181"/>
      <c r="H49" s="181">
        <f>'実質公債費比率（分子）の構造'!M$45</f>
        <v>273</v>
      </c>
      <c r="I49" s="181"/>
      <c r="J49" s="181"/>
      <c r="K49" s="181">
        <f>'実質公債費比率（分子）の構造'!N$45</f>
        <v>326</v>
      </c>
      <c r="L49" s="181"/>
      <c r="M49" s="181"/>
      <c r="N49" s="181">
        <f>'実質公債費比率（分子）の構造'!O$45</f>
        <v>384</v>
      </c>
      <c r="O49" s="181"/>
      <c r="P49" s="181"/>
    </row>
    <row r="50" spans="1:16" x14ac:dyDescent="0.15">
      <c r="A50" s="181" t="s">
        <v>71</v>
      </c>
      <c r="B50" s="181" t="e">
        <f>NA()</f>
        <v>#N/A</v>
      </c>
      <c r="C50" s="181">
        <f>IF(ISNUMBER('実質公債費比率（分子）の構造'!K$53),'実質公債費比率（分子）の構造'!K$53,NA())</f>
        <v>118</v>
      </c>
      <c r="D50" s="181" t="e">
        <f>NA()</f>
        <v>#N/A</v>
      </c>
      <c r="E50" s="181" t="e">
        <f>NA()</f>
        <v>#N/A</v>
      </c>
      <c r="F50" s="181">
        <f>IF(ISNUMBER('実質公債費比率（分子）の構造'!L$53),'実質公債費比率（分子）の構造'!L$53,NA())</f>
        <v>74</v>
      </c>
      <c r="G50" s="181" t="e">
        <f>NA()</f>
        <v>#N/A</v>
      </c>
      <c r="H50" s="181" t="e">
        <f>NA()</f>
        <v>#N/A</v>
      </c>
      <c r="I50" s="181">
        <f>IF(ISNUMBER('実質公債費比率（分子）の構造'!M$53),'実質公債費比率（分子）の構造'!M$53,NA())</f>
        <v>44</v>
      </c>
      <c r="J50" s="181" t="e">
        <f>NA()</f>
        <v>#N/A</v>
      </c>
      <c r="K50" s="181" t="e">
        <f>NA()</f>
        <v>#N/A</v>
      </c>
      <c r="L50" s="181">
        <f>IF(ISNUMBER('実質公債費比率（分子）の構造'!N$53),'実質公債費比率（分子）の構造'!N$53,NA())</f>
        <v>64</v>
      </c>
      <c r="M50" s="181" t="e">
        <f>NA()</f>
        <v>#N/A</v>
      </c>
      <c r="N50" s="181" t="e">
        <f>NA()</f>
        <v>#N/A</v>
      </c>
      <c r="O50" s="181">
        <f>IF(ISNUMBER('実質公債費比率（分子）の構造'!O$53),'実質公債費比率（分子）の構造'!O$53,NA())</f>
        <v>80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3650</v>
      </c>
      <c r="E56" s="180"/>
      <c r="F56" s="180"/>
      <c r="G56" s="180">
        <f>'将来負担比率（分子）の構造'!J$52</f>
        <v>4181</v>
      </c>
      <c r="H56" s="180"/>
      <c r="I56" s="180"/>
      <c r="J56" s="180">
        <f>'将来負担比率（分子）の構造'!K$52</f>
        <v>4092</v>
      </c>
      <c r="K56" s="180"/>
      <c r="L56" s="180"/>
      <c r="M56" s="180">
        <f>'将来負担比率（分子）の構造'!L$52</f>
        <v>4062</v>
      </c>
      <c r="N56" s="180"/>
      <c r="O56" s="180"/>
      <c r="P56" s="180">
        <f>'将来負担比率（分子）の構造'!M$52</f>
        <v>3874</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2071</v>
      </c>
      <c r="E58" s="180"/>
      <c r="F58" s="180"/>
      <c r="G58" s="180">
        <f>'将来負担比率（分子）の構造'!J$50</f>
        <v>2231</v>
      </c>
      <c r="H58" s="180"/>
      <c r="I58" s="180"/>
      <c r="J58" s="180">
        <f>'将来負担比率（分子）の構造'!K$50</f>
        <v>3156</v>
      </c>
      <c r="K58" s="180"/>
      <c r="L58" s="180"/>
      <c r="M58" s="180">
        <f>'将来負担比率（分子）の構造'!L$50</f>
        <v>3206</v>
      </c>
      <c r="N58" s="180"/>
      <c r="O58" s="180"/>
      <c r="P58" s="180">
        <f>'将来負担比率（分子）の構造'!M$50</f>
        <v>3218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641</v>
      </c>
      <c r="C62" s="180"/>
      <c r="D62" s="180"/>
      <c r="E62" s="180">
        <f>'将来負担比率（分子）の構造'!J$45</f>
        <v>615</v>
      </c>
      <c r="F62" s="180"/>
      <c r="G62" s="180"/>
      <c r="H62" s="180">
        <f>'将来負担比率（分子）の構造'!K$45</f>
        <v>587</v>
      </c>
      <c r="I62" s="180"/>
      <c r="J62" s="180"/>
      <c r="K62" s="180">
        <f>'将来負担比率（分子）の構造'!L$45</f>
        <v>593</v>
      </c>
      <c r="L62" s="180"/>
      <c r="M62" s="180"/>
      <c r="N62" s="180">
        <f>'将来負担比率（分子）の構造'!M$45</f>
        <v>609</v>
      </c>
      <c r="O62" s="180"/>
      <c r="P62" s="180"/>
    </row>
    <row r="63" spans="1:16" x14ac:dyDescent="0.15">
      <c r="A63" s="180" t="s">
        <v>34</v>
      </c>
      <c r="B63" s="180">
        <f>'将来負担比率（分子）の構造'!I$44</f>
        <v>62</v>
      </c>
      <c r="C63" s="180"/>
      <c r="D63" s="180"/>
      <c r="E63" s="180">
        <f>'将来負担比率（分子）の構造'!J$44</f>
        <v>88</v>
      </c>
      <c r="F63" s="180"/>
      <c r="G63" s="180"/>
      <c r="H63" s="180">
        <f>'将来負担比率（分子）の構造'!K$44</f>
        <v>109</v>
      </c>
      <c r="I63" s="180"/>
      <c r="J63" s="180"/>
      <c r="K63" s="180">
        <f>'将来負担比率（分子）の構造'!L$44</f>
        <v>101</v>
      </c>
      <c r="L63" s="180"/>
      <c r="M63" s="180"/>
      <c r="N63" s="180">
        <f>'将来負担比率（分子）の構造'!M$44</f>
        <v>100</v>
      </c>
      <c r="O63" s="180"/>
      <c r="P63" s="180"/>
    </row>
    <row r="64" spans="1:16" x14ac:dyDescent="0.15">
      <c r="A64" s="180" t="s">
        <v>33</v>
      </c>
      <c r="B64" s="180">
        <f>'将来負担比率（分子）の構造'!I$43</f>
        <v>1429</v>
      </c>
      <c r="C64" s="180"/>
      <c r="D64" s="180"/>
      <c r="E64" s="180">
        <f>'将来負担比率（分子）の構造'!J$43</f>
        <v>1336</v>
      </c>
      <c r="F64" s="180"/>
      <c r="G64" s="180"/>
      <c r="H64" s="180">
        <f>'将来負担比率（分子）の構造'!K$43</f>
        <v>1251</v>
      </c>
      <c r="I64" s="180"/>
      <c r="J64" s="180"/>
      <c r="K64" s="180">
        <f>'将来負担比率（分子）の構造'!L$43</f>
        <v>1194</v>
      </c>
      <c r="L64" s="180"/>
      <c r="M64" s="180"/>
      <c r="N64" s="180">
        <f>'将来負担比率（分子）の構造'!M$43</f>
        <v>1137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2680</v>
      </c>
      <c r="C66" s="180"/>
      <c r="D66" s="180"/>
      <c r="E66" s="180">
        <f>'将来負担比率（分子）の構造'!J$41</f>
        <v>3192</v>
      </c>
      <c r="F66" s="180"/>
      <c r="G66" s="180"/>
      <c r="H66" s="180">
        <f>'将来負担比率（分子）の構造'!K$41</f>
        <v>3152</v>
      </c>
      <c r="I66" s="180"/>
      <c r="J66" s="180"/>
      <c r="K66" s="180">
        <f>'将来負担比率（分子）の構造'!L$41</f>
        <v>3283</v>
      </c>
      <c r="L66" s="180"/>
      <c r="M66" s="180"/>
      <c r="N66" s="180">
        <f>'将来負担比率（分子）の構造'!M$41</f>
        <v>3145</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2458</v>
      </c>
      <c r="C72" s="184">
        <f>基金残高に係る経年分析!G55</f>
        <v>1468</v>
      </c>
      <c r="D72" s="184">
        <f>基金残高に係る経年分析!H55</f>
        <v>1320</v>
      </c>
    </row>
    <row r="73" spans="1:16" x14ac:dyDescent="0.15">
      <c r="A73" s="183" t="s">
        <v>78</v>
      </c>
      <c r="B73" s="184">
        <f>基金残高に係る経年分析!F56</f>
        <v>240</v>
      </c>
      <c r="C73" s="184">
        <f>基金残高に係る経年分析!G56</f>
        <v>252</v>
      </c>
      <c r="D73" s="184">
        <f>基金残高に係る経年分析!H56</f>
        <v>259</v>
      </c>
    </row>
    <row r="74" spans="1:16" x14ac:dyDescent="0.15">
      <c r="A74" s="183" t="s">
        <v>79</v>
      </c>
      <c r="B74" s="184">
        <f>基金残高に係る経年分析!F57</f>
        <v>268</v>
      </c>
      <c r="C74" s="184">
        <f>基金残高に係る経年分析!G57</f>
        <v>1328</v>
      </c>
      <c r="D74" s="184">
        <f>基金残高に係る経年分析!H57</f>
        <v>1487</v>
      </c>
    </row>
  </sheetData>
  <sheetProtection algorithmName="SHA-512" hashValue="IOEbC5klmsi1NGYGWyZSa9CQ1DVHyQIqwtgDYMDKfdwznXycUUoGbbk5dLrGilgsNKb62/GrrVJ6pI+0yUe/6w==" saltValue="4OuD/MAhhILGHMQL1b+A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2020-03-09T02:30:40Z</cp:lastPrinted>
  <dcterms:created xsi:type="dcterms:W3CDTF">2020-02-10T03:45:31Z</dcterms:created>
  <dcterms:modified xsi:type="dcterms:W3CDTF">2020-10-14T11:36:28Z</dcterms:modified>
  <cp:category/>
</cp:coreProperties>
</file>