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ukuipref-my.sharepoint.com@SSL\DavWWWRoot\personal\shimachi-kyodo_pref_fukui_lg_jp\Documents\財政グループ\11_財政状況資料集\30財政状況資料集\03 　作成依頼（２回目\02\"/>
    </mc:Choice>
  </mc:AlternateContent>
  <xr:revisionPtr revIDLastSave="0" documentId="11_80CDC8E7116AB74CCBFC8882E74424F14670EA64" xr6:coauthVersionLast="44" xr6:coauthVersionMax="44" xr10:uidLastSave="{00000000-0000-0000-0000-000000000000}"/>
  <bookViews>
    <workbookView xWindow="-120" yWindow="-120" windowWidth="1980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4" i="10"/>
  <c r="U34" i="10" l="1"/>
  <c r="U35" i="10" s="1"/>
  <c r="U36" i="10" s="1"/>
  <c r="U37" i="10" s="1"/>
  <c r="C35"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 r="BE36" i="10" s="1"/>
  <c r="BW34" i="10" l="1"/>
  <c r="BW35" i="10" s="1"/>
  <c r="BW36" i="10" s="1"/>
  <c r="BW37" i="10" s="1"/>
  <c r="BW38" i="10" s="1"/>
  <c r="BW39" i="10" s="1"/>
  <c r="BW40" i="10" s="1"/>
  <c r="CO34" i="10" l="1"/>
</calcChain>
</file>

<file path=xl/sharedStrings.xml><?xml version="1.0" encoding="utf-8"?>
<sst xmlns="http://schemas.openxmlformats.org/spreadsheetml/2006/main" count="1162" uniqueCount="632">
  <si>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</si>
  <si>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</si>
  <si>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</si>
  <si>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</si>
  <si>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</si>
  <si>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</si>
  <si>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</si>
  <si>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</si>
  <si>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</si>
  <si>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</si>
  <si>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</si>
  <si>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</si>
  <si>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</si>
  <si>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</si>
  <si>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</si>
  <si>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</si>
  <si>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</si>
  <si>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</si>
  <si>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</si>
  <si>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</si>
  <si>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</si>
  <si>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</si>
  <si>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</si>
  <si>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</si>
  <si>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</si>
  <si>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</si>
  <si>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</si>
  <si>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</si>
  <si>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</si>
  <si>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</si>
  <si>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</si>
  <si>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</si>
  <si>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</si>
  <si>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</si>
  <si>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</si>
  <si>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</si>
  <si>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</si>
  <si>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</si>
  <si>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</si>
  <si>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</si>
  <si>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</si>
  <si>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</si>
  <si>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</si>
  <si>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</si>
  <si>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</si>
  <si>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</si>
  <si>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</si>
  <si>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</si>
  <si>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</si>
  <si>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</si>
  <si>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</si>
  <si>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</si>
  <si>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</si>
  <si>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</si>
  <si>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</si>
  <si>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</si>
  <si>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</si>
  <si>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</si>
  <si>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</si>
  <si>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</si>
  <si>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</si>
  <si>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</si>
  <si>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</si>
  <si>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</si>
  <si>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</si>
  <si>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</si>
  <si>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</si>
  <si>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</si>
  <si>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</si>
  <si>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</si>
  <si>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</si>
  <si>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</si>
  <si>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</si>
  <si>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</si>
  <si>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</si>
  <si>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</si>
  <si>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</si>
  <si>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</si>
  <si>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</si>
  <si>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</si>
  <si>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</si>
  <si>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</si>
  <si>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</si>
  <si>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</si>
  <si>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</si>
  <si>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</si>
  <si>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</si>
  <si>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</si>
  <si>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</si>
  <si>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</si>
  <si>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</si>
  <si>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</si>
  <si>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</si>
  <si>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</si>
  <si>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</si>
  <si>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</si>
  <si>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</si>
  <si>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</si>
  <si>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</si>
  <si>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</si>
  <si>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</si>
  <si>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</si>
  <si>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</si>
  <si>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</si>
  <si>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</si>
  <si>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</si>
  <si>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</si>
  <si>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</si>
  <si>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</si>
  <si>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</si>
  <si>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</si>
  <si>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</si>
  <si>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</si>
  <si>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</si>
  <si>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</si>
  <si>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</si>
  <si>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</si>
  <si>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</si>
  <si>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</si>
  <si>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</si>
  <si>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</si>
  <si>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</si>
  <si>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</si>
  <si>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</si>
  <si>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</si>
  <si>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</si>
  <si>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</si>
  <si>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</si>
  <si>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</si>
  <si>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</si>
  <si>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</si>
  <si>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</si>
  <si>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</si>
  <si>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</si>
  <si>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</si>
  <si>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</si>
  <si>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</si>
  <si>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</si>
  <si>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</si>
  <si>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</si>
  <si>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</si>
  <si>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</si>
  <si>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</si>
  <si>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</si>
  <si>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</si>
  <si>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</si>
  <si>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</si>
  <si>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</si>
  <si>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</si>
  <si>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</si>
  <si>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</si>
  <si>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</si>
  <si>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</si>
  <si>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</si>
  <si>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</si>
  <si>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</si>
  <si>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</si>
  <si>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</si>
  <si>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</si>
  <si>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</si>
  <si>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</si>
  <si>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</si>
  <si>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</si>
  <si>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</si>
  <si>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</si>
  <si>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</si>
  <si>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</si>
  <si>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</si>
  <si>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</si>
  <si>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</si>
  <si>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</si>
  <si>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</si>
  <si>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</si>
  <si>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</si>
  <si>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</si>
  <si>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</si>
  <si>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</si>
  <si>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</si>
  <si>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</si>
  <si>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</si>
  <si>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</si>
  <si>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</si>
  <si>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</si>
  <si>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</si>
  <si>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</si>
  <si>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</si>
  <si>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</si>
  <si>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</si>
  <si>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</si>
  <si>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</si>
  <si>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</si>
  <si>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</si>
  <si>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</si>
  <si>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</si>
  <si>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</si>
  <si>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</si>
  <si>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</si>
  <si>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</si>
  <si>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</si>
  <si>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</si>
  <si>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</si>
  <si>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</si>
  <si>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</si>
  <si>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</si>
  <si>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</si>
  <si>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</si>
  <si>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</si>
  <si>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</si>
  <si>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福井県高浜町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</si>
  <si>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</si>
  <si>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</si>
  <si>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</si>
  <si>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</si>
  <si>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</si>
  <si>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</si>
  <si>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</si>
  <si>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</si>
  <si>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</si>
  <si>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</si>
  <si>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</si>
  <si>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</si>
  <si>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</si>
  <si>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</si>
  <si>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</si>
  <si>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</si>
  <si>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</si>
  <si>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</si>
  <si>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</si>
  <si>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</si>
  <si>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</si>
  <si>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</si>
  <si>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</si>
  <si>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</si>
  <si>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</si>
  <si>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</si>
  <si>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</si>
  <si>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</si>
  <si>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</si>
  <si>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</si>
  <si>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</si>
  <si>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</si>
  <si>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</si>
  <si>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</si>
  <si>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</si>
  <si>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</si>
  <si>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</si>
  <si>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</si>
  <si>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</si>
  <si>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</si>
  <si>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</si>
  <si>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</si>
  <si>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</si>
  <si>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</si>
  <si>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</si>
  <si>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</si>
  <si>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</si>
  <si>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</si>
  <si>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</si>
  <si>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</si>
  <si>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</si>
  <si>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</si>
  <si>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</si>
  <si>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</si>
  <si>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</si>
  <si>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</si>
  <si>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</si>
  <si>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</si>
  <si>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</si>
  <si>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</si>
  <si>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</si>
  <si>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</si>
  <si>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</si>
  <si>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</si>
  <si>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</si>
  <si>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</si>
  <si>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</si>
  <si>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</si>
  <si>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</si>
  <si>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</si>
  <si>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</si>
  <si>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</si>
  <si>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</si>
  <si>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</si>
  <si>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</si>
  <si>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</si>
  <si>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</si>
  <si>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</si>
  <si>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</si>
  <si>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</si>
  <si>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</si>
  <si>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</si>
  <si>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</si>
  <si>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</si>
  <si>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</si>
  <si>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</si>
  <si>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</si>
  <si>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</si>
  <si>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</si>
  <si>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</si>
  <si>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</si>
  <si>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</si>
  <si>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</si>
  <si>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</si>
  <si>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</si>
  <si>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</si>
  <si>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</si>
  <si>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</si>
  <si>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</si>
  <si>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</si>
  <si>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</si>
  <si>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</si>
  <si>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</si>
  <si>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</si>
  <si>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</si>
  <si>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</si>
  <si>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</si>
  <si>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</si>
  <si>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</si>
  <si>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</si>
  <si>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</si>
  <si>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</si>
  <si>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</si>
  <si>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</si>
  <si>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</si>
  <si>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</si>
  <si>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</si>
  <si>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</si>
  <si>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</si>
  <si>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</si>
  <si>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</si>
  <si>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</si>
  <si>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</si>
  <si>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</si>
  <si>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</si>
  <si>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</si>
  <si>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</si>
  <si>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</si>
  <si>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</si>
  <si>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</si>
  <si>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</si>
  <si>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</si>
  <si>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</si>
  <si>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</si>
  <si>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</si>
  <si>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</si>
  <si>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</si>
  <si>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</si>
  <si>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</si>
  <si>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</si>
  <si>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</si>
  <si>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</si>
  <si>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</si>
  <si>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</si>
  <si>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</si>
  <si>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</si>
  <si>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</si>
  <si>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</si>
  <si>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</si>
  <si>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福井県高浜町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</si>
  <si>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</si>
  <si>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</si>
  <si>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</si>
  <si>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</si>
  <si>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</si>
  <si>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</si>
  <si>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</si>
  <si>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</si>
  <si>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</si>
  <si>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</si>
  <si>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</si>
  <si>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</si>
  <si>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</si>
  <si>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</si>
  <si>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</si>
  <si>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</si>
  <si>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</si>
  <si>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</si>
  <si>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</si>
  <si>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</si>
  <si>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宅地分譲事業特別会計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</si>
  <si>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</si>
  <si>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</si>
  <si>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</si>
  <si>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</si>
  <si>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</si>
  <si>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</si>
  <si>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</si>
  <si>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</si>
  <si>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</si>
  <si>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</si>
  <si>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</si>
  <si>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</si>
  <si>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</si>
  <si>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</si>
  <si>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</si>
  <si>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</si>
  <si>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</si>
  <si>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</si>
  <si>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</si>
  <si>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</si>
  <si>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</si>
  <si>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</si>
  <si>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t>
    <phoneticPr fontId="5"/>
  </si>
  <si>
    <t>法非適用企業</t>
    <phoneticPr fontId="5"/>
  </si>
  <si>
    <t>公共下水道事業特別会計</t>
    <phoneticPr fontId="5"/>
  </si>
  <si>
    <t>-</t>
    <phoneticPr fontId="5"/>
  </si>
  <si>
    <t>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</si>
  <si>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</si>
  <si>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</si>
  <si>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</si>
  <si>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</si>
  <si>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</si>
  <si>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</si>
  <si>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</si>
  <si>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</si>
  <si>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</si>
  <si>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</si>
  <si>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</si>
  <si>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</si>
  <si>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</si>
  <si>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</si>
  <si>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</si>
  <si>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</si>
  <si>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</si>
  <si>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</si>
  <si>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</si>
  <si>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</si>
  <si>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</si>
  <si>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</si>
  <si>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</si>
  <si>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</si>
  <si>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</si>
  <si>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</si>
  <si>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</si>
  <si>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</si>
  <si>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</si>
  <si>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</si>
  <si>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</si>
  <si>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</si>
  <si>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</si>
  <si>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</si>
  <si>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</si>
  <si>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</si>
  <si>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</si>
  <si>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</si>
  <si>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</si>
  <si>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</si>
  <si>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</si>
  <si>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</si>
  <si>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</si>
  <si>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</si>
  <si>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</si>
  <si>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</si>
  <si>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</si>
  <si>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</si>
  <si>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</si>
  <si>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</si>
  <si>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</si>
  <si>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</si>
  <si>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</si>
  <si>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</si>
  <si>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</si>
  <si>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</si>
  <si>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</si>
  <si>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</si>
  <si>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</si>
  <si>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</si>
  <si>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</si>
  <si>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</si>
  <si>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</si>
  <si>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</si>
  <si>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</si>
  <si>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</si>
  <si>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</si>
  <si>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</si>
  <si>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</si>
  <si>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</si>
  <si>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</si>
  <si>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</si>
  <si>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</si>
  <si>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</si>
  <si>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</si>
  <si>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</si>
  <si>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</si>
  <si>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</si>
  <si>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</si>
  <si>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</si>
  <si>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</si>
  <si>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</si>
  <si>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</si>
  <si>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</si>
  <si>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</si>
  <si>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</si>
  <si>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</si>
  <si>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</si>
  <si>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</si>
  <si>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</si>
  <si>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</si>
  <si>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</si>
  <si>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</si>
  <si>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</si>
  <si>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</si>
  <si>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</si>
  <si>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</si>
  <si>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</si>
  <si>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</si>
  <si>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</si>
  <si>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</si>
  <si>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</si>
  <si>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</si>
  <si>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</si>
  <si>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</si>
  <si>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</si>
  <si>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</si>
  <si>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</si>
  <si>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</si>
  <si>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</si>
  <si>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</si>
  <si>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</si>
  <si>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</si>
  <si>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</si>
  <si>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</si>
  <si>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</si>
  <si>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</si>
  <si>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</si>
  <si>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</si>
  <si>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</si>
  <si>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</si>
  <si>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</si>
  <si>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</si>
  <si>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</si>
  <si>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</si>
  <si>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</si>
  <si>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</si>
  <si>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</si>
  <si>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</si>
  <si>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</si>
  <si>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</si>
  <si>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</si>
  <si>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</si>
  <si>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</si>
  <si>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</si>
  <si>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</si>
  <si>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</si>
  <si>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</si>
  <si>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</si>
  <si>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</si>
  <si>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</si>
  <si>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</si>
  <si>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</si>
  <si>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</si>
  <si>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</si>
  <si>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</si>
  <si>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</si>
  <si>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</si>
  <si>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</si>
  <si>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</si>
  <si>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</si>
  <si>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</si>
  <si>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</si>
  <si>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</si>
  <si>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</si>
  <si>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</si>
  <si>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</si>
  <si>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</si>
  <si>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</si>
  <si>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6.36</t>
  </si>
  <si>
    <t>▲ 5.87</t>
  </si>
  <si>
    <t>水道事業特別会計</t>
  </si>
  <si>
    <t>一般会計</t>
  </si>
  <si>
    <t>介護保険特別会計</t>
  </si>
  <si>
    <t>国民健康保険特別会計</t>
  </si>
  <si>
    <t>後期高齢者医療特別会計</t>
  </si>
  <si>
    <t>宅地分譲事業特別会計</t>
  </si>
  <si>
    <t>国民健康保険診療所特別会計</t>
  </si>
  <si>
    <t>簡易水道事業特別会計</t>
  </si>
  <si>
    <t>その他会計（赤字）</t>
  </si>
  <si>
    <t>その他会計（黒字）</t>
  </si>
  <si>
    <t>H25末</t>
    <phoneticPr fontId="5"/>
  </si>
  <si>
    <t>H26末</t>
    <phoneticPr fontId="5"/>
  </si>
  <si>
    <t>H27末</t>
    <phoneticPr fontId="5"/>
  </si>
  <si>
    <t>H28末</t>
    <phoneticPr fontId="5"/>
  </si>
  <si>
    <t>H29末</t>
    <phoneticPr fontId="5"/>
  </si>
  <si>
    <t>株式会社いきいきタウン高浜</t>
    <rPh sb="0" eb="2">
      <t>カブシキ</t>
    </rPh>
    <rPh sb="2" eb="4">
      <t>カイシャ</t>
    </rPh>
    <rPh sb="11" eb="13">
      <t>タカハマ</t>
    </rPh>
    <phoneticPr fontId="2"/>
  </si>
  <si>
    <t>若狭消防組合</t>
  </si>
  <si>
    <t>福井県市町総合事務組合（一般会計）</t>
  </si>
  <si>
    <t>福井県市町総合事務組合（特別会計）</t>
  </si>
  <si>
    <t>福井県後期高齢者医療広域連合(一般会計）</t>
  </si>
  <si>
    <t>福井県後期高齢者医療広域連合(特別会計）</t>
  </si>
  <si>
    <t>福井県自治会館組合</t>
    <phoneticPr fontId="2"/>
  </si>
  <si>
    <t>嶺南広域行政組合</t>
  </si>
  <si>
    <t>-</t>
    <phoneticPr fontId="5"/>
  </si>
  <si>
    <t>‐</t>
    <phoneticPr fontId="2"/>
  </si>
  <si>
    <t>-</t>
    <phoneticPr fontId="2"/>
  </si>
  <si>
    <t>-</t>
    <phoneticPr fontId="2"/>
  </si>
  <si>
    <t>‐</t>
    <phoneticPr fontId="2"/>
  </si>
  <si>
    <t>－</t>
    <phoneticPr fontId="2"/>
  </si>
  <si>
    <t>-</t>
    <phoneticPr fontId="2"/>
  </si>
  <si>
    <t>-</t>
    <phoneticPr fontId="2"/>
  </si>
  <si>
    <t>▲2</t>
    <phoneticPr fontId="2"/>
  </si>
  <si>
    <t>‐</t>
    <phoneticPr fontId="2"/>
  </si>
  <si>
    <t>‐</t>
    <phoneticPr fontId="2"/>
  </si>
  <si>
    <t>‐</t>
    <phoneticPr fontId="2"/>
  </si>
  <si>
    <t>保育所整備基金</t>
    <rPh sb="0" eb="2">
      <t>ホイク</t>
    </rPh>
    <rPh sb="2" eb="3">
      <t>ショ</t>
    </rPh>
    <rPh sb="3" eb="5">
      <t>セイビ</t>
    </rPh>
    <rPh sb="5" eb="7">
      <t>キキン</t>
    </rPh>
    <phoneticPr fontId="2"/>
  </si>
  <si>
    <t>‐</t>
    <phoneticPr fontId="2"/>
  </si>
  <si>
    <t>福祉施設整備基金</t>
    <rPh sb="0" eb="2">
      <t>フクシ</t>
    </rPh>
    <rPh sb="2" eb="4">
      <t>シセツ</t>
    </rPh>
    <rPh sb="4" eb="6">
      <t>セイビ</t>
    </rPh>
    <rPh sb="6" eb="8">
      <t>キキン</t>
    </rPh>
    <phoneticPr fontId="2"/>
  </si>
  <si>
    <t>町道柿ヶ渡線整備基金</t>
    <rPh sb="0" eb="2">
      <t>チョウドウ</t>
    </rPh>
    <rPh sb="2" eb="3">
      <t>カキ</t>
    </rPh>
    <rPh sb="4" eb="5">
      <t>ド</t>
    </rPh>
    <rPh sb="5" eb="6">
      <t>セン</t>
    </rPh>
    <rPh sb="6" eb="8">
      <t>セイビ</t>
    </rPh>
    <rPh sb="8" eb="10">
      <t>キキン</t>
    </rPh>
    <phoneticPr fontId="2"/>
  </si>
  <si>
    <t>‐</t>
    <phoneticPr fontId="2"/>
  </si>
  <si>
    <t>電源立地地域対策交付金施設維持基金</t>
    <rPh sb="0" eb="2">
      <t>デンゲン</t>
    </rPh>
    <rPh sb="2" eb="4">
      <t>リッチ</t>
    </rPh>
    <rPh sb="4" eb="6">
      <t>チイキ</t>
    </rPh>
    <rPh sb="6" eb="8">
      <t>タイサク</t>
    </rPh>
    <rPh sb="8" eb="11">
      <t>コウフキン</t>
    </rPh>
    <rPh sb="11" eb="13">
      <t>シセツ</t>
    </rPh>
    <rPh sb="13" eb="15">
      <t>イジ</t>
    </rPh>
    <rPh sb="15" eb="17">
      <t>キキン</t>
    </rPh>
    <phoneticPr fontId="2"/>
  </si>
  <si>
    <t>環境施設整備基金</t>
    <rPh sb="0" eb="2">
      <t>カンキョウ</t>
    </rPh>
    <rPh sb="2" eb="4">
      <t>シセツ</t>
    </rPh>
    <rPh sb="4" eb="6">
      <t>セイビ</t>
    </rPh>
    <rPh sb="6" eb="8">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</si>
  <si>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</si>
  <si>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</si>
  <si>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</si>
  <si>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</si>
  <si>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</si>
  <si>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</si>
  <si>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</si>
  <si>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の数値は低いものの、今後、大型事業の実施や公共施設の更新費用により将来負担額が増高し数値の悪化予想されることから、引き続き義務的経費の削減を中心とする行財政改革と進め、財政の健全化に努める。
　今後、公共施設等総合管理計画及び個別施設計画に基づき、公共施設総量の適正化、中長期的なコスト管理、効果的・効率的な管理運営に努めていく。</t>
    <rPh sb="2" eb="4">
      <t>ショウライ</t>
    </rPh>
    <rPh sb="29" eb="31">
      <t>コウキョウ</t>
    </rPh>
    <rPh sb="31" eb="33">
      <t>シセツ</t>
    </rPh>
    <rPh sb="34" eb="36">
      <t>コウシン</t>
    </rPh>
    <rPh sb="36" eb="38">
      <t>ヒヨウ</t>
    </rPh>
    <rPh sb="119" eb="120">
      <t>オヨ</t>
    </rPh>
    <rPh sb="121" eb="123">
      <t>コベツ</t>
    </rPh>
    <rPh sb="123" eb="125">
      <t>シセツ</t>
    </rPh>
    <rPh sb="125" eb="127">
      <t>ケイカク</t>
    </rPh>
    <rPh sb="132" eb="134">
      <t>コウキョウ</t>
    </rPh>
    <rPh sb="134" eb="136">
      <t>シセツ</t>
    </rPh>
    <rPh sb="136" eb="138">
      <t>ソウリョウ</t>
    </rPh>
    <rPh sb="139" eb="142">
      <t>テキセイカ</t>
    </rPh>
    <rPh sb="143" eb="147">
      <t>チュウチョウキテキ</t>
    </rPh>
    <rPh sb="151" eb="153">
      <t>カンリ</t>
    </rPh>
    <rPh sb="154" eb="157">
      <t>コウカテキ</t>
    </rPh>
    <rPh sb="158" eb="161">
      <t>コウリツテキ</t>
    </rPh>
    <rPh sb="162" eb="164">
      <t>カンリ</t>
    </rPh>
    <rPh sb="164" eb="166">
      <t>ウンエイ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</si>
  <si>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</si>
  <si>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</si>
  <si>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</si>
  <si>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</si>
  <si>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</si>
  <si>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</si>
  <si>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</si>
  <si>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</si>
  <si>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については低い数値であるが、今後大型事業の実施により将来負担額が増高し、将来負担比率の悪化が予想されることから、引き続き義務的経費の削減を中心とする行財政改革と進め、財政の健全化に努める。また、実質公債費比率については、大規模事業の財源とした既発債の償還を迎えており、比率は減少していく見通しである。今後も計画的な償還管理を行い、弾力的な財政運営を行っていく。</t>
    <phoneticPr fontId="5"/>
  </si>
  <si>
    <t>実質公債費比率</t>
    <phoneticPr fontId="5"/>
  </si>
  <si>
    <t>類似団体内平均値</t>
    <phoneticPr fontId="5"/>
  </si>
  <si>
    <t>将来負担比率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</si>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</sst>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003B-4E8B-ABF3-47C170D55D8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246098</c:v>
                </c:pt>
                <c:pt idx="1">
                  <c:v>359251</c:v>
                </c:pt>
                <c:pt idx="2">
                  <c:v>725220</c:v>
                </c:pt>
                <c:pt idx="3">
                  <c:v>401498</c:v>
                </c:pt>
                <c:pt idx="4">
                  <c:v>263025</c:v>
                </c:pt>
              </c:numCache>
            </c:numRef>
          </c:val>
          <c:smooth val="0"/>
          <c:extLst>
            <c:ext xmlns:c16="http://schemas.microsoft.com/office/drawing/2014/chart" uri="{C3380CC4-5D6E-409C-BE32-E72D297353CC}">
              <c16:uniqueId val="{00000001-003B-4E8B-ABF3-47C170D55D87}"/>
            </c:ext>
          </c:extLst>
        </c:ser>
        <c:dLbls>
          <c:showLegendKey val="0"/>
          <c:showVal val="0"/>
          <c:showCatName val="0"/>
          <c:showSerName val="0"/>
          <c:showPercent val="0"/>
          <c:showBubbleSize val="0"/>
        </c:dLbls>
        <c:marker val="1"/>
        <c:smooth val="0"/>
        <c:axId val="168071512"/>
        <c:axId val="168071904"/>
      </c:lineChart>
      <c:catAx>
        <c:axId val="168071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71904"/>
        <c:crosses val="autoZero"/>
        <c:auto val="1"/>
        <c:lblAlgn val="ctr"/>
        <c:lblOffset val="100"/>
        <c:tickLblSkip val="1"/>
        <c:tickMarkSkip val="1"/>
        <c:noMultiLvlLbl val="0"/>
      </c:catAx>
      <c:valAx>
        <c:axId val="16807190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071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1.37</c:v>
                </c:pt>
                <c:pt idx="1">
                  <c:v>8.6999999999999993</c:v>
                </c:pt>
                <c:pt idx="2">
                  <c:v>5.63</c:v>
                </c:pt>
                <c:pt idx="3">
                  <c:v>9.9600000000000009</c:v>
                </c:pt>
                <c:pt idx="4">
                  <c:v>13.49</c:v>
                </c:pt>
              </c:numCache>
            </c:numRef>
          </c:val>
          <c:extLst>
            <c:ext xmlns:c16="http://schemas.microsoft.com/office/drawing/2014/chart" uri="{C3380CC4-5D6E-409C-BE32-E72D297353CC}">
              <c16:uniqueId val="{00000000-0DBE-46D7-9C2B-ABF3503C55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59.36</c:v>
                </c:pt>
                <c:pt idx="1">
                  <c:v>57.9</c:v>
                </c:pt>
                <c:pt idx="2">
                  <c:v>48.22</c:v>
                </c:pt>
                <c:pt idx="3">
                  <c:v>48.87</c:v>
                </c:pt>
                <c:pt idx="4">
                  <c:v>56.47</c:v>
                </c:pt>
              </c:numCache>
            </c:numRef>
          </c:val>
          <c:extLst>
            <c:ext xmlns:c16="http://schemas.microsoft.com/office/drawing/2014/chart" uri="{C3380CC4-5D6E-409C-BE32-E72D297353CC}">
              <c16:uniqueId val="{00000001-0DBE-46D7-9C2B-ABF3503C5527}"/>
            </c:ext>
          </c:extLst>
        </c:ser>
        <c:dLbls>
          <c:showLegendKey val="0"/>
          <c:showVal val="0"/>
          <c:showCatName val="0"/>
          <c:showSerName val="0"/>
          <c:showPercent val="0"/>
          <c:showBubbleSize val="0"/>
        </c:dLbls>
        <c:gapWidth val="250"/>
        <c:overlap val="100"/>
        <c:axId val="436179040"/>
        <c:axId val="436179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-6.36</c:v>
                </c:pt>
                <c:pt idx="1">
                  <c:v>8.16</c:v>
                </c:pt>
                <c:pt idx="2">
                  <c:v>-5.87</c:v>
                </c:pt>
                <c:pt idx="3">
                  <c:v>6.76</c:v>
                </c:pt>
                <c:pt idx="4">
                  <c:v>11.46</c:v>
                </c:pt>
              </c:numCache>
            </c:numRef>
          </c:val>
          <c:smooth val="0"/>
          <c:extLst>
            <c:ext xmlns:c16="http://schemas.microsoft.com/office/drawing/2014/chart" uri="{C3380CC4-5D6E-409C-BE32-E72D297353CC}">
              <c16:uniqueId val="{00000002-0DBE-46D7-9C2B-ABF3503C5527}"/>
            </c:ext>
          </c:extLst>
        </c:ser>
        <c:dLbls>
          <c:showLegendKey val="0"/>
          <c:showVal val="0"/>
          <c:showCatName val="0"/>
          <c:showSerName val="0"/>
          <c:showPercent val="0"/>
          <c:showBubbleSize val="0"/>
        </c:dLbls>
        <c:marker val="1"/>
        <c:smooth val="0"/>
        <c:axId val="436179040"/>
        <c:axId val="436179432"/>
      </c:lineChart>
      <c:catAx>
        <c:axId val="43617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6179432"/>
        <c:crosses val="autoZero"/>
        <c:auto val="1"/>
        <c:lblAlgn val="ctr"/>
        <c:lblOffset val="100"/>
        <c:tickLblSkip val="1"/>
        <c:tickMarkSkip val="1"/>
        <c:noMultiLvlLbl val="0"/>
      </c:catAx>
      <c:valAx>
        <c:axId val="436179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17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39A-41A7-87D9-D0F0BC0FF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9A-41A7-87D9-D0F0BC0FFF8B}"/>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39A-41A7-87D9-D0F0BC0FFF8B}"/>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39A-41A7-87D9-D0F0BC0FFF8B}"/>
            </c:ext>
          </c:extLst>
        </c:ser>
        <c:ser>
          <c:idx val="4"/>
          <c:order val="4"/>
          <c:tx>
            <c:strRef>
              <c:f>データシート!$A$31</c:f>
              <c:strCache>
                <c:ptCount val="1"/>
                <c:pt idx="0">
                  <c:v>宅地分譲事業特別会計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39A-41A7-87D9-D0F0BC0FFF8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c:v>
                </c:pt>
                <c:pt idx="4">
                  <c:v>#N/A</c:v>
                </c:pt>
                <c:pt idx="5">
                  <c:v>0.19</c:v>
                </c:pt>
                <c:pt idx="6">
                  <c:v>#N/A</c:v>
                </c:pt>
                <c:pt idx="7">
                  <c:v>0.05</c:v>
                </c:pt>
                <c:pt idx="8">
                  <c:v>#N/A</c:v>
                </c:pt>
                <c:pt idx="9">
                  <c:v>0.06</c:v>
                </c:pt>
              </c:numCache>
            </c:numRef>
          </c:val>
          <c:extLst>
            <c:ext xmlns:c16="http://schemas.microsoft.com/office/drawing/2014/chart" uri="{C3380CC4-5D6E-409C-BE32-E72D297353CC}">
              <c16:uniqueId val="{00000005-E39A-41A7-87D9-D0F0BC0FFF8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0.22</c:v>
                </c:pt>
                <c:pt idx="6">
                  <c:v>#N/A</c:v>
                </c:pt>
                <c:pt idx="7">
                  <c:v>0.68</c:v>
                </c:pt>
                <c:pt idx="8">
                  <c:v>#N/A</c:v>
                </c:pt>
                <c:pt idx="9">
                  <c:v>1.01</c:v>
                </c:pt>
              </c:numCache>
            </c:numRef>
          </c:val>
          <c:extLst>
            <c:ext xmlns:c16="http://schemas.microsoft.com/office/drawing/2014/chart" uri="{C3380CC4-5D6E-409C-BE32-E72D297353CC}">
              <c16:uniqueId val="{00000006-E39A-41A7-87D9-D0F0BC0FFF8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0.33</c:v>
                </c:pt>
                <c:pt idx="2">
                  <c:v>#N/A</c:v>
                </c:pt>
                <c:pt idx="3">
                  <c:v>0.76</c:v>
                </c:pt>
                <c:pt idx="4">
                  <c:v>#N/A</c:v>
                </c:pt>
                <c:pt idx="5">
                  <c:v>1.18</c:v>
                </c:pt>
                <c:pt idx="6">
                  <c:v>#N/A</c:v>
                </c:pt>
                <c:pt idx="7">
                  <c:v>1.1599999999999999</c:v>
                </c:pt>
                <c:pt idx="8">
                  <c:v>#N/A</c:v>
                </c:pt>
                <c:pt idx="9">
                  <c:v>1.03</c:v>
                </c:pt>
              </c:numCache>
            </c:numRef>
          </c:val>
          <c:extLst>
            <c:ext xmlns:c16="http://schemas.microsoft.com/office/drawing/2014/chart" uri="{C3380CC4-5D6E-409C-BE32-E72D297353CC}">
              <c16:uniqueId val="{00000007-E39A-41A7-87D9-D0F0BC0FFF8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1.33</c:v>
                </c:pt>
                <c:pt idx="2">
                  <c:v>#N/A</c:v>
                </c:pt>
                <c:pt idx="3">
                  <c:v>8.6999999999999993</c:v>
                </c:pt>
                <c:pt idx="4">
                  <c:v>#N/A</c:v>
                </c:pt>
                <c:pt idx="5">
                  <c:v>5.63</c:v>
                </c:pt>
                <c:pt idx="6">
                  <c:v>#N/A</c:v>
                </c:pt>
                <c:pt idx="7">
                  <c:v>9.9499999999999993</c:v>
                </c:pt>
                <c:pt idx="8">
                  <c:v>#N/A</c:v>
                </c:pt>
                <c:pt idx="9">
                  <c:v>13.49</c:v>
                </c:pt>
              </c:numCache>
            </c:numRef>
          </c:val>
          <c:extLst>
            <c:ext xmlns:c16="http://schemas.microsoft.com/office/drawing/2014/chart" uri="{C3380CC4-5D6E-409C-BE32-E72D297353CC}">
              <c16:uniqueId val="{00000008-E39A-41A7-87D9-D0F0BC0FFF8B}"/>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20.88</c:v>
                </c:pt>
                <c:pt idx="2">
                  <c:v>#N/A</c:v>
                </c:pt>
                <c:pt idx="3">
                  <c:v>18.59</c:v>
                </c:pt>
                <c:pt idx="4">
                  <c:v>#N/A</c:v>
                </c:pt>
                <c:pt idx="5">
                  <c:v>17.690000000000001</c:v>
                </c:pt>
                <c:pt idx="6">
                  <c:v>#N/A</c:v>
                </c:pt>
                <c:pt idx="7">
                  <c:v>17.77</c:v>
                </c:pt>
                <c:pt idx="8">
                  <c:v>#N/A</c:v>
                </c:pt>
                <c:pt idx="9">
                  <c:v>18.11</c:v>
                </c:pt>
              </c:numCache>
            </c:numRef>
          </c:val>
          <c:extLst>
            <c:ext xmlns:c16="http://schemas.microsoft.com/office/drawing/2014/chart" uri="{C3380CC4-5D6E-409C-BE32-E72D297353CC}">
              <c16:uniqueId val="{00000009-E39A-41A7-87D9-D0F0BC0FFF8B}"/>
            </c:ext>
          </c:extLst>
        </c:ser>
        <c:dLbls>
          <c:showLegendKey val="0"/>
          <c:showVal val="0"/>
          <c:showCatName val="0"/>
          <c:showSerName val="0"/>
          <c:showPercent val="0"/>
          <c:showBubbleSize val="0"/>
        </c:dLbls>
        <c:gapWidth val="150"/>
        <c:overlap val="100"/>
        <c:axId val="436180216"/>
        <c:axId val="436180608"/>
      </c:barChart>
      <c:catAx>
        <c:axId val="43618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180608"/>
        <c:crosses val="autoZero"/>
        <c:auto val="1"/>
        <c:lblAlgn val="ctr"/>
        <c:lblOffset val="100"/>
        <c:tickLblSkip val="1"/>
        <c:tickMarkSkip val="1"/>
        <c:noMultiLvlLbl val="0"/>
      </c:catAx>
      <c:valAx>
        <c:axId val="436180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180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607</c:v>
                </c:pt>
                <c:pt idx="5">
                  <c:v>595</c:v>
                </c:pt>
                <c:pt idx="8">
                  <c:v>589</c:v>
                </c:pt>
                <c:pt idx="11">
                  <c:v>546</c:v>
                </c:pt>
                <c:pt idx="14">
                  <c:v>544</c:v>
                </c:pt>
              </c:numCache>
            </c:numRef>
          </c:val>
          <c:extLst>
            <c:ext xmlns:c16="http://schemas.microsoft.com/office/drawing/2014/chart" uri="{C3380CC4-5D6E-409C-BE32-E72D297353CC}">
              <c16:uniqueId val="{00000000-60C3-42F5-90E0-3976C1B678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C3-42F5-90E0-3976C1B678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c:v>
                </c:pt>
                <c:pt idx="3">
                  <c:v>12</c:v>
                </c:pt>
                <c:pt idx="6">
                  <c:v>10</c:v>
                </c:pt>
                <c:pt idx="9">
                  <c:v>0</c:v>
                </c:pt>
                <c:pt idx="12">
                  <c:v>0</c:v>
                </c:pt>
              </c:numCache>
            </c:numRef>
          </c:val>
          <c:extLst>
            <c:ext xmlns:c16="http://schemas.microsoft.com/office/drawing/2014/chart" uri="{C3380CC4-5D6E-409C-BE32-E72D297353CC}">
              <c16:uniqueId val="{00000002-60C3-42F5-90E0-3976C1B678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7</c:v>
                </c:pt>
                <c:pt idx="6">
                  <c:v>7</c:v>
                </c:pt>
                <c:pt idx="9">
                  <c:v>14</c:v>
                </c:pt>
                <c:pt idx="12">
                  <c:v>17</c:v>
                </c:pt>
              </c:numCache>
            </c:numRef>
          </c:val>
          <c:extLst>
            <c:ext xmlns:c16="http://schemas.microsoft.com/office/drawing/2014/chart" uri="{C3380CC4-5D6E-409C-BE32-E72D297353CC}">
              <c16:uniqueId val="{00000003-60C3-42F5-90E0-3976C1B678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459</c:v>
                </c:pt>
                <c:pt idx="3">
                  <c:v>462</c:v>
                </c:pt>
                <c:pt idx="6">
                  <c:v>513</c:v>
                </c:pt>
                <c:pt idx="9">
                  <c:v>532</c:v>
                </c:pt>
                <c:pt idx="12">
                  <c:v>538</c:v>
                </c:pt>
              </c:numCache>
            </c:numRef>
          </c:val>
          <c:extLst>
            <c:ext xmlns:c16="http://schemas.microsoft.com/office/drawing/2014/chart" uri="{C3380CC4-5D6E-409C-BE32-E72D297353CC}">
              <c16:uniqueId val="{00000004-60C3-42F5-90E0-3976C1B678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C3-42F5-90E0-3976C1B678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C3-42F5-90E0-3976C1B678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370</c:v>
                </c:pt>
                <c:pt idx="3">
                  <c:v>425</c:v>
                </c:pt>
                <c:pt idx="6">
                  <c:v>351</c:v>
                </c:pt>
                <c:pt idx="9">
                  <c:v>255</c:v>
                </c:pt>
                <c:pt idx="12">
                  <c:v>255</c:v>
                </c:pt>
              </c:numCache>
            </c:numRef>
          </c:val>
          <c:extLst>
            <c:ext xmlns:c16="http://schemas.microsoft.com/office/drawing/2014/chart" uri="{C3380CC4-5D6E-409C-BE32-E72D297353CC}">
              <c16:uniqueId val="{00000007-60C3-42F5-90E0-3976C1B67846}"/>
            </c:ext>
          </c:extLst>
        </c:ser>
        <c:dLbls>
          <c:showLegendKey val="0"/>
          <c:showVal val="0"/>
          <c:showCatName val="0"/>
          <c:showSerName val="0"/>
          <c:showPercent val="0"/>
          <c:showBubbleSize val="0"/>
        </c:dLbls>
        <c:gapWidth val="100"/>
        <c:overlap val="100"/>
        <c:axId val="436179824"/>
        <c:axId val="4361770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233</c:v>
                </c:pt>
                <c:pt idx="2">
                  <c:v>#N/A</c:v>
                </c:pt>
                <c:pt idx="3">
                  <c:v>#N/A</c:v>
                </c:pt>
                <c:pt idx="4">
                  <c:v>311</c:v>
                </c:pt>
                <c:pt idx="5">
                  <c:v>#N/A</c:v>
                </c:pt>
                <c:pt idx="6">
                  <c:v>#N/A</c:v>
                </c:pt>
                <c:pt idx="7">
                  <c:v>292</c:v>
                </c:pt>
                <c:pt idx="8">
                  <c:v>#N/A</c:v>
                </c:pt>
                <c:pt idx="9">
                  <c:v>#N/A</c:v>
                </c:pt>
                <c:pt idx="10">
                  <c:v>255</c:v>
                </c:pt>
                <c:pt idx="11">
                  <c:v>#N/A</c:v>
                </c:pt>
                <c:pt idx="12">
                  <c:v>#N/A</c:v>
                </c:pt>
                <c:pt idx="13">
                  <c:v>266</c:v>
                </c:pt>
                <c:pt idx="14">
                  <c:v>#N/A</c:v>
                </c:pt>
              </c:numCache>
            </c:numRef>
          </c:val>
          <c:smooth val="0"/>
          <c:extLst>
            <c:ext xmlns:c16="http://schemas.microsoft.com/office/drawing/2014/chart" uri="{C3380CC4-5D6E-409C-BE32-E72D297353CC}">
              <c16:uniqueId val="{00000008-60C3-42F5-90E0-3976C1B67846}"/>
            </c:ext>
          </c:extLst>
        </c:ser>
        <c:dLbls>
          <c:showLegendKey val="0"/>
          <c:showVal val="0"/>
          <c:showCatName val="0"/>
          <c:showSerName val="0"/>
          <c:showPercent val="0"/>
          <c:showBubbleSize val="0"/>
        </c:dLbls>
        <c:marker val="1"/>
        <c:smooth val="0"/>
        <c:axId val="436179824"/>
        <c:axId val="436177080"/>
      </c:lineChart>
      <c:catAx>
        <c:axId val="43617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177080"/>
        <c:crosses val="autoZero"/>
        <c:auto val="1"/>
        <c:lblAlgn val="ctr"/>
        <c:lblOffset val="100"/>
        <c:tickLblSkip val="1"/>
        <c:tickMarkSkip val="1"/>
        <c:noMultiLvlLbl val="0"/>
      </c:catAx>
      <c:valAx>
        <c:axId val="4361770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179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6162</c:v>
                </c:pt>
                <c:pt idx="5">
                  <c:v>6425</c:v>
                </c:pt>
                <c:pt idx="8">
                  <c:v>6701</c:v>
                </c:pt>
                <c:pt idx="11">
                  <c:v>6341</c:v>
                </c:pt>
                <c:pt idx="14">
                  <c:v>5909</c:v>
                </c:pt>
              </c:numCache>
            </c:numRef>
          </c:val>
          <c:extLst>
            <c:ext xmlns:c16="http://schemas.microsoft.com/office/drawing/2014/chart" uri="{C3380CC4-5D6E-409C-BE32-E72D297353CC}">
              <c16:uniqueId val="{00000000-E05A-4097-8F16-736026975F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05A-4097-8F16-736026975F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5497</c:v>
                </c:pt>
                <c:pt idx="5">
                  <c:v>5156</c:v>
                </c:pt>
                <c:pt idx="8">
                  <c:v>3504</c:v>
                </c:pt>
                <c:pt idx="11">
                  <c:v>3547</c:v>
                </c:pt>
                <c:pt idx="14">
                  <c:v>3571</c:v>
                </c:pt>
              </c:numCache>
            </c:numRef>
          </c:val>
          <c:extLst>
            <c:ext xmlns:c16="http://schemas.microsoft.com/office/drawing/2014/chart" uri="{C3380CC4-5D6E-409C-BE32-E72D297353CC}">
              <c16:uniqueId val="{00000002-E05A-4097-8F16-736026975F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05A-4097-8F16-736026975F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05A-4097-8F16-736026975F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34</c:v>
                </c:pt>
                <c:pt idx="9">
                  <c:v>34</c:v>
                </c:pt>
                <c:pt idx="12">
                  <c:v>34</c:v>
                </c:pt>
              </c:numCache>
            </c:numRef>
          </c:val>
          <c:extLst>
            <c:ext xmlns:c16="http://schemas.microsoft.com/office/drawing/2014/chart" uri="{C3380CC4-5D6E-409C-BE32-E72D297353CC}">
              <c16:uniqueId val="{00000005-E05A-4097-8F16-736026975F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347</c:v>
                </c:pt>
                <c:pt idx="3">
                  <c:v>223</c:v>
                </c:pt>
                <c:pt idx="6">
                  <c:v>216</c:v>
                </c:pt>
                <c:pt idx="9">
                  <c:v>165</c:v>
                </c:pt>
                <c:pt idx="12">
                  <c:v>178</c:v>
                </c:pt>
              </c:numCache>
            </c:numRef>
          </c:val>
          <c:extLst>
            <c:ext xmlns:c16="http://schemas.microsoft.com/office/drawing/2014/chart" uri="{C3380CC4-5D6E-409C-BE32-E72D297353CC}">
              <c16:uniqueId val="{00000006-E05A-4097-8F16-736026975F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88</c:v>
                </c:pt>
                <c:pt idx="3">
                  <c:v>116</c:v>
                </c:pt>
                <c:pt idx="6">
                  <c:v>115</c:v>
                </c:pt>
                <c:pt idx="9">
                  <c:v>133</c:v>
                </c:pt>
                <c:pt idx="12">
                  <c:v>124</c:v>
                </c:pt>
              </c:numCache>
            </c:numRef>
          </c:val>
          <c:extLst>
            <c:ext xmlns:c16="http://schemas.microsoft.com/office/drawing/2014/chart" uri="{C3380CC4-5D6E-409C-BE32-E72D297353CC}">
              <c16:uniqueId val="{00000007-E05A-4097-8F16-736026975F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5612</c:v>
                </c:pt>
                <c:pt idx="3">
                  <c:v>5786</c:v>
                </c:pt>
                <c:pt idx="6">
                  <c:v>5669</c:v>
                </c:pt>
                <c:pt idx="9">
                  <c:v>5909</c:v>
                </c:pt>
                <c:pt idx="12">
                  <c:v>5587</c:v>
                </c:pt>
              </c:numCache>
            </c:numRef>
          </c:val>
          <c:extLst>
            <c:ext xmlns:c16="http://schemas.microsoft.com/office/drawing/2014/chart" uri="{C3380CC4-5D6E-409C-BE32-E72D297353CC}">
              <c16:uniqueId val="{00000008-E05A-4097-8F16-736026975F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27</c:v>
                </c:pt>
                <c:pt idx="3">
                  <c:v>26</c:v>
                </c:pt>
                <c:pt idx="6">
                  <c:v>25</c:v>
                </c:pt>
                <c:pt idx="9">
                  <c:v>0</c:v>
                </c:pt>
                <c:pt idx="12">
                  <c:v>0</c:v>
                </c:pt>
              </c:numCache>
            </c:numRef>
          </c:val>
          <c:extLst>
            <c:ext xmlns:c16="http://schemas.microsoft.com/office/drawing/2014/chart" uri="{C3380CC4-5D6E-409C-BE32-E72D297353CC}">
              <c16:uniqueId val="{00000009-E05A-4097-8F16-736026975F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2009</c:v>
                </c:pt>
                <c:pt idx="3">
                  <c:v>2393</c:v>
                </c:pt>
                <c:pt idx="6">
                  <c:v>4190</c:v>
                </c:pt>
                <c:pt idx="9">
                  <c:v>4009</c:v>
                </c:pt>
                <c:pt idx="12">
                  <c:v>3825</c:v>
                </c:pt>
              </c:numCache>
            </c:numRef>
          </c:val>
          <c:extLst>
            <c:ext xmlns:c16="http://schemas.microsoft.com/office/drawing/2014/chart" uri="{C3380CC4-5D6E-409C-BE32-E72D297353CC}">
              <c16:uniqueId val="{0000000A-E05A-4097-8F16-736026975FEC}"/>
            </c:ext>
          </c:extLst>
        </c:ser>
        <c:dLbls>
          <c:showLegendKey val="0"/>
          <c:showVal val="0"/>
          <c:showCatName val="0"/>
          <c:showSerName val="0"/>
          <c:showPercent val="0"/>
          <c:showBubbleSize val="0"/>
        </c:dLbls>
        <c:gapWidth val="100"/>
        <c:overlap val="100"/>
        <c:axId val="436177864"/>
        <c:axId val="436177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45</c:v>
                </c:pt>
                <c:pt idx="8">
                  <c:v>#N/A</c:v>
                </c:pt>
                <c:pt idx="9">
                  <c:v>#N/A</c:v>
                </c:pt>
                <c:pt idx="10">
                  <c:v>363</c:v>
                </c:pt>
                <c:pt idx="11">
                  <c:v>#N/A</c:v>
                </c:pt>
                <c:pt idx="12">
                  <c:v>#N/A</c:v>
                </c:pt>
                <c:pt idx="13">
                  <c:v>269</c:v>
                </c:pt>
                <c:pt idx="14">
                  <c:v>#N/A</c:v>
                </c:pt>
              </c:numCache>
            </c:numRef>
          </c:val>
          <c:smooth val="0"/>
          <c:extLst>
            <c:ext xmlns:c16="http://schemas.microsoft.com/office/drawing/2014/chart" uri="{C3380CC4-5D6E-409C-BE32-E72D297353CC}">
              <c16:uniqueId val="{0000000B-E05A-4097-8F16-736026975FEC}"/>
            </c:ext>
          </c:extLst>
        </c:ser>
        <c:dLbls>
          <c:showLegendKey val="0"/>
          <c:showVal val="0"/>
          <c:showCatName val="0"/>
          <c:showSerName val="0"/>
          <c:showPercent val="0"/>
          <c:showBubbleSize val="0"/>
        </c:dLbls>
        <c:marker val="1"/>
        <c:smooth val="0"/>
        <c:axId val="436177864"/>
        <c:axId val="436177472"/>
      </c:lineChart>
      <c:catAx>
        <c:axId val="436177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177472"/>
        <c:crosses val="autoZero"/>
        <c:auto val="1"/>
        <c:lblAlgn val="ctr"/>
        <c:lblOffset val="100"/>
        <c:tickLblSkip val="1"/>
        <c:tickMarkSkip val="1"/>
        <c:noMultiLvlLbl val="0"/>
      </c:catAx>
      <c:valAx>
        <c:axId val="436177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177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1961</c:v>
                </c:pt>
                <c:pt idx="1">
                  <c:v>2055</c:v>
                </c:pt>
                <c:pt idx="2">
                  <c:v>2323</c:v>
                </c:pt>
              </c:numCache>
            </c:numRef>
          </c:val>
          <c:extLst>
            <c:ext xmlns:c16="http://schemas.microsoft.com/office/drawing/2014/chart" uri="{C3380CC4-5D6E-409C-BE32-E72D297353CC}">
              <c16:uniqueId val="{00000000-0D84-446B-8A23-F0414ABA261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157</c:v>
                </c:pt>
                <c:pt idx="1">
                  <c:v>157</c:v>
                </c:pt>
                <c:pt idx="2">
                  <c:v>157</c:v>
                </c:pt>
              </c:numCache>
            </c:numRef>
          </c:val>
          <c:extLst>
            <c:ext xmlns:c16="http://schemas.microsoft.com/office/drawing/2014/chart" uri="{C3380CC4-5D6E-409C-BE32-E72D297353CC}">
              <c16:uniqueId val="{00000001-0D84-446B-8A23-F0414ABA261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2267</c:v>
                </c:pt>
                <c:pt idx="1">
                  <c:v>2409</c:v>
                </c:pt>
                <c:pt idx="2">
                  <c:v>2426</c:v>
                </c:pt>
              </c:numCache>
            </c:numRef>
          </c:val>
          <c:extLst>
            <c:ext xmlns:c16="http://schemas.microsoft.com/office/drawing/2014/chart" uri="{C3380CC4-5D6E-409C-BE32-E72D297353CC}">
              <c16:uniqueId val="{00000002-0D84-446B-8A23-F0414ABA2612}"/>
            </c:ext>
          </c:extLst>
        </c:ser>
        <c:dLbls>
          <c:showLegendKey val="0"/>
          <c:showVal val="0"/>
          <c:showCatName val="0"/>
          <c:showSerName val="0"/>
          <c:showPercent val="0"/>
          <c:showBubbleSize val="0"/>
        </c:dLbls>
        <c:gapWidth val="120"/>
        <c:overlap val="100"/>
        <c:axId val="436181392"/>
        <c:axId val="436173944"/>
      </c:barChart>
      <c:catAx>
        <c:axId val="43618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173944"/>
        <c:crosses val="autoZero"/>
        <c:auto val="1"/>
        <c:lblAlgn val="ctr"/>
        <c:lblOffset val="100"/>
        <c:tickLblSkip val="1"/>
        <c:tickMarkSkip val="1"/>
        <c:noMultiLvlLbl val="0"/>
      </c:catAx>
      <c:valAx>
        <c:axId val="436173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18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{01443004-8384-462C-8F7C-DCB1679DF121}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B5DA-4B78-891D-52E7F976A3F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{66FB1A9B-AF84-4FD9-BE4D-7719C680EB84}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DA-4B78-891D-52E7F976A3F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{EDBF130F-1E5B-45A7-965F-20D1E7A59722}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DA-4B78-891D-52E7F976A3F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{108AEFE8-3024-46A9-8CEE-6FC44B298EC5}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DA-4B78-891D-52E7F976A3F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{C69D6455-4BF7-4DEA-A92E-02FF43A2A2BC}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DA-4B78-891D-52E7F976A3F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{19870B94-825C-46BE-B9C2-5E04609B2BBD}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B5DA-4B78-891D-52E7F976A3F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{80B80AB3-FE2B-4F3B-AF61-0DF92AE9F05C}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B5DA-4B78-891D-52E7F976A3F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{39326B5D-99C2-49FC-8D12-13D1A8117123}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B5DA-4B78-891D-52E7F976A3F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{F008E000-C7FB-4FC1-B056-2ECD9D08C05B}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B5DA-4B78-891D-52E7F976A3F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42.4</c:v>
                </c:pt>
                <c:pt idx="16">
                  <c:v>33.1</c:v>
                </c:pt>
                <c:pt idx="24">
                  <c:v>51.1</c:v>
                </c:pt>
                <c:pt idx="32">
                  <c:v>52.9</c:v>
                </c:pt>
              </c:numCache>
            </c:numRef>
          </c:xVal>
          <c:yVal>
            <c:numRef>
              <c:f>公会計指標分析・財政指標組合せ分析表!$BP$51:$DC$51</c:f>
              <c:numCache>
                <c:formatCode>#,##0.0;"▲ "#,##0.0</c:formatCode>
                <c:ptCount val="40"/>
                <c:pt idx="16">
                  <c:v>1.2</c:v>
                </c:pt>
                <c:pt idx="24">
                  <c:v>9.9</c:v>
                </c:pt>
                <c:pt idx="32">
                  <c:v>7.5</c:v>
                </c:pt>
              </c:numCache>
            </c:numRef>
          </c:yVal>
          <c:smooth val="0"/>
          <c:extLst>
            <c:ext xmlns:c16="http://schemas.microsoft.com/office/drawing/2014/chart" uri="{C3380CC4-5D6E-409C-BE32-E72D297353CC}">
              <c16:uniqueId val="{00000009-B5DA-4B78-891D-52E7F976A3F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{A93DB8C9-5244-46F5-A033-43550719ACD4}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B5DA-4B78-891D-52E7F976A3F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{EB5E34B9-1B32-4596-97EA-17920147866C}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DA-4B78-891D-52E7F976A3F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{3D65338C-685C-43D4-A508-653DF34589F0}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DA-4B78-891D-52E7F976A3F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{9F9D5DFE-A1EF-4423-B530-13236716124B}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DA-4B78-891D-52E7F976A3F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{C851381C-6400-4070-A1C5-4395325692DA}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DA-4B78-891D-52E7F976A3F3}"/>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{7CD51DF4-98F1-42A6-A2D5-F35743A892F6}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B5DA-4B78-891D-52E7F976A3F3}"/>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{6FD01197-E8CF-409D-997D-123A094C1849}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B5DA-4B78-891D-52E7F976A3F3}"/>
                </c:ext>
              </c:extLst>
            </c:dLbl>
            <c:dLbl>
              <c:idx val="24"/>
              <c:layout>
                <c:manualLayout>
                  <c:x val="0"/>
                  <c:y val="-1.9624727049513138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{F0C6AB78-1552-495B-8F2A-1D29791D4607}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B5DA-4B78-891D-52E7F976A3F3}"/>
                </c:ext>
              </c:extLst>
            </c:dLbl>
            <c:dLbl>
              <c:idx val="32"/>
              <c:layout>
                <c:manualLayout>
                  <c:x val="0"/>
                  <c:y val="1.9624727049513055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{C65B7935-D584-4E32-A02C-9DAC8D7EF245}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B5DA-4B78-891D-52E7F976A3F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B5DA-4B78-891D-52E7F976A3F3}"/>
            </c:ext>
          </c:extLst>
        </c:ser>
        <c:dLbls>
          <c:showLegendKey val="0"/>
          <c:showVal val="1"/>
          <c:showCatName val="0"/>
          <c:showSerName val="0"/>
          <c:showPercent val="0"/>
          <c:showBubbleSize val="0"/>
        </c:dLbls>
        <c:axId val="588814288"/>
        <c:axId val="588806056"/>
      </c:scatterChart>
      <c:valAx>
        <c:axId val="588814288"/>
        <c:scaling>
          <c:orientation val="minMax"/>
          <c:max val="62"/>
          <c:min val="3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806056"/>
        <c:crosses val="autoZero"/>
        <c:crossBetween val="midCat"/>
      </c:valAx>
      <c:valAx>
        <c:axId val="588806056"/>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814288"/>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{A2654484-660F-446B-815E-0B8AF448AC6B}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777-4972-86E6-5B3AC37A07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{F23E6656-DC58-48BF-849D-CDC30448E149}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77-4972-86E6-5B3AC37A07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{4C5EFA04-57C0-499C-8727-2088DBE708E7}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77-4972-86E6-5B3AC37A07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{ABE99817-2A46-4543-ADAE-CF8A542E1228}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77-4972-86E6-5B3AC37A07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{C625AFB2-13F8-4B39-8AC8-BBA26FEAE6FD}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77-4972-86E6-5B3AC37A07D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{98E96B4F-6075-49AE-A069-BE5F6FA3FC6F}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777-4972-86E6-5B3AC37A07D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{45639A59-D239-4881-91AE-E7F9C955760B}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777-4972-86E6-5B3AC37A07D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{FE76A542-F293-41EF-9FCD-F141C7C0253D}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777-4972-86E6-5B3AC37A07D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{D57EE39D-986F-4A61-B046-C92A35F3412B}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777-4972-86E6-5B3AC37A07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8.6999999999999993</c:v>
                </c:pt>
                <c:pt idx="16">
                  <c:v>8.4</c:v>
                </c:pt>
                <c:pt idx="24">
                  <c:v>8.1999999999999993</c:v>
                </c:pt>
                <c:pt idx="32">
                  <c:v>7.6</c:v>
                </c:pt>
              </c:numCache>
            </c:numRef>
          </c:xVal>
          <c:yVal>
            <c:numRef>
              <c:f>公会計指標分析・財政指標組合せ分析表!$BP$73:$DC$73</c:f>
              <c:numCache>
                <c:formatCode>#,##0.0;"▲ "#,##0.0</c:formatCode>
                <c:ptCount val="40"/>
                <c:pt idx="16">
                  <c:v>1.2</c:v>
                </c:pt>
                <c:pt idx="24">
                  <c:v>9.9</c:v>
                </c:pt>
                <c:pt idx="32">
                  <c:v>7.5</c:v>
                </c:pt>
              </c:numCache>
            </c:numRef>
          </c:yVal>
          <c:smooth val="0"/>
          <c:extLst>
            <c:ext xmlns:c16="http://schemas.microsoft.com/office/drawing/2014/chart" uri="{C3380CC4-5D6E-409C-BE32-E72D297353CC}">
              <c16:uniqueId val="{00000009-A777-4972-86E6-5B3AC37A07D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{1C2CA80E-FD11-4B9B-A181-50C5FBE34920}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777-4972-86E6-5B3AC37A07D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{D5574001-EFD2-4335-AFC6-91BE0EDA246A}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77-4972-86E6-5B3AC37A07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{A02E712C-9C11-4573-A6F3-B233981BF25A}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77-4972-86E6-5B3AC37A07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{D66E9233-FFDB-48C6-87C4-0E68A5543AB4}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77-4972-86E6-5B3AC37A07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{2C7920A0-2B40-4E85-98A2-EE1CF3D2F800}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77-4972-86E6-5B3AC37A07D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{8B09F3AF-2CA1-4FC6-8F1E-27BCB4DDA181}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777-4972-86E6-5B3AC37A07D0}"/>
                </c:ext>
              </c:extLst>
            </c:dLbl>
            <c:dLbl>
              <c:idx val="16"/>
              <c:layout>
                <c:manualLayout>
                  <c:x val="-4.5160355153971238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{3CD9A858-8D9B-4FDE-83C7-5C13CB93F34F}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777-4972-86E6-5B3AC37A07D0}"/>
                </c:ext>
              </c:extLst>
            </c:dLbl>
            <c:dLbl>
              <c:idx val="24"/>
              <c:layout>
                <c:manualLayout>
                  <c:x val="-1.8235628084250059E-2"/>
                  <c:y val="-8.1337372860052048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{CC6195B3-CACF-4566-9DD5-EC0574FA96AF}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777-4972-86E6-5B3AC37A07D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{91CBC8CB-3BE2-4570-BBD5-BFF328F2CCA5}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777-4972-86E6-5B3AC37A07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A777-4972-86E6-5B3AC37A07D0}"/>
            </c:ext>
          </c:extLst>
        </c:ser>
        <c:dLbls>
          <c:showLegendKey val="0"/>
          <c:showVal val="1"/>
          <c:showCatName val="0"/>
          <c:showSerName val="0"/>
          <c:showPercent val="0"/>
          <c:showBubbleSize val="0"/>
        </c:dLbls>
        <c:axId val="588808408"/>
        <c:axId val="588814680"/>
      </c:scatterChart>
      <c:valAx>
        <c:axId val="588808408"/>
        <c:scaling>
          <c:orientation val="minMax"/>
          <c:max val="9.299999999999998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8814680"/>
        <c:crosses val="autoZero"/>
        <c:crossBetween val="midCat"/>
      </c:valAx>
      <c:valAx>
        <c:axId val="58881468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8808408"/>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大型事業所により類似団体平均を上回る税収があるため、</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となっており、近年はほぼ横ばいの状況である。引き続き、歳入の確保に努めるとともに歳出の抑制を図っていく。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125185</xdr:rowOff>
    </xdr:from>
    <xdr:to>
      <xdr:col>23</xdr:col>
      <xdr:colOff>133350</xdr:colOff>
      <xdr:row>38</xdr:row>
      <xdr:rowOff>159657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4114800" y="66402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15620</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159657</xdr:rowOff>
    </xdr:from>
    <xdr:to>
      <xdr:col>19</xdr:col>
      <xdr:colOff>133350</xdr:colOff>
      <xdr:row>39</xdr:row>
      <xdr:rowOff>34169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118429</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34169</xdr:rowOff>
    </xdr:from>
    <xdr:to>
      <xdr:col>15</xdr:col>
      <xdr:colOff>82550</xdr:colOff>
      <xdr:row>39</xdr:row>
      <xdr:rowOff>68641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7207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129920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57150</xdr:rowOff>
    </xdr:from>
    <xdr:to>
      <xdr:col>11</xdr:col>
      <xdr:colOff>31750</xdr:colOff>
      <xdr:row>39</xdr:row>
      <xdr:rowOff>68641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108857</xdr:rowOff>
    </xdr:from>
    <xdr:to>
      <xdr:col>19</xdr:col>
      <xdr:colOff>184150</xdr:colOff>
      <xdr:row>39</xdr:row>
      <xdr:rowOff>39007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49184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154819</xdr:rowOff>
    </xdr:from>
    <xdr:to>
      <xdr:col>15</xdr:col>
      <xdr:colOff>133350</xdr:colOff>
      <xdr:row>39</xdr:row>
      <xdr:rowOff>84969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95146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17841</xdr:rowOff>
    </xdr:from>
    <xdr:to>
      <xdr:col>11</xdr:col>
      <xdr:colOff>82550</xdr:colOff>
      <xdr:row>39</xdr:row>
      <xdr:rowOff>119441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129618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要因としては、税収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により経常一般財源等総額が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、経常経費充当一般財源等のうち、</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が増加したため数値が悪化した。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事務事業の見直しをさらに進め、経常経費の削減を行っていく。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58674</xdr:rowOff>
    </xdr:from>
    <xdr:to>
      <xdr:col>23</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31474"/>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147591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7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58674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4460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47261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64</xdr:row>
      <xdr:rowOff>49022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4460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49022</xdr:rowOff>
    </xdr:from>
    <xdr:to>
      <xdr:col>11</xdr:col>
      <xdr:colOff>31750</xdr:colOff>
      <xdr:row>65</xdr:row>
      <xdr:rowOff>128524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182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112539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24638</xdr:rowOff>
    </xdr:from>
    <xdr:to>
      <xdr:col>23</xdr:col>
      <xdr:colOff>184150</xdr:colOff>
      <xdr:row>65</xdr:row>
      <xdr:rowOff>126238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168165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4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7874</xdr:rowOff>
    </xdr:from>
    <xdr:to>
      <xdr:col>19</xdr:col>
      <xdr:colOff>184150</xdr:colOff>
      <xdr:row>64</xdr:row>
      <xdr:rowOff>109474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7383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9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169672</xdr:rowOff>
    </xdr:from>
    <xdr:to>
      <xdr:col>11</xdr:col>
      <xdr:colOff>82550</xdr:colOff>
      <xdr:row>64</xdr:row>
      <xdr:rowOff>99822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84599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77724</xdr:rowOff>
    </xdr:from>
    <xdr:to>
      <xdr:col>7</xdr:col>
      <xdr:colOff>31750</xdr:colOff>
      <xdr:row>66</xdr:row>
      <xdr:rowOff>7874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164101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[301,347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民間でも実施可能な部分については、指定管理者制度の導入などにより委託化を進め、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129008</xdr:rowOff>
    </xdr:from>
    <xdr:to>
      <xdr:col>23</xdr:col>
      <xdr:colOff>133350</xdr:colOff>
      <xdr:row>85</xdr:row>
      <xdr:rowOff>37167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30808"/>
          <a:ext cx="838200" cy="7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80439</xdr:rowOff>
    </xdr:from>
    <xdr:to>
      <xdr:col>19</xdr:col>
      <xdr:colOff>133350</xdr:colOff>
      <xdr:row>84</xdr:row>
      <xdr:rowOff>129008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482239"/>
          <a:ext cx="889000" cy="4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3408</xdr:rowOff>
    </xdr:from>
    <xdr:to>
      <xdr:col>15</xdr:col>
      <xdr:colOff>82550</xdr:colOff>
      <xdr:row>84</xdr:row>
      <xdr:rowOff>80439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05208"/>
          <a:ext cx="889000" cy="7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161179</xdr:rowOff>
    </xdr:from>
    <xdr:to>
      <xdr:col>11</xdr:col>
      <xdr:colOff>31750</xdr:colOff>
      <xdr:row>84</xdr:row>
      <xdr:rowOff>3408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391529"/>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157817</xdr:rowOff>
    </xdr:from>
    <xdr:to>
      <xdr:col>23</xdr:col>
      <xdr:colOff>184150</xdr:colOff>
      <xdr:row>85</xdr:row>
      <xdr:rowOff>87967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55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129894</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3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78208</xdr:rowOff>
    </xdr:from>
    <xdr:to>
      <xdr:col>19</xdr:col>
      <xdr:colOff>184150</xdr:colOff>
      <xdr:row>85</xdr:row>
      <xdr:rowOff>8358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48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164585</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66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29639</xdr:rowOff>
    </xdr:from>
    <xdr:to>
      <xdr:col>15</xdr:col>
      <xdr:colOff>133350</xdr:colOff>
      <xdr:row>84</xdr:row>
      <xdr:rowOff>131239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43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51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124058</xdr:rowOff>
    </xdr:from>
    <xdr:to>
      <xdr:col>11</xdr:col>
      <xdr:colOff>82550</xdr:colOff>
      <xdr:row>84</xdr:row>
      <xdr:rowOff>54208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3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38985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4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110379</xdr:rowOff>
    </xdr:from>
    <xdr:to>
      <xdr:col>7</xdr:col>
      <xdr:colOff>31750</xdr:colOff>
      <xdr:row>84</xdr:row>
      <xdr:rowOff>40529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25306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2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類似団体平均を大きく下回っており、勤務評価等により給与の適正化を図っていく。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29029</xdr:rowOff>
    </xdr:from>
    <xdr:to>
      <xdr:col>81</xdr:col>
      <xdr:colOff>44450</xdr:colOff>
      <xdr:row>82</xdr:row>
      <xdr:rowOff>109462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087929"/>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83</xdr:row>
      <xdr:rowOff>64407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087929"/>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86482</xdr:rowOff>
    </xdr:from>
    <xdr:to>
      <xdr:col>72</xdr:col>
      <xdr:colOff>203200</xdr:colOff>
      <xdr:row>83</xdr:row>
      <xdr:rowOff>64407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145382"/>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86482</xdr:rowOff>
    </xdr:from>
    <xdr:to>
      <xdr:col>68</xdr:col>
      <xdr:colOff>152400</xdr:colOff>
      <xdr:row>82</xdr:row>
      <xdr:rowOff>86482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1453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58662</xdr:rowOff>
    </xdr:from>
    <xdr:to>
      <xdr:col>81</xdr:col>
      <xdr:colOff>95250</xdr:colOff>
      <xdr:row>82</xdr:row>
      <xdr:rowOff>160262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75189</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3962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149679</xdr:rowOff>
    </xdr:from>
    <xdr:to>
      <xdr:col>77</xdr:col>
      <xdr:colOff>95250</xdr:colOff>
      <xdr:row>82</xdr:row>
      <xdr:rowOff>79829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90006</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80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13607</xdr:rowOff>
    </xdr:from>
    <xdr:to>
      <xdr:col>73</xdr:col>
      <xdr:colOff>44450</xdr:colOff>
      <xdr:row>83</xdr:row>
      <xdr:rowOff>115207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125384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35682</xdr:rowOff>
    </xdr:from>
    <xdr:to>
      <xdr:col>68</xdr:col>
      <xdr:colOff>203200</xdr:colOff>
      <xdr:row>82</xdr:row>
      <xdr:rowOff>137282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147459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35682</xdr:rowOff>
    </xdr:from>
    <xdr:to>
      <xdr:col>64</xdr:col>
      <xdr:colOff>152400</xdr:colOff>
      <xdr:row>82</xdr:row>
      <xdr:rowOff>137282</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09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147459</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386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人当たり職員数が類似団体平均を大幅に上回っているのは、保育所や公共施設の運営を直営で行っていることが主な要因となっている。今後の見通しとして、</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定員管理計画において、平成２６年度から令和元年度まで新規大規模事業が続くことにより一定数の増員を見込んでおり、事業終了後に不補充により減員を図る計画としていること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から、内部管理事務の抜本的見直しにより増員計画の抑制を図るとともに、指定管理者制度導入施設の拡充、直営施設の民営化を推進し、職員削減を図っていく。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79553</xdr:rowOff>
    </xdr:from>
    <xdr:to>
      <xdr:col>81</xdr:col>
      <xdr:colOff>44450</xdr:colOff>
      <xdr:row>63</xdr:row>
      <xdr:rowOff>96927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0880903"/>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69418</xdr:rowOff>
    </xdr:from>
    <xdr:to>
      <xdr:col>77</xdr:col>
      <xdr:colOff>44450</xdr:colOff>
      <xdr:row>63</xdr:row>
      <xdr:rowOff>96927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870768"/>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52045</xdr:rowOff>
    </xdr:from>
    <xdr:to>
      <xdr:col>72</xdr:col>
      <xdr:colOff>203200</xdr:colOff>
      <xdr:row>63</xdr:row>
      <xdr:rowOff>69418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853395"/>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30811</xdr:rowOff>
    </xdr:from>
    <xdr:to>
      <xdr:col>68</xdr:col>
      <xdr:colOff>152400</xdr:colOff>
      <xdr:row>63</xdr:row>
      <xdr:rowOff>52045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83216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28753</xdr:rowOff>
    </xdr:from>
    <xdr:to>
      <xdr:col>81</xdr:col>
      <xdr:colOff>95250</xdr:colOff>
      <xdr:row>63</xdr:row>
      <xdr:rowOff>130353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3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830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80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46127</xdr:rowOff>
    </xdr:from>
    <xdr:to>
      <xdr:col>77</xdr:col>
      <xdr:colOff>95250</xdr:colOff>
      <xdr:row>63</xdr:row>
      <xdr:rowOff>147727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8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132504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93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18618</xdr:rowOff>
    </xdr:from>
    <xdr:to>
      <xdr:col>73</xdr:col>
      <xdr:colOff>44450</xdr:colOff>
      <xdr:row>63</xdr:row>
      <xdr:rowOff>120218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104995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90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1245</xdr:rowOff>
    </xdr:from>
    <xdr:to>
      <xdr:col>68</xdr:col>
      <xdr:colOff>203200</xdr:colOff>
      <xdr:row>63</xdr:row>
      <xdr:rowOff>102845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87622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8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151461</xdr:rowOff>
    </xdr:from>
    <xdr:to>
      <xdr:col>64</xdr:col>
      <xdr:colOff>152400</xdr:colOff>
      <xdr:row>63</xdr:row>
      <xdr:rowOff>81611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66388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既発債の償還を迎えており、数値は改善している。今後も計画的な償還管理を行い、弾力的な財政運営を行っていく。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133894</xdr:rowOff>
    </xdr:from>
    <xdr:to>
      <xdr:col>81</xdr:col>
      <xdr:colOff>44450</xdr:colOff>
      <xdr:row>41</xdr:row>
      <xdr:rowOff>3810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9918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17599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0332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44104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30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17599</xdr:rowOff>
    </xdr:from>
    <xdr:to>
      <xdr:col>72</xdr:col>
      <xdr:colOff>203200</xdr:colOff>
      <xdr:row>41</xdr:row>
      <xdr:rowOff>38281</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4704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38281</xdr:rowOff>
    </xdr:from>
    <xdr:to>
      <xdr:col>68</xdr:col>
      <xdr:colOff>152400</xdr:colOff>
      <xdr:row>41</xdr:row>
      <xdr:rowOff>93435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67731"/>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83094</xdr:rowOff>
    </xdr:from>
    <xdr:to>
      <xdr:col>81</xdr:col>
      <xdr:colOff>95250</xdr:colOff>
      <xdr:row>41</xdr:row>
      <xdr:rowOff>13244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99621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78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138249</xdr:rowOff>
    </xdr:from>
    <xdr:to>
      <xdr:col>73</xdr:col>
      <xdr:colOff>44450</xdr:colOff>
      <xdr:row>41</xdr:row>
      <xdr:rowOff>68399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9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53176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08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158931</xdr:rowOff>
    </xdr:from>
    <xdr:to>
      <xdr:col>68</xdr:col>
      <xdr:colOff>203200</xdr:colOff>
      <xdr:row>41</xdr:row>
      <xdr:rowOff>89081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99258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8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42635</xdr:rowOff>
    </xdr:from>
    <xdr:to>
      <xdr:col>64</xdr:col>
      <xdr:colOff>152400</xdr:colOff>
      <xdr:row>41</xdr:row>
      <xdr:rowOff>144235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129012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下水道事業への繰出基準の算出見直しにより公営企業債等繰入見込額が増加したことに加え、投資的経費充当財源として基金繰入を行ったことにより、充当可能財源等が減少したため、数値が悪化したが引き続き行財政改革と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30692</xdr:rowOff>
    </xdr:from>
    <xdr:to>
      <xdr:col>81</xdr:col>
      <xdr:colOff>44450</xdr:colOff>
      <xdr:row>14</xdr:row>
      <xdr:rowOff>49996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4309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151469</xdr:rowOff>
    </xdr:from>
    <xdr:to>
      <xdr:col>77</xdr:col>
      <xdr:colOff>44450</xdr:colOff>
      <xdr:row>14</xdr:row>
      <xdr:rowOff>49996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380319"/>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151342</xdr:rowOff>
    </xdr:from>
    <xdr:to>
      <xdr:col>81</xdr:col>
      <xdr:colOff>95250</xdr:colOff>
      <xdr:row>14</xdr:row>
      <xdr:rowOff>81492</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38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123419</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35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170646</xdr:rowOff>
    </xdr:from>
    <xdr:to>
      <xdr:col>77</xdr:col>
      <xdr:colOff>95250</xdr:colOff>
      <xdr:row>14</xdr:row>
      <xdr:rowOff>100796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85573</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485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100669</xdr:rowOff>
    </xdr:from>
    <xdr:to>
      <xdr:col>73</xdr:col>
      <xdr:colOff>44450</xdr:colOff>
      <xdr:row>14</xdr:row>
      <xdr:rowOff>30819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15596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41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88138</xdr:rowOff>
    </xdr:from>
    <xdr:to>
      <xdr:col>24</xdr:col>
      <xdr:colOff>25400</xdr:colOff>
      <xdr:row>37</xdr:row>
      <xdr:rowOff>156718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3178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28702</xdr:rowOff>
    </xdr:from>
    <xdr:to>
      <xdr:col>19</xdr:col>
      <xdr:colOff>187325</xdr:colOff>
      <xdr:row>37</xdr:row>
      <xdr:rowOff>88138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723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28702</xdr:rowOff>
    </xdr:from>
    <xdr:to>
      <xdr:col>15</xdr:col>
      <xdr:colOff>98425</xdr:colOff>
      <xdr:row>38</xdr:row>
      <xdr:rowOff>21844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723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21844</xdr:rowOff>
    </xdr:from>
    <xdr:to>
      <xdr:col>11</xdr:col>
      <xdr:colOff>9525</xdr:colOff>
      <xdr:row>38</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369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37338</xdr:rowOff>
    </xdr:from>
    <xdr:to>
      <xdr:col>20</xdr:col>
      <xdr:colOff>38100</xdr:colOff>
      <xdr:row>37</xdr:row>
      <xdr:rowOff>138938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149352</xdr:rowOff>
    </xdr:from>
    <xdr:to>
      <xdr:col>15</xdr:col>
      <xdr:colOff>149225</xdr:colOff>
      <xdr:row>37</xdr:row>
      <xdr:rowOff>79502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89916</xdr:rowOff>
    </xdr:from>
    <xdr:to>
      <xdr:col>6</xdr:col>
      <xdr:colOff>171450</xdr:colOff>
      <xdr:row>39</xdr:row>
      <xdr:rowOff>20066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4843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119380</xdr:rowOff>
    </xdr:from>
    <xdr:to>
      <xdr:col>82</xdr:col>
      <xdr:colOff>107950</xdr:colOff>
      <xdr:row>21</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548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12717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55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119380</xdr:rowOff>
    </xdr:from>
    <xdr:to>
      <xdr:col>78</xdr:col>
      <xdr:colOff>69850</xdr:colOff>
      <xdr:row>20</xdr:row>
      <xdr:rowOff>165100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12700</xdr:rowOff>
    </xdr:from>
    <xdr:to>
      <xdr:col>73</xdr:col>
      <xdr:colOff>180975</xdr:colOff>
      <xdr:row>20</xdr:row>
      <xdr:rowOff>165100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41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12700</xdr:rowOff>
    </xdr:from>
    <xdr:to>
      <xdr:col>69</xdr:col>
      <xdr:colOff>92075</xdr:colOff>
      <xdr:row>21</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441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160020</xdr:rowOff>
    </xdr:from>
    <xdr:to>
      <xdr:col>82</xdr:col>
      <xdr:colOff>158750</xdr:colOff>
      <xdr:row>21</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58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68597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68580</xdr:rowOff>
    </xdr:from>
    <xdr:to>
      <xdr:col>78</xdr:col>
      <xdr:colOff>120650</xdr:colOff>
      <xdr:row>20</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154957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8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114300</xdr:rowOff>
    </xdr:from>
    <xdr:to>
      <xdr:col>74</xdr:col>
      <xdr:colOff>31750</xdr:colOff>
      <xdr:row>21</xdr:row>
      <xdr:rowOff>44450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29227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133350</xdr:rowOff>
    </xdr:from>
    <xdr:to>
      <xdr:col>69</xdr:col>
      <xdr:colOff>142875</xdr:colOff>
      <xdr:row>20</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129540</xdr:rowOff>
    </xdr:from>
    <xdr:to>
      <xdr:col>65</xdr:col>
      <xdr:colOff>53975</xdr:colOff>
      <xdr:row>21</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21</xdr:row>
      <xdr:rowOff>44467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扶助費に係る経常収支比率は、類似団体平均を下回っている。引き続き扶助事業の精査を進め、類似団体平均を維持していく。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26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63500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63500</xdr:rowOff>
    </xdr:from>
    <xdr:to>
      <xdr:col>15</xdr:col>
      <xdr:colOff>98425</xdr:colOff>
      <xdr:row>56</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114300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12700</xdr:rowOff>
    </xdr:from>
    <xdr:to>
      <xdr:col>15</xdr:col>
      <xdr:colOff>149225</xdr:colOff>
      <xdr:row>56</xdr:row>
      <xdr:rowOff>114300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12700</xdr:rowOff>
    </xdr:from>
    <xdr:to>
      <xdr:col>11</xdr:col>
      <xdr:colOff>60325</xdr:colOff>
      <xdr:row>56</xdr:row>
      <xdr:rowOff>114300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124477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その他経費に係る経常収支比率は、繰出基準の算出見直し等により悪化した。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51888</xdr:rowOff>
    </xdr:from>
    <xdr:to>
      <xdr:col>82</xdr:col>
      <xdr:colOff>107950</xdr:colOff>
      <xdr:row>60</xdr:row>
      <xdr:rowOff>71483</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3388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113954</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5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94343</xdr:rowOff>
    </xdr:from>
    <xdr:to>
      <xdr:col>78</xdr:col>
      <xdr:colOff>69850</xdr:colOff>
      <xdr:row>60</xdr:row>
      <xdr:rowOff>51888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38443"/>
          <a:ext cx="889000" cy="3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57349</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5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68217</xdr:rowOff>
    </xdr:from>
    <xdr:to>
      <xdr:col>73</xdr:col>
      <xdr:colOff>180975</xdr:colOff>
      <xdr:row>58</xdr:row>
      <xdr:rowOff>94343</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123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44286</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61685</xdr:rowOff>
    </xdr:from>
    <xdr:to>
      <xdr:col>69</xdr:col>
      <xdr:colOff>92075</xdr:colOff>
      <xdr:row>58</xdr:row>
      <xdr:rowOff>68217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100057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20683</xdr:rowOff>
    </xdr:from>
    <xdr:to>
      <xdr:col>82</xdr:col>
      <xdr:colOff>158750</xdr:colOff>
      <xdr:row>60</xdr:row>
      <xdr:rowOff>122283</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30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100710</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21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1088</xdr:rowOff>
    </xdr:from>
    <xdr:to>
      <xdr:col>78</xdr:col>
      <xdr:colOff>120650</xdr:colOff>
      <xdr:row>60</xdr:row>
      <xdr:rowOff>102688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28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87465</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374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43543</xdr:rowOff>
    </xdr:from>
    <xdr:to>
      <xdr:col>74</xdr:col>
      <xdr:colOff>31750</xdr:colOff>
      <xdr:row>58</xdr:row>
      <xdr:rowOff>145143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129920</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17417</xdr:rowOff>
    </xdr:from>
    <xdr:to>
      <xdr:col>69</xdr:col>
      <xdr:colOff>142875</xdr:colOff>
      <xdr:row>58</xdr:row>
      <xdr:rowOff>119017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6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103794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7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補助費等に係る経常収支比率は、類似団体平均を下回っている。今後も引き続き歳入に見合った歳出構造への変革を進め、現在の比率の維持に努める。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108712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717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260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48768</xdr:rowOff>
    </xdr:from>
    <xdr:to>
      <xdr:col>78</xdr:col>
      <xdr:colOff>120650</xdr:colOff>
      <xdr:row>36</xdr:row>
      <xdr:rowOff>150368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公債費に係る経常収支比率は、類似団体平均を下回っている。新規の大規模事業において町債発行による増嵩はあるものの、既発債が順次償還を迎えるため、以降も漸減傾向は続く見通しである。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163576</xdr:rowOff>
    </xdr:from>
    <xdr:to>
      <xdr:col>24</xdr:col>
      <xdr:colOff>25400</xdr:colOff>
      <xdr:row>75</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8508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148862</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163576</xdr:rowOff>
    </xdr:from>
    <xdr:to>
      <xdr:col>19</xdr:col>
      <xdr:colOff>187325</xdr:colOff>
      <xdr:row>75</xdr:row>
      <xdr:rowOff>124714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285087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124714</xdr:rowOff>
    </xdr:from>
    <xdr:to>
      <xdr:col>15</xdr:col>
      <xdr:colOff>98425</xdr:colOff>
      <xdr:row>76</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83464"/>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xdr:rowOff>
    </xdr:from>
    <xdr:to>
      <xdr:col>11</xdr:col>
      <xdr:colOff>9525</xdr:colOff>
      <xdr:row>76</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112776</xdr:rowOff>
    </xdr:from>
    <xdr:to>
      <xdr:col>20</xdr:col>
      <xdr:colOff>38100</xdr:colOff>
      <xdr:row>75</xdr:row>
      <xdr:rowOff>42926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53103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73914</xdr:rowOff>
    </xdr:from>
    <xdr:to>
      <xdr:col>15</xdr:col>
      <xdr:colOff>149225</xdr:colOff>
      <xdr:row>76</xdr:row>
      <xdr:rowOff>4065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14241</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151637</xdr:rowOff>
    </xdr:from>
    <xdr:to>
      <xdr:col>11</xdr:col>
      <xdr:colOff>60325</xdr:colOff>
      <xdr:row>76</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91965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b="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公債費以外の経常収支比率は、類似団体平均より大幅に高い状況となっている。各経費の分析のとおり、施設の統廃合やさらなる行政運営の効率化を図り、経常経費の歳出規模を逓減させていく必要がある。</a:t>
          </a:r>
          <a:endParaRPr lang="ja-JP" altLang="ja-JP" sz="1400" b="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143002</xdr:rowOff>
    </xdr:from>
    <xdr:to>
      <xdr:col>82</xdr:col>
      <xdr:colOff>107950</xdr:colOff>
      <xdr:row>80</xdr:row>
      <xdr:rowOff>140715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687552"/>
          <a:ext cx="8382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170451</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99568</xdr:rowOff>
    </xdr:from>
    <xdr:to>
      <xdr:col>78</xdr:col>
      <xdr:colOff>69850</xdr:colOff>
      <xdr:row>79</xdr:row>
      <xdr:rowOff>143002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472668"/>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66819</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94996</xdr:rowOff>
    </xdr:from>
    <xdr:to>
      <xdr:col>73</xdr:col>
      <xdr:colOff>180975</xdr:colOff>
      <xdr:row>78</xdr:row>
      <xdr:rowOff>99568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680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94996</xdr:rowOff>
    </xdr:from>
    <xdr:to>
      <xdr:col>69</xdr:col>
      <xdr:colOff>92075</xdr:colOff>
      <xdr:row>80</xdr:row>
      <xdr:rowOff>12700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89915</xdr:rowOff>
    </xdr:from>
    <xdr:to>
      <xdr:col>82</xdr:col>
      <xdr:colOff>158750</xdr:colOff>
      <xdr:row>81</xdr:row>
      <xdr:rowOff>20065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169942</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48768</xdr:rowOff>
    </xdr:from>
    <xdr:to>
      <xdr:col>74</xdr:col>
      <xdr:colOff>31750</xdr:colOff>
      <xdr:row>78</xdr:row>
      <xdr:rowOff>150368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135145</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44196</xdr:rowOff>
    </xdr:from>
    <xdr:to>
      <xdr:col>69</xdr:col>
      <xdr:colOff>142875</xdr:colOff>
      <xdr:row>78</xdr:row>
      <xdr:rowOff>145796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130573</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133350</xdr:rowOff>
    </xdr:from>
    <xdr:to>
      <xdr:col>65</xdr:col>
      <xdr:colOff>53975</xdr:colOff>
      <xdr:row>80</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92862</xdr:rowOff>
    </xdr:from>
    <xdr:to>
      <xdr:col>29</xdr:col>
      <xdr:colOff>127000</xdr:colOff>
      <xdr:row>15</xdr:row>
      <xdr:rowOff>122878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2237"/>
          <a:ext cx="647700" cy="30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122878</xdr:rowOff>
    </xdr:from>
    <xdr:to>
      <xdr:col>26</xdr:col>
      <xdr:colOff>50800</xdr:colOff>
      <xdr:row>16</xdr:row>
      <xdr:rowOff>15001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42253"/>
          <a:ext cx="698500" cy="63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15001</xdr:rowOff>
    </xdr:from>
    <xdr:to>
      <xdr:col>22</xdr:col>
      <xdr:colOff>114300</xdr:colOff>
      <xdr:row>16</xdr:row>
      <xdr:rowOff>23177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05826"/>
          <a:ext cx="6985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23177</xdr:rowOff>
    </xdr:from>
    <xdr:to>
      <xdr:col>18</xdr:col>
      <xdr:colOff>177800</xdr:colOff>
      <xdr:row>16</xdr:row>
      <xdr:rowOff>64988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14002"/>
          <a:ext cx="6985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42062</xdr:rowOff>
    </xdr:from>
    <xdr:to>
      <xdr:col>29</xdr:col>
      <xdr:colOff>177800</xdr:colOff>
      <xdr:row>15</xdr:row>
      <xdr:rowOff>143662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1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58589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72078</xdr:rowOff>
    </xdr:from>
    <xdr:to>
      <xdr:col>26</xdr:col>
      <xdr:colOff>101600</xdr:colOff>
      <xdr:row>16</xdr:row>
      <xdr:rowOff>2228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1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60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135651</xdr:rowOff>
    </xdr:from>
    <xdr:to>
      <xdr:col>22</xdr:col>
      <xdr:colOff>165100</xdr:colOff>
      <xdr:row>16</xdr:row>
      <xdr:rowOff>65801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75978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143827</xdr:rowOff>
    </xdr:from>
    <xdr:to>
      <xdr:col>19</xdr:col>
      <xdr:colOff>38100</xdr:colOff>
      <xdr:row>16</xdr:row>
      <xdr:rowOff>73977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84154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3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14188</xdr:rowOff>
    </xdr:from>
    <xdr:to>
      <xdr:col>15</xdr:col>
      <xdr:colOff>101600</xdr:colOff>
      <xdr:row>16</xdr:row>
      <xdr:rowOff>115788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125965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82594</xdr:rowOff>
    </xdr:from>
    <xdr:to>
      <xdr:col>29</xdr:col>
      <xdr:colOff>127000</xdr:colOff>
      <xdr:row>35</xdr:row>
      <xdr:rowOff>104540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692944"/>
          <a:ext cx="647700" cy="21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82338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92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41008</xdr:rowOff>
    </xdr:from>
    <xdr:to>
      <xdr:col>26</xdr:col>
      <xdr:colOff>50800</xdr:colOff>
      <xdr:row>35</xdr:row>
      <xdr:rowOff>104540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651358"/>
          <a:ext cx="698500" cy="63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13024</xdr:rowOff>
    </xdr:from>
    <xdr:to>
      <xdr:col>22</xdr:col>
      <xdr:colOff>114300</xdr:colOff>
      <xdr:row>35</xdr:row>
      <xdr:rowOff>41008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623374"/>
          <a:ext cx="698500" cy="2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13024</xdr:rowOff>
    </xdr:from>
    <xdr:to>
      <xdr:col>18</xdr:col>
      <xdr:colOff>177800</xdr:colOff>
      <xdr:row>35</xdr:row>
      <xdr:rowOff>157252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623374"/>
          <a:ext cx="698500" cy="144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181500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448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31794</xdr:rowOff>
    </xdr:from>
    <xdr:to>
      <xdr:col>29</xdr:col>
      <xdr:colOff>177800</xdr:colOff>
      <xdr:row>35</xdr:row>
      <xdr:rowOff>133394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642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219771</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4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53740</xdr:rowOff>
    </xdr:from>
    <xdr:to>
      <xdr:col>26</xdr:col>
      <xdr:colOff>101600</xdr:colOff>
      <xdr:row>35</xdr:row>
      <xdr:rowOff>155340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664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165517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43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333108</xdr:rowOff>
    </xdr:from>
    <xdr:to>
      <xdr:col>22</xdr:col>
      <xdr:colOff>165100</xdr:colOff>
      <xdr:row>35</xdr:row>
      <xdr:rowOff>91808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600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101985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36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305124</xdr:rowOff>
    </xdr:from>
    <xdr:to>
      <xdr:col>19</xdr:col>
      <xdr:colOff>38100</xdr:colOff>
      <xdr:row>35</xdr:row>
      <xdr:rowOff>63824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572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74001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34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106452</xdr:rowOff>
    </xdr:from>
    <xdr:to>
      <xdr:col>15</xdr:col>
      <xdr:colOff>101600</xdr:colOff>
      <xdr:row>35</xdr:row>
      <xdr:rowOff>208052</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16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192829</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0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137345</xdr:rowOff>
    </xdr:from>
    <xdr:to>
      <xdr:col>24</xdr:col>
      <xdr:colOff>63500</xdr:colOff>
      <xdr:row>35</xdr:row>
      <xdr:rowOff>158727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8095"/>
          <a:ext cx="838200" cy="2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158727</xdr:rowOff>
    </xdr:from>
    <xdr:to>
      <xdr:col>19</xdr:col>
      <xdr:colOff>177800</xdr:colOff>
      <xdr:row>36</xdr:row>
      <xdr:rowOff>47986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9477"/>
          <a:ext cx="889000" cy="6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47986</xdr:rowOff>
    </xdr:from>
    <xdr:to>
      <xdr:col>15</xdr:col>
      <xdr:colOff>50800</xdr:colOff>
      <xdr:row>36</xdr:row>
      <xdr:rowOff>50188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20186"/>
          <a:ext cx="8890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50188</xdr:rowOff>
    </xdr:from>
    <xdr:to>
      <xdr:col>10</xdr:col>
      <xdr:colOff>114300</xdr:colOff>
      <xdr:row>36</xdr:row>
      <xdr:rowOff>63691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238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86545</xdr:rowOff>
    </xdr:from>
    <xdr:to>
      <xdr:col>24</xdr:col>
      <xdr:colOff>114300</xdr:colOff>
      <xdr:row>36</xdr:row>
      <xdr:rowOff>16695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109422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107927</xdr:rowOff>
    </xdr:from>
    <xdr:to>
      <xdr:col>20</xdr:col>
      <xdr:colOff>38100</xdr:colOff>
      <xdr:row>36</xdr:row>
      <xdr:rowOff>38077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0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54604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88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168636</xdr:rowOff>
    </xdr:from>
    <xdr:to>
      <xdr:col>15</xdr:col>
      <xdr:colOff>101600</xdr:colOff>
      <xdr:row>36</xdr:row>
      <xdr:rowOff>98786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115313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4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170838</xdr:rowOff>
    </xdr:from>
    <xdr:to>
      <xdr:col>10</xdr:col>
      <xdr:colOff>165100</xdr:colOff>
      <xdr:row>36</xdr:row>
      <xdr:rowOff>100988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117515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12891</xdr:rowOff>
    </xdr:from>
    <xdr:to>
      <xdr:col>6</xdr:col>
      <xdr:colOff>38100</xdr:colOff>
      <xdr:row>36</xdr:row>
      <xdr:rowOff>114491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131018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56764</xdr:rowOff>
    </xdr:from>
    <xdr:to>
      <xdr:col>24</xdr:col>
      <xdr:colOff>63500</xdr:colOff>
      <xdr:row>55</xdr:row>
      <xdr:rowOff>124929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486514"/>
          <a:ext cx="838200" cy="6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124929</xdr:rowOff>
    </xdr:from>
    <xdr:to>
      <xdr:col>19</xdr:col>
      <xdr:colOff>177800</xdr:colOff>
      <xdr:row>55</xdr:row>
      <xdr:rowOff>142611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554679"/>
          <a:ext cx="889000" cy="17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142611</xdr:rowOff>
    </xdr:from>
    <xdr:to>
      <xdr:col>15</xdr:col>
      <xdr:colOff>50800</xdr:colOff>
      <xdr:row>56</xdr:row>
      <xdr:rowOff>36510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572361"/>
          <a:ext cx="889000" cy="6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36510</xdr:rowOff>
    </xdr:from>
    <xdr:to>
      <xdr:col>10</xdr:col>
      <xdr:colOff>114300</xdr:colOff>
      <xdr:row>56</xdr:row>
      <xdr:rowOff>45894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37710"/>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5964</xdr:rowOff>
    </xdr:from>
    <xdr:to>
      <xdr:col>24</xdr:col>
      <xdr:colOff>114300</xdr:colOff>
      <xdr:row>55</xdr:row>
      <xdr:rowOff>107564</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4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28841</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28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74129</xdr:rowOff>
    </xdr:from>
    <xdr:to>
      <xdr:col>20</xdr:col>
      <xdr:colOff>38100</xdr:colOff>
      <xdr:row>56</xdr:row>
      <xdr:rowOff>4279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5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20806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279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91811</xdr:rowOff>
    </xdr:from>
    <xdr:to>
      <xdr:col>15</xdr:col>
      <xdr:colOff>101600</xdr:colOff>
      <xdr:row>56</xdr:row>
      <xdr:rowOff>21961</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521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38488</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157160</xdr:rowOff>
    </xdr:from>
    <xdr:to>
      <xdr:col>10</xdr:col>
      <xdr:colOff>165100</xdr:colOff>
      <xdr:row>56</xdr:row>
      <xdr:rowOff>87310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58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103837</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36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166544</xdr:rowOff>
    </xdr:from>
    <xdr:to>
      <xdr:col>6</xdr:col>
      <xdr:colOff>38100</xdr:colOff>
      <xdr:row>56</xdr:row>
      <xdr:rowOff>96694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5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113221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371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39711</xdr:rowOff>
    </xdr:from>
    <xdr:to>
      <xdr:col>24</xdr:col>
      <xdr:colOff>63500</xdr:colOff>
      <xdr:row>77</xdr:row>
      <xdr:rowOff>124658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241361"/>
          <a:ext cx="838200" cy="8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39711</xdr:rowOff>
    </xdr:from>
    <xdr:to>
      <xdr:col>19</xdr:col>
      <xdr:colOff>177800</xdr:colOff>
      <xdr:row>77</xdr:row>
      <xdr:rowOff>74732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241361"/>
          <a:ext cx="889000" cy="3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127038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74732</xdr:rowOff>
    </xdr:from>
    <xdr:to>
      <xdr:col>15</xdr:col>
      <xdr:colOff>50800</xdr:colOff>
      <xdr:row>77</xdr:row>
      <xdr:rowOff>113731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276382"/>
          <a:ext cx="8890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140936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4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53930</xdr:rowOff>
    </xdr:from>
    <xdr:to>
      <xdr:col>10</xdr:col>
      <xdr:colOff>114300</xdr:colOff>
      <xdr:row>77</xdr:row>
      <xdr:rowOff>113731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255580"/>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73858</xdr:rowOff>
    </xdr:from>
    <xdr:to>
      <xdr:col>24</xdr:col>
      <xdr:colOff>114300</xdr:colOff>
      <xdr:row>78</xdr:row>
      <xdr:rowOff>4008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2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52285</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5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160361</xdr:rowOff>
    </xdr:from>
    <xdr:to>
      <xdr:col>20</xdr:col>
      <xdr:colOff>38100</xdr:colOff>
      <xdr:row>77</xdr:row>
      <xdr:rowOff>90511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9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107037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96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23932</xdr:rowOff>
    </xdr:from>
    <xdr:to>
      <xdr:col>15</xdr:col>
      <xdr:colOff>101600</xdr:colOff>
      <xdr:row>77</xdr:row>
      <xdr:rowOff>125532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142059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0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62931</xdr:rowOff>
    </xdr:from>
    <xdr:to>
      <xdr:col>10</xdr:col>
      <xdr:colOff>165100</xdr:colOff>
      <xdr:row>77</xdr:row>
      <xdr:rowOff>164531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155658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3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3130</xdr:rowOff>
    </xdr:from>
    <xdr:to>
      <xdr:col>6</xdr:col>
      <xdr:colOff>38100</xdr:colOff>
      <xdr:row>77</xdr:row>
      <xdr:rowOff>104730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95857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27166</xdr:rowOff>
    </xdr:from>
    <xdr:to>
      <xdr:col>24</xdr:col>
      <xdr:colOff>63500</xdr:colOff>
      <xdr:row>97</xdr:row>
      <xdr:rowOff>81178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57816"/>
          <a:ext cx="838200" cy="5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81178</xdr:rowOff>
    </xdr:from>
    <xdr:to>
      <xdr:col>19</xdr:col>
      <xdr:colOff>177800</xdr:colOff>
      <xdr:row>97</xdr:row>
      <xdr:rowOff>114224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711828"/>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62954</xdr:rowOff>
    </xdr:from>
    <xdr:to>
      <xdr:col>15</xdr:col>
      <xdr:colOff>50800</xdr:colOff>
      <xdr:row>97</xdr:row>
      <xdr:rowOff>114224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693604"/>
          <a:ext cx="889000" cy="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62954</xdr:rowOff>
    </xdr:from>
    <xdr:to>
      <xdr:col>10</xdr:col>
      <xdr:colOff>114300</xdr:colOff>
      <xdr:row>97</xdr:row>
      <xdr:rowOff>93281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693604"/>
          <a:ext cx="889000" cy="30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147816</xdr:rowOff>
    </xdr:from>
    <xdr:to>
      <xdr:col>24</xdr:col>
      <xdr:colOff>114300</xdr:colOff>
      <xdr:row>97</xdr:row>
      <xdr:rowOff>77966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126243</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30378</xdr:rowOff>
    </xdr:from>
    <xdr:to>
      <xdr:col>20</xdr:col>
      <xdr:colOff>38100</xdr:colOff>
      <xdr:row>97</xdr:row>
      <xdr:rowOff>131978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6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123105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5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63424</xdr:rowOff>
    </xdr:from>
    <xdr:to>
      <xdr:col>15</xdr:col>
      <xdr:colOff>101600</xdr:colOff>
      <xdr:row>97</xdr:row>
      <xdr:rowOff>165024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9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156151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8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12154</xdr:rowOff>
    </xdr:from>
    <xdr:to>
      <xdr:col>10</xdr:col>
      <xdr:colOff>165100</xdr:colOff>
      <xdr:row>97</xdr:row>
      <xdr:rowOff>113754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6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73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42481</xdr:rowOff>
    </xdr:from>
    <xdr:to>
      <xdr:col>6</xdr:col>
      <xdr:colOff>38100</xdr:colOff>
      <xdr:row>97</xdr:row>
      <xdr:rowOff>144081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67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135208</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76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151104</xdr:rowOff>
    </xdr:from>
    <xdr:to>
      <xdr:col>55</xdr:col>
      <xdr:colOff>0</xdr:colOff>
      <xdr:row>35</xdr:row>
      <xdr:rowOff>73060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808954"/>
          <a:ext cx="838200" cy="26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73060</xdr:rowOff>
    </xdr:from>
    <xdr:to>
      <xdr:col>50</xdr:col>
      <xdr:colOff>114300</xdr:colOff>
      <xdr:row>36</xdr:row>
      <xdr:rowOff>10946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073810"/>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10946</xdr:rowOff>
    </xdr:from>
    <xdr:to>
      <xdr:col>45</xdr:col>
      <xdr:colOff>177800</xdr:colOff>
      <xdr:row>36</xdr:row>
      <xdr:rowOff>116285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83146"/>
          <a:ext cx="8890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116285</xdr:rowOff>
    </xdr:from>
    <xdr:to>
      <xdr:col>41</xdr:col>
      <xdr:colOff>50800</xdr:colOff>
      <xdr:row>36</xdr:row>
      <xdr:rowOff>136872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88485"/>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817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100304</xdr:rowOff>
    </xdr:from>
    <xdr:to>
      <xdr:col>55</xdr:col>
      <xdr:colOff>50800</xdr:colOff>
      <xdr:row>34</xdr:row>
      <xdr:rowOff>30454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75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123181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60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22260</xdr:rowOff>
    </xdr:from>
    <xdr:to>
      <xdr:col>50</xdr:col>
      <xdr:colOff>165100</xdr:colOff>
      <xdr:row>35</xdr:row>
      <xdr:rowOff>123860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140387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79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131596</xdr:rowOff>
    </xdr:from>
    <xdr:to>
      <xdr:col>46</xdr:col>
      <xdr:colOff>38100</xdr:colOff>
      <xdr:row>36</xdr:row>
      <xdr:rowOff>61746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1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78273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590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65485</xdr:rowOff>
    </xdr:from>
    <xdr:to>
      <xdr:col>41</xdr:col>
      <xdr:colOff>101600</xdr:colOff>
      <xdr:row>36</xdr:row>
      <xdr:rowOff>167085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158212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86072</xdr:rowOff>
    </xdr:from>
    <xdr:to>
      <xdr:col>36</xdr:col>
      <xdr:colOff>165100</xdr:colOff>
      <xdr:row>37</xdr:row>
      <xdr:rowOff>16222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32749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0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112590</xdr:rowOff>
    </xdr:from>
    <xdr:to>
      <xdr:col>54</xdr:col>
      <xdr:colOff>189865</xdr:colOff>
      <xdr:row>59</xdr:row>
      <xdr:rowOff>30006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9370890"/>
          <a:ext cx="1270" cy="7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33833</xdr:rowOff>
    </xdr:from>
    <xdr:ext cx="469744"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30006</xdr:rowOff>
    </xdr:from>
    <xdr:to>
      <xdr:col>55</xdr:col>
      <xdr:colOff>88900</xdr:colOff>
      <xdr:row>59</xdr:row>
      <xdr:rowOff>30006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59267</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91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112590</xdr:rowOff>
    </xdr:from>
    <xdr:to>
      <xdr:col>55</xdr:col>
      <xdr:colOff>88900</xdr:colOff>
      <xdr:row>54</xdr:row>
      <xdr:rowOff>112590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37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136847</xdr:rowOff>
    </xdr:from>
    <xdr:to>
      <xdr:col>55</xdr:col>
      <xdr:colOff>0</xdr:colOff>
      <xdr:row>56</xdr:row>
      <xdr:rowOff>57738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395147"/>
          <a:ext cx="8382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146712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919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168285</xdr:rowOff>
    </xdr:from>
    <xdr:to>
      <xdr:col>55</xdr:col>
      <xdr:colOff>50800</xdr:colOff>
      <xdr:row>58</xdr:row>
      <xdr:rowOff>98435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4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34506</xdr:rowOff>
    </xdr:from>
    <xdr:to>
      <xdr:col>50</xdr:col>
      <xdr:colOff>114300</xdr:colOff>
      <xdr:row>54</xdr:row>
      <xdr:rowOff>136847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8778456"/>
          <a:ext cx="889000" cy="61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164963</xdr:rowOff>
    </xdr:from>
    <xdr:to>
      <xdr:col>50</xdr:col>
      <xdr:colOff>165100</xdr:colOff>
      <xdr:row>58</xdr:row>
      <xdr:rowOff>95113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3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86240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100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34506</xdr:rowOff>
    </xdr:from>
    <xdr:to>
      <xdr:col>45</xdr:col>
      <xdr:colOff>177800</xdr:colOff>
      <xdr:row>55</xdr:row>
      <xdr:rowOff>45877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8778456"/>
          <a:ext cx="8890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13717</xdr:rowOff>
    </xdr:from>
    <xdr:to>
      <xdr:col>46</xdr:col>
      <xdr:colOff>38100</xdr:colOff>
      <xdr:row>58</xdr:row>
      <xdr:rowOff>115317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106444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1005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45877</xdr:rowOff>
    </xdr:from>
    <xdr:to>
      <xdr:col>41</xdr:col>
      <xdr:colOff>50800</xdr:colOff>
      <xdr:row>56</xdr:row>
      <xdr:rowOff>89984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475627"/>
          <a:ext cx="889000" cy="2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20373</xdr:rowOff>
    </xdr:from>
    <xdr:to>
      <xdr:col>41</xdr:col>
      <xdr:colOff>101600</xdr:colOff>
      <xdr:row>58</xdr:row>
      <xdr:rowOff>121973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113100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161600</xdr:rowOff>
    </xdr:from>
    <xdr:to>
      <xdr:col>36</xdr:col>
      <xdr:colOff>165100</xdr:colOff>
      <xdr:row>58</xdr:row>
      <xdr:rowOff>91750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82877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6938</xdr:rowOff>
    </xdr:from>
    <xdr:to>
      <xdr:col>55</xdr:col>
      <xdr:colOff>50800</xdr:colOff>
      <xdr:row>56</xdr:row>
      <xdr:rowOff>108538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60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29815</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45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86047</xdr:rowOff>
    </xdr:from>
    <xdr:to>
      <xdr:col>50</xdr:col>
      <xdr:colOff>165100</xdr:colOff>
      <xdr:row>55</xdr:row>
      <xdr:rowOff>16197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34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32724</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11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155156</xdr:rowOff>
    </xdr:from>
    <xdr:to>
      <xdr:col>46</xdr:col>
      <xdr:colOff>38100</xdr:colOff>
      <xdr:row>51</xdr:row>
      <xdr:rowOff>85306</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101833</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850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166527</xdr:rowOff>
    </xdr:from>
    <xdr:to>
      <xdr:col>41</xdr:col>
      <xdr:colOff>101600</xdr:colOff>
      <xdr:row>55</xdr:row>
      <xdr:rowOff>96677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113204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39184</xdr:rowOff>
    </xdr:from>
    <xdr:to>
      <xdr:col>36</xdr:col>
      <xdr:colOff>165100</xdr:colOff>
      <xdr:row>56</xdr:row>
      <xdr:rowOff>140784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6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157311</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4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145267</xdr:rowOff>
    </xdr:from>
    <xdr:to>
      <xdr:col>55</xdr:col>
      <xdr:colOff>0</xdr:colOff>
      <xdr:row>77</xdr:row>
      <xdr:rowOff>148482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346917"/>
          <a:ext cx="838200" cy="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145267</xdr:rowOff>
    </xdr:from>
    <xdr:to>
      <xdr:col>50</xdr:col>
      <xdr:colOff>114300</xdr:colOff>
      <xdr:row>78</xdr:row>
      <xdr:rowOff>18416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346917"/>
          <a:ext cx="889000" cy="4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18416</xdr:rowOff>
    </xdr:from>
    <xdr:to>
      <xdr:col>45</xdr:col>
      <xdr:colOff>177800</xdr:colOff>
      <xdr:row>78</xdr:row>
      <xdr:rowOff>120864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91516"/>
          <a:ext cx="889000" cy="10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171001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54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120864</xdr:rowOff>
    </xdr:from>
    <xdr:to>
      <xdr:col>41</xdr:col>
      <xdr:colOff>50800</xdr:colOff>
      <xdr:row>78</xdr:row>
      <xdr:rowOff>170759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93964"/>
          <a:ext cx="889000" cy="4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3196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0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137540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1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97682</xdr:rowOff>
    </xdr:from>
    <xdr:to>
      <xdr:col>55</xdr:col>
      <xdr:colOff>50800</xdr:colOff>
      <xdr:row>78</xdr:row>
      <xdr:rowOff>27832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29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120559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5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94467</xdr:rowOff>
    </xdr:from>
    <xdr:to>
      <xdr:col>50</xdr:col>
      <xdr:colOff>165100</xdr:colOff>
      <xdr:row>78</xdr:row>
      <xdr:rowOff>24617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29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41144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07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139066</xdr:rowOff>
    </xdr:from>
    <xdr:to>
      <xdr:col>46</xdr:col>
      <xdr:colOff>38100</xdr:colOff>
      <xdr:row>78</xdr:row>
      <xdr:rowOff>69216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4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85743</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70064</xdr:rowOff>
    </xdr:from>
    <xdr:to>
      <xdr:col>41</xdr:col>
      <xdr:colOff>101600</xdr:colOff>
      <xdr:row>79</xdr:row>
      <xdr:rowOff>214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162791</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3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119959</xdr:rowOff>
    </xdr:from>
    <xdr:to>
      <xdr:col>36</xdr:col>
      <xdr:colOff>165100</xdr:colOff>
      <xdr:row>79</xdr:row>
      <xdr:rowOff>50109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9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41236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8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91306</xdr:rowOff>
    </xdr:from>
    <xdr:to>
      <xdr:col>54</xdr:col>
      <xdr:colOff>189865</xdr:colOff>
      <xdr:row>98</xdr:row>
      <xdr:rowOff>125040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6550506"/>
          <a:ext cx="1270" cy="376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128867</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125040</xdr:rowOff>
    </xdr:from>
    <xdr:to>
      <xdr:col>55</xdr:col>
      <xdr:colOff>88900</xdr:colOff>
      <xdr:row>98</xdr:row>
      <xdr:rowOff>125040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37983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632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96</xdr:row>
      <xdr:rowOff>91306</xdr:rowOff>
    </xdr:from>
    <xdr:to>
      <xdr:col>55</xdr:col>
      <xdr:colOff>88900</xdr:colOff>
      <xdr:row>96</xdr:row>
      <xdr:rowOff>91306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55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125341</xdr:rowOff>
    </xdr:from>
    <xdr:to>
      <xdr:col>55</xdr:col>
      <xdr:colOff>0</xdr:colOff>
      <xdr:row>97</xdr:row>
      <xdr:rowOff>23039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584541"/>
          <a:ext cx="838200" cy="6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125223</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75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146796</xdr:rowOff>
    </xdr:from>
    <xdr:to>
      <xdr:col>55</xdr:col>
      <xdr:colOff>50800</xdr:colOff>
      <xdr:row>98</xdr:row>
      <xdr:rowOff>76946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7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21768</xdr:rowOff>
    </xdr:from>
    <xdr:to>
      <xdr:col>50</xdr:col>
      <xdr:colOff>114300</xdr:colOff>
      <xdr:row>96</xdr:row>
      <xdr:rowOff>125341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5623718"/>
          <a:ext cx="889000" cy="96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143970</xdr:rowOff>
    </xdr:from>
    <xdr:to>
      <xdr:col>50</xdr:col>
      <xdr:colOff>165100</xdr:colOff>
      <xdr:row>98</xdr:row>
      <xdr:rowOff>74120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65247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6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21768</xdr:rowOff>
    </xdr:from>
    <xdr:to>
      <xdr:col>45</xdr:col>
      <xdr:colOff>177800</xdr:colOff>
      <xdr:row>95</xdr:row>
      <xdr:rowOff>119058</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5623718"/>
          <a:ext cx="8890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157094</xdr:rowOff>
    </xdr:from>
    <xdr:to>
      <xdr:col>46</xdr:col>
      <xdr:colOff>38100</xdr:colOff>
      <xdr:row>98</xdr:row>
      <xdr:rowOff>87244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78371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8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119058</xdr:rowOff>
    </xdr:from>
    <xdr:to>
      <xdr:col>41</xdr:col>
      <xdr:colOff>50800</xdr:colOff>
      <xdr:row>96</xdr:row>
      <xdr:rowOff>40901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406808"/>
          <a:ext cx="889000" cy="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6635</xdr:rowOff>
    </xdr:from>
    <xdr:to>
      <xdr:col>41</xdr:col>
      <xdr:colOff>101600</xdr:colOff>
      <xdr:row>98</xdr:row>
      <xdr:rowOff>108235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99362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167593</xdr:rowOff>
    </xdr:from>
    <xdr:to>
      <xdr:col>36</xdr:col>
      <xdr:colOff>165100</xdr:colOff>
      <xdr:row>98</xdr:row>
      <xdr:rowOff>97743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88870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143689</xdr:rowOff>
    </xdr:from>
    <xdr:to>
      <xdr:col>55</xdr:col>
      <xdr:colOff>50800</xdr:colOff>
      <xdr:row>97</xdr:row>
      <xdr:rowOff>73839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0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58616</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51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74541</xdr:rowOff>
    </xdr:from>
    <xdr:to>
      <xdr:col>50</xdr:col>
      <xdr:colOff>165100</xdr:colOff>
      <xdr:row>97</xdr:row>
      <xdr:rowOff>4691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3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21218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30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142418</xdr:rowOff>
    </xdr:from>
    <xdr:to>
      <xdr:col>46</xdr:col>
      <xdr:colOff>38100</xdr:colOff>
      <xdr:row>91</xdr:row>
      <xdr:rowOff>72568</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89095</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534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68258</xdr:rowOff>
    </xdr:from>
    <xdr:to>
      <xdr:col>41</xdr:col>
      <xdr:colOff>101600</xdr:colOff>
      <xdr:row>95</xdr:row>
      <xdr:rowOff>169858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14935</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161551</xdr:rowOff>
    </xdr:from>
    <xdr:to>
      <xdr:col>36</xdr:col>
      <xdr:colOff>165100</xdr:colOff>
      <xdr:row>96</xdr:row>
      <xdr:rowOff>91701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4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108228</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2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167635</xdr:rowOff>
    </xdr:from>
    <xdr:to>
      <xdr:col>85</xdr:col>
      <xdr:colOff>127000</xdr:colOff>
      <xdr:row>38</xdr:row>
      <xdr:rowOff>7341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1128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7341</xdr:rowOff>
    </xdr:from>
    <xdr:to>
      <xdr:col>81</xdr:col>
      <xdr:colOff>50800</xdr:colOff>
      <xdr:row>38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224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73913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21634</xdr:rowOff>
    </xdr:from>
    <xdr:to>
      <xdr:col>71</xdr:col>
      <xdr:colOff>177800</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814300" y="6536734"/>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83417</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2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65912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23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116835</xdr:rowOff>
    </xdr:from>
    <xdr:to>
      <xdr:col>85</xdr:col>
      <xdr:colOff>177800</xdr:colOff>
      <xdr:row>38</xdr:row>
      <xdr:rowOff>46985</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76212</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4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127991</xdr:rowOff>
    </xdr:from>
    <xdr:to>
      <xdr:col>81</xdr:col>
      <xdr:colOff>101600</xdr:colOff>
      <xdr:row>38</xdr:row>
      <xdr:rowOff>58141</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74668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2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142284</xdr:rowOff>
    </xdr:from>
    <xdr:to>
      <xdr:col>67</xdr:col>
      <xdr:colOff>101600</xdr:colOff>
      <xdr:row>38</xdr:row>
      <xdr:rowOff>72434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48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63561</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57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153028</xdr:rowOff>
    </xdr:from>
    <xdr:to>
      <xdr:col>85</xdr:col>
      <xdr:colOff>127000</xdr:colOff>
      <xdr:row>78</xdr:row>
      <xdr:rowOff>31831</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354678"/>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131925</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9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25986</xdr:rowOff>
    </xdr:from>
    <xdr:to>
      <xdr:col>81</xdr:col>
      <xdr:colOff>50800</xdr:colOff>
      <xdr:row>78</xdr:row>
      <xdr:rowOff>31831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4592300" y="13227636"/>
          <a:ext cx="889000" cy="17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57203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25986</xdr:rowOff>
    </xdr:from>
    <xdr:to>
      <xdr:col>76</xdr:col>
      <xdr:colOff>114300</xdr:colOff>
      <xdr:row>77</xdr:row>
      <xdr:rowOff>85658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27636"/>
          <a:ext cx="8890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85658</xdr:rowOff>
    </xdr:from>
    <xdr:to>
      <xdr:col>71</xdr:col>
      <xdr:colOff>177800</xdr:colOff>
      <xdr:row>77</xdr:row>
      <xdr:rowOff>127219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287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3916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162503</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102228</xdr:rowOff>
    </xdr:from>
    <xdr:to>
      <xdr:col>85</xdr:col>
      <xdr:colOff>177800</xdr:colOff>
      <xdr:row>78</xdr:row>
      <xdr:rowOff>32378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80655</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8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152481</xdr:rowOff>
    </xdr:from>
    <xdr:to>
      <xdr:col>81</xdr:col>
      <xdr:colOff>101600</xdr:colOff>
      <xdr:row>78</xdr:row>
      <xdr:rowOff>82631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5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73758</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4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146636</xdr:rowOff>
    </xdr:from>
    <xdr:to>
      <xdr:col>76</xdr:col>
      <xdr:colOff>165100</xdr:colOff>
      <xdr:row>77</xdr:row>
      <xdr:rowOff>76786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67913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26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34858</xdr:rowOff>
    </xdr:from>
    <xdr:to>
      <xdr:col>72</xdr:col>
      <xdr:colOff>38100</xdr:colOff>
      <xdr:row>77</xdr:row>
      <xdr:rowOff>136458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127585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76419</xdr:rowOff>
    </xdr:from>
    <xdr:to>
      <xdr:col>67</xdr:col>
      <xdr:colOff>101600</xdr:colOff>
      <xdr:row>78</xdr:row>
      <xdr:rowOff>6569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169146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160720</xdr:rowOff>
    </xdr:from>
    <xdr:to>
      <xdr:col>85</xdr:col>
      <xdr:colOff>127000</xdr:colOff>
      <xdr:row>95</xdr:row>
      <xdr:rowOff>79773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105570"/>
          <a:ext cx="838200" cy="26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91547</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2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160720</xdr:rowOff>
    </xdr:from>
    <xdr:to>
      <xdr:col>81</xdr:col>
      <xdr:colOff>50800</xdr:colOff>
      <xdr:row>98</xdr:row>
      <xdr:rowOff>42339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105570"/>
          <a:ext cx="889000" cy="73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80677</xdr:rowOff>
    </xdr:from>
    <xdr:to>
      <xdr:col>76</xdr:col>
      <xdr:colOff>114300</xdr:colOff>
      <xdr:row>98</xdr:row>
      <xdr:rowOff>42339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5854077"/>
          <a:ext cx="889000" cy="99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80677</xdr:rowOff>
    </xdr:from>
    <xdr:to>
      <xdr:col>71</xdr:col>
      <xdr:colOff>177800</xdr:colOff>
      <xdr:row>93</xdr:row>
      <xdr:rowOff>18476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5854077"/>
          <a:ext cx="889000" cy="109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93671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20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28973</xdr:rowOff>
    </xdr:from>
    <xdr:to>
      <xdr:col>85</xdr:col>
      <xdr:colOff>177800</xdr:colOff>
      <xdr:row>95</xdr:row>
      <xdr:rowOff>130573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31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51850</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16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109920</xdr:rowOff>
    </xdr:from>
    <xdr:to>
      <xdr:col>81</xdr:col>
      <xdr:colOff>101600</xdr:colOff>
      <xdr:row>94</xdr:row>
      <xdr:rowOff>40070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05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56597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582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162989</xdr:rowOff>
    </xdr:from>
    <xdr:to>
      <xdr:col>76</xdr:col>
      <xdr:colOff>165100</xdr:colOff>
      <xdr:row>98</xdr:row>
      <xdr:rowOff>93139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79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84266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88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29877</xdr:rowOff>
    </xdr:from>
    <xdr:to>
      <xdr:col>72</xdr:col>
      <xdr:colOff>38100</xdr:colOff>
      <xdr:row>92</xdr:row>
      <xdr:rowOff>131477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580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148004</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03795" y="1557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139126</xdr:rowOff>
    </xdr:from>
    <xdr:to>
      <xdr:col>67</xdr:col>
      <xdr:colOff>101600</xdr:colOff>
      <xdr:row>93</xdr:row>
      <xdr:rowOff>69276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59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85803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568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155767</xdr:rowOff>
    </xdr:from>
    <xdr:to>
      <xdr:col>116</xdr:col>
      <xdr:colOff>63500</xdr:colOff>
      <xdr:row>51</xdr:row>
      <xdr:rowOff>163932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872826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127678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1007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163932</xdr:rowOff>
    </xdr:from>
    <xdr:to>
      <xdr:col>111</xdr:col>
      <xdr:colOff>177800</xdr:colOff>
      <xdr:row>52</xdr:row>
      <xdr:rowOff>7667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0434300" y="8907882"/>
          <a:ext cx="8890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71931</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87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150542</xdr:rowOff>
    </xdr:from>
    <xdr:to>
      <xdr:col>107</xdr:col>
      <xdr:colOff>50800</xdr:colOff>
      <xdr:row>52</xdr:row>
      <xdr:rowOff>7667</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889449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72879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150542</xdr:rowOff>
    </xdr:from>
    <xdr:to>
      <xdr:col>102</xdr:col>
      <xdr:colOff>114300</xdr:colOff>
      <xdr:row>51</xdr:row>
      <xdr:rowOff>164030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889449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54656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29085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104967</xdr:rowOff>
    </xdr:from>
    <xdr:to>
      <xdr:col>116</xdr:col>
      <xdr:colOff>114300</xdr:colOff>
      <xdr:row>51</xdr:row>
      <xdr:rowOff>35117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86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57994</xdr:rowOff>
    </xdr:from>
    <xdr:ext cx="534377"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863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51</xdr:row>
      <xdr:rowOff>113132</xdr:rowOff>
    </xdr:from>
    <xdr:to>
      <xdr:col>112</xdr:col>
      <xdr:colOff>38100</xdr:colOff>
      <xdr:row>52</xdr:row>
      <xdr:rowOff>43282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885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50</xdr:row>
      <xdr:rowOff>59809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56111" y="86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128317</xdr:rowOff>
    </xdr:from>
    <xdr:to>
      <xdr:col>107</xdr:col>
      <xdr:colOff>101600</xdr:colOff>
      <xdr:row>52</xdr:row>
      <xdr:rowOff>58467</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74994</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864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99742</xdr:rowOff>
    </xdr:from>
    <xdr:to>
      <xdr:col>102</xdr:col>
      <xdr:colOff>165100</xdr:colOff>
      <xdr:row>52</xdr:row>
      <xdr:rowOff>29892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88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46419</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86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113230</xdr:rowOff>
    </xdr:from>
    <xdr:to>
      <xdr:col>98</xdr:col>
      <xdr:colOff>38100</xdr:colOff>
      <xdr:row>52</xdr:row>
      <xdr:rowOff>43380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8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59907</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389111" y="86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103512</xdr:rowOff>
    </xdr:from>
    <xdr:to>
      <xdr:col>116</xdr:col>
      <xdr:colOff>63500</xdr:colOff>
      <xdr:row>74</xdr:row>
      <xdr:rowOff>52177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2619362"/>
          <a:ext cx="838200" cy="12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165631</xdr:rowOff>
    </xdr:from>
    <xdr:to>
      <xdr:col>111</xdr:col>
      <xdr:colOff>177800</xdr:colOff>
      <xdr:row>74</xdr:row>
      <xdr:rowOff>52177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0434300" y="12681481"/>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165631</xdr:rowOff>
    </xdr:from>
    <xdr:to>
      <xdr:col>107</xdr:col>
      <xdr:colOff>50800</xdr:colOff>
      <xdr:row>74</xdr:row>
      <xdr:rowOff>55614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681481"/>
          <a:ext cx="889000" cy="6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55614</xdr:rowOff>
    </xdr:from>
    <xdr:to>
      <xdr:col>102</xdr:col>
      <xdr:colOff>114300</xdr:colOff>
      <xdr:row>74</xdr:row>
      <xdr:rowOff>83312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2742914"/>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52712</xdr:rowOff>
    </xdr:from>
    <xdr:to>
      <xdr:col>116</xdr:col>
      <xdr:colOff>114300</xdr:colOff>
      <xdr:row>73</xdr:row>
      <xdr:rowOff>154312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5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75589</xdr:rowOff>
    </xdr:from>
    <xdr:ext cx="599010"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41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1377</xdr:rowOff>
    </xdr:from>
    <xdr:to>
      <xdr:col>112</xdr:col>
      <xdr:colOff>38100</xdr:colOff>
      <xdr:row>74</xdr:row>
      <xdr:rowOff>102977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6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119504</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23795" y="1246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114831</xdr:rowOff>
    </xdr:from>
    <xdr:to>
      <xdr:col>107</xdr:col>
      <xdr:colOff>101600</xdr:colOff>
      <xdr:row>74</xdr:row>
      <xdr:rowOff>44981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61508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34795" y="1240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4814</xdr:rowOff>
    </xdr:from>
    <xdr:to>
      <xdr:col>102</xdr:col>
      <xdr:colOff>165100</xdr:colOff>
      <xdr:row>74</xdr:row>
      <xdr:rowOff>106414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6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122941</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45795" y="124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32512</xdr:rowOff>
    </xdr:from>
    <xdr:to>
      <xdr:col>98</xdr:col>
      <xdr:colOff>38100</xdr:colOff>
      <xdr:row>74</xdr:row>
      <xdr:rowOff>134112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2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150639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56795" y="124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1,052,922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円と</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なっている。主な構成項目である人件費は、住民１人当たり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127,809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年度まで大型事業が続くことにより一定数の増員を見込んでいる。</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補助費については住民１人当たり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149,504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物件費については住民１人当たり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176,768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円、普通建設事業費については住民１人当たり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263,025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円となっており、大規模事業の建設に起因する事業費の増嵩が要因となっている。また繰出金については、住民１人当たり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127,249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これは、下水道事業債などの償還に係る繰出金負担が大きいことにより類似団体に比して多額となっている。その他の経費は、概ね類似団体並み、若しくは、下回っており、大規模事業終了後の職員削減、事務事業の見直しによる経費削減、繰出金にあっては、独立採算の原則に立ち返った料金の値上げによる受益者負担の適正化を図り、健全財政を推し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42926</xdr:rowOff>
    </xdr:from>
    <xdr:to>
      <xdr:col>24</xdr:col>
      <xdr:colOff>63500</xdr:colOff>
      <xdr:row>33</xdr:row>
      <xdr:rowOff>78740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00776"/>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94568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5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70358</xdr:rowOff>
    </xdr:from>
    <xdr:to>
      <xdr:col>19</xdr:col>
      <xdr:colOff>177800</xdr:colOff>
      <xdr:row>33</xdr:row>
      <xdr:rowOff>78740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2820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74947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127508</xdr:rowOff>
    </xdr:from>
    <xdr:to>
      <xdr:col>15</xdr:col>
      <xdr:colOff>50800</xdr:colOff>
      <xdr:row>33</xdr:row>
      <xdr:rowOff>70358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139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127508</xdr:rowOff>
    </xdr:from>
    <xdr:to>
      <xdr:col>10</xdr:col>
      <xdr:colOff>114300</xdr:colOff>
      <xdr:row>33</xdr:row>
      <xdr:rowOff>32067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139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137812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155338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163576</xdr:rowOff>
    </xdr:from>
    <xdr:to>
      <xdr:col>24</xdr:col>
      <xdr:colOff>114300</xdr:colOff>
      <xdr:row>33</xdr:row>
      <xdr:rowOff>93726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15003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27940</xdr:rowOff>
    </xdr:from>
    <xdr:to>
      <xdr:col>20</xdr:col>
      <xdr:colOff>38100</xdr:colOff>
      <xdr:row>33</xdr:row>
      <xdr:rowOff>129540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146067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19558</xdr:rowOff>
    </xdr:from>
    <xdr:to>
      <xdr:col>15</xdr:col>
      <xdr:colOff>101600</xdr:colOff>
      <xdr:row>33</xdr:row>
      <xdr:rowOff>121158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137685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76708</xdr:rowOff>
    </xdr:from>
    <xdr:to>
      <xdr:col>10</xdr:col>
      <xdr:colOff>165100</xdr:colOff>
      <xdr:row>33</xdr:row>
      <xdr:rowOff>6858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23385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152717</xdr:rowOff>
    </xdr:from>
    <xdr:to>
      <xdr:col>6</xdr:col>
      <xdr:colOff>38100</xdr:colOff>
      <xdr:row>33</xdr:row>
      <xdr:rowOff>82867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99394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60599</xdr:rowOff>
    </xdr:from>
    <xdr:to>
      <xdr:col>24</xdr:col>
      <xdr:colOff>63500</xdr:colOff>
      <xdr:row>56</xdr:row>
      <xdr:rowOff>73720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661799"/>
          <a:ext cx="8382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86175</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858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82787</xdr:rowOff>
    </xdr:from>
    <xdr:to>
      <xdr:col>19</xdr:col>
      <xdr:colOff>177800</xdr:colOff>
      <xdr:row>56</xdr:row>
      <xdr:rowOff>73720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341087"/>
          <a:ext cx="889000" cy="3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82787</xdr:rowOff>
    </xdr:from>
    <xdr:to>
      <xdr:col>15</xdr:col>
      <xdr:colOff>50800</xdr:colOff>
      <xdr:row>56</xdr:row>
      <xdr:rowOff>129904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2019300" y="9341087"/>
          <a:ext cx="889000" cy="39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69448</xdr:rowOff>
    </xdr:from>
    <xdr:to>
      <xdr:col>10</xdr:col>
      <xdr:colOff>114300</xdr:colOff>
      <xdr:row>56</xdr:row>
      <xdr:rowOff>129904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a:off x="1130300" y="9499198"/>
          <a:ext cx="889000" cy="23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71939</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84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9799</xdr:rowOff>
    </xdr:from>
    <xdr:to>
      <xdr:col>24</xdr:col>
      <xdr:colOff>114300</xdr:colOff>
      <xdr:row>56</xdr:row>
      <xdr:rowOff>111399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61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32676</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46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22920</xdr:rowOff>
    </xdr:from>
    <xdr:to>
      <xdr:col>20</xdr:col>
      <xdr:colOff>38100</xdr:colOff>
      <xdr:row>56</xdr:row>
      <xdr:rowOff>124520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6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141047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9399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31987</xdr:rowOff>
    </xdr:from>
    <xdr:to>
      <xdr:col>15</xdr:col>
      <xdr:colOff>101600</xdr:colOff>
      <xdr:row>54</xdr:row>
      <xdr:rowOff>133587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2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150114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9065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79104</xdr:rowOff>
    </xdr:from>
    <xdr:to>
      <xdr:col>10</xdr:col>
      <xdr:colOff>165100</xdr:colOff>
      <xdr:row>57</xdr:row>
      <xdr:rowOff>9254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6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25781</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4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18648</xdr:rowOff>
    </xdr:from>
    <xdr:to>
      <xdr:col>6</xdr:col>
      <xdr:colOff>38100</xdr:colOff>
      <xdr:row>55</xdr:row>
      <xdr:rowOff>120248</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44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136775</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922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68020</xdr:rowOff>
    </xdr:from>
    <xdr:to>
      <xdr:col>24</xdr:col>
      <xdr:colOff>63500</xdr:colOff>
      <xdr:row>75</xdr:row>
      <xdr:rowOff>122875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755320"/>
          <a:ext cx="838200" cy="2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122875</xdr:rowOff>
    </xdr:from>
    <xdr:to>
      <xdr:col>19</xdr:col>
      <xdr:colOff>177800</xdr:colOff>
      <xdr:row>76</xdr:row>
      <xdr:rowOff>33072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981625"/>
          <a:ext cx="889000" cy="8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33072</xdr:rowOff>
    </xdr:from>
    <xdr:to>
      <xdr:col>15</xdr:col>
      <xdr:colOff>50800</xdr:colOff>
      <xdr:row>76</xdr:row>
      <xdr:rowOff>64619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3272"/>
          <a:ext cx="8890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64619</xdr:rowOff>
    </xdr:from>
    <xdr:to>
      <xdr:col>10</xdr:col>
      <xdr:colOff>114300</xdr:colOff>
      <xdr:row>76</xdr:row>
      <xdr:rowOff>97903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9481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17220</xdr:rowOff>
    </xdr:from>
    <xdr:to>
      <xdr:col>24</xdr:col>
      <xdr:colOff>114300</xdr:colOff>
      <xdr:row>74</xdr:row>
      <xdr:rowOff>118820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40097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555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72075</xdr:rowOff>
    </xdr:from>
    <xdr:to>
      <xdr:col>20</xdr:col>
      <xdr:colOff>38100</xdr:colOff>
      <xdr:row>76</xdr:row>
      <xdr:rowOff>2225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18752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0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153722</xdr:rowOff>
    </xdr:from>
    <xdr:to>
      <xdr:col>15</xdr:col>
      <xdr:colOff>101600</xdr:colOff>
      <xdr:row>76</xdr:row>
      <xdr:rowOff>83872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100399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8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13819</xdr:rowOff>
    </xdr:from>
    <xdr:to>
      <xdr:col>10</xdr:col>
      <xdr:colOff>165100</xdr:colOff>
      <xdr:row>76</xdr:row>
      <xdr:rowOff>115419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131946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47103</xdr:rowOff>
    </xdr:from>
    <xdr:to>
      <xdr:col>6</xdr:col>
      <xdr:colOff>38100</xdr:colOff>
      <xdr:row>76</xdr:row>
      <xdr:rowOff>148703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165230</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5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85201</xdr:rowOff>
    </xdr:from>
    <xdr:to>
      <xdr:col>24</xdr:col>
      <xdr:colOff>63500</xdr:colOff>
      <xdr:row>95</xdr:row>
      <xdr:rowOff>100152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72951"/>
          <a:ext cx="838200" cy="1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85201</xdr:rowOff>
    </xdr:from>
    <xdr:to>
      <xdr:col>19</xdr:col>
      <xdr:colOff>177800</xdr:colOff>
      <xdr:row>95</xdr:row>
      <xdr:rowOff>110599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72951"/>
          <a:ext cx="889000" cy="2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110599</xdr:rowOff>
    </xdr:from>
    <xdr:to>
      <xdr:col>15</xdr:col>
      <xdr:colOff>50800</xdr:colOff>
      <xdr:row>96</xdr:row>
      <xdr:rowOff>17452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98349"/>
          <a:ext cx="889000" cy="78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60520</xdr:rowOff>
    </xdr:from>
    <xdr:to>
      <xdr:col>10</xdr:col>
      <xdr:colOff>114300</xdr:colOff>
      <xdr:row>96</xdr:row>
      <xdr:rowOff>17452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348270"/>
          <a:ext cx="889000" cy="12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49352</xdr:rowOff>
    </xdr:from>
    <xdr:to>
      <xdr:col>24</xdr:col>
      <xdr:colOff>114300</xdr:colOff>
      <xdr:row>95</xdr:row>
      <xdr:rowOff>150952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3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72229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8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34401</xdr:rowOff>
    </xdr:from>
    <xdr:to>
      <xdr:col>20</xdr:col>
      <xdr:colOff>38100</xdr:colOff>
      <xdr:row>95</xdr:row>
      <xdr:rowOff>136001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32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152528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9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59799</xdr:rowOff>
    </xdr:from>
    <xdr:to>
      <xdr:col>15</xdr:col>
      <xdr:colOff>101600</xdr:colOff>
      <xdr:row>95</xdr:row>
      <xdr:rowOff>161399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6476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138102</xdr:rowOff>
    </xdr:from>
    <xdr:to>
      <xdr:col>10</xdr:col>
      <xdr:colOff>165100</xdr:colOff>
      <xdr:row>96</xdr:row>
      <xdr:rowOff>68252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2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84779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0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9720</xdr:rowOff>
    </xdr:from>
    <xdr:to>
      <xdr:col>6</xdr:col>
      <xdr:colOff>38100</xdr:colOff>
      <xdr:row>95</xdr:row>
      <xdr:rowOff>111320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29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127847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07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59461</xdr:rowOff>
    </xdr:from>
    <xdr:to>
      <xdr:col>55</xdr:col>
      <xdr:colOff>0</xdr:colOff>
      <xdr:row>33</xdr:row>
      <xdr:rowOff>70206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5717311"/>
          <a:ext cx="8382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86072</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70206</xdr:rowOff>
    </xdr:from>
    <xdr:to>
      <xdr:col>50</xdr:col>
      <xdr:colOff>114300</xdr:colOff>
      <xdr:row>33</xdr:row>
      <xdr:rowOff>74549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72805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37609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74549</xdr:rowOff>
    </xdr:from>
    <xdr:to>
      <xdr:col>45</xdr:col>
      <xdr:colOff>177800</xdr:colOff>
      <xdr:row>33</xdr:row>
      <xdr:rowOff>101981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5732399"/>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25036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27229</xdr:rowOff>
    </xdr:from>
    <xdr:to>
      <xdr:col>41</xdr:col>
      <xdr:colOff>50800</xdr:colOff>
      <xdr:row>33</xdr:row>
      <xdr:rowOff>101981</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568507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8661</xdr:rowOff>
    </xdr:from>
    <xdr:to>
      <xdr:col>55</xdr:col>
      <xdr:colOff>50800</xdr:colOff>
      <xdr:row>33</xdr:row>
      <xdr:rowOff>110261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56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31538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551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19406</xdr:rowOff>
    </xdr:from>
    <xdr:to>
      <xdr:col>50</xdr:col>
      <xdr:colOff>165100</xdr:colOff>
      <xdr:row>33</xdr:row>
      <xdr:rowOff>121006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67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137533</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04428" y="5452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23749</xdr:rowOff>
    </xdr:from>
    <xdr:to>
      <xdr:col>46</xdr:col>
      <xdr:colOff>38100</xdr:colOff>
      <xdr:row>33</xdr:row>
      <xdr:rowOff>125349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141876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51181</xdr:rowOff>
    </xdr:from>
    <xdr:to>
      <xdr:col>41</xdr:col>
      <xdr:colOff>101600</xdr:colOff>
      <xdr:row>33</xdr:row>
      <xdr:rowOff>152781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169308</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147879</xdr:rowOff>
    </xdr:from>
    <xdr:to>
      <xdr:col>36</xdr:col>
      <xdr:colOff>165100</xdr:colOff>
      <xdr:row>33</xdr:row>
      <xdr:rowOff>78029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94556</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12690</xdr:rowOff>
    </xdr:from>
    <xdr:to>
      <xdr:col>54</xdr:col>
      <xdr:colOff>189865</xdr:colOff>
      <xdr:row>58</xdr:row>
      <xdr:rowOff>16845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270990"/>
          <a:ext cx="1270" cy="68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20672</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996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16845</xdr:rowOff>
    </xdr:from>
    <xdr:to>
      <xdr:col>55</xdr:col>
      <xdr:colOff>88900</xdr:colOff>
      <xdr:row>58</xdr:row>
      <xdr:rowOff>16845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96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130817</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904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12690</xdr:rowOff>
    </xdr:from>
    <xdr:to>
      <xdr:col>55</xdr:col>
      <xdr:colOff>88900</xdr:colOff>
      <xdr:row>54</xdr:row>
      <xdr:rowOff>12690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27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87357</xdr:rowOff>
    </xdr:from>
    <xdr:to>
      <xdr:col>55</xdr:col>
      <xdr:colOff>0</xdr:colOff>
      <xdr:row>54</xdr:row>
      <xdr:rowOff>12690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8659857"/>
          <a:ext cx="838200" cy="61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132473</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154046</xdr:rowOff>
    </xdr:from>
    <xdr:to>
      <xdr:col>55</xdr:col>
      <xdr:colOff>50800</xdr:colOff>
      <xdr:row>57</xdr:row>
      <xdr:rowOff>84196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87357</xdr:rowOff>
    </xdr:from>
    <xdr:to>
      <xdr:col>50</xdr:col>
      <xdr:colOff>114300</xdr:colOff>
      <xdr:row>52</xdr:row>
      <xdr:rowOff>32967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8659857"/>
          <a:ext cx="889000" cy="288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142741</xdr:rowOff>
    </xdr:from>
    <xdr:to>
      <xdr:col>50</xdr:col>
      <xdr:colOff>165100</xdr:colOff>
      <xdr:row>57</xdr:row>
      <xdr:rowOff>72891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64018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61742</xdr:rowOff>
    </xdr:from>
    <xdr:to>
      <xdr:col>45</xdr:col>
      <xdr:colOff>177800</xdr:colOff>
      <xdr:row>52</xdr:row>
      <xdr:rowOff>32967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8805692"/>
          <a:ext cx="8890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158309</xdr:rowOff>
    </xdr:from>
    <xdr:to>
      <xdr:col>46</xdr:col>
      <xdr:colOff>38100</xdr:colOff>
      <xdr:row>57</xdr:row>
      <xdr:rowOff>88459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79586</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61742</xdr:rowOff>
    </xdr:from>
    <xdr:to>
      <xdr:col>41</xdr:col>
      <xdr:colOff>50800</xdr:colOff>
      <xdr:row>53</xdr:row>
      <xdr:rowOff>86893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8805692"/>
          <a:ext cx="889000" cy="3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144427</xdr:rowOff>
    </xdr:from>
    <xdr:to>
      <xdr:col>41</xdr:col>
      <xdr:colOff>101600</xdr:colOff>
      <xdr:row>57</xdr:row>
      <xdr:rowOff>74577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65704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160241</xdr:rowOff>
    </xdr:from>
    <xdr:to>
      <xdr:col>36</xdr:col>
      <xdr:colOff>165100</xdr:colOff>
      <xdr:row>57</xdr:row>
      <xdr:rowOff>90391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81518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133340</xdr:rowOff>
    </xdr:from>
    <xdr:to>
      <xdr:col>55</xdr:col>
      <xdr:colOff>50800</xdr:colOff>
      <xdr:row>54</xdr:row>
      <xdr:rowOff>63490</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2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86367</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17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36557</xdr:rowOff>
    </xdr:from>
    <xdr:to>
      <xdr:col>50</xdr:col>
      <xdr:colOff>165100</xdr:colOff>
      <xdr:row>50</xdr:row>
      <xdr:rowOff>138157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860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154684</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838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153617</xdr:rowOff>
    </xdr:from>
    <xdr:to>
      <xdr:col>46</xdr:col>
      <xdr:colOff>38100</xdr:colOff>
      <xdr:row>52</xdr:row>
      <xdr:rowOff>83767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100294</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8672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10942</xdr:rowOff>
    </xdr:from>
    <xdr:to>
      <xdr:col>41</xdr:col>
      <xdr:colOff>101600</xdr:colOff>
      <xdr:row>51</xdr:row>
      <xdr:rowOff>112542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129069</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36093</xdr:rowOff>
    </xdr:from>
    <xdr:to>
      <xdr:col>36</xdr:col>
      <xdr:colOff>165100</xdr:colOff>
      <xdr:row>53</xdr:row>
      <xdr:rowOff>137693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1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154220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88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120563</xdr:rowOff>
    </xdr:from>
    <xdr:to>
      <xdr:col>55</xdr:col>
      <xdr:colOff>0</xdr:colOff>
      <xdr:row>75</xdr:row>
      <xdr:rowOff>44619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807863"/>
          <a:ext cx="838200" cy="9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118223</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19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18314</xdr:rowOff>
    </xdr:from>
    <xdr:to>
      <xdr:col>50</xdr:col>
      <xdr:colOff>114300</xdr:colOff>
      <xdr:row>74</xdr:row>
      <xdr:rowOff>120563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705614"/>
          <a:ext cx="889000" cy="1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48990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18314</xdr:rowOff>
    </xdr:from>
    <xdr:to>
      <xdr:col>45</xdr:col>
      <xdr:colOff>177800</xdr:colOff>
      <xdr:row>74</xdr:row>
      <xdr:rowOff>58694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705614"/>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93828</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6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58694</xdr:rowOff>
    </xdr:from>
    <xdr:to>
      <xdr:col>41</xdr:col>
      <xdr:colOff>50800</xdr:colOff>
      <xdr:row>75</xdr:row>
      <xdr:rowOff>119714</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745994"/>
          <a:ext cx="889000" cy="23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84162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57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110272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4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165269</xdr:rowOff>
    </xdr:from>
    <xdr:to>
      <xdr:col>55</xdr:col>
      <xdr:colOff>50800</xdr:colOff>
      <xdr:row>75</xdr:row>
      <xdr:rowOff>95419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16696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0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69763</xdr:rowOff>
    </xdr:from>
    <xdr:to>
      <xdr:col>50</xdr:col>
      <xdr:colOff>165100</xdr:colOff>
      <xdr:row>74</xdr:row>
      <xdr:rowOff>171363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75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16440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53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138964</xdr:rowOff>
    </xdr:from>
    <xdr:to>
      <xdr:col>46</xdr:col>
      <xdr:colOff>38100</xdr:colOff>
      <xdr:row>74</xdr:row>
      <xdr:rowOff>69114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5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85641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430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7894</xdr:rowOff>
    </xdr:from>
    <xdr:to>
      <xdr:col>41</xdr:col>
      <xdr:colOff>101600</xdr:colOff>
      <xdr:row>74</xdr:row>
      <xdr:rowOff>109494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6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126021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47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68914</xdr:rowOff>
    </xdr:from>
    <xdr:to>
      <xdr:col>36</xdr:col>
      <xdr:colOff>165100</xdr:colOff>
      <xdr:row>75</xdr:row>
      <xdr:rowOff>170514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2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15591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118445</xdr:rowOff>
    </xdr:from>
    <xdr:to>
      <xdr:col>55</xdr:col>
      <xdr:colOff>0</xdr:colOff>
      <xdr:row>93</xdr:row>
      <xdr:rowOff>62804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5548945"/>
          <a:ext cx="838200" cy="45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129038</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16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62804</xdr:rowOff>
    </xdr:from>
    <xdr:to>
      <xdr:col>50</xdr:col>
      <xdr:colOff>114300</xdr:colOff>
      <xdr:row>93</xdr:row>
      <xdr:rowOff>141791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007654"/>
          <a:ext cx="889000" cy="7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86278</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141791</xdr:rowOff>
    </xdr:from>
    <xdr:to>
      <xdr:col>45</xdr:col>
      <xdr:colOff>177800</xdr:colOff>
      <xdr:row>94</xdr:row>
      <xdr:rowOff>148495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086641"/>
          <a:ext cx="889000" cy="17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108600</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148495</xdr:rowOff>
    </xdr:from>
    <xdr:to>
      <xdr:col>41</xdr:col>
      <xdr:colOff>50800</xdr:colOff>
      <xdr:row>95</xdr:row>
      <xdr:rowOff>51054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264795"/>
          <a:ext cx="889000" cy="7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93615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67645</xdr:rowOff>
    </xdr:from>
    <xdr:to>
      <xdr:col>55</xdr:col>
      <xdr:colOff>50800</xdr:colOff>
      <xdr:row>90</xdr:row>
      <xdr:rowOff>169245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54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20672</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545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12004</xdr:rowOff>
    </xdr:from>
    <xdr:to>
      <xdr:col>50</xdr:col>
      <xdr:colOff>165100</xdr:colOff>
      <xdr:row>93</xdr:row>
      <xdr:rowOff>113604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595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130131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5732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90991</xdr:rowOff>
    </xdr:from>
    <xdr:to>
      <xdr:col>46</xdr:col>
      <xdr:colOff>38100</xdr:colOff>
      <xdr:row>94</xdr:row>
      <xdr:rowOff>21141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0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37668</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97695</xdr:rowOff>
    </xdr:from>
    <xdr:to>
      <xdr:col>41</xdr:col>
      <xdr:colOff>101600</xdr:colOff>
      <xdr:row>95</xdr:row>
      <xdr:rowOff>27845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2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44372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598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254</xdr:rowOff>
    </xdr:from>
    <xdr:to>
      <xdr:col>36</xdr:col>
      <xdr:colOff>165100</xdr:colOff>
      <xdr:row>95</xdr:row>
      <xdr:rowOff>101854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28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118381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06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56865</xdr:rowOff>
    </xdr:from>
    <xdr:to>
      <xdr:col>85</xdr:col>
      <xdr:colOff>127000</xdr:colOff>
      <xdr:row>36</xdr:row>
      <xdr:rowOff>112366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057615"/>
          <a:ext cx="838200" cy="226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76389</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48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90274</xdr:rowOff>
    </xdr:from>
    <xdr:to>
      <xdr:col>81</xdr:col>
      <xdr:colOff>50800</xdr:colOff>
      <xdr:row>35</xdr:row>
      <xdr:rowOff>56865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5576674"/>
          <a:ext cx="889000" cy="48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67735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1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90274</xdr:rowOff>
    </xdr:from>
    <xdr:to>
      <xdr:col>76</xdr:col>
      <xdr:colOff>114300</xdr:colOff>
      <xdr:row>35</xdr:row>
      <xdr:rowOff>70614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5576674"/>
          <a:ext cx="889000" cy="4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73303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1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70614</xdr:rowOff>
    </xdr:from>
    <xdr:to>
      <xdr:col>71</xdr:col>
      <xdr:colOff>177800</xdr:colOff>
      <xdr:row>37</xdr:row>
      <xdr:rowOff>67168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071364"/>
          <a:ext cx="889000" cy="3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31829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44721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61566</xdr:rowOff>
    </xdr:from>
    <xdr:to>
      <xdr:col>85</xdr:col>
      <xdr:colOff>177800</xdr:colOff>
      <xdr:row>36</xdr:row>
      <xdr:rowOff>163166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3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84443</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8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6065</xdr:rowOff>
    </xdr:from>
    <xdr:to>
      <xdr:col>81</xdr:col>
      <xdr:colOff>101600</xdr:colOff>
      <xdr:row>35</xdr:row>
      <xdr:rowOff>107665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00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124192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7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39474</xdr:rowOff>
    </xdr:from>
    <xdr:to>
      <xdr:col>76</xdr:col>
      <xdr:colOff>165100</xdr:colOff>
      <xdr:row>32</xdr:row>
      <xdr:rowOff>141074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5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157601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30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19814</xdr:rowOff>
    </xdr:from>
    <xdr:to>
      <xdr:col>72</xdr:col>
      <xdr:colOff>38100</xdr:colOff>
      <xdr:row>35</xdr:row>
      <xdr:rowOff>121414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137941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7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16368</xdr:rowOff>
    </xdr:from>
    <xdr:to>
      <xdr:col>67</xdr:col>
      <xdr:colOff>101600</xdr:colOff>
      <xdr:row>37</xdr:row>
      <xdr:rowOff>117968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3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109095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45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62044</xdr:rowOff>
    </xdr:from>
    <xdr:to>
      <xdr:col>85</xdr:col>
      <xdr:colOff>127000</xdr:colOff>
      <xdr:row>55</xdr:row>
      <xdr:rowOff>159945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320344"/>
          <a:ext cx="838200" cy="26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42532</xdr:rowOff>
    </xdr:from>
    <xdr:to>
      <xdr:col>81</xdr:col>
      <xdr:colOff>50800</xdr:colOff>
      <xdr:row>54</xdr:row>
      <xdr:rowOff>62044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4592300" y="8615032"/>
          <a:ext cx="889000" cy="705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70376</xdr:rowOff>
    </xdr:from>
    <xdr:ext cx="534377"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14111" y="984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42532</xdr:rowOff>
    </xdr:from>
    <xdr:to>
      <xdr:col>76</xdr:col>
      <xdr:colOff>114300</xdr:colOff>
      <xdr:row>53</xdr:row>
      <xdr:rowOff>94735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8615032"/>
          <a:ext cx="889000" cy="5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94735</xdr:rowOff>
    </xdr:from>
    <xdr:to>
      <xdr:col>71</xdr:col>
      <xdr:colOff>177800</xdr:colOff>
      <xdr:row>56</xdr:row>
      <xdr:rowOff>117837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181585"/>
          <a:ext cx="889000" cy="5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83727</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36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69256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47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109145</xdr:rowOff>
    </xdr:from>
    <xdr:to>
      <xdr:col>85</xdr:col>
      <xdr:colOff>177800</xdr:colOff>
      <xdr:row>56</xdr:row>
      <xdr:rowOff>39295</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5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132022</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39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11244</xdr:rowOff>
    </xdr:from>
    <xdr:to>
      <xdr:col>81</xdr:col>
      <xdr:colOff>101600</xdr:colOff>
      <xdr:row>54</xdr:row>
      <xdr:rowOff>112844</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2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129371</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04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163182</xdr:rowOff>
    </xdr:from>
    <xdr:to>
      <xdr:col>76</xdr:col>
      <xdr:colOff>165100</xdr:colOff>
      <xdr:row>50</xdr:row>
      <xdr:rowOff>93332</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8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109859</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833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43935</xdr:rowOff>
    </xdr:from>
    <xdr:to>
      <xdr:col>72</xdr:col>
      <xdr:colOff>38100</xdr:colOff>
      <xdr:row>53</xdr:row>
      <xdr:rowOff>145535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162062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89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67037</xdr:rowOff>
    </xdr:from>
    <xdr:to>
      <xdr:col>67</xdr:col>
      <xdr:colOff>101600</xdr:colOff>
      <xdr:row>56</xdr:row>
      <xdr:rowOff>168637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13714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167635</xdr:rowOff>
    </xdr:from>
    <xdr:to>
      <xdr:col>85</xdr:col>
      <xdr:colOff>127000</xdr:colOff>
      <xdr:row>78</xdr:row>
      <xdr:rowOff>7341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369285"/>
          <a:ext cx="8382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7341</xdr:rowOff>
    </xdr:from>
    <xdr:to>
      <xdr:col>81</xdr:col>
      <xdr:colOff>50800</xdr:colOff>
      <xdr:row>78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38044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73913</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21634</xdr:rowOff>
    </xdr:from>
    <xdr:to>
      <xdr:col>71</xdr:col>
      <xdr:colOff>177800</xdr:colOff>
      <xdr:row>78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394734"/>
          <a:ext cx="889000" cy="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83417</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11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65912</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09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116835</xdr:rowOff>
    </xdr:from>
    <xdr:to>
      <xdr:col>85</xdr:col>
      <xdr:colOff>177800</xdr:colOff>
      <xdr:row>78</xdr:row>
      <xdr:rowOff>46985</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76212</xdr:rowOff>
    </xdr:from>
    <xdr:ext cx="469744"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10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127991</xdr:rowOff>
    </xdr:from>
    <xdr:to>
      <xdr:col>81</xdr:col>
      <xdr:colOff>101600</xdr:colOff>
      <xdr:row>78</xdr:row>
      <xdr:rowOff>58141</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74668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142284</xdr:rowOff>
    </xdr:from>
    <xdr:to>
      <xdr:col>67</xdr:col>
      <xdr:colOff>101600</xdr:colOff>
      <xdr:row>78</xdr:row>
      <xdr:rowOff>72434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3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63561</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436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153028</xdr:rowOff>
    </xdr:from>
    <xdr:to>
      <xdr:col>85</xdr:col>
      <xdr:colOff>127000</xdr:colOff>
      <xdr:row>98</xdr:row>
      <xdr:rowOff>31831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783678"/>
          <a:ext cx="838200" cy="5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131925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41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25980</xdr:rowOff>
    </xdr:from>
    <xdr:to>
      <xdr:col>81</xdr:col>
      <xdr:colOff>50800</xdr:colOff>
      <xdr:row>98</xdr:row>
      <xdr:rowOff>31831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6656630"/>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57202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25980</xdr:rowOff>
    </xdr:from>
    <xdr:to>
      <xdr:col>76</xdr:col>
      <xdr:colOff>114300</xdr:colOff>
      <xdr:row>97</xdr:row>
      <xdr:rowOff>85658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656630"/>
          <a:ext cx="8890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50916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85658</xdr:rowOff>
    </xdr:from>
    <xdr:to>
      <xdr:col>71</xdr:col>
      <xdr:colOff>177800</xdr:colOff>
      <xdr:row>97</xdr:row>
      <xdr:rowOff>127219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16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3908</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162496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102228</xdr:rowOff>
    </xdr:from>
    <xdr:to>
      <xdr:col>85</xdr:col>
      <xdr:colOff>177800</xdr:colOff>
      <xdr:row>98</xdr:row>
      <xdr:rowOff>32378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80655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7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152481</xdr:rowOff>
    </xdr:from>
    <xdr:to>
      <xdr:col>81</xdr:col>
      <xdr:colOff>101600</xdr:colOff>
      <xdr:row>98</xdr:row>
      <xdr:rowOff>82631</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73758</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146630</xdr:rowOff>
    </xdr:from>
    <xdr:to>
      <xdr:col>76</xdr:col>
      <xdr:colOff>165100</xdr:colOff>
      <xdr:row>97</xdr:row>
      <xdr:rowOff>76780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67907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69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34858</xdr:rowOff>
    </xdr:from>
    <xdr:to>
      <xdr:col>72</xdr:col>
      <xdr:colOff>38100</xdr:colOff>
      <xdr:row>97</xdr:row>
      <xdr:rowOff>136458</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127585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76419</xdr:rowOff>
    </xdr:from>
    <xdr:to>
      <xdr:col>67</xdr:col>
      <xdr:colOff>101600</xdr:colOff>
      <xdr:row>98</xdr:row>
      <xdr:rowOff>6569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169146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8827</xdr:rowOff>
    </xdr:from>
    <xdr:to>
      <xdr:col>116</xdr:col>
      <xdr:colOff>63500</xdr:colOff>
      <xdr:row>37</xdr:row>
      <xdr:rowOff>60833</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1323300" y="6352477"/>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65612</xdr:rowOff>
    </xdr:from>
    <xdr:ext cx="378565"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09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57404</xdr:rowOff>
    </xdr:from>
    <xdr:to>
      <xdr:col>111</xdr:col>
      <xdr:colOff>177800</xdr:colOff>
      <xdr:row>37</xdr:row>
      <xdr:rowOff>60833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40105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160482</xdr:rowOff>
    </xdr:from>
    <xdr:ext cx="378565"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34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17399</xdr:rowOff>
    </xdr:from>
    <xdr:to>
      <xdr:col>107</xdr:col>
      <xdr:colOff>50800</xdr:colOff>
      <xdr:row>37</xdr:row>
      <xdr:rowOff>57404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36104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160482</xdr:rowOff>
    </xdr:from>
    <xdr:ext cx="378565"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5017" y="6504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17399</xdr:rowOff>
    </xdr:from>
    <xdr:to>
      <xdr:col>102</xdr:col>
      <xdr:colOff>114300</xdr:colOff>
      <xdr:row>37</xdr:row>
      <xdr:rowOff>57404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18656300" y="6361049"/>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130763</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474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129477</xdr:rowOff>
    </xdr:from>
    <xdr:to>
      <xdr:col>116</xdr:col>
      <xdr:colOff>114300</xdr:colOff>
      <xdr:row>37</xdr:row>
      <xdr:rowOff>59627</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30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152354</xdr:rowOff>
    </xdr:from>
    <xdr:ext cx="378565"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153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10033</xdr:rowOff>
    </xdr:from>
    <xdr:to>
      <xdr:col>112</xdr:col>
      <xdr:colOff>38100</xdr:colOff>
      <xdr:row>37</xdr:row>
      <xdr:rowOff>111633</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35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128160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128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6604</xdr:rowOff>
    </xdr:from>
    <xdr:to>
      <xdr:col>107</xdr:col>
      <xdr:colOff>101600</xdr:colOff>
      <xdr:row>37</xdr:row>
      <xdr:rowOff>108204</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124731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138049</xdr:rowOff>
    </xdr:from>
    <xdr:to>
      <xdr:col>102</xdr:col>
      <xdr:colOff>165100</xdr:colOff>
      <xdr:row>37</xdr:row>
      <xdr:rowOff>68199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3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59326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0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6604</xdr:rowOff>
    </xdr:from>
    <xdr:to>
      <xdr:col>98</xdr:col>
      <xdr:colOff>38100</xdr:colOff>
      <xdr:row>37</xdr:row>
      <xdr:rowOff>108204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3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124731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歳出決算総額は、住民１人当たり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1,052,922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円となっている。構成比率では、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土木費、総務費、民生費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農林水産業費、教育費の順となっている。農林水産業費については、住民１人当たり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122,224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円となっており、これは</a:t>
          </a:r>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大規模園芸事業</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の実施により増嵩しているものである。総務費については、将来の大型整備事業のための基金積立により住民１人当たり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207,682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円と類似団体に比して高い値を示している。教育費についても、</a:t>
          </a:r>
          <a:r>
            <a:rPr kumimoji="1" lang="ja-JP" altLang="ja-JP" sz="1400">
              <a:solidFill>
                <a:srgbClr val="FF0000"/>
              </a:solidFill>
              <a:effectLst/>
              <a:latin typeface="ＭＳ ゴシック" panose="020B0609070205080204" pitchFamily="49" charset="-128"/>
              <a:ea typeface="ＭＳ ゴシック" panose="020B0609070205080204" pitchFamily="49" charset="-128"/>
              <a:cs typeface="+mn-cs"/>
            </a:rPr>
            <a:t>公民館更新整備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により住民１人当たり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108,072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円と類似団体に比して高い値を示している。民生費については、類似団体とほぼ同じ値となっており、土木費については、新庁舎公民館周辺道路整備のほか、インフラ施設の長寿命化対策により類似団体に比して高い値を示している。今後、事務事業の見直しによる経費削減、公共施設等総合管理計画に基づく適正な施設維持に努めるとともに、受益者負担の適正化を図り、健全財政を推し進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経費節減等により実質収支額は継続的に黒字を確保している。財政調整基金については、中期的な見通しのもとに、今後も一定の残高を確保すべく積立を行い、健全な財政運営を行っていく。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全会計において実質黒字を維持している。今後も事務事業の見直し・統廃合など歳出の合理化等行財政改革を行い、健全で持続可能な行財政運営を行っていきます。</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元利償還金については、大型事業の新発債の償還が始まるも、既発債も順次償還を終えることから、現状の水準を維持する見込みである。公営企業債の元利償還金に対する繰入金については、繰出基準の算出見直しにより増加したことから、受益者負担の適正化を図る必要が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一般会計等に係る地方債の現在高は減少したものの、公営企業債等繰入見込額が下水道事業に係る繰出基準の算出見直しにより増加したことで、将来負担額が増加した。今後、計画的な基金造成や償還管理を行い、将来負担比率が大きく上昇することのないよう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福井県高浜町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財政調整基金については、財産売払収入のほか、決算剰余金を</a:t>
          </a:r>
          <a:r>
            <a:rPr kumimoji="1" lang="en-US" altLang="ja-JP" sz="1100">
              <a:solidFill>
                <a:sysClr val="windowText" lastClr="000000"/>
              </a:solidFill>
              <a:effectLst/>
              <a:latin typeface="+mn-lt"/>
              <a:ea typeface="+mn-ea"/>
              <a:cs typeface="+mn-cs"/>
            </a:rPr>
            <a:t>267</a:t>
          </a:r>
          <a:r>
            <a:rPr kumimoji="1" lang="ja-JP" altLang="ja-JP" sz="1100">
              <a:solidFill>
                <a:sysClr val="windowText" lastClr="000000"/>
              </a:solidFill>
              <a:effectLst/>
              <a:latin typeface="+mn-lt"/>
              <a:ea typeface="+mn-ea"/>
              <a:cs typeface="+mn-cs"/>
            </a:rPr>
            <a:t>百万円積み立てた。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その他特定目的基金については、将来の整備に備えて保育所整備基を</a:t>
          </a:r>
          <a:r>
            <a:rPr kumimoji="1" lang="en-US" altLang="ja-JP" sz="1100">
              <a:solidFill>
                <a:sysClr val="windowText" lastClr="000000"/>
              </a:solidFill>
              <a:effectLst/>
              <a:latin typeface="+mn-lt"/>
              <a:ea typeface="+mn-ea"/>
              <a:cs typeface="+mn-cs"/>
            </a:rPr>
            <a:t>408</a:t>
          </a:r>
          <a:r>
            <a:rPr kumimoji="1" lang="ja-JP" altLang="ja-JP" sz="1100">
              <a:solidFill>
                <a:sysClr val="windowText" lastClr="000000"/>
              </a:solidFill>
              <a:effectLst/>
              <a:latin typeface="+mn-lt"/>
              <a:ea typeface="+mn-ea"/>
              <a:cs typeface="+mn-cs"/>
            </a:rPr>
            <a:t>百万円を積立てた一方、</a:t>
          </a:r>
          <a:r>
            <a:rPr kumimoji="1" lang="ja-JP" altLang="en-US" sz="1100">
              <a:solidFill>
                <a:sysClr val="windowText" lastClr="000000"/>
              </a:solidFill>
              <a:effectLst/>
              <a:latin typeface="+mn-lt"/>
              <a:ea typeface="+mn-ea"/>
              <a:cs typeface="+mn-cs"/>
            </a:rPr>
            <a:t>社会福祉センター改修工事に係る投資的経費の充当財源として福祉施設整備基金を</a:t>
          </a:r>
          <a:r>
            <a:rPr kumimoji="1" lang="en-US" altLang="ja-JP" sz="1100">
              <a:solidFill>
                <a:sysClr val="windowText" lastClr="000000"/>
              </a:solidFill>
              <a:effectLst/>
              <a:latin typeface="+mn-lt"/>
              <a:ea typeface="+mn-ea"/>
              <a:cs typeface="+mn-cs"/>
            </a:rPr>
            <a:t>118</a:t>
          </a:r>
          <a:r>
            <a:rPr kumimoji="1" lang="ja-JP" altLang="en-US" sz="1100">
              <a:solidFill>
                <a:sysClr val="windowText" lastClr="000000"/>
              </a:solidFill>
              <a:effectLst/>
              <a:latin typeface="+mn-lt"/>
              <a:ea typeface="+mn-ea"/>
              <a:cs typeface="+mn-cs"/>
            </a:rPr>
            <a:t>百万円、上水道配水池</a:t>
          </a:r>
          <a:r>
            <a:rPr kumimoji="1" lang="ja-JP" altLang="ja-JP" sz="1100">
              <a:solidFill>
                <a:sysClr val="windowText" lastClr="000000"/>
              </a:solidFill>
              <a:effectLst/>
              <a:latin typeface="+mn-lt"/>
              <a:ea typeface="+mn-ea"/>
              <a:cs typeface="+mn-cs"/>
            </a:rPr>
            <a:t>整備</a:t>
          </a:r>
          <a:r>
            <a:rPr kumimoji="1" lang="ja-JP" altLang="en-US" sz="1100">
              <a:solidFill>
                <a:sysClr val="windowText" lastClr="000000"/>
              </a:solidFill>
              <a:effectLst/>
              <a:latin typeface="+mn-lt"/>
              <a:ea typeface="+mn-ea"/>
              <a:cs typeface="+mn-cs"/>
            </a:rPr>
            <a:t>に係る</a:t>
          </a:r>
          <a:r>
            <a:rPr kumimoji="1" lang="ja-JP" altLang="ja-JP" sz="1100">
              <a:solidFill>
                <a:sysClr val="windowText" lastClr="000000"/>
              </a:solidFill>
              <a:effectLst/>
              <a:latin typeface="+mn-lt"/>
              <a:ea typeface="+mn-ea"/>
              <a:cs typeface="+mn-cs"/>
            </a:rPr>
            <a:t>投資的経費の充当財源として電源立地地域対策交付金施設整備基金を</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百万円</a:t>
          </a:r>
          <a:r>
            <a:rPr kumimoji="1" lang="ja-JP" altLang="en-US" sz="1100">
              <a:solidFill>
                <a:sysClr val="windowText" lastClr="000000"/>
              </a:solidFill>
              <a:effectLst/>
              <a:latin typeface="+mn-lt"/>
              <a:ea typeface="+mn-ea"/>
              <a:cs typeface="+mn-cs"/>
            </a:rPr>
            <a:t>など、</a:t>
          </a:r>
          <a:r>
            <a:rPr kumimoji="1" lang="ja-JP" altLang="ja-JP" sz="1100">
              <a:solidFill>
                <a:sysClr val="windowText" lastClr="000000"/>
              </a:solidFill>
              <a:effectLst/>
              <a:latin typeface="+mn-lt"/>
              <a:ea typeface="+mn-ea"/>
              <a:cs typeface="+mn-cs"/>
            </a:rPr>
            <a:t>合計</a:t>
          </a:r>
          <a:r>
            <a:rPr kumimoji="1" lang="en-US" altLang="ja-JP" sz="1100">
              <a:solidFill>
                <a:sysClr val="windowText" lastClr="000000"/>
              </a:solidFill>
              <a:effectLst/>
              <a:latin typeface="+mn-lt"/>
              <a:ea typeface="+mn-ea"/>
              <a:cs typeface="+mn-cs"/>
            </a:rPr>
            <a:t>392</a:t>
          </a:r>
          <a:r>
            <a:rPr kumimoji="1" lang="ja-JP" altLang="ja-JP" sz="1100">
              <a:solidFill>
                <a:sysClr val="windowText" lastClr="000000"/>
              </a:solidFill>
              <a:effectLst/>
              <a:latin typeface="+mn-lt"/>
              <a:ea typeface="+mn-ea"/>
              <a:cs typeface="+mn-cs"/>
            </a:rPr>
            <a:t>百万円を取り崩したことにより、基金全体として</a:t>
          </a:r>
          <a:r>
            <a:rPr kumimoji="1" lang="en-US" altLang="ja-JP" sz="1100">
              <a:solidFill>
                <a:sysClr val="windowText" lastClr="000000"/>
              </a:solidFill>
              <a:effectLst/>
              <a:latin typeface="+mn-lt"/>
              <a:ea typeface="+mn-ea"/>
              <a:cs typeface="+mn-cs"/>
            </a:rPr>
            <a:t>283</a:t>
          </a:r>
          <a:r>
            <a:rPr kumimoji="1" lang="ja-JP" altLang="ja-JP" sz="1100">
              <a:solidFill>
                <a:sysClr val="windowText" lastClr="000000"/>
              </a:solidFill>
              <a:effectLst/>
              <a:latin typeface="+mn-lt"/>
              <a:ea typeface="+mn-ea"/>
              <a:cs typeface="+mn-cs"/>
            </a:rPr>
            <a:t>百万円増加した。</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財政調整基金については、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億円の残高を確保していく。</a:t>
          </a:r>
          <a:endParaRPr lang="ja-JP" altLang="ja-JP" sz="1400">
            <a:effectLst/>
          </a:endParaRPr>
        </a:p>
        <a:p>
          <a:r>
            <a:rPr kumimoji="1" lang="ja-JP" altLang="ja-JP" sz="1100">
              <a:solidFill>
                <a:schemeClr val="dk1"/>
              </a:solidFill>
              <a:effectLst/>
              <a:latin typeface="+mn-lt"/>
              <a:ea typeface="+mn-ea"/>
              <a:cs typeface="+mn-cs"/>
            </a:rPr>
            <a:t>　その他特定目的金については、将来の公共施設の更新整備に備えて、計画的な基金積立を行っていく。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（基金の使途）</a:t>
          </a:r>
          <a:endParaRPr lang="ja-JP" altLang="ja-JP" sz="14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保育所整備基金：保育所の整備等に要する経費の財源に充てる</a:t>
          </a:r>
          <a:endParaRPr lang="ja-JP" altLang="ja-JP">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福祉施設整備基金：福祉施設の整備等に要する経費の財源に充てる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町道柿ヶ渡線整備基金：町道柿ヶ渡線の整備等に要する経費の財源に充てる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電源立地地域対策交付金維持基金：公共施設の修繕その他の維持補修に要する経費の財源に充てる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環境施設整備基金：環境施設の整備等に要する経費の財源に充てる</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（増減理由）</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保育所整備基金保育所整備基金：保育所整備事業（高浜</a:t>
          </a:r>
          <a:r>
            <a:rPr kumimoji="1" lang="en-US" altLang="ja-JP" sz="1100">
              <a:solidFill>
                <a:sysClr val="windowText" lastClr="000000"/>
              </a:solidFill>
              <a:effectLst/>
              <a:latin typeface="+mn-lt"/>
              <a:ea typeface="+mn-ea"/>
              <a:cs typeface="+mn-cs"/>
            </a:rPr>
            <a:t>R2</a:t>
          </a:r>
          <a:r>
            <a:rPr kumimoji="1" lang="ja-JP" altLang="ja-JP" sz="1100">
              <a:solidFill>
                <a:sysClr val="windowText" lastClr="000000"/>
              </a:solidFill>
              <a:effectLst/>
              <a:latin typeface="+mn-lt"/>
              <a:ea typeface="+mn-ea"/>
              <a:cs typeface="+mn-cs"/>
            </a:rPr>
            <a:t>、和田</a:t>
          </a:r>
          <a:r>
            <a:rPr kumimoji="1" lang="en-US" altLang="ja-JP" sz="1100">
              <a:solidFill>
                <a:sysClr val="windowText" lastClr="000000"/>
              </a:solidFill>
              <a:effectLst/>
              <a:latin typeface="+mn-lt"/>
              <a:ea typeface="+mn-ea"/>
              <a:cs typeface="+mn-cs"/>
            </a:rPr>
            <a:t>R5</a:t>
          </a:r>
          <a:r>
            <a:rPr kumimoji="1" lang="ja-JP" altLang="ja-JP" sz="1100">
              <a:solidFill>
                <a:sysClr val="windowText" lastClr="000000"/>
              </a:solidFill>
              <a:effectLst/>
              <a:latin typeface="+mn-lt"/>
              <a:ea typeface="+mn-ea"/>
              <a:cs typeface="+mn-cs"/>
            </a:rPr>
            <a:t>）に備えて</a:t>
          </a:r>
          <a:r>
            <a:rPr kumimoji="1" lang="en-US" altLang="ja-JP" sz="1100">
              <a:solidFill>
                <a:sysClr val="windowText" lastClr="000000"/>
              </a:solidFill>
              <a:effectLst/>
              <a:latin typeface="+mn-lt"/>
              <a:ea typeface="+mn-ea"/>
              <a:cs typeface="+mn-cs"/>
            </a:rPr>
            <a:t>408</a:t>
          </a:r>
          <a:r>
            <a:rPr kumimoji="1" lang="ja-JP" altLang="ja-JP" sz="1100">
              <a:solidFill>
                <a:sysClr val="windowText" lastClr="000000"/>
              </a:solidFill>
              <a:effectLst/>
              <a:latin typeface="+mn-lt"/>
              <a:ea typeface="+mn-ea"/>
              <a:cs typeface="+mn-cs"/>
            </a:rPr>
            <a:t>百万円を積み立てた。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福祉施設整備基金：</a:t>
          </a:r>
          <a:r>
            <a:rPr kumimoji="1" lang="ja-JP" altLang="ja-JP" sz="1100">
              <a:solidFill>
                <a:schemeClr val="dk1"/>
              </a:solidFill>
              <a:effectLst/>
              <a:latin typeface="+mn-lt"/>
              <a:ea typeface="+mn-ea"/>
              <a:cs typeface="+mn-cs"/>
            </a:rPr>
            <a:t>社会福祉センター改修工事</a:t>
          </a:r>
          <a:r>
            <a:rPr kumimoji="1" lang="ja-JP" altLang="en-US" sz="1100">
              <a:solidFill>
                <a:schemeClr val="dk1"/>
              </a:solidFill>
              <a:effectLst/>
              <a:latin typeface="+mn-lt"/>
              <a:ea typeface="+mn-ea"/>
              <a:cs typeface="+mn-cs"/>
            </a:rPr>
            <a:t>に充てるため</a:t>
          </a:r>
          <a:r>
            <a:rPr kumimoji="1" lang="en-US" altLang="ja-JP" sz="1100">
              <a:solidFill>
                <a:schemeClr val="dk1"/>
              </a:solidFill>
              <a:effectLst/>
              <a:latin typeface="+mn-lt"/>
              <a:ea typeface="+mn-ea"/>
              <a:cs typeface="+mn-cs"/>
            </a:rPr>
            <a:t>118</a:t>
          </a:r>
          <a:r>
            <a:rPr kumimoji="1" lang="ja-JP" altLang="en-US" sz="1100">
              <a:solidFill>
                <a:schemeClr val="dk1"/>
              </a:solidFill>
              <a:effectLst/>
              <a:latin typeface="+mn-lt"/>
              <a:ea typeface="+mn-ea"/>
              <a:cs typeface="+mn-cs"/>
            </a:rPr>
            <a:t>百万円取り崩した。</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電源立地地域対策交付金維持基金：公共施設の維持補修に要する財源に充てるため</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百万円取り崩した。</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電源立地地域対策交付金整備基金：水道配水池整備に充てるため</a:t>
          </a:r>
          <a:r>
            <a:rPr kumimoji="1" lang="en-US" altLang="ja-JP" sz="1100">
              <a:solidFill>
                <a:sysClr val="windowText" lastClr="000000"/>
              </a:solidFill>
              <a:effectLst/>
              <a:latin typeface="+mn-lt"/>
              <a:ea typeface="+mn-ea"/>
              <a:cs typeface="+mn-cs"/>
            </a:rPr>
            <a:t>25</a:t>
          </a:r>
          <a:r>
            <a:rPr kumimoji="1" lang="ja-JP" altLang="ja-JP" sz="1100">
              <a:solidFill>
                <a:sysClr val="windowText" lastClr="000000"/>
              </a:solidFill>
              <a:effectLst/>
              <a:latin typeface="+mn-lt"/>
              <a:ea typeface="+mn-ea"/>
              <a:cs typeface="+mn-cs"/>
            </a:rPr>
            <a:t>百万円取り崩した。</a:t>
          </a:r>
          <a:endParaRPr lang="ja-JP" altLang="ja-JP" sz="1400">
            <a:solidFill>
              <a:sysClr val="windowText" lastClr="000000"/>
            </a:solidFill>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（今後の方針）</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福祉施設整備基金：社会福祉施設整備事業に備えて、所要額を積み立てていく。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保育所整備基金：保育所整備に備えて、所要額を積み立てていく。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公共施設等整備基金：将来の公共施設の維持更新に備えて、所要額を積み立てていく。</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財産売払収入のほか、決算剰余金を</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百万円積み立てた。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災害等に備えて</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億円の残高を確保していく。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毎年度返済額の平準化に充てるべく決算剰余金等を積み立てていく。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a:extLst>
            <a:ext uri="{FF2B5EF4-FFF2-40B4-BE49-F238E27FC236}">
              <a16:creationId xmlns:a16="http://schemas.microsoft.com/office/drawing/2014/main" id="{00000000-0008-0000-0D00-000017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a:extLst>
            <a:ext uri="{FF2B5EF4-FFF2-40B4-BE49-F238E27FC236}">
              <a16:creationId xmlns:a16="http://schemas.microsoft.com/office/drawing/2014/main" id="{00000000-0008-0000-0D00-00001C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a:extLst>
            <a:ext uri="{FF2B5EF4-FFF2-40B4-BE49-F238E27FC236}">
              <a16:creationId xmlns:a16="http://schemas.microsoft.com/office/drawing/2014/main" id="{00000000-0008-0000-0D00-00001D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a:extLst>
            <a:ext uri="{FF2B5EF4-FFF2-40B4-BE49-F238E27FC236}">
              <a16:creationId xmlns:a16="http://schemas.microsoft.com/office/drawing/2014/main" id="{00000000-0008-0000-0D00-000021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％低い水準にはあるが、上昇傾向となっている。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年度策定の公共施設等管理計画の</a:t>
          </a:r>
          <a:r>
            <a:rPr kumimoji="1" lang="en-US" altLang="ja-JP" sz="1100">
              <a:latin typeface="ＭＳ Ｐゴシック" panose="020B0600070205080204" pitchFamily="50" charset="-128"/>
              <a:ea typeface="ＭＳ Ｐゴシック" panose="020B0600070205080204" pitchFamily="50" charset="-128"/>
            </a:rPr>
            <a:t>『</a:t>
          </a:r>
          <a:r>
            <a:rPr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公共施設等の管理に関する基本方針</a:t>
          </a:r>
          <a:r>
            <a:rPr lang="en-US" altLang="ja-JP" sz="11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0">
              <a:solidFill>
                <a:schemeClr val="dk1"/>
              </a:solidFill>
              <a:effectLst/>
              <a:latin typeface="ＭＳ Ｐゴシック" panose="020B0600070205080204" pitchFamily="50" charset="-128"/>
              <a:ea typeface="ＭＳ Ｐゴシック" panose="020B0600070205080204" pitchFamily="50" charset="-128"/>
              <a:cs typeface="+mn-cs"/>
            </a:rPr>
            <a:t>に基づくと共に、</a:t>
          </a:r>
          <a:r>
            <a:rPr kumimoji="1" lang="ja-JP" altLang="en-US" sz="1100">
              <a:latin typeface="ＭＳ Ｐゴシック" panose="020B0600070205080204" pitchFamily="50" charset="-128"/>
              <a:ea typeface="ＭＳ Ｐゴシック" panose="020B0600070205080204" pitchFamily="50" charset="-128"/>
            </a:rPr>
            <a:t>現在、学校施設、社会教育施設、保健福祉施設等といった個別施設計画を順次策定しており、当該計画に基づいて施設の維持管理を行っていく。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32203</xdr:rowOff>
    </xdr:from>
    <xdr:to>
      <xdr:col>23</xdr:col>
      <xdr:colOff>85090</xdr:colOff>
      <xdr:row>33</xdr:row>
      <xdr:rowOff>127453</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206240" y="5145223"/>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131280</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258945" y="6417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127453</xdr:rowOff>
    </xdr:from>
    <xdr:to>
      <xdr:col>23</xdr:col>
      <xdr:colOff>174625</xdr:colOff>
      <xdr:row>33</xdr:row>
      <xdr:rowOff>127453</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119245" y="64139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150330</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258945" y="492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32203</xdr:rowOff>
    </xdr:from>
    <xdr:to>
      <xdr:col>23</xdr:col>
      <xdr:colOff>174625</xdr:colOff>
      <xdr:row>26</xdr:row>
      <xdr:rowOff>32203</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119245" y="514522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258945" y="55982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157345" y="5743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3537585" y="5727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156119</xdr:rowOff>
    </xdr:from>
    <xdr:to>
      <xdr:col>15</xdr:col>
      <xdr:colOff>187325</xdr:colOff>
      <xdr:row>31</xdr:row>
      <xdr:rowOff>86269</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2867025" y="5939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116024</xdr:rowOff>
    </xdr:from>
    <xdr:to>
      <xdr:col>11</xdr:col>
      <xdr:colOff>187325</xdr:colOff>
      <xdr:row>31</xdr:row>
      <xdr:rowOff>46174</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196465" y="5899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131445</xdr:rowOff>
    </xdr:from>
    <xdr:to>
      <xdr:col>23</xdr:col>
      <xdr:colOff>136525</xdr:colOff>
      <xdr:row>31</xdr:row>
      <xdr:rowOff>61595</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4157345" y="5915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109872</xdr:rowOff>
    </xdr:from>
    <xdr:ext cx="405111" cy="259045"/>
    <xdr:sp macro="" textlink="">
      <xdr:nvSpPr>
        <xdr:cNvPr id="85" name="有形固定資産減価償却率該当値テキスト">
          <a:extLst>
            <a:ext uri="{FF2B5EF4-FFF2-40B4-BE49-F238E27FC236}">
              <a16:creationId xmlns:a16="http://schemas.microsoft.com/office/drawing/2014/main" id="{00000000-0008-0000-0D00-000055000000}"/>
            </a:ext>
          </a:extLst>
        </xdr:cNvPr>
        <xdr:cNvSpPr txBox="1"/>
      </xdr:nvSpPr>
      <xdr:spPr>
        <a:xfrm>
          <a:off x="4258945" y="5893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15512</xdr:rowOff>
    </xdr:from>
    <xdr:to>
      <xdr:col>19</xdr:col>
      <xdr:colOff>187325</xdr:colOff>
      <xdr:row>31</xdr:row>
      <xdr:rowOff>117112</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3537585" y="59667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66312</xdr:rowOff>
    </xdr:to>
    <xdr:cxnSp macro="">
      <xdr:nvCxnSpPr>
        <xdr:cNvPr id="87" name="直線コネクタ 86">
          <a:extLst>
            <a:ext uri="{FF2B5EF4-FFF2-40B4-BE49-F238E27FC236}">
              <a16:creationId xmlns:a16="http://schemas.microsoft.com/office/drawing/2014/main" id="{00000000-0008-0000-0D00-000057000000}"/>
            </a:ext>
          </a:extLst>
        </xdr:cNvPr>
        <xdr:cNvCxnSpPr/>
      </xdr:nvCxnSpPr>
      <xdr:spPr>
        <a:xfrm flipV="1">
          <a:off x="3588385" y="5962015"/>
          <a:ext cx="619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56334</xdr:rowOff>
    </xdr:from>
    <xdr:to>
      <xdr:col>15</xdr:col>
      <xdr:colOff>187325</xdr:colOff>
      <xdr:row>34</xdr:row>
      <xdr:rowOff>157934</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2867025" y="65104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66312</xdr:rowOff>
    </xdr:from>
    <xdr:to>
      <xdr:col>19</xdr:col>
      <xdr:colOff>136525</xdr:colOff>
      <xdr:row>34</xdr:row>
      <xdr:rowOff>107134</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2917825" y="6017532"/>
          <a:ext cx="670560" cy="54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2196465" y="62312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34</xdr:row>
      <xdr:rowOff>107134</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a:off x="2247265" y="6282055"/>
          <a:ext cx="67056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58346</xdr:rowOff>
    </xdr:from>
    <xdr:ext cx="405111" cy="259045"/>
    <xdr:sp macro="" textlink="">
      <xdr:nvSpPr>
        <xdr:cNvPr id="92" name="n_1aveValue有形固定資産減価償却率">
          <a:extLst>
            <a:ext uri="{FF2B5EF4-FFF2-40B4-BE49-F238E27FC236}">
              <a16:creationId xmlns:a16="http://schemas.microsoft.com/office/drawing/2014/main" id="{00000000-0008-0000-0D00-00005C000000}"/>
            </a:ext>
          </a:extLst>
        </xdr:cNvPr>
        <xdr:cNvSpPr txBox="1"/>
      </xdr:nvSpPr>
      <xdr:spPr>
        <a:xfrm>
          <a:off x="3395989" y="5506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102796</xdr:rowOff>
    </xdr:from>
    <xdr:ext cx="405111" cy="259045"/>
    <xdr:sp macro="" textlink="">
      <xdr:nvSpPr>
        <xdr:cNvPr id="93" name="n_2aveValue有形固定資産減価償却率">
          <a:extLst>
            <a:ext uri="{FF2B5EF4-FFF2-40B4-BE49-F238E27FC236}">
              <a16:creationId xmlns:a16="http://schemas.microsoft.com/office/drawing/2014/main" id="{00000000-0008-0000-0D00-00005D000000}"/>
            </a:ext>
          </a:extLst>
        </xdr:cNvPr>
        <xdr:cNvSpPr txBox="1"/>
      </xdr:nvSpPr>
      <xdr:spPr>
        <a:xfrm>
          <a:off x="2738129" y="571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62701</xdr:rowOff>
    </xdr:from>
    <xdr:ext cx="405111" cy="259045"/>
    <xdr:sp macro="" textlink="">
      <xdr:nvSpPr>
        <xdr:cNvPr id="94" name="n_3aveValue有形固定資産減価償却率">
          <a:extLst>
            <a:ext uri="{FF2B5EF4-FFF2-40B4-BE49-F238E27FC236}">
              <a16:creationId xmlns:a16="http://schemas.microsoft.com/office/drawing/2014/main" id="{00000000-0008-0000-0D00-00005E000000}"/>
            </a:ext>
          </a:extLst>
        </xdr:cNvPr>
        <xdr:cNvSpPr txBox="1"/>
      </xdr:nvSpPr>
      <xdr:spPr>
        <a:xfrm>
          <a:off x="2067569" y="56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108239</xdr:rowOff>
    </xdr:from>
    <xdr:ext cx="405111" cy="259045"/>
    <xdr:sp macro="" textlink="">
      <xdr:nvSpPr>
        <xdr:cNvPr id="95" name="n_1mainValue有形固定資産減価償却率">
          <a:extLst>
            <a:ext uri="{FF2B5EF4-FFF2-40B4-BE49-F238E27FC236}">
              <a16:creationId xmlns:a16="http://schemas.microsoft.com/office/drawing/2014/main" id="{00000000-0008-0000-0D00-00005F000000}"/>
            </a:ext>
          </a:extLst>
        </xdr:cNvPr>
        <xdr:cNvSpPr txBox="1"/>
      </xdr:nvSpPr>
      <xdr:spPr>
        <a:xfrm>
          <a:off x="3395989" y="6059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149061</xdr:rowOff>
    </xdr:from>
    <xdr:ext cx="405111" cy="259045"/>
    <xdr:sp macro="" textlink="">
      <xdr:nvSpPr>
        <xdr:cNvPr id="96" name="n_2mainValue有形固定資産減価償却率">
          <a:extLst>
            <a:ext uri="{FF2B5EF4-FFF2-40B4-BE49-F238E27FC236}">
              <a16:creationId xmlns:a16="http://schemas.microsoft.com/office/drawing/2014/main" id="{00000000-0008-0000-0D00-000060000000}"/>
            </a:ext>
          </a:extLst>
        </xdr:cNvPr>
        <xdr:cNvSpPr txBox="1"/>
      </xdr:nvSpPr>
      <xdr:spPr>
        <a:xfrm>
          <a:off x="2738129" y="660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97" name="n_3mainValue有形固定資産減価償却率">
          <a:extLst>
            <a:ext uri="{FF2B5EF4-FFF2-40B4-BE49-F238E27FC236}">
              <a16:creationId xmlns:a16="http://schemas.microsoft.com/office/drawing/2014/main" id="{00000000-0008-0000-0D00-000061000000}"/>
            </a:ext>
          </a:extLst>
        </xdr:cNvPr>
        <xdr:cNvSpPr txBox="1"/>
      </xdr:nvSpPr>
      <xdr:spPr>
        <a:xfrm>
          <a:off x="2067569" y="632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債務償還比率は類似団体平均を若干上回っており、道路整備事業等の実施により、将来負担額が増高し、今後数値の悪化が予想される。分子となる基金残高を確保することはもちろん、分母（業務収入－業務支出）である業務支出の削減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3027660" y="5385809"/>
          <a:ext cx="1269" cy="1219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3080365" y="5164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2963525" y="53858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3080365" y="5992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001625" y="6014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359005" y="6023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87665</xdr:rowOff>
    </xdr:from>
    <xdr:to>
      <xdr:col>76</xdr:col>
      <xdr:colOff>73025</xdr:colOff>
      <xdr:row>31</xdr:row>
      <xdr:rowOff>17815</xdr:rowOff>
    </xdr:to>
    <xdr:sp macro="" textlink="">
      <xdr:nvSpPr>
        <xdr:cNvPr id="139" name="楕円 138">
          <a:extLst>
            <a:ext uri="{FF2B5EF4-FFF2-40B4-BE49-F238E27FC236}">
              <a16:creationId xmlns:a16="http://schemas.microsoft.com/office/drawing/2014/main" id="{00000000-0008-0000-0D00-00008B000000}"/>
            </a:ext>
          </a:extLst>
        </xdr:cNvPr>
        <xdr:cNvSpPr/>
      </xdr:nvSpPr>
      <xdr:spPr>
        <a:xfrm>
          <a:off x="13001625" y="58712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110542</xdr:rowOff>
    </xdr:from>
    <xdr:ext cx="469744" cy="259045"/>
    <xdr:sp macro="" textlink="">
      <xdr:nvSpPr>
        <xdr:cNvPr id="140" name="債務償還比率該当値テキスト">
          <a:extLst>
            <a:ext uri="{FF2B5EF4-FFF2-40B4-BE49-F238E27FC236}">
              <a16:creationId xmlns:a16="http://schemas.microsoft.com/office/drawing/2014/main" id="{00000000-0008-0000-0D00-00008C000000}"/>
            </a:ext>
          </a:extLst>
        </xdr:cNvPr>
        <xdr:cNvSpPr txBox="1"/>
      </xdr:nvSpPr>
      <xdr:spPr>
        <a:xfrm>
          <a:off x="13080365" y="572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129166</xdr:rowOff>
    </xdr:from>
    <xdr:to>
      <xdr:col>72</xdr:col>
      <xdr:colOff>123825</xdr:colOff>
      <xdr:row>31</xdr:row>
      <xdr:rowOff>59316</xdr:rowOff>
    </xdr:to>
    <xdr:sp macro="" textlink="">
      <xdr:nvSpPr>
        <xdr:cNvPr id="141" name="楕円 140">
          <a:extLst>
            <a:ext uri="{FF2B5EF4-FFF2-40B4-BE49-F238E27FC236}">
              <a16:creationId xmlns:a16="http://schemas.microsoft.com/office/drawing/2014/main" id="{00000000-0008-0000-0D00-00008D000000}"/>
            </a:ext>
          </a:extLst>
        </xdr:cNvPr>
        <xdr:cNvSpPr/>
      </xdr:nvSpPr>
      <xdr:spPr>
        <a:xfrm>
          <a:off x="12359005" y="59127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138465</xdr:rowOff>
    </xdr:from>
    <xdr:to>
      <xdr:col>76</xdr:col>
      <xdr:colOff>22225</xdr:colOff>
      <xdr:row>31</xdr:row>
      <xdr:rowOff>8516</xdr:rowOff>
    </xdr:to>
    <xdr:cxnSp macro="">
      <xdr:nvCxnSpPr>
        <xdr:cNvPr id="142" name="直線コネクタ 141">
          <a:extLst>
            <a:ext uri="{FF2B5EF4-FFF2-40B4-BE49-F238E27FC236}">
              <a16:creationId xmlns:a16="http://schemas.microsoft.com/office/drawing/2014/main" id="{00000000-0008-0000-0D00-00008E000000}"/>
            </a:ext>
          </a:extLst>
        </xdr:cNvPr>
        <xdr:cNvCxnSpPr/>
      </xdr:nvCxnSpPr>
      <xdr:spPr>
        <a:xfrm flipV="1">
          <a:off x="12409805" y="5922045"/>
          <a:ext cx="619760" cy="3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43" name="n_1aveValue債務償還比率">
          <a:extLst>
            <a:ext uri="{FF2B5EF4-FFF2-40B4-BE49-F238E27FC236}">
              <a16:creationId xmlns:a16="http://schemas.microsoft.com/office/drawing/2014/main" id="{00000000-0008-0000-0D00-00008F000000}"/>
            </a:ext>
          </a:extLst>
        </xdr:cNvPr>
        <xdr:cNvSpPr txBox="1"/>
      </xdr:nvSpPr>
      <xdr:spPr>
        <a:xfrm>
          <a:off x="12185092" y="611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75843</xdr:rowOff>
    </xdr:from>
    <xdr:ext cx="469744" cy="259045"/>
    <xdr:sp macro="" textlink="">
      <xdr:nvSpPr>
        <xdr:cNvPr id="144" name="n_1mainValue債務償還比率">
          <a:extLst>
            <a:ext uri="{FF2B5EF4-FFF2-40B4-BE49-F238E27FC236}">
              <a16:creationId xmlns:a16="http://schemas.microsoft.com/office/drawing/2014/main" id="{00000000-0008-0000-0D00-000090000000}"/>
            </a:ext>
          </a:extLst>
        </xdr:cNvPr>
        <xdr:cNvSpPr txBox="1"/>
      </xdr:nvSpPr>
      <xdr:spPr>
        <a:xfrm>
          <a:off x="12185092" y="569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5" name="正方形/長方形 144">
          <a:extLst>
            <a:ext uri="{FF2B5EF4-FFF2-40B4-BE49-F238E27FC236}">
              <a16:creationId xmlns:a16="http://schemas.microsoft.com/office/drawing/2014/main" id="{00000000-0008-0000-0D00-000091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6" name="正方形/長方形 145">
          <a:extLst>
            <a:ext uri="{FF2B5EF4-FFF2-40B4-BE49-F238E27FC236}">
              <a16:creationId xmlns:a16="http://schemas.microsoft.com/office/drawing/2014/main" id="{00000000-0008-0000-0D00-000092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7734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7196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086225" y="56216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124960"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020820" y="68713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124960"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56216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124960" y="613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03606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312160" y="62604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514600" y="62871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7399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17780</xdr:rowOff>
    </xdr:from>
    <xdr:to>
      <xdr:col>24</xdr:col>
      <xdr:colOff>114300</xdr:colOff>
      <xdr:row>38</xdr:row>
      <xdr:rowOff>119380</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03606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167657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12496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44450</xdr:rowOff>
    </xdr:from>
    <xdr:to>
      <xdr:col>20</xdr:col>
      <xdr:colOff>38100</xdr:colOff>
      <xdr:row>38</xdr:row>
      <xdr:rowOff>146050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312160" y="64147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68580</xdr:rowOff>
    </xdr:from>
    <xdr:to>
      <xdr:col>24</xdr:col>
      <xdr:colOff>63500</xdr:colOff>
      <xdr:row>38</xdr:row>
      <xdr:rowOff>95250</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flipV="1">
          <a:off x="3355340" y="643890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63500</xdr:rowOff>
    </xdr:from>
    <xdr:to>
      <xdr:col>15</xdr:col>
      <xdr:colOff>101600</xdr:colOff>
      <xdr:row>40</xdr:row>
      <xdr:rowOff>165100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5146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95250</xdr:rowOff>
    </xdr:from>
    <xdr:to>
      <xdr:col>19</xdr:col>
      <xdr:colOff>177800</xdr:colOff>
      <xdr:row>40</xdr:row>
      <xdr:rowOff>114300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flipV="1">
          <a:off x="2565400" y="6465570"/>
          <a:ext cx="78994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739900" y="65100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40</xdr:row>
      <xdr:rowOff>114300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1790700" y="6557010"/>
          <a:ext cx="7747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E00-00004F000000}"/>
            </a:ext>
          </a:extLst>
        </xdr:cNvPr>
        <xdr:cNvSpPr txBox="1"/>
      </xdr:nvSpPr>
      <xdr:spPr>
        <a:xfrm>
          <a:off x="317056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E00-000050000000}"/>
            </a:ext>
          </a:extLst>
        </xdr:cNvPr>
        <xdr:cNvSpPr txBox="1"/>
      </xdr:nvSpPr>
      <xdr:spPr>
        <a:xfrm>
          <a:off x="238570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E00-000051000000}"/>
            </a:ext>
          </a:extLst>
        </xdr:cNvPr>
        <xdr:cNvSpPr txBox="1"/>
      </xdr:nvSpPr>
      <xdr:spPr>
        <a:xfrm>
          <a:off x="161100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137177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E00-000052000000}"/>
            </a:ext>
          </a:extLst>
        </xdr:cNvPr>
        <xdr:cNvSpPr txBox="1"/>
      </xdr:nvSpPr>
      <xdr:spPr>
        <a:xfrm>
          <a:off x="317056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156227</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E00-000053000000}"/>
            </a:ext>
          </a:extLst>
        </xdr:cNvPr>
        <xdr:cNvSpPr txBox="1"/>
      </xdr:nvSpPr>
      <xdr:spPr>
        <a:xfrm>
          <a:off x="238570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E00-000054000000}"/>
            </a:ext>
          </a:extLst>
        </xdr:cNvPr>
        <xdr:cNvSpPr txBox="1"/>
      </xdr:nvSpPr>
      <xdr:spPr>
        <a:xfrm>
          <a:off x="161100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5364041" y="6418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364041" y="5972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364041" y="5527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E00-000069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flipV="1">
          <a:off x="9219565" y="5589141"/>
          <a:ext cx="0" cy="1416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a:extLst>
            <a:ext uri="{FF2B5EF4-FFF2-40B4-BE49-F238E27FC236}">
              <a16:creationId xmlns:a16="http://schemas.microsoft.com/office/drawing/2014/main" id="{00000000-0008-0000-0E00-00006B000000}"/>
            </a:ext>
          </a:extLst>
        </xdr:cNvPr>
        <xdr:cNvSpPr txBox="1"/>
      </xdr:nvSpPr>
      <xdr:spPr>
        <a:xfrm>
          <a:off x="9258300" y="7009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9154160" y="70060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a:extLst>
            <a:ext uri="{FF2B5EF4-FFF2-40B4-BE49-F238E27FC236}">
              <a16:creationId xmlns:a16="http://schemas.microsoft.com/office/drawing/2014/main" id="{00000000-0008-0000-0E00-00006D000000}"/>
            </a:ext>
          </a:extLst>
        </xdr:cNvPr>
        <xdr:cNvSpPr txBox="1"/>
      </xdr:nvSpPr>
      <xdr:spPr>
        <a:xfrm>
          <a:off x="9258300" y="536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9154160" y="55891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a:extLst>
            <a:ext uri="{FF2B5EF4-FFF2-40B4-BE49-F238E27FC236}">
              <a16:creationId xmlns:a16="http://schemas.microsoft.com/office/drawing/2014/main" id="{00000000-0008-0000-0E00-00006F000000}"/>
            </a:ext>
          </a:extLst>
        </xdr:cNvPr>
        <xdr:cNvSpPr txBox="1"/>
      </xdr:nvSpPr>
      <xdr:spPr>
        <a:xfrm>
          <a:off x="9258300" y="6496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192260" y="65181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445500" y="65164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670800" y="65441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873240" y="64721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2586</xdr:rowOff>
    </xdr:from>
    <xdr:to>
      <xdr:col>55</xdr:col>
      <xdr:colOff>50800</xdr:colOff>
      <xdr:row>38</xdr:row>
      <xdr:rowOff>104186</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9192260" y="6372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25463</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9258300" y="622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7112</xdr:rowOff>
    </xdr:from>
    <xdr:to>
      <xdr:col>50</xdr:col>
      <xdr:colOff>165100</xdr:colOff>
      <xdr:row>38</xdr:row>
      <xdr:rowOff>108712</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8445500" y="637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53386</xdr:rowOff>
    </xdr:from>
    <xdr:to>
      <xdr:col>55</xdr:col>
      <xdr:colOff>0</xdr:colOff>
      <xdr:row>38</xdr:row>
      <xdr:rowOff>57912</xdr:rowOff>
    </xdr:to>
    <xdr:cxnSp macro="">
      <xdr:nvCxnSpPr>
        <xdr:cNvPr id="124" name="直線コネクタ 123">
          <a:extLst>
            <a:ext uri="{FF2B5EF4-FFF2-40B4-BE49-F238E27FC236}">
              <a16:creationId xmlns:a16="http://schemas.microsoft.com/office/drawing/2014/main" id="{00000000-0008-0000-0E00-00007C000000}"/>
            </a:ext>
          </a:extLst>
        </xdr:cNvPr>
        <xdr:cNvCxnSpPr/>
      </xdr:nvCxnSpPr>
      <xdr:spPr>
        <a:xfrm flipV="1">
          <a:off x="8496300" y="6423706"/>
          <a:ext cx="723900" cy="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19022</xdr:rowOff>
    </xdr:from>
    <xdr:to>
      <xdr:col>46</xdr:col>
      <xdr:colOff>38100</xdr:colOff>
      <xdr:row>38</xdr:row>
      <xdr:rowOff>120622</xdr:rowOff>
    </xdr:to>
    <xdr:sp macro="" textlink="">
      <xdr:nvSpPr>
        <xdr:cNvPr id="125" name="楕円 124">
          <a:extLst>
            <a:ext uri="{FF2B5EF4-FFF2-40B4-BE49-F238E27FC236}">
              <a16:creationId xmlns:a16="http://schemas.microsoft.com/office/drawing/2014/main" id="{00000000-0008-0000-0E00-00007D000000}"/>
            </a:ext>
          </a:extLst>
        </xdr:cNvPr>
        <xdr:cNvSpPr/>
      </xdr:nvSpPr>
      <xdr:spPr>
        <a:xfrm>
          <a:off x="7670800" y="63893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57912</xdr:rowOff>
    </xdr:from>
    <xdr:to>
      <xdr:col>50</xdr:col>
      <xdr:colOff>114300</xdr:colOff>
      <xdr:row>38</xdr:row>
      <xdr:rowOff>69822</xdr:rowOff>
    </xdr:to>
    <xdr:cxnSp macro="">
      <xdr:nvCxnSpPr>
        <xdr:cNvPr id="126" name="直線コネクタ 125">
          <a:extLst>
            <a:ext uri="{FF2B5EF4-FFF2-40B4-BE49-F238E27FC236}">
              <a16:creationId xmlns:a16="http://schemas.microsoft.com/office/drawing/2014/main" id="{00000000-0008-0000-0E00-00007E000000}"/>
            </a:ext>
          </a:extLst>
        </xdr:cNvPr>
        <xdr:cNvCxnSpPr/>
      </xdr:nvCxnSpPr>
      <xdr:spPr>
        <a:xfrm flipV="1">
          <a:off x="7713980" y="6428232"/>
          <a:ext cx="782320" cy="1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23868</xdr:rowOff>
    </xdr:from>
    <xdr:to>
      <xdr:col>41</xdr:col>
      <xdr:colOff>101600</xdr:colOff>
      <xdr:row>38</xdr:row>
      <xdr:rowOff>125468</xdr:rowOff>
    </xdr:to>
    <xdr:sp macro="" textlink="">
      <xdr:nvSpPr>
        <xdr:cNvPr id="127" name="楕円 126">
          <a:extLst>
            <a:ext uri="{FF2B5EF4-FFF2-40B4-BE49-F238E27FC236}">
              <a16:creationId xmlns:a16="http://schemas.microsoft.com/office/drawing/2014/main" id="{00000000-0008-0000-0E00-00007F000000}"/>
            </a:ext>
          </a:extLst>
        </xdr:cNvPr>
        <xdr:cNvSpPr/>
      </xdr:nvSpPr>
      <xdr:spPr>
        <a:xfrm>
          <a:off x="6873240" y="639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69822</xdr:rowOff>
    </xdr:from>
    <xdr:to>
      <xdr:col>45</xdr:col>
      <xdr:colOff>177800</xdr:colOff>
      <xdr:row>38</xdr:row>
      <xdr:rowOff>74668</xdr:rowOff>
    </xdr:to>
    <xdr:cxnSp macro="">
      <xdr:nvCxnSpPr>
        <xdr:cNvPr id="128" name="直線コネクタ 127">
          <a:extLst>
            <a:ext uri="{FF2B5EF4-FFF2-40B4-BE49-F238E27FC236}">
              <a16:creationId xmlns:a16="http://schemas.microsoft.com/office/drawing/2014/main" id="{00000000-0008-0000-0E00-000080000000}"/>
            </a:ext>
          </a:extLst>
        </xdr:cNvPr>
        <xdr:cNvCxnSpPr/>
      </xdr:nvCxnSpPr>
      <xdr:spPr>
        <a:xfrm flipV="1">
          <a:off x="6924040" y="6440142"/>
          <a:ext cx="78994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a:extLst>
            <a:ext uri="{FF2B5EF4-FFF2-40B4-BE49-F238E27FC236}">
              <a16:creationId xmlns:a16="http://schemas.microsoft.com/office/drawing/2014/main" id="{00000000-0008-0000-0E00-000081000000}"/>
            </a:ext>
          </a:extLst>
        </xdr:cNvPr>
        <xdr:cNvSpPr txBox="1"/>
      </xdr:nvSpPr>
      <xdr:spPr>
        <a:xfrm>
          <a:off x="8239271" y="660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a:extLst>
            <a:ext uri="{FF2B5EF4-FFF2-40B4-BE49-F238E27FC236}">
              <a16:creationId xmlns:a16="http://schemas.microsoft.com/office/drawing/2014/main" id="{00000000-0008-0000-0E00-000082000000}"/>
            </a:ext>
          </a:extLst>
        </xdr:cNvPr>
        <xdr:cNvSpPr txBox="1"/>
      </xdr:nvSpPr>
      <xdr:spPr>
        <a:xfrm>
          <a:off x="7477271" y="66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a:extLst>
            <a:ext uri="{FF2B5EF4-FFF2-40B4-BE49-F238E27FC236}">
              <a16:creationId xmlns:a16="http://schemas.microsoft.com/office/drawing/2014/main" id="{00000000-0008-0000-0E00-000083000000}"/>
            </a:ext>
          </a:extLst>
        </xdr:cNvPr>
        <xdr:cNvSpPr txBox="1"/>
      </xdr:nvSpPr>
      <xdr:spPr>
        <a:xfrm>
          <a:off x="6702571" y="65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125239</xdr:rowOff>
    </xdr:from>
    <xdr:ext cx="534377" cy="259045"/>
    <xdr:sp macro="" textlink="">
      <xdr:nvSpPr>
        <xdr:cNvPr id="132" name="n_1mainValue【道路】&#10;一人当たり延長">
          <a:extLst>
            <a:ext uri="{FF2B5EF4-FFF2-40B4-BE49-F238E27FC236}">
              <a16:creationId xmlns:a16="http://schemas.microsoft.com/office/drawing/2014/main" id="{00000000-0008-0000-0E00-000084000000}"/>
            </a:ext>
          </a:extLst>
        </xdr:cNvPr>
        <xdr:cNvSpPr txBox="1"/>
      </xdr:nvSpPr>
      <xdr:spPr>
        <a:xfrm>
          <a:off x="8239271" y="6160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137149</xdr:rowOff>
    </xdr:from>
    <xdr:ext cx="534377" cy="259045"/>
    <xdr:sp macro="" textlink="">
      <xdr:nvSpPr>
        <xdr:cNvPr id="133" name="n_2mainValue【道路】&#10;一人当たり延長">
          <a:extLst>
            <a:ext uri="{FF2B5EF4-FFF2-40B4-BE49-F238E27FC236}">
              <a16:creationId xmlns:a16="http://schemas.microsoft.com/office/drawing/2014/main" id="{00000000-0008-0000-0E00-000085000000}"/>
            </a:ext>
          </a:extLst>
        </xdr:cNvPr>
        <xdr:cNvSpPr txBox="1"/>
      </xdr:nvSpPr>
      <xdr:spPr>
        <a:xfrm>
          <a:off x="7477271" y="617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141995</xdr:rowOff>
    </xdr:from>
    <xdr:ext cx="534377" cy="259045"/>
    <xdr:sp macro="" textlink="">
      <xdr:nvSpPr>
        <xdr:cNvPr id="134" name="n_3mainValue【道路】&#10;一人当たり延長">
          <a:extLst>
            <a:ext uri="{FF2B5EF4-FFF2-40B4-BE49-F238E27FC236}">
              <a16:creationId xmlns:a16="http://schemas.microsoft.com/office/drawing/2014/main" id="{00000000-0008-0000-0E00-000086000000}"/>
            </a:ext>
          </a:extLst>
        </xdr:cNvPr>
        <xdr:cNvSpPr txBox="1"/>
      </xdr:nvSpPr>
      <xdr:spPr>
        <a:xfrm>
          <a:off x="6702571" y="617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E00-00008F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E00-000090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00000000-0008-0000-0E00-00009E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flipV="1">
          <a:off x="4086225" y="93840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00000000-0008-0000-0E00-0000A0000000}"/>
            </a:ext>
          </a:extLst>
        </xdr:cNvPr>
        <xdr:cNvSpPr txBox="1"/>
      </xdr:nvSpPr>
      <xdr:spPr>
        <a:xfrm>
          <a:off x="412496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a:extLst>
            <a:ext uri="{FF2B5EF4-FFF2-40B4-BE49-F238E27FC236}">
              <a16:creationId xmlns:a16="http://schemas.microsoft.com/office/drawing/2014/main" id="{00000000-0008-0000-0E00-0000A2000000}"/>
            </a:ext>
          </a:extLst>
        </xdr:cNvPr>
        <xdr:cNvSpPr txBox="1"/>
      </xdr:nvSpPr>
      <xdr:spPr>
        <a:xfrm>
          <a:off x="4124960" y="9163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020820" y="938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0000000-0008-0000-0E00-0000A4000000}"/>
            </a:ext>
          </a:extLst>
        </xdr:cNvPr>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3312160" y="100895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25146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1739900" y="10222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67310</xdr:rowOff>
    </xdr:from>
    <xdr:to>
      <xdr:col>24</xdr:col>
      <xdr:colOff>114300</xdr:colOff>
      <xdr:row>60</xdr:row>
      <xdr:rowOff>168910</xdr:rowOff>
    </xdr:to>
    <xdr:sp macro="" textlink="">
      <xdr:nvSpPr>
        <xdr:cNvPr id="174" name="楕円 173">
          <a:extLst>
            <a:ext uri="{FF2B5EF4-FFF2-40B4-BE49-F238E27FC236}">
              <a16:creationId xmlns:a16="http://schemas.microsoft.com/office/drawing/2014/main" id="{00000000-0008-0000-0E00-0000AE000000}"/>
            </a:ext>
          </a:extLst>
        </xdr:cNvPr>
        <xdr:cNvSpPr/>
      </xdr:nvSpPr>
      <xdr:spPr>
        <a:xfrm>
          <a:off x="403606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45737</xdr:rowOff>
    </xdr:from>
    <xdr:ext cx="405111" cy="259045"/>
    <xdr:sp macro="" textlink="">
      <xdr:nvSpPr>
        <xdr:cNvPr id="175" name="【橋りょう・トンネル】&#10;有形固定資産減価償却率該当値テキスト">
          <a:extLst>
            <a:ext uri="{FF2B5EF4-FFF2-40B4-BE49-F238E27FC236}">
              <a16:creationId xmlns:a16="http://schemas.microsoft.com/office/drawing/2014/main" id="{00000000-0008-0000-0E00-0000AF000000}"/>
            </a:ext>
          </a:extLst>
        </xdr:cNvPr>
        <xdr:cNvSpPr txBox="1"/>
      </xdr:nvSpPr>
      <xdr:spPr>
        <a:xfrm>
          <a:off x="4124960"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3312160" y="10158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118110</xdr:rowOff>
    </xdr:from>
    <xdr:to>
      <xdr:col>24</xdr:col>
      <xdr:colOff>63500</xdr:colOff>
      <xdr:row>60</xdr:row>
      <xdr:rowOff>150495</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3355340" y="1017651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111125</xdr:rowOff>
    </xdr:from>
    <xdr:to>
      <xdr:col>15</xdr:col>
      <xdr:colOff>101600</xdr:colOff>
      <xdr:row>63</xdr:row>
      <xdr:rowOff>41275</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2514600" y="105048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150495</xdr:rowOff>
    </xdr:from>
    <xdr:to>
      <xdr:col>19</xdr:col>
      <xdr:colOff>177800</xdr:colOff>
      <xdr:row>62</xdr:row>
      <xdr:rowOff>161925</xdr:rowOff>
    </xdr:to>
    <xdr:cxnSp macro="">
      <xdr:nvCxnSpPr>
        <xdr:cNvPr id="179" name="直線コネクタ 178">
          <a:extLst>
            <a:ext uri="{FF2B5EF4-FFF2-40B4-BE49-F238E27FC236}">
              <a16:creationId xmlns:a16="http://schemas.microsoft.com/office/drawing/2014/main" id="{00000000-0008-0000-0E00-0000B3000000}"/>
            </a:ext>
          </a:extLst>
        </xdr:cNvPr>
        <xdr:cNvCxnSpPr/>
      </xdr:nvCxnSpPr>
      <xdr:spPr>
        <a:xfrm flipV="1">
          <a:off x="2565400" y="10208895"/>
          <a:ext cx="789940" cy="3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162560</xdr:rowOff>
    </xdr:from>
    <xdr:to>
      <xdr:col>10</xdr:col>
      <xdr:colOff>165100</xdr:colOff>
      <xdr:row>61</xdr:row>
      <xdr:rowOff>92710</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1739900"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41910</xdr:rowOff>
    </xdr:from>
    <xdr:to>
      <xdr:col>15</xdr:col>
      <xdr:colOff>50800</xdr:colOff>
      <xdr:row>62</xdr:row>
      <xdr:rowOff>161925</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1790700" y="10267950"/>
          <a:ext cx="774700" cy="28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82" name="n_1ave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3170564" y="987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67327</xdr:rowOff>
    </xdr:from>
    <xdr:ext cx="405111" cy="259045"/>
    <xdr:sp macro="" textlink="">
      <xdr:nvSpPr>
        <xdr:cNvPr id="183" name="n_2ave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23857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a:extLst>
            <a:ext uri="{FF2B5EF4-FFF2-40B4-BE49-F238E27FC236}">
              <a16:creationId xmlns:a16="http://schemas.microsoft.com/office/drawing/2014/main" id="{00000000-0008-0000-0E00-0000B8000000}"/>
            </a:ext>
          </a:extLst>
        </xdr:cNvPr>
        <xdr:cNvSpPr txBox="1"/>
      </xdr:nvSpPr>
      <xdr:spPr>
        <a:xfrm>
          <a:off x="161100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85" name="n_1mainValue【橋りょう・トンネル】&#10;有形固定資産減価償却率">
          <a:extLst>
            <a:ext uri="{FF2B5EF4-FFF2-40B4-BE49-F238E27FC236}">
              <a16:creationId xmlns:a16="http://schemas.microsoft.com/office/drawing/2014/main" id="{00000000-0008-0000-0E00-0000B9000000}"/>
            </a:ext>
          </a:extLst>
        </xdr:cNvPr>
        <xdr:cNvSpPr txBox="1"/>
      </xdr:nvSpPr>
      <xdr:spPr>
        <a:xfrm>
          <a:off x="317056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32402</xdr:rowOff>
    </xdr:from>
    <xdr:ext cx="405111" cy="259045"/>
    <xdr:sp macro="" textlink="">
      <xdr:nvSpPr>
        <xdr:cNvPr id="186" name="n_2main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2385704"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109237</xdr:rowOff>
    </xdr:from>
    <xdr:ext cx="405111" cy="259045"/>
    <xdr:sp macro="" textlink="">
      <xdr:nvSpPr>
        <xdr:cNvPr id="187" name="n_3main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161100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a:extLst>
            <a:ext uri="{FF2B5EF4-FFF2-40B4-BE49-F238E27FC236}">
              <a16:creationId xmlns:a16="http://schemas.microsoft.com/office/drawing/2014/main" id="{00000000-0008-0000-0E00-0000C4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a:extLst>
            <a:ext uri="{FF2B5EF4-FFF2-40B4-BE49-F238E27FC236}">
              <a16:creationId xmlns:a16="http://schemas.microsoft.com/office/drawing/2014/main" id="{00000000-0008-0000-0E00-0000D2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flipV="1">
          <a:off x="9219565" y="9358635"/>
          <a:ext cx="0" cy="1444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a:extLst>
            <a:ext uri="{FF2B5EF4-FFF2-40B4-BE49-F238E27FC236}">
              <a16:creationId xmlns:a16="http://schemas.microsoft.com/office/drawing/2014/main" id="{00000000-0008-0000-0E00-0000D4000000}"/>
            </a:ext>
          </a:extLst>
        </xdr:cNvPr>
        <xdr:cNvSpPr txBox="1"/>
      </xdr:nvSpPr>
      <xdr:spPr>
        <a:xfrm>
          <a:off x="9258300" y="108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9154160" y="108033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a:extLst>
            <a:ext uri="{FF2B5EF4-FFF2-40B4-BE49-F238E27FC236}">
              <a16:creationId xmlns:a16="http://schemas.microsoft.com/office/drawing/2014/main" id="{00000000-0008-0000-0E00-0000D6000000}"/>
            </a:ext>
          </a:extLst>
        </xdr:cNvPr>
        <xdr:cNvSpPr txBox="1"/>
      </xdr:nvSpPr>
      <xdr:spPr>
        <a:xfrm>
          <a:off x="9258300" y="91376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9154160" y="9358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a:extLst>
            <a:ext uri="{FF2B5EF4-FFF2-40B4-BE49-F238E27FC236}">
              <a16:creationId xmlns:a16="http://schemas.microsoft.com/office/drawing/2014/main" id="{00000000-0008-0000-0E00-0000D8000000}"/>
            </a:ext>
          </a:extLst>
        </xdr:cNvPr>
        <xdr:cNvSpPr txBox="1"/>
      </xdr:nvSpPr>
      <xdr:spPr>
        <a:xfrm>
          <a:off x="9258300" y="10374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9192260" y="103956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a:extLst>
            <a:ext uri="{FF2B5EF4-FFF2-40B4-BE49-F238E27FC236}">
              <a16:creationId xmlns:a16="http://schemas.microsoft.com/office/drawing/2014/main" id="{00000000-0008-0000-0E00-0000DA000000}"/>
            </a:ext>
          </a:extLst>
        </xdr:cNvPr>
        <xdr:cNvSpPr/>
      </xdr:nvSpPr>
      <xdr:spPr>
        <a:xfrm>
          <a:off x="8445500" y="1042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a:extLst>
            <a:ext uri="{FF2B5EF4-FFF2-40B4-BE49-F238E27FC236}">
              <a16:creationId xmlns:a16="http://schemas.microsoft.com/office/drawing/2014/main" id="{00000000-0008-0000-0E00-0000DB000000}"/>
            </a:ext>
          </a:extLst>
        </xdr:cNvPr>
        <xdr:cNvSpPr/>
      </xdr:nvSpPr>
      <xdr:spPr>
        <a:xfrm>
          <a:off x="7670800" y="10444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a:extLst>
            <a:ext uri="{FF2B5EF4-FFF2-40B4-BE49-F238E27FC236}">
              <a16:creationId xmlns:a16="http://schemas.microsoft.com/office/drawing/2014/main" id="{00000000-0008-0000-0E00-0000DC000000}"/>
            </a:ext>
          </a:extLst>
        </xdr:cNvPr>
        <xdr:cNvSpPr/>
      </xdr:nvSpPr>
      <xdr:spPr>
        <a:xfrm>
          <a:off x="6873240" y="1043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26995</xdr:rowOff>
    </xdr:from>
    <xdr:to>
      <xdr:col>55</xdr:col>
      <xdr:colOff>50800</xdr:colOff>
      <xdr:row>61</xdr:row>
      <xdr:rowOff>128595</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9192260" y="10253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49872</xdr:rowOff>
    </xdr:from>
    <xdr:ext cx="599010" cy="259045"/>
    <xdr:sp macro="" textlink="">
      <xdr:nvSpPr>
        <xdr:cNvPr id="227" name="【橋りょう・トンネル】&#10;一人当たり有形固定資産（償却資産）額該当値テキスト">
          <a:extLst>
            <a:ext uri="{FF2B5EF4-FFF2-40B4-BE49-F238E27FC236}">
              <a16:creationId xmlns:a16="http://schemas.microsoft.com/office/drawing/2014/main" id="{00000000-0008-0000-0E00-0000E3000000}"/>
            </a:ext>
          </a:extLst>
        </xdr:cNvPr>
        <xdr:cNvSpPr txBox="1"/>
      </xdr:nvSpPr>
      <xdr:spPr>
        <a:xfrm>
          <a:off x="9258300" y="1010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30491</xdr:rowOff>
    </xdr:from>
    <xdr:to>
      <xdr:col>50</xdr:col>
      <xdr:colOff>165100</xdr:colOff>
      <xdr:row>61</xdr:row>
      <xdr:rowOff>132091</xdr:rowOff>
    </xdr:to>
    <xdr:sp macro="" textlink="">
      <xdr:nvSpPr>
        <xdr:cNvPr id="228" name="楕円 227">
          <a:extLst>
            <a:ext uri="{FF2B5EF4-FFF2-40B4-BE49-F238E27FC236}">
              <a16:creationId xmlns:a16="http://schemas.microsoft.com/office/drawing/2014/main" id="{00000000-0008-0000-0E00-0000E4000000}"/>
            </a:ext>
          </a:extLst>
        </xdr:cNvPr>
        <xdr:cNvSpPr/>
      </xdr:nvSpPr>
      <xdr:spPr>
        <a:xfrm>
          <a:off x="8445500" y="102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77795</xdr:rowOff>
    </xdr:from>
    <xdr:to>
      <xdr:col>55</xdr:col>
      <xdr:colOff>0</xdr:colOff>
      <xdr:row>61</xdr:row>
      <xdr:rowOff>81291</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8496300" y="10303835"/>
          <a:ext cx="723900" cy="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125475</xdr:rowOff>
    </xdr:from>
    <xdr:to>
      <xdr:col>46</xdr:col>
      <xdr:colOff>38100</xdr:colOff>
      <xdr:row>60</xdr:row>
      <xdr:rowOff>55625</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7670800" y="100162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4825</xdr:rowOff>
    </xdr:from>
    <xdr:to>
      <xdr:col>50</xdr:col>
      <xdr:colOff>114300</xdr:colOff>
      <xdr:row>61</xdr:row>
      <xdr:rowOff>81291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7713980" y="10063225"/>
          <a:ext cx="782320" cy="24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39067</xdr:rowOff>
    </xdr:from>
    <xdr:to>
      <xdr:col>41</xdr:col>
      <xdr:colOff>101600</xdr:colOff>
      <xdr:row>61</xdr:row>
      <xdr:rowOff>140667</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6873240" y="1026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4825</xdr:rowOff>
    </xdr:from>
    <xdr:to>
      <xdr:col>45</xdr:col>
      <xdr:colOff>177800</xdr:colOff>
      <xdr:row>61</xdr:row>
      <xdr:rowOff>89867</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6924040" y="10063225"/>
          <a:ext cx="789940" cy="25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a:extLst>
            <a:ext uri="{FF2B5EF4-FFF2-40B4-BE49-F238E27FC236}">
              <a16:creationId xmlns:a16="http://schemas.microsoft.com/office/drawing/2014/main" id="{00000000-0008-0000-0E00-0000EA000000}"/>
            </a:ext>
          </a:extLst>
        </xdr:cNvPr>
        <xdr:cNvSpPr txBox="1"/>
      </xdr:nvSpPr>
      <xdr:spPr>
        <a:xfrm>
          <a:off x="8214575" y="10522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a:extLst>
            <a:ext uri="{FF2B5EF4-FFF2-40B4-BE49-F238E27FC236}">
              <a16:creationId xmlns:a16="http://schemas.microsoft.com/office/drawing/2014/main" id="{00000000-0008-0000-0E00-0000EB000000}"/>
            </a:ext>
          </a:extLst>
        </xdr:cNvPr>
        <xdr:cNvSpPr txBox="1"/>
      </xdr:nvSpPr>
      <xdr:spPr>
        <a:xfrm>
          <a:off x="7444955" y="1053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a:extLst>
            <a:ext uri="{FF2B5EF4-FFF2-40B4-BE49-F238E27FC236}">
              <a16:creationId xmlns:a16="http://schemas.microsoft.com/office/drawing/2014/main" id="{00000000-0008-0000-0E00-0000EC000000}"/>
            </a:ext>
          </a:extLst>
        </xdr:cNvPr>
        <xdr:cNvSpPr txBox="1"/>
      </xdr:nvSpPr>
      <xdr:spPr>
        <a:xfrm>
          <a:off x="6670255" y="1052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148618</xdr:rowOff>
    </xdr:from>
    <xdr:ext cx="599010" cy="259045"/>
    <xdr:sp macro="" textlink="">
      <xdr:nvSpPr>
        <xdr:cNvPr id="237" name="n_1mainValue【橋りょう・トンネル】&#10;一人当たり有形固定資産（償却資産）額">
          <a:extLst>
            <a:ext uri="{FF2B5EF4-FFF2-40B4-BE49-F238E27FC236}">
              <a16:creationId xmlns:a16="http://schemas.microsoft.com/office/drawing/2014/main" id="{00000000-0008-0000-0E00-0000ED000000}"/>
            </a:ext>
          </a:extLst>
        </xdr:cNvPr>
        <xdr:cNvSpPr txBox="1"/>
      </xdr:nvSpPr>
      <xdr:spPr>
        <a:xfrm>
          <a:off x="8214575" y="10039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72152</xdr:rowOff>
    </xdr:from>
    <xdr:ext cx="599010" cy="259045"/>
    <xdr:sp macro="" textlink="">
      <xdr:nvSpPr>
        <xdr:cNvPr id="238" name="n_2main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7444955" y="9795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157194</xdr:rowOff>
    </xdr:from>
    <xdr:ext cx="599010" cy="259045"/>
    <xdr:sp macro="" textlink="">
      <xdr:nvSpPr>
        <xdr:cNvPr id="239" name="n_3main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6670255" y="1004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00000000-0008-0000-0E00-000001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00000000-0008-0000-0E00-000002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00000000-0008-0000-0E00-000003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a:extLst>
            <a:ext uri="{FF2B5EF4-FFF2-40B4-BE49-F238E27FC236}">
              <a16:creationId xmlns:a16="http://schemas.microsoft.com/office/drawing/2014/main" id="{00000000-0008-0000-0E00-000004010000}"/>
            </a:ext>
          </a:extLst>
        </xdr:cNvPr>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00000000-0008-0000-0E00-000005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a:extLst>
            <a:ext uri="{FF2B5EF4-FFF2-40B4-BE49-F238E27FC236}">
              <a16:creationId xmlns:a16="http://schemas.microsoft.com/office/drawing/2014/main" id="{00000000-0008-0000-0E00-00000601000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00000000-0008-0000-0E00-000007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flipV="1">
          <a:off x="4086225" y="1304163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a:extLst>
            <a:ext uri="{FF2B5EF4-FFF2-40B4-BE49-F238E27FC236}">
              <a16:creationId xmlns:a16="http://schemas.microsoft.com/office/drawing/2014/main" id="{00000000-0008-0000-0E00-000009010000}"/>
            </a:ext>
          </a:extLst>
        </xdr:cNvPr>
        <xdr:cNvSpPr txBox="1"/>
      </xdr:nvSpPr>
      <xdr:spPr>
        <a:xfrm>
          <a:off x="412496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4020820" y="146037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a:extLst>
            <a:ext uri="{FF2B5EF4-FFF2-40B4-BE49-F238E27FC236}">
              <a16:creationId xmlns:a16="http://schemas.microsoft.com/office/drawing/2014/main" id="{00000000-0008-0000-0E00-00000B010000}"/>
            </a:ext>
          </a:extLst>
        </xdr:cNvPr>
        <xdr:cNvSpPr txBox="1"/>
      </xdr:nvSpPr>
      <xdr:spPr>
        <a:xfrm>
          <a:off x="412496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402082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00000000-0008-0000-0E00-00000D010000}"/>
            </a:ext>
          </a:extLst>
        </xdr:cNvPr>
        <xdr:cNvSpPr txBox="1"/>
      </xdr:nvSpPr>
      <xdr:spPr>
        <a:xfrm>
          <a:off x="4124960" y="13641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a:extLst>
            <a:ext uri="{FF2B5EF4-FFF2-40B4-BE49-F238E27FC236}">
              <a16:creationId xmlns:a16="http://schemas.microsoft.com/office/drawing/2014/main" id="{00000000-0008-0000-0E00-00000E010000}"/>
            </a:ext>
          </a:extLst>
        </xdr:cNvPr>
        <xdr:cNvSpPr/>
      </xdr:nvSpPr>
      <xdr:spPr>
        <a:xfrm>
          <a:off x="4036060" y="13663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a:extLst>
            <a:ext uri="{FF2B5EF4-FFF2-40B4-BE49-F238E27FC236}">
              <a16:creationId xmlns:a16="http://schemas.microsoft.com/office/drawing/2014/main" id="{00000000-0008-0000-0E00-00000F010000}"/>
            </a:ext>
          </a:extLst>
        </xdr:cNvPr>
        <xdr:cNvSpPr/>
      </xdr:nvSpPr>
      <xdr:spPr>
        <a:xfrm>
          <a:off x="3312160" y="136766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a:extLst>
            <a:ext uri="{FF2B5EF4-FFF2-40B4-BE49-F238E27FC236}">
              <a16:creationId xmlns:a16="http://schemas.microsoft.com/office/drawing/2014/main" id="{00000000-0008-0000-0E00-000010010000}"/>
            </a:ext>
          </a:extLst>
        </xdr:cNvPr>
        <xdr:cNvSpPr/>
      </xdr:nvSpPr>
      <xdr:spPr>
        <a:xfrm>
          <a:off x="251460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739900" y="136671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29211</xdr:rowOff>
    </xdr:from>
    <xdr:to>
      <xdr:col>24</xdr:col>
      <xdr:colOff>114300</xdr:colOff>
      <xdr:row>80</xdr:row>
      <xdr:rowOff>130811</xdr:rowOff>
    </xdr:to>
    <xdr:sp macro="" textlink="">
      <xdr:nvSpPr>
        <xdr:cNvPr id="279" name="楕円 278">
          <a:extLst>
            <a:ext uri="{FF2B5EF4-FFF2-40B4-BE49-F238E27FC236}">
              <a16:creationId xmlns:a16="http://schemas.microsoft.com/office/drawing/2014/main" id="{00000000-0008-0000-0E00-000017010000}"/>
            </a:ext>
          </a:extLst>
        </xdr:cNvPr>
        <xdr:cNvSpPr/>
      </xdr:nvSpPr>
      <xdr:spPr>
        <a:xfrm>
          <a:off x="403606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52088</xdr:rowOff>
    </xdr:from>
    <xdr:ext cx="405111" cy="259045"/>
    <xdr:sp macro="" textlink="">
      <xdr:nvSpPr>
        <xdr:cNvPr id="280" name="【公営住宅】&#10;有形固定資産減価償却率該当値テキスト">
          <a:extLst>
            <a:ext uri="{FF2B5EF4-FFF2-40B4-BE49-F238E27FC236}">
              <a16:creationId xmlns:a16="http://schemas.microsoft.com/office/drawing/2014/main" id="{00000000-0008-0000-0E00-000018010000}"/>
            </a:ext>
          </a:extLst>
        </xdr:cNvPr>
        <xdr:cNvSpPr txBox="1"/>
      </xdr:nvSpPr>
      <xdr:spPr>
        <a:xfrm>
          <a:off x="4124960" y="13295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xdr:rowOff>
    </xdr:from>
    <xdr:to>
      <xdr:col>20</xdr:col>
      <xdr:colOff>38100</xdr:colOff>
      <xdr:row>80</xdr:row>
      <xdr:rowOff>115570</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3312160" y="134251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64770</xdr:rowOff>
    </xdr:from>
    <xdr:to>
      <xdr:col>24</xdr:col>
      <xdr:colOff>63500</xdr:colOff>
      <xdr:row>80</xdr:row>
      <xdr:rowOff>80011</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3355340" y="13475970"/>
          <a:ext cx="73152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149225</xdr:rowOff>
    </xdr:from>
    <xdr:to>
      <xdr:col>15</xdr:col>
      <xdr:colOff>101600</xdr:colOff>
      <xdr:row>80</xdr:row>
      <xdr:rowOff>79375</xdr:rowOff>
    </xdr:to>
    <xdr:sp macro="" textlink="">
      <xdr:nvSpPr>
        <xdr:cNvPr id="283" name="楕円 282">
          <a:extLst>
            <a:ext uri="{FF2B5EF4-FFF2-40B4-BE49-F238E27FC236}">
              <a16:creationId xmlns:a16="http://schemas.microsoft.com/office/drawing/2014/main" id="{00000000-0008-0000-0E00-00001B010000}"/>
            </a:ext>
          </a:extLst>
        </xdr:cNvPr>
        <xdr:cNvSpPr/>
      </xdr:nvSpPr>
      <xdr:spPr>
        <a:xfrm>
          <a:off x="2514600" y="1339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28575</xdr:rowOff>
    </xdr:from>
    <xdr:to>
      <xdr:col>19</xdr:col>
      <xdr:colOff>177800</xdr:colOff>
      <xdr:row>80</xdr:row>
      <xdr:rowOff>64770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2565400" y="1343977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42545</xdr:rowOff>
    </xdr:from>
    <xdr:to>
      <xdr:col>10</xdr:col>
      <xdr:colOff>165100</xdr:colOff>
      <xdr:row>80</xdr:row>
      <xdr:rowOff>144145</xdr:rowOff>
    </xdr:to>
    <xdr:sp macro="" textlink="">
      <xdr:nvSpPr>
        <xdr:cNvPr id="285" name="楕円 284">
          <a:extLst>
            <a:ext uri="{FF2B5EF4-FFF2-40B4-BE49-F238E27FC236}">
              <a16:creationId xmlns:a16="http://schemas.microsoft.com/office/drawing/2014/main" id="{00000000-0008-0000-0E00-00001D010000}"/>
            </a:ext>
          </a:extLst>
        </xdr:cNvPr>
        <xdr:cNvSpPr/>
      </xdr:nvSpPr>
      <xdr:spPr>
        <a:xfrm>
          <a:off x="17399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28575</xdr:rowOff>
    </xdr:from>
    <xdr:to>
      <xdr:col>15</xdr:col>
      <xdr:colOff>50800</xdr:colOff>
      <xdr:row>80</xdr:row>
      <xdr:rowOff>93345</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flipV="1">
          <a:off x="1790700" y="1343977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a:extLst>
            <a:ext uri="{FF2B5EF4-FFF2-40B4-BE49-F238E27FC236}">
              <a16:creationId xmlns:a16="http://schemas.microsoft.com/office/drawing/2014/main" id="{00000000-0008-0000-0E00-00001F010000}"/>
            </a:ext>
          </a:extLst>
        </xdr:cNvPr>
        <xdr:cNvSpPr txBox="1"/>
      </xdr:nvSpPr>
      <xdr:spPr>
        <a:xfrm>
          <a:off x="3170564" y="13765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a:extLst>
            <a:ext uri="{FF2B5EF4-FFF2-40B4-BE49-F238E27FC236}">
              <a16:creationId xmlns:a16="http://schemas.microsoft.com/office/drawing/2014/main" id="{00000000-0008-0000-0E00-000020010000}"/>
            </a:ext>
          </a:extLst>
        </xdr:cNvPr>
        <xdr:cNvSpPr txBox="1"/>
      </xdr:nvSpPr>
      <xdr:spPr>
        <a:xfrm>
          <a:off x="2385704" y="13769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a:extLst>
            <a:ext uri="{FF2B5EF4-FFF2-40B4-BE49-F238E27FC236}">
              <a16:creationId xmlns:a16="http://schemas.microsoft.com/office/drawing/2014/main" id="{00000000-0008-0000-0E00-000021010000}"/>
            </a:ext>
          </a:extLst>
        </xdr:cNvPr>
        <xdr:cNvSpPr txBox="1"/>
      </xdr:nvSpPr>
      <xdr:spPr>
        <a:xfrm>
          <a:off x="1611004" y="1375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132097</xdr:rowOff>
    </xdr:from>
    <xdr:ext cx="405111" cy="259045"/>
    <xdr:sp macro="" textlink="">
      <xdr:nvSpPr>
        <xdr:cNvPr id="290" name="n_1mainValue【公営住宅】&#10;有形固定資産減価償却率">
          <a:extLst>
            <a:ext uri="{FF2B5EF4-FFF2-40B4-BE49-F238E27FC236}">
              <a16:creationId xmlns:a16="http://schemas.microsoft.com/office/drawing/2014/main" id="{00000000-0008-0000-0E00-000022010000}"/>
            </a:ext>
          </a:extLst>
        </xdr:cNvPr>
        <xdr:cNvSpPr txBox="1"/>
      </xdr:nvSpPr>
      <xdr:spPr>
        <a:xfrm>
          <a:off x="3170564" y="1320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95902</xdr:rowOff>
    </xdr:from>
    <xdr:ext cx="405111" cy="259045"/>
    <xdr:sp macro="" textlink="">
      <xdr:nvSpPr>
        <xdr:cNvPr id="291" name="n_2mainValue【公営住宅】&#10;有形固定資産減価償却率">
          <a:extLst>
            <a:ext uri="{FF2B5EF4-FFF2-40B4-BE49-F238E27FC236}">
              <a16:creationId xmlns:a16="http://schemas.microsoft.com/office/drawing/2014/main" id="{00000000-0008-0000-0E00-000023010000}"/>
            </a:ext>
          </a:extLst>
        </xdr:cNvPr>
        <xdr:cNvSpPr txBox="1"/>
      </xdr:nvSpPr>
      <xdr:spPr>
        <a:xfrm>
          <a:off x="238570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160672</xdr:rowOff>
    </xdr:from>
    <xdr:ext cx="405111" cy="259045"/>
    <xdr:sp macro="" textlink="">
      <xdr:nvSpPr>
        <xdr:cNvPr id="292" name="n_3mainValue【公営住宅】&#10;有形固定資産減価償却率">
          <a:extLst>
            <a:ext uri="{FF2B5EF4-FFF2-40B4-BE49-F238E27FC236}">
              <a16:creationId xmlns:a16="http://schemas.microsoft.com/office/drawing/2014/main" id="{00000000-0008-0000-0E00-000024010000}"/>
            </a:ext>
          </a:extLst>
        </xdr:cNvPr>
        <xdr:cNvSpPr txBox="1"/>
      </xdr:nvSpPr>
      <xdr:spPr>
        <a:xfrm>
          <a:off x="1611004" y="1323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00000000-0008-0000-0E00-00003B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a:extLst>
            <a:ext uri="{FF2B5EF4-FFF2-40B4-BE49-F238E27FC236}">
              <a16:creationId xmlns:a16="http://schemas.microsoft.com/office/drawing/2014/main" id="{00000000-0008-0000-0E00-00003C010000}"/>
            </a:ext>
          </a:extLst>
        </xdr:cNvPr>
        <xdr:cNvCxnSpPr/>
      </xdr:nvCxnSpPr>
      <xdr:spPr>
        <a:xfrm flipV="1">
          <a:off x="9219565" y="13130022"/>
          <a:ext cx="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a:extLst>
            <a:ext uri="{FF2B5EF4-FFF2-40B4-BE49-F238E27FC236}">
              <a16:creationId xmlns:a16="http://schemas.microsoft.com/office/drawing/2014/main" id="{00000000-0008-0000-0E00-00003D010000}"/>
            </a:ext>
          </a:extLst>
        </xdr:cNvPr>
        <xdr:cNvSpPr txBox="1"/>
      </xdr:nvSpPr>
      <xdr:spPr>
        <a:xfrm>
          <a:off x="9258300" y="1453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9154160" y="14528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a:extLst>
            <a:ext uri="{FF2B5EF4-FFF2-40B4-BE49-F238E27FC236}">
              <a16:creationId xmlns:a16="http://schemas.microsoft.com/office/drawing/2014/main" id="{00000000-0008-0000-0E00-00003F010000}"/>
            </a:ext>
          </a:extLst>
        </xdr:cNvPr>
        <xdr:cNvSpPr txBox="1"/>
      </xdr:nvSpPr>
      <xdr:spPr>
        <a:xfrm>
          <a:off x="9258300" y="1290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9154160" y="13130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164864</xdr:rowOff>
    </xdr:from>
    <xdr:ext cx="469744" cy="259045"/>
    <xdr:sp macro="" textlink="">
      <xdr:nvSpPr>
        <xdr:cNvPr id="321" name="【公営住宅】&#10;一人当たり面積平均値テキスト">
          <a:extLst>
            <a:ext uri="{FF2B5EF4-FFF2-40B4-BE49-F238E27FC236}">
              <a16:creationId xmlns:a16="http://schemas.microsoft.com/office/drawing/2014/main" id="{00000000-0008-0000-0E00-000041010000}"/>
            </a:ext>
          </a:extLst>
        </xdr:cNvPr>
        <xdr:cNvSpPr txBox="1"/>
      </xdr:nvSpPr>
      <xdr:spPr>
        <a:xfrm>
          <a:off x="9258300" y="13911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a:extLst>
            <a:ext uri="{FF2B5EF4-FFF2-40B4-BE49-F238E27FC236}">
              <a16:creationId xmlns:a16="http://schemas.microsoft.com/office/drawing/2014/main" id="{00000000-0008-0000-0E00-000042010000}"/>
            </a:ext>
          </a:extLst>
        </xdr:cNvPr>
        <xdr:cNvSpPr/>
      </xdr:nvSpPr>
      <xdr:spPr>
        <a:xfrm>
          <a:off x="9192260" y="140561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a:extLst>
            <a:ext uri="{FF2B5EF4-FFF2-40B4-BE49-F238E27FC236}">
              <a16:creationId xmlns:a16="http://schemas.microsoft.com/office/drawing/2014/main" id="{00000000-0008-0000-0E00-000043010000}"/>
            </a:ext>
          </a:extLst>
        </xdr:cNvPr>
        <xdr:cNvSpPr/>
      </xdr:nvSpPr>
      <xdr:spPr>
        <a:xfrm>
          <a:off x="8445500" y="14018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a:extLst>
            <a:ext uri="{FF2B5EF4-FFF2-40B4-BE49-F238E27FC236}">
              <a16:creationId xmlns:a16="http://schemas.microsoft.com/office/drawing/2014/main" id="{00000000-0008-0000-0E00-000044010000}"/>
            </a:ext>
          </a:extLst>
        </xdr:cNvPr>
        <xdr:cNvSpPr/>
      </xdr:nvSpPr>
      <xdr:spPr>
        <a:xfrm>
          <a:off x="7670800" y="139829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a:extLst>
            <a:ext uri="{FF2B5EF4-FFF2-40B4-BE49-F238E27FC236}">
              <a16:creationId xmlns:a16="http://schemas.microsoft.com/office/drawing/2014/main" id="{00000000-0008-0000-0E00-000045010000}"/>
            </a:ext>
          </a:extLst>
        </xdr:cNvPr>
        <xdr:cNvSpPr/>
      </xdr:nvSpPr>
      <xdr:spPr>
        <a:xfrm>
          <a:off x="687324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143890</xdr:rowOff>
    </xdr:from>
    <xdr:to>
      <xdr:col>55</xdr:col>
      <xdr:colOff>50800</xdr:colOff>
      <xdr:row>84</xdr:row>
      <xdr:rowOff>74040</xdr:rowOff>
    </xdr:to>
    <xdr:sp macro="" textlink="">
      <xdr:nvSpPr>
        <xdr:cNvPr id="331" name="楕円 330">
          <a:extLst>
            <a:ext uri="{FF2B5EF4-FFF2-40B4-BE49-F238E27FC236}">
              <a16:creationId xmlns:a16="http://schemas.microsoft.com/office/drawing/2014/main" id="{00000000-0008-0000-0E00-00004B010000}"/>
            </a:ext>
          </a:extLst>
        </xdr:cNvPr>
        <xdr:cNvSpPr/>
      </xdr:nvSpPr>
      <xdr:spPr>
        <a:xfrm>
          <a:off x="9192260" y="140580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122317</xdr:rowOff>
    </xdr:from>
    <xdr:ext cx="469744" cy="259045"/>
    <xdr:sp macro="" textlink="">
      <xdr:nvSpPr>
        <xdr:cNvPr id="332" name="【公営住宅】&#10;一人当たり面積該当値テキスト">
          <a:extLst>
            <a:ext uri="{FF2B5EF4-FFF2-40B4-BE49-F238E27FC236}">
              <a16:creationId xmlns:a16="http://schemas.microsoft.com/office/drawing/2014/main" id="{00000000-0008-0000-0E00-00004C010000}"/>
            </a:ext>
          </a:extLst>
        </xdr:cNvPr>
        <xdr:cNvSpPr txBox="1"/>
      </xdr:nvSpPr>
      <xdr:spPr>
        <a:xfrm>
          <a:off x="9258300" y="1403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131699</xdr:rowOff>
    </xdr:from>
    <xdr:to>
      <xdr:col>50</xdr:col>
      <xdr:colOff>165100</xdr:colOff>
      <xdr:row>84</xdr:row>
      <xdr:rowOff>61849</xdr:rowOff>
    </xdr:to>
    <xdr:sp macro="" textlink="">
      <xdr:nvSpPr>
        <xdr:cNvPr id="333" name="楕円 332">
          <a:extLst>
            <a:ext uri="{FF2B5EF4-FFF2-40B4-BE49-F238E27FC236}">
              <a16:creationId xmlns:a16="http://schemas.microsoft.com/office/drawing/2014/main" id="{00000000-0008-0000-0E00-00004D010000}"/>
            </a:ext>
          </a:extLst>
        </xdr:cNvPr>
        <xdr:cNvSpPr/>
      </xdr:nvSpPr>
      <xdr:spPr>
        <a:xfrm>
          <a:off x="8445500" y="14045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11049</xdr:rowOff>
    </xdr:from>
    <xdr:to>
      <xdr:col>55</xdr:col>
      <xdr:colOff>0</xdr:colOff>
      <xdr:row>84</xdr:row>
      <xdr:rowOff>23240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8496300" y="14092809"/>
          <a:ext cx="7239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136652</xdr:rowOff>
    </xdr:from>
    <xdr:to>
      <xdr:col>46</xdr:col>
      <xdr:colOff>38100</xdr:colOff>
      <xdr:row>84</xdr:row>
      <xdr:rowOff>66802</xdr:rowOff>
    </xdr:to>
    <xdr:sp macro="" textlink="">
      <xdr:nvSpPr>
        <xdr:cNvPr id="335" name="楕円 334">
          <a:extLst>
            <a:ext uri="{FF2B5EF4-FFF2-40B4-BE49-F238E27FC236}">
              <a16:creationId xmlns:a16="http://schemas.microsoft.com/office/drawing/2014/main" id="{00000000-0008-0000-0E00-00004F010000}"/>
            </a:ext>
          </a:extLst>
        </xdr:cNvPr>
        <xdr:cNvSpPr/>
      </xdr:nvSpPr>
      <xdr:spPr>
        <a:xfrm>
          <a:off x="7670800" y="14050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11049</xdr:rowOff>
    </xdr:from>
    <xdr:to>
      <xdr:col>50</xdr:col>
      <xdr:colOff>114300</xdr:colOff>
      <xdr:row>84</xdr:row>
      <xdr:rowOff>16002</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flipV="1">
          <a:off x="7713980" y="14092809"/>
          <a:ext cx="7823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138557</xdr:rowOff>
    </xdr:from>
    <xdr:to>
      <xdr:col>41</xdr:col>
      <xdr:colOff>101600</xdr:colOff>
      <xdr:row>84</xdr:row>
      <xdr:rowOff>68707</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6873240" y="140526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16002</xdr:rowOff>
    </xdr:from>
    <xdr:to>
      <xdr:col>45</xdr:col>
      <xdr:colOff>177800</xdr:colOff>
      <xdr:row>84</xdr:row>
      <xdr:rowOff>17907</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flipV="1">
          <a:off x="6924040" y="14097762"/>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50564</xdr:rowOff>
    </xdr:from>
    <xdr:ext cx="469744" cy="259045"/>
    <xdr:sp macro="" textlink="">
      <xdr:nvSpPr>
        <xdr:cNvPr id="339" name="n_1aveValue【公営住宅】&#10;一人当たり面積">
          <a:extLst>
            <a:ext uri="{FF2B5EF4-FFF2-40B4-BE49-F238E27FC236}">
              <a16:creationId xmlns:a16="http://schemas.microsoft.com/office/drawing/2014/main" id="{00000000-0008-0000-0E00-000053010000}"/>
            </a:ext>
          </a:extLst>
        </xdr:cNvPr>
        <xdr:cNvSpPr txBox="1"/>
      </xdr:nvSpPr>
      <xdr:spPr>
        <a:xfrm>
          <a:off x="8271587" y="1379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15512</xdr:rowOff>
    </xdr:from>
    <xdr:ext cx="469744" cy="259045"/>
    <xdr:sp macro="" textlink="">
      <xdr:nvSpPr>
        <xdr:cNvPr id="340" name="n_2aveValue【公営住宅】&#10;一人当たり面積">
          <a:extLst>
            <a:ext uri="{FF2B5EF4-FFF2-40B4-BE49-F238E27FC236}">
              <a16:creationId xmlns:a16="http://schemas.microsoft.com/office/drawing/2014/main" id="{00000000-0008-0000-0E00-000054010000}"/>
            </a:ext>
          </a:extLst>
        </xdr:cNvPr>
        <xdr:cNvSpPr txBox="1"/>
      </xdr:nvSpPr>
      <xdr:spPr>
        <a:xfrm>
          <a:off x="7509587" y="13761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65422</xdr:rowOff>
    </xdr:from>
    <xdr:ext cx="469744" cy="259045"/>
    <xdr:sp macro="" textlink="">
      <xdr:nvSpPr>
        <xdr:cNvPr id="341" name="n_3aveValue【公営住宅】&#10;一人当たり面積">
          <a:extLst>
            <a:ext uri="{FF2B5EF4-FFF2-40B4-BE49-F238E27FC236}">
              <a16:creationId xmlns:a16="http://schemas.microsoft.com/office/drawing/2014/main" id="{00000000-0008-0000-0E00-000055010000}"/>
            </a:ext>
          </a:extLst>
        </xdr:cNvPr>
        <xdr:cNvSpPr txBox="1"/>
      </xdr:nvSpPr>
      <xdr:spPr>
        <a:xfrm>
          <a:off x="6712027" y="1364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52976</xdr:rowOff>
    </xdr:from>
    <xdr:ext cx="469744" cy="259045"/>
    <xdr:sp macro="" textlink="">
      <xdr:nvSpPr>
        <xdr:cNvPr id="342" name="n_1mainValue【公営住宅】&#10;一人当たり面積">
          <a:extLst>
            <a:ext uri="{FF2B5EF4-FFF2-40B4-BE49-F238E27FC236}">
              <a16:creationId xmlns:a16="http://schemas.microsoft.com/office/drawing/2014/main" id="{00000000-0008-0000-0E00-000056010000}"/>
            </a:ext>
          </a:extLst>
        </xdr:cNvPr>
        <xdr:cNvSpPr txBox="1"/>
      </xdr:nvSpPr>
      <xdr:spPr>
        <a:xfrm>
          <a:off x="8271587" y="1413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57929</xdr:rowOff>
    </xdr:from>
    <xdr:ext cx="469744" cy="259045"/>
    <xdr:sp macro="" textlink="">
      <xdr:nvSpPr>
        <xdr:cNvPr id="343" name="n_2mainValue【公営住宅】&#10;一人当たり面積">
          <a:extLst>
            <a:ext uri="{FF2B5EF4-FFF2-40B4-BE49-F238E27FC236}">
              <a16:creationId xmlns:a16="http://schemas.microsoft.com/office/drawing/2014/main" id="{00000000-0008-0000-0E00-000057010000}"/>
            </a:ext>
          </a:extLst>
        </xdr:cNvPr>
        <xdr:cNvSpPr txBox="1"/>
      </xdr:nvSpPr>
      <xdr:spPr>
        <a:xfrm>
          <a:off x="7509587" y="1413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59834</xdr:rowOff>
    </xdr:from>
    <xdr:ext cx="469744" cy="259045"/>
    <xdr:sp macro="" textlink="">
      <xdr:nvSpPr>
        <xdr:cNvPr id="344" name="n_3mainValue【公営住宅】&#10;一人当たり面積">
          <a:extLst>
            <a:ext uri="{FF2B5EF4-FFF2-40B4-BE49-F238E27FC236}">
              <a16:creationId xmlns:a16="http://schemas.microsoft.com/office/drawing/2014/main" id="{00000000-0008-0000-0E00-000058010000}"/>
            </a:ext>
          </a:extLst>
        </xdr:cNvPr>
        <xdr:cNvSpPr txBox="1"/>
      </xdr:nvSpPr>
      <xdr:spPr>
        <a:xfrm>
          <a:off x="6712027" y="141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8" name="【港湾・漁港】&#10;有形固定資産減価償却率グラフ枠">
          <a:extLst>
            <a:ext uri="{FF2B5EF4-FFF2-40B4-BE49-F238E27FC236}">
              <a16:creationId xmlns:a16="http://schemas.microsoft.com/office/drawing/2014/main" id="{00000000-0008-0000-0E00-000070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43814</xdr:rowOff>
    </xdr:from>
    <xdr:to>
      <xdr:col>24</xdr:col>
      <xdr:colOff>62865</xdr:colOff>
      <xdr:row>107</xdr:row>
      <xdr:rowOff>133350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4086225" y="16975454"/>
          <a:ext cx="0" cy="109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137177</xdr:rowOff>
    </xdr:from>
    <xdr:ext cx="405111" cy="259045"/>
    <xdr:sp macro="" textlink="">
      <xdr:nvSpPr>
        <xdr:cNvPr id="370" name="【港湾・漁港】&#10;有形固定資産減価償却率最小値テキスト">
          <a:extLst>
            <a:ext uri="{FF2B5EF4-FFF2-40B4-BE49-F238E27FC236}">
              <a16:creationId xmlns:a16="http://schemas.microsoft.com/office/drawing/2014/main" id="{00000000-0008-0000-0E00-000072010000}"/>
            </a:ext>
          </a:extLst>
        </xdr:cNvPr>
        <xdr:cNvSpPr txBox="1"/>
      </xdr:nvSpPr>
      <xdr:spPr>
        <a:xfrm>
          <a:off x="412496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133350</xdr:rowOff>
    </xdr:from>
    <xdr:to>
      <xdr:col>24</xdr:col>
      <xdr:colOff>152400</xdr:colOff>
      <xdr:row>107</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402082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161941</xdr:rowOff>
    </xdr:from>
    <xdr:ext cx="405111" cy="259045"/>
    <xdr:sp macro="" textlink="">
      <xdr:nvSpPr>
        <xdr:cNvPr id="372" name="【港湾・漁港】&#10;有形固定資産減価償却率最大値テキスト">
          <a:extLst>
            <a:ext uri="{FF2B5EF4-FFF2-40B4-BE49-F238E27FC236}">
              <a16:creationId xmlns:a16="http://schemas.microsoft.com/office/drawing/2014/main" id="{00000000-0008-0000-0E00-000074010000}"/>
            </a:ext>
          </a:extLst>
        </xdr:cNvPr>
        <xdr:cNvSpPr txBox="1"/>
      </xdr:nvSpPr>
      <xdr:spPr>
        <a:xfrm>
          <a:off x="4124960" y="1675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43814</xdr:rowOff>
    </xdr:from>
    <xdr:to>
      <xdr:col>24</xdr:col>
      <xdr:colOff>152400</xdr:colOff>
      <xdr:row>101</xdr:row>
      <xdr:rowOff>43814</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4020820" y="169754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84472</xdr:rowOff>
    </xdr:from>
    <xdr:ext cx="405111" cy="259045"/>
    <xdr:sp macro="" textlink="">
      <xdr:nvSpPr>
        <xdr:cNvPr id="374" name="【港湾・漁港】&#10;有形固定資産減価償却率平均値テキスト">
          <a:extLst>
            <a:ext uri="{FF2B5EF4-FFF2-40B4-BE49-F238E27FC236}">
              <a16:creationId xmlns:a16="http://schemas.microsoft.com/office/drawing/2014/main" id="{00000000-0008-0000-0E00-000076010000}"/>
            </a:ext>
          </a:extLst>
        </xdr:cNvPr>
        <xdr:cNvSpPr txBox="1"/>
      </xdr:nvSpPr>
      <xdr:spPr>
        <a:xfrm>
          <a:off x="4124960" y="1735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61595</xdr:rowOff>
    </xdr:from>
    <xdr:to>
      <xdr:col>24</xdr:col>
      <xdr:colOff>114300</xdr:colOff>
      <xdr:row>104</xdr:row>
      <xdr:rowOff>163195</xdr:rowOff>
    </xdr:to>
    <xdr:sp macro="" textlink="">
      <xdr:nvSpPr>
        <xdr:cNvPr id="375" name="フローチャート: 判断 374">
          <a:extLst>
            <a:ext uri="{FF2B5EF4-FFF2-40B4-BE49-F238E27FC236}">
              <a16:creationId xmlns:a16="http://schemas.microsoft.com/office/drawing/2014/main" id="{00000000-0008-0000-0E00-000077010000}"/>
            </a:ext>
          </a:extLst>
        </xdr:cNvPr>
        <xdr:cNvSpPr/>
      </xdr:nvSpPr>
      <xdr:spPr>
        <a:xfrm>
          <a:off x="403606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111125</xdr:rowOff>
    </xdr:from>
    <xdr:to>
      <xdr:col>20</xdr:col>
      <xdr:colOff>38100</xdr:colOff>
      <xdr:row>105</xdr:row>
      <xdr:rowOff>41275</xdr:rowOff>
    </xdr:to>
    <xdr:sp macro="" textlink="">
      <xdr:nvSpPr>
        <xdr:cNvPr id="376" name="フローチャート: 判断 375">
          <a:extLst>
            <a:ext uri="{FF2B5EF4-FFF2-40B4-BE49-F238E27FC236}">
              <a16:creationId xmlns:a16="http://schemas.microsoft.com/office/drawing/2014/main" id="{00000000-0008-0000-0E00-000078010000}"/>
            </a:ext>
          </a:extLst>
        </xdr:cNvPr>
        <xdr:cNvSpPr/>
      </xdr:nvSpPr>
      <xdr:spPr>
        <a:xfrm>
          <a:off x="3312160" y="175456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2514600" y="176047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95886</xdr:rowOff>
    </xdr:from>
    <xdr:to>
      <xdr:col>10</xdr:col>
      <xdr:colOff>165100</xdr:colOff>
      <xdr:row>106</xdr:row>
      <xdr:rowOff>26036</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739900" y="17698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E00-00007B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84" name="楕円 383">
          <a:extLst>
            <a:ext uri="{FF2B5EF4-FFF2-40B4-BE49-F238E27FC236}">
              <a16:creationId xmlns:a16="http://schemas.microsoft.com/office/drawing/2014/main" id="{00000000-0008-0000-0E00-000080010000}"/>
            </a:ext>
          </a:extLst>
        </xdr:cNvPr>
        <xdr:cNvSpPr/>
      </xdr:nvSpPr>
      <xdr:spPr>
        <a:xfrm>
          <a:off x="4036060" y="17515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59072</xdr:rowOff>
    </xdr:from>
    <xdr:ext cx="405111" cy="259045"/>
    <xdr:sp macro="" textlink="">
      <xdr:nvSpPr>
        <xdr:cNvPr id="385" name="【港湾・漁港】&#10;有形固定資産減価償却率該当値テキスト">
          <a:extLst>
            <a:ext uri="{FF2B5EF4-FFF2-40B4-BE49-F238E27FC236}">
              <a16:creationId xmlns:a16="http://schemas.microsoft.com/office/drawing/2014/main" id="{00000000-0008-0000-0E00-000081010000}"/>
            </a:ext>
          </a:extLst>
        </xdr:cNvPr>
        <xdr:cNvSpPr txBox="1"/>
      </xdr:nvSpPr>
      <xdr:spPr>
        <a:xfrm>
          <a:off x="4124960"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116839</xdr:rowOff>
    </xdr:from>
    <xdr:to>
      <xdr:col>20</xdr:col>
      <xdr:colOff>38100</xdr:colOff>
      <xdr:row>105</xdr:row>
      <xdr:rowOff>46989</xdr:rowOff>
    </xdr:to>
    <xdr:sp macro="" textlink="">
      <xdr:nvSpPr>
        <xdr:cNvPr id="386" name="楕円 385">
          <a:extLst>
            <a:ext uri="{FF2B5EF4-FFF2-40B4-BE49-F238E27FC236}">
              <a16:creationId xmlns:a16="http://schemas.microsoft.com/office/drawing/2014/main" id="{00000000-0008-0000-0E00-000082010000}"/>
            </a:ext>
          </a:extLst>
        </xdr:cNvPr>
        <xdr:cNvSpPr/>
      </xdr:nvSpPr>
      <xdr:spPr>
        <a:xfrm>
          <a:off x="3312160" y="175513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131445</xdr:rowOff>
    </xdr:from>
    <xdr:to>
      <xdr:col>24</xdr:col>
      <xdr:colOff>63500</xdr:colOff>
      <xdr:row>104</xdr:row>
      <xdr:rowOff>167639</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flipV="1">
          <a:off x="3355340" y="17566005"/>
          <a:ext cx="73152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160655</xdr:rowOff>
    </xdr:from>
    <xdr:to>
      <xdr:col>15</xdr:col>
      <xdr:colOff>101600</xdr:colOff>
      <xdr:row>107</xdr:row>
      <xdr:rowOff>90805</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2514600" y="17930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167639</xdr:rowOff>
    </xdr:from>
    <xdr:to>
      <xdr:col>19</xdr:col>
      <xdr:colOff>177800</xdr:colOff>
      <xdr:row>107</xdr:row>
      <xdr:rowOff>40005</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flipV="1">
          <a:off x="2565400" y="17602199"/>
          <a:ext cx="789940" cy="37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46355</xdr:rowOff>
    </xdr:from>
    <xdr:to>
      <xdr:col>10</xdr:col>
      <xdr:colOff>165100</xdr:colOff>
      <xdr:row>105</xdr:row>
      <xdr:rowOff>147955</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7399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97155</xdr:rowOff>
    </xdr:from>
    <xdr:to>
      <xdr:col>15</xdr:col>
      <xdr:colOff>50800</xdr:colOff>
      <xdr:row>107</xdr:row>
      <xdr:rowOff>40005</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790700" y="17699355"/>
          <a:ext cx="7747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57802</xdr:rowOff>
    </xdr:from>
    <xdr:ext cx="405111" cy="259045"/>
    <xdr:sp macro="" textlink="">
      <xdr:nvSpPr>
        <xdr:cNvPr id="392" name="n_1aveValue【港湾・漁港】&#10;有形固定資産減価償却率">
          <a:extLst>
            <a:ext uri="{FF2B5EF4-FFF2-40B4-BE49-F238E27FC236}">
              <a16:creationId xmlns:a16="http://schemas.microsoft.com/office/drawing/2014/main" id="{00000000-0008-0000-0E00-000088010000}"/>
            </a:ext>
          </a:extLst>
        </xdr:cNvPr>
        <xdr:cNvSpPr txBox="1"/>
      </xdr:nvSpPr>
      <xdr:spPr>
        <a:xfrm>
          <a:off x="3170564" y="1732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93" name="n_2aveValue【港湾・漁港】&#10;有形固定資産減価償却率">
          <a:extLst>
            <a:ext uri="{FF2B5EF4-FFF2-40B4-BE49-F238E27FC236}">
              <a16:creationId xmlns:a16="http://schemas.microsoft.com/office/drawing/2014/main" id="{00000000-0008-0000-0E00-000089010000}"/>
            </a:ext>
          </a:extLst>
        </xdr:cNvPr>
        <xdr:cNvSpPr txBox="1"/>
      </xdr:nvSpPr>
      <xdr:spPr>
        <a:xfrm>
          <a:off x="238570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17163</xdr:rowOff>
    </xdr:from>
    <xdr:ext cx="405111" cy="259045"/>
    <xdr:sp macro="" textlink="">
      <xdr:nvSpPr>
        <xdr:cNvPr id="394" name="n_3aveValue【港湾・漁港】&#10;有形固定資産減価償却率">
          <a:extLst>
            <a:ext uri="{FF2B5EF4-FFF2-40B4-BE49-F238E27FC236}">
              <a16:creationId xmlns:a16="http://schemas.microsoft.com/office/drawing/2014/main" id="{00000000-0008-0000-0E00-00008A010000}"/>
            </a:ext>
          </a:extLst>
        </xdr:cNvPr>
        <xdr:cNvSpPr txBox="1"/>
      </xdr:nvSpPr>
      <xdr:spPr>
        <a:xfrm>
          <a:off x="1611004" y="1778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38116</xdr:rowOff>
    </xdr:from>
    <xdr:ext cx="405111" cy="259045"/>
    <xdr:sp macro="" textlink="">
      <xdr:nvSpPr>
        <xdr:cNvPr id="395" name="n_1mainValue【港湾・漁港】&#10;有形固定資産減価償却率">
          <a:extLst>
            <a:ext uri="{FF2B5EF4-FFF2-40B4-BE49-F238E27FC236}">
              <a16:creationId xmlns:a16="http://schemas.microsoft.com/office/drawing/2014/main" id="{00000000-0008-0000-0E00-00008B010000}"/>
            </a:ext>
          </a:extLst>
        </xdr:cNvPr>
        <xdr:cNvSpPr txBox="1"/>
      </xdr:nvSpPr>
      <xdr:spPr>
        <a:xfrm>
          <a:off x="3170564" y="1764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81932</xdr:rowOff>
    </xdr:from>
    <xdr:ext cx="405111" cy="259045"/>
    <xdr:sp macro="" textlink="">
      <xdr:nvSpPr>
        <xdr:cNvPr id="396" name="n_2mainValue【港湾・漁港】&#10;有形固定資産減価償却率">
          <a:extLst>
            <a:ext uri="{FF2B5EF4-FFF2-40B4-BE49-F238E27FC236}">
              <a16:creationId xmlns:a16="http://schemas.microsoft.com/office/drawing/2014/main" id="{00000000-0008-0000-0E00-00008C010000}"/>
            </a:ext>
          </a:extLst>
        </xdr:cNvPr>
        <xdr:cNvSpPr txBox="1"/>
      </xdr:nvSpPr>
      <xdr:spPr>
        <a:xfrm>
          <a:off x="2385704" y="1801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164482</xdr:rowOff>
    </xdr:from>
    <xdr:ext cx="405111" cy="259045"/>
    <xdr:sp macro="" textlink="">
      <xdr:nvSpPr>
        <xdr:cNvPr id="397" name="n_3mainValue【港湾・漁港】&#10;有形固定資産減価償却率">
          <a:extLst>
            <a:ext uri="{FF2B5EF4-FFF2-40B4-BE49-F238E27FC236}">
              <a16:creationId xmlns:a16="http://schemas.microsoft.com/office/drawing/2014/main" id="{00000000-0008-0000-0E00-00008D010000}"/>
            </a:ext>
          </a:extLst>
        </xdr:cNvPr>
        <xdr:cNvSpPr txBox="1"/>
      </xdr:nvSpPr>
      <xdr:spPr>
        <a:xfrm>
          <a:off x="161100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5600834" y="1793241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5209768" y="1737234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5209768" y="1681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a:extLst>
            <a:ext uri="{FF2B5EF4-FFF2-40B4-BE49-F238E27FC236}">
              <a16:creationId xmlns:a16="http://schemas.microsoft.com/office/drawing/2014/main" id="{00000000-0008-0000-0E00-00009E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a:extLst>
            <a:ext uri="{FF2B5EF4-FFF2-40B4-BE49-F238E27FC236}">
              <a16:creationId xmlns:a16="http://schemas.microsoft.com/office/drawing/2014/main" id="{00000000-0008-0000-0E00-0000A0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36663</xdr:rowOff>
    </xdr:from>
    <xdr:to>
      <xdr:col>54</xdr:col>
      <xdr:colOff>189865</xdr:colOff>
      <xdr:row>107</xdr:row>
      <xdr:rowOff>133260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flipV="1">
          <a:off x="9219565" y="16800663"/>
          <a:ext cx="0" cy="1270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137087</xdr:rowOff>
    </xdr:from>
    <xdr:ext cx="378565" cy="259045"/>
    <xdr:sp macro="" textlink="">
      <xdr:nvSpPr>
        <xdr:cNvPr id="418" name="【港湾・漁港】&#10;一人当たり有形固定資産（償却資産）額最小値テキスト">
          <a:extLst>
            <a:ext uri="{FF2B5EF4-FFF2-40B4-BE49-F238E27FC236}">
              <a16:creationId xmlns:a16="http://schemas.microsoft.com/office/drawing/2014/main" id="{00000000-0008-0000-0E00-0000A2010000}"/>
            </a:ext>
          </a:extLst>
        </xdr:cNvPr>
        <xdr:cNvSpPr txBox="1"/>
      </xdr:nvSpPr>
      <xdr:spPr>
        <a:xfrm>
          <a:off x="9258300" y="1807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133260</xdr:rowOff>
    </xdr:from>
    <xdr:to>
      <xdr:col>55</xdr:col>
      <xdr:colOff>88900</xdr:colOff>
      <xdr:row>107</xdr:row>
      <xdr:rowOff>133260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9154160" y="18070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154790</xdr:rowOff>
    </xdr:from>
    <xdr:ext cx="690189" cy="259045"/>
    <xdr:sp macro="" textlink="">
      <xdr:nvSpPr>
        <xdr:cNvPr id="420" name="【港湾・漁港】&#10;一人当たり有形固定資産（償却資産）額最大値テキスト">
          <a:extLst>
            <a:ext uri="{FF2B5EF4-FFF2-40B4-BE49-F238E27FC236}">
              <a16:creationId xmlns:a16="http://schemas.microsoft.com/office/drawing/2014/main" id="{00000000-0008-0000-0E00-0000A4010000}"/>
            </a:ext>
          </a:extLst>
        </xdr:cNvPr>
        <xdr:cNvSpPr txBox="1"/>
      </xdr:nvSpPr>
      <xdr:spPr>
        <a:xfrm>
          <a:off x="9258300" y="165835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36663</xdr:rowOff>
    </xdr:from>
    <xdr:to>
      <xdr:col>55</xdr:col>
      <xdr:colOff>88900</xdr:colOff>
      <xdr:row>100</xdr:row>
      <xdr:rowOff>36663</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9154160" y="16800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31557</xdr:rowOff>
    </xdr:from>
    <xdr:ext cx="599010" cy="259045"/>
    <xdr:sp macro="" textlink="">
      <xdr:nvSpPr>
        <xdr:cNvPr id="422" name="【港湾・漁港】&#10;一人当たり有形固定資産（償却資産）額平均値テキスト">
          <a:extLst>
            <a:ext uri="{FF2B5EF4-FFF2-40B4-BE49-F238E27FC236}">
              <a16:creationId xmlns:a16="http://schemas.microsoft.com/office/drawing/2014/main" id="{00000000-0008-0000-0E00-0000A6010000}"/>
            </a:ext>
          </a:extLst>
        </xdr:cNvPr>
        <xdr:cNvSpPr txBox="1"/>
      </xdr:nvSpPr>
      <xdr:spPr>
        <a:xfrm>
          <a:off x="9258300" y="17633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53130</xdr:rowOff>
    </xdr:from>
    <xdr:to>
      <xdr:col>55</xdr:col>
      <xdr:colOff>50800</xdr:colOff>
      <xdr:row>105</xdr:row>
      <xdr:rowOff>154730</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9192260" y="176553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101264</xdr:rowOff>
    </xdr:from>
    <xdr:to>
      <xdr:col>50</xdr:col>
      <xdr:colOff>165100</xdr:colOff>
      <xdr:row>106</xdr:row>
      <xdr:rowOff>31414</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8445500" y="17703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98267</xdr:rowOff>
    </xdr:from>
    <xdr:to>
      <xdr:col>46</xdr:col>
      <xdr:colOff>38100</xdr:colOff>
      <xdr:row>106</xdr:row>
      <xdr:rowOff>28417</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7670800" y="177004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114894</xdr:rowOff>
    </xdr:from>
    <xdr:to>
      <xdr:col>41</xdr:col>
      <xdr:colOff>101600</xdr:colOff>
      <xdr:row>107</xdr:row>
      <xdr:rowOff>45044</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6873240" y="17884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39357</xdr:rowOff>
    </xdr:from>
    <xdr:to>
      <xdr:col>55</xdr:col>
      <xdr:colOff>50800</xdr:colOff>
      <xdr:row>105</xdr:row>
      <xdr:rowOff>140957</xdr:rowOff>
    </xdr:to>
    <xdr:sp macro="" textlink="">
      <xdr:nvSpPr>
        <xdr:cNvPr id="432" name="楕円 431">
          <a:extLst>
            <a:ext uri="{FF2B5EF4-FFF2-40B4-BE49-F238E27FC236}">
              <a16:creationId xmlns:a16="http://schemas.microsoft.com/office/drawing/2014/main" id="{00000000-0008-0000-0E00-0000B0010000}"/>
            </a:ext>
          </a:extLst>
        </xdr:cNvPr>
        <xdr:cNvSpPr/>
      </xdr:nvSpPr>
      <xdr:spPr>
        <a:xfrm>
          <a:off x="9192260" y="176415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62234</xdr:rowOff>
    </xdr:from>
    <xdr:ext cx="599010" cy="259045"/>
    <xdr:sp macro="" textlink="">
      <xdr:nvSpPr>
        <xdr:cNvPr id="433" name="【港湾・漁港】&#10;一人当たり有形固定資産（償却資産）額該当値テキスト">
          <a:extLst>
            <a:ext uri="{FF2B5EF4-FFF2-40B4-BE49-F238E27FC236}">
              <a16:creationId xmlns:a16="http://schemas.microsoft.com/office/drawing/2014/main" id="{00000000-0008-0000-0E00-0000B1010000}"/>
            </a:ext>
          </a:extLst>
        </xdr:cNvPr>
        <xdr:cNvSpPr txBox="1"/>
      </xdr:nvSpPr>
      <xdr:spPr>
        <a:xfrm>
          <a:off x="9258300" y="1749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41990</xdr:rowOff>
    </xdr:from>
    <xdr:to>
      <xdr:col>50</xdr:col>
      <xdr:colOff>165100</xdr:colOff>
      <xdr:row>105</xdr:row>
      <xdr:rowOff>143590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8445500" y="176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90157</xdr:rowOff>
    </xdr:from>
    <xdr:to>
      <xdr:col>55</xdr:col>
      <xdr:colOff>0</xdr:colOff>
      <xdr:row>105</xdr:row>
      <xdr:rowOff>92790</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flipV="1">
          <a:off x="8496300" y="17692357"/>
          <a:ext cx="7239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18476</xdr:rowOff>
    </xdr:from>
    <xdr:to>
      <xdr:col>46</xdr:col>
      <xdr:colOff>38100</xdr:colOff>
      <xdr:row>104</xdr:row>
      <xdr:rowOff>120076</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7670800" y="174530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69276</xdr:rowOff>
    </xdr:from>
    <xdr:to>
      <xdr:col>50</xdr:col>
      <xdr:colOff>114300</xdr:colOff>
      <xdr:row>105</xdr:row>
      <xdr:rowOff>92790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7713980" y="17503836"/>
          <a:ext cx="782320" cy="1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53085</xdr:rowOff>
    </xdr:from>
    <xdr:to>
      <xdr:col>41</xdr:col>
      <xdr:colOff>101600</xdr:colOff>
      <xdr:row>105</xdr:row>
      <xdr:rowOff>154685</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6873240" y="1765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69276</xdr:rowOff>
    </xdr:from>
    <xdr:to>
      <xdr:col>45</xdr:col>
      <xdr:colOff>177800</xdr:colOff>
      <xdr:row>105</xdr:row>
      <xdr:rowOff>103885</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flipV="1">
          <a:off x="6924040" y="17503836"/>
          <a:ext cx="789940" cy="20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22541</xdr:rowOff>
    </xdr:from>
    <xdr:ext cx="599010" cy="259045"/>
    <xdr:sp macro="" textlink="">
      <xdr:nvSpPr>
        <xdr:cNvPr id="440" name="n_1aveValue【港湾・漁港】&#10;一人当たり有形固定資産（償却資産）額">
          <a:extLst>
            <a:ext uri="{FF2B5EF4-FFF2-40B4-BE49-F238E27FC236}">
              <a16:creationId xmlns:a16="http://schemas.microsoft.com/office/drawing/2014/main" id="{00000000-0008-0000-0E00-0000B8010000}"/>
            </a:ext>
          </a:extLst>
        </xdr:cNvPr>
        <xdr:cNvSpPr txBox="1"/>
      </xdr:nvSpPr>
      <xdr:spPr>
        <a:xfrm>
          <a:off x="8214575" y="1779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19544</xdr:rowOff>
    </xdr:from>
    <xdr:ext cx="599010" cy="259045"/>
    <xdr:sp macro="" textlink="">
      <xdr:nvSpPr>
        <xdr:cNvPr id="441" name="n_2aveValue【港湾・漁港】&#10;一人当たり有形固定資産（償却資産）額">
          <a:extLst>
            <a:ext uri="{FF2B5EF4-FFF2-40B4-BE49-F238E27FC236}">
              <a16:creationId xmlns:a16="http://schemas.microsoft.com/office/drawing/2014/main" id="{00000000-0008-0000-0E00-0000B9010000}"/>
            </a:ext>
          </a:extLst>
        </xdr:cNvPr>
        <xdr:cNvSpPr txBox="1"/>
      </xdr:nvSpPr>
      <xdr:spPr>
        <a:xfrm>
          <a:off x="7444955" y="1778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36171</xdr:rowOff>
    </xdr:from>
    <xdr:ext cx="599010" cy="259045"/>
    <xdr:sp macro="" textlink="">
      <xdr:nvSpPr>
        <xdr:cNvPr id="442" name="n_3aveValue【港湾・漁港】&#10;一人当たり有形固定資産（償却資産）額">
          <a:extLst>
            <a:ext uri="{FF2B5EF4-FFF2-40B4-BE49-F238E27FC236}">
              <a16:creationId xmlns:a16="http://schemas.microsoft.com/office/drawing/2014/main" id="{00000000-0008-0000-0E00-0000BA010000}"/>
            </a:ext>
          </a:extLst>
        </xdr:cNvPr>
        <xdr:cNvSpPr txBox="1"/>
      </xdr:nvSpPr>
      <xdr:spPr>
        <a:xfrm>
          <a:off x="6670255" y="1797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160117</xdr:rowOff>
    </xdr:from>
    <xdr:ext cx="599010" cy="259045"/>
    <xdr:sp macro="" textlink="">
      <xdr:nvSpPr>
        <xdr:cNvPr id="443" name="n_1mainValue【港湾・漁港】&#10;一人当たり有形固定資産（償却資産）額">
          <a:extLst>
            <a:ext uri="{FF2B5EF4-FFF2-40B4-BE49-F238E27FC236}">
              <a16:creationId xmlns:a16="http://schemas.microsoft.com/office/drawing/2014/main" id="{00000000-0008-0000-0E00-0000BB010000}"/>
            </a:ext>
          </a:extLst>
        </xdr:cNvPr>
        <xdr:cNvSpPr txBox="1"/>
      </xdr:nvSpPr>
      <xdr:spPr>
        <a:xfrm>
          <a:off x="8214575" y="1742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136603</xdr:rowOff>
    </xdr:from>
    <xdr:ext cx="690189" cy="259045"/>
    <xdr:sp macro="" textlink="">
      <xdr:nvSpPr>
        <xdr:cNvPr id="444" name="n_2mainValue【港湾・漁港】&#10;一人当たり有形固定資産（償却資産）額">
          <a:extLst>
            <a:ext uri="{FF2B5EF4-FFF2-40B4-BE49-F238E27FC236}">
              <a16:creationId xmlns:a16="http://schemas.microsoft.com/office/drawing/2014/main" id="{00000000-0008-0000-0E00-0000BC010000}"/>
            </a:ext>
          </a:extLst>
        </xdr:cNvPr>
        <xdr:cNvSpPr txBox="1"/>
      </xdr:nvSpPr>
      <xdr:spPr>
        <a:xfrm>
          <a:off x="7399365" y="1723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171212</xdr:rowOff>
    </xdr:from>
    <xdr:ext cx="599010" cy="259045"/>
    <xdr:sp macro="" textlink="">
      <xdr:nvSpPr>
        <xdr:cNvPr id="445" name="n_3mainValue【港湾・漁港】&#10;一人当たり有形固定資産（償却資産）額">
          <a:extLst>
            <a:ext uri="{FF2B5EF4-FFF2-40B4-BE49-F238E27FC236}">
              <a16:creationId xmlns:a16="http://schemas.microsoft.com/office/drawing/2014/main" id="{00000000-0008-0000-0E00-0000BD010000}"/>
            </a:ext>
          </a:extLst>
        </xdr:cNvPr>
        <xdr:cNvSpPr txBox="1"/>
      </xdr:nvSpPr>
      <xdr:spPr>
        <a:xfrm>
          <a:off x="6670255" y="1743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a:extLst>
            <a:ext uri="{FF2B5EF4-FFF2-40B4-BE49-F238E27FC236}">
              <a16:creationId xmlns:a16="http://schemas.microsoft.com/office/drawing/2014/main" id="{00000000-0008-0000-0E00-0000D5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flipV="1">
          <a:off x="14375764" y="558927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471" name="【認定こども園・幼稚園・保育所】&#10;有形固定資産減価償却率最小値テキスト">
          <a:extLst>
            <a:ext uri="{FF2B5EF4-FFF2-40B4-BE49-F238E27FC236}">
              <a16:creationId xmlns:a16="http://schemas.microsoft.com/office/drawing/2014/main" id="{00000000-0008-0000-0E00-0000D7010000}"/>
            </a:ext>
          </a:extLst>
        </xdr:cNvPr>
        <xdr:cNvSpPr txBox="1"/>
      </xdr:nvSpPr>
      <xdr:spPr>
        <a:xfrm>
          <a:off x="144145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4287500" y="698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73" name="【認定こども園・幼稚園・保育所】&#10;有形固定資産減価償却率最大値テキスト">
          <a:extLst>
            <a:ext uri="{FF2B5EF4-FFF2-40B4-BE49-F238E27FC236}">
              <a16:creationId xmlns:a16="http://schemas.microsoft.com/office/drawing/2014/main" id="{00000000-0008-0000-0E00-0000D9010000}"/>
            </a:ext>
          </a:extLst>
        </xdr:cNvPr>
        <xdr:cNvSpPr txBox="1"/>
      </xdr:nvSpPr>
      <xdr:spPr>
        <a:xfrm>
          <a:off x="144145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428750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475" name="【認定こども園・幼稚園・保育所】&#10;有形固定資産減価償却率平均値テキスト">
          <a:extLst>
            <a:ext uri="{FF2B5EF4-FFF2-40B4-BE49-F238E27FC236}">
              <a16:creationId xmlns:a16="http://schemas.microsoft.com/office/drawing/2014/main" id="{00000000-0008-0000-0E00-0000DB010000}"/>
            </a:ext>
          </a:extLst>
        </xdr:cNvPr>
        <xdr:cNvSpPr txBox="1"/>
      </xdr:nvSpPr>
      <xdr:spPr>
        <a:xfrm>
          <a:off x="14414500" y="639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4325600" y="64128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3578840" y="644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280414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2029440" y="64109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4325600" y="60928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486" name="【認定こども園・幼稚園・保育所】&#10;有形固定資産減価償却率該当値テキスト">
          <a:extLst>
            <a:ext uri="{FF2B5EF4-FFF2-40B4-BE49-F238E27FC236}">
              <a16:creationId xmlns:a16="http://schemas.microsoft.com/office/drawing/2014/main" id="{00000000-0008-0000-0E00-0000E6010000}"/>
            </a:ext>
          </a:extLst>
        </xdr:cNvPr>
        <xdr:cNvSpPr txBox="1"/>
      </xdr:nvSpPr>
      <xdr:spPr>
        <a:xfrm>
          <a:off x="144145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3578840" y="6134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150495</xdr:rowOff>
    </xdr:to>
    <xdr:cxnSp macro="">
      <xdr:nvCxnSpPr>
        <xdr:cNvPr id="488" name="直線コネクタ 487">
          <a:extLst>
            <a:ext uri="{FF2B5EF4-FFF2-40B4-BE49-F238E27FC236}">
              <a16:creationId xmlns:a16="http://schemas.microsoft.com/office/drawing/2014/main" id="{00000000-0008-0000-0E00-0000E8010000}"/>
            </a:ext>
          </a:extLst>
        </xdr:cNvPr>
        <xdr:cNvCxnSpPr/>
      </xdr:nvCxnSpPr>
      <xdr:spPr>
        <a:xfrm flipV="1">
          <a:off x="13629640" y="614362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1280414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110490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12854940" y="6185535"/>
          <a:ext cx="7747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12029440" y="63538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38</xdr:row>
      <xdr:rowOff>30480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flipV="1">
          <a:off x="12072620" y="6313170"/>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93" name="n_1aveValue【認定こども園・幼稚園・保育所】&#10;有形固定資産減価償却率">
          <a:extLst>
            <a:ext uri="{FF2B5EF4-FFF2-40B4-BE49-F238E27FC236}">
              <a16:creationId xmlns:a16="http://schemas.microsoft.com/office/drawing/2014/main" id="{00000000-0008-0000-0E00-0000ED010000}"/>
            </a:ext>
          </a:extLst>
        </xdr:cNvPr>
        <xdr:cNvSpPr txBox="1"/>
      </xdr:nvSpPr>
      <xdr:spPr>
        <a:xfrm>
          <a:off x="134372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94" name="n_2aveValue【認定こども園・幼稚園・保育所】&#10;有形固定資産減価償却率">
          <a:extLst>
            <a:ext uri="{FF2B5EF4-FFF2-40B4-BE49-F238E27FC236}">
              <a16:creationId xmlns:a16="http://schemas.microsoft.com/office/drawing/2014/main" id="{00000000-0008-0000-0E00-0000EE010000}"/>
            </a:ext>
          </a:extLst>
        </xdr:cNvPr>
        <xdr:cNvSpPr txBox="1"/>
      </xdr:nvSpPr>
      <xdr:spPr>
        <a:xfrm>
          <a:off x="126752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95" name="n_3aveValue【認定こども園・幼稚園・保育所】&#10;有形固定資産減価償却率">
          <a:extLst>
            <a:ext uri="{FF2B5EF4-FFF2-40B4-BE49-F238E27FC236}">
              <a16:creationId xmlns:a16="http://schemas.microsoft.com/office/drawing/2014/main" id="{00000000-0008-0000-0E00-0000EF010000}"/>
            </a:ext>
          </a:extLst>
        </xdr:cNvPr>
        <xdr:cNvSpPr txBox="1"/>
      </xdr:nvSpPr>
      <xdr:spPr>
        <a:xfrm>
          <a:off x="119005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496" name="n_1mainValue【認定こども園・幼稚園・保育所】&#10;有形固定資産減価償却率">
          <a:extLst>
            <a:ext uri="{FF2B5EF4-FFF2-40B4-BE49-F238E27FC236}">
              <a16:creationId xmlns:a16="http://schemas.microsoft.com/office/drawing/2014/main" id="{00000000-0008-0000-0E00-0000F0010000}"/>
            </a:ext>
          </a:extLst>
        </xdr:cNvPr>
        <xdr:cNvSpPr txBox="1"/>
      </xdr:nvSpPr>
      <xdr:spPr>
        <a:xfrm>
          <a:off x="134372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497" name="n_2mainValue【認定こども園・幼稚園・保育所】&#10;有形固定資産減価償却率">
          <a:extLst>
            <a:ext uri="{FF2B5EF4-FFF2-40B4-BE49-F238E27FC236}">
              <a16:creationId xmlns:a16="http://schemas.microsoft.com/office/drawing/2014/main" id="{00000000-0008-0000-0E00-0000F1010000}"/>
            </a:ext>
          </a:extLst>
        </xdr:cNvPr>
        <xdr:cNvSpPr txBox="1"/>
      </xdr:nvSpPr>
      <xdr:spPr>
        <a:xfrm>
          <a:off x="126752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97807</xdr:rowOff>
    </xdr:from>
    <xdr:ext cx="405111" cy="259045"/>
    <xdr:sp macro="" textlink="">
      <xdr:nvSpPr>
        <xdr:cNvPr id="498" name="n_3mainValue【認定こども園・幼稚園・保育所】&#10;有形固定資産減価償却率">
          <a:extLst>
            <a:ext uri="{FF2B5EF4-FFF2-40B4-BE49-F238E27FC236}">
              <a16:creationId xmlns:a16="http://schemas.microsoft.com/office/drawing/2014/main" id="{00000000-0008-0000-0E00-0000F2010000}"/>
            </a:ext>
          </a:extLst>
        </xdr:cNvPr>
        <xdr:cNvSpPr txBox="1"/>
      </xdr:nvSpPr>
      <xdr:spPr>
        <a:xfrm>
          <a:off x="119005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9" name="直線コネクタ 508">
          <a:extLst>
            <a:ext uri="{FF2B5EF4-FFF2-40B4-BE49-F238E27FC236}">
              <a16:creationId xmlns:a16="http://schemas.microsoft.com/office/drawing/2014/main" id="{00000000-0008-0000-0E00-0000FD010000}"/>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a:extLst>
            <a:ext uri="{FF2B5EF4-FFF2-40B4-BE49-F238E27FC236}">
              <a16:creationId xmlns:a16="http://schemas.microsoft.com/office/drawing/2014/main" id="{00000000-0008-0000-0E00-00000B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9509104" y="5509260"/>
          <a:ext cx="0" cy="155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525" name="【認定こども園・幼稚園・保育所】&#10;一人当たり面積最小値テキスト">
          <a:extLst>
            <a:ext uri="{FF2B5EF4-FFF2-40B4-BE49-F238E27FC236}">
              <a16:creationId xmlns:a16="http://schemas.microsoft.com/office/drawing/2014/main" id="{00000000-0008-0000-0E00-00000D020000}"/>
            </a:ext>
          </a:extLst>
        </xdr:cNvPr>
        <xdr:cNvSpPr txBox="1"/>
      </xdr:nvSpPr>
      <xdr:spPr>
        <a:xfrm>
          <a:off x="19547840" y="707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9443700" y="7068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527" name="【認定こども園・幼稚園・保育所】&#10;一人当たり面積最大値テキスト">
          <a:extLst>
            <a:ext uri="{FF2B5EF4-FFF2-40B4-BE49-F238E27FC236}">
              <a16:creationId xmlns:a16="http://schemas.microsoft.com/office/drawing/2014/main" id="{00000000-0008-0000-0E00-00000F020000}"/>
            </a:ext>
          </a:extLst>
        </xdr:cNvPr>
        <xdr:cNvSpPr txBox="1"/>
      </xdr:nvSpPr>
      <xdr:spPr>
        <a:xfrm>
          <a:off x="19547840" y="528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9443700" y="5509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529" name="【認定こども園・幼稚園・保育所】&#10;一人当たり面積平均値テキスト">
          <a:extLst>
            <a:ext uri="{FF2B5EF4-FFF2-40B4-BE49-F238E27FC236}">
              <a16:creationId xmlns:a16="http://schemas.microsoft.com/office/drawing/2014/main" id="{00000000-0008-0000-0E00-000011020000}"/>
            </a:ext>
          </a:extLst>
        </xdr:cNvPr>
        <xdr:cNvSpPr txBox="1"/>
      </xdr:nvSpPr>
      <xdr:spPr>
        <a:xfrm>
          <a:off x="19547840" y="6332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58940" y="6353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8735040" y="6389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532" name="フローチャート: 判断 531">
          <a:extLst>
            <a:ext uri="{FF2B5EF4-FFF2-40B4-BE49-F238E27FC236}">
              <a16:creationId xmlns:a16="http://schemas.microsoft.com/office/drawing/2014/main" id="{00000000-0008-0000-0E00-000014020000}"/>
            </a:ext>
          </a:extLst>
        </xdr:cNvPr>
        <xdr:cNvSpPr/>
      </xdr:nvSpPr>
      <xdr:spPr>
        <a:xfrm>
          <a:off x="17937480" y="638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533" name="フローチャート: 判断 532">
          <a:extLst>
            <a:ext uri="{FF2B5EF4-FFF2-40B4-BE49-F238E27FC236}">
              <a16:creationId xmlns:a16="http://schemas.microsoft.com/office/drawing/2014/main" id="{00000000-0008-0000-0E00-000015020000}"/>
            </a:ext>
          </a:extLst>
        </xdr:cNvPr>
        <xdr:cNvSpPr/>
      </xdr:nvSpPr>
      <xdr:spPr>
        <a:xfrm>
          <a:off x="17162780" y="609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93980</xdr:rowOff>
    </xdr:from>
    <xdr:to>
      <xdr:col>116</xdr:col>
      <xdr:colOff>114300</xdr:colOff>
      <xdr:row>33</xdr:row>
      <xdr:rowOff>24130</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9458940" y="5458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47007</xdr:rowOff>
    </xdr:from>
    <xdr:ext cx="469744" cy="259045"/>
    <xdr:sp macro="" textlink="">
      <xdr:nvSpPr>
        <xdr:cNvPr id="540" name="【認定こども園・幼稚園・保育所】&#10;一人当たり面積該当値テキスト">
          <a:extLst>
            <a:ext uri="{FF2B5EF4-FFF2-40B4-BE49-F238E27FC236}">
              <a16:creationId xmlns:a16="http://schemas.microsoft.com/office/drawing/2014/main" id="{00000000-0008-0000-0E00-00001C020000}"/>
            </a:ext>
          </a:extLst>
        </xdr:cNvPr>
        <xdr:cNvSpPr txBox="1"/>
      </xdr:nvSpPr>
      <xdr:spPr>
        <a:xfrm>
          <a:off x="19547840"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103777</xdr:rowOff>
    </xdr:from>
    <xdr:to>
      <xdr:col>112</xdr:col>
      <xdr:colOff>38100</xdr:colOff>
      <xdr:row>33</xdr:row>
      <xdr:rowOff>33927</xdr:rowOff>
    </xdr:to>
    <xdr:sp macro="" textlink="">
      <xdr:nvSpPr>
        <xdr:cNvPr id="541" name="楕円 540">
          <a:extLst>
            <a:ext uri="{FF2B5EF4-FFF2-40B4-BE49-F238E27FC236}">
              <a16:creationId xmlns:a16="http://schemas.microsoft.com/office/drawing/2014/main" id="{00000000-0008-0000-0E00-00001D020000}"/>
            </a:ext>
          </a:extLst>
        </xdr:cNvPr>
        <xdr:cNvSpPr/>
      </xdr:nvSpPr>
      <xdr:spPr>
        <a:xfrm>
          <a:off x="18735040" y="54682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144780</xdr:rowOff>
    </xdr:from>
    <xdr:to>
      <xdr:col>116</xdr:col>
      <xdr:colOff>63500</xdr:colOff>
      <xdr:row>32</xdr:row>
      <xdr:rowOff>154577</xdr:rowOff>
    </xdr:to>
    <xdr:cxnSp macro="">
      <xdr:nvCxnSpPr>
        <xdr:cNvPr id="542" name="直線コネクタ 541">
          <a:extLst>
            <a:ext uri="{FF2B5EF4-FFF2-40B4-BE49-F238E27FC236}">
              <a16:creationId xmlns:a16="http://schemas.microsoft.com/office/drawing/2014/main" id="{00000000-0008-0000-0E00-00001E020000}"/>
            </a:ext>
          </a:extLst>
        </xdr:cNvPr>
        <xdr:cNvCxnSpPr/>
      </xdr:nvCxnSpPr>
      <xdr:spPr>
        <a:xfrm flipV="1">
          <a:off x="18778220" y="5509260"/>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126637</xdr:rowOff>
    </xdr:from>
    <xdr:to>
      <xdr:col>107</xdr:col>
      <xdr:colOff>101600</xdr:colOff>
      <xdr:row>33</xdr:row>
      <xdr:rowOff>56787</xdr:rowOff>
    </xdr:to>
    <xdr:sp macro="" textlink="">
      <xdr:nvSpPr>
        <xdr:cNvPr id="543" name="楕円 542">
          <a:extLst>
            <a:ext uri="{FF2B5EF4-FFF2-40B4-BE49-F238E27FC236}">
              <a16:creationId xmlns:a16="http://schemas.microsoft.com/office/drawing/2014/main" id="{00000000-0008-0000-0E00-00001F020000}"/>
            </a:ext>
          </a:extLst>
        </xdr:cNvPr>
        <xdr:cNvSpPr/>
      </xdr:nvSpPr>
      <xdr:spPr>
        <a:xfrm>
          <a:off x="17937480" y="5491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154577</xdr:rowOff>
    </xdr:from>
    <xdr:to>
      <xdr:col>111</xdr:col>
      <xdr:colOff>177800</xdr:colOff>
      <xdr:row>33</xdr:row>
      <xdr:rowOff>5987</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flipV="1">
          <a:off x="17988280" y="5519057"/>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139700</xdr:rowOff>
    </xdr:from>
    <xdr:to>
      <xdr:col>102</xdr:col>
      <xdr:colOff>165100</xdr:colOff>
      <xdr:row>33</xdr:row>
      <xdr:rowOff>69850</xdr:rowOff>
    </xdr:to>
    <xdr:sp macro="" textlink="">
      <xdr:nvSpPr>
        <xdr:cNvPr id="545" name="楕円 544">
          <a:extLst>
            <a:ext uri="{FF2B5EF4-FFF2-40B4-BE49-F238E27FC236}">
              <a16:creationId xmlns:a16="http://schemas.microsoft.com/office/drawing/2014/main" id="{00000000-0008-0000-0E00-000021020000}"/>
            </a:ext>
          </a:extLst>
        </xdr:cNvPr>
        <xdr:cNvSpPr/>
      </xdr:nvSpPr>
      <xdr:spPr>
        <a:xfrm>
          <a:off x="17162780" y="550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5987</xdr:rowOff>
    </xdr:from>
    <xdr:to>
      <xdr:col>107</xdr:col>
      <xdr:colOff>50800</xdr:colOff>
      <xdr:row>33</xdr:row>
      <xdr:rowOff>19050</xdr:rowOff>
    </xdr:to>
    <xdr:cxnSp macro="">
      <xdr:nvCxnSpPr>
        <xdr:cNvPr id="546" name="直線コネクタ 545">
          <a:extLst>
            <a:ext uri="{FF2B5EF4-FFF2-40B4-BE49-F238E27FC236}">
              <a16:creationId xmlns:a16="http://schemas.microsoft.com/office/drawing/2014/main" id="{00000000-0008-0000-0E00-000022020000}"/>
            </a:ext>
          </a:extLst>
        </xdr:cNvPr>
        <xdr:cNvCxnSpPr/>
      </xdr:nvCxnSpPr>
      <xdr:spPr>
        <a:xfrm flipV="1">
          <a:off x="17213580" y="5538107"/>
          <a:ext cx="7747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547" name="n_1aveValue【認定こども園・幼稚園・保育所】&#10;一人当たり面積">
          <a:extLst>
            <a:ext uri="{FF2B5EF4-FFF2-40B4-BE49-F238E27FC236}">
              <a16:creationId xmlns:a16="http://schemas.microsoft.com/office/drawing/2014/main" id="{00000000-0008-0000-0E00-000023020000}"/>
            </a:ext>
          </a:extLst>
        </xdr:cNvPr>
        <xdr:cNvSpPr txBox="1"/>
      </xdr:nvSpPr>
      <xdr:spPr>
        <a:xfrm>
          <a:off x="18561127" y="648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548" name="n_2aveValue【認定こども園・幼稚園・保育所】&#10;一人当たり面積">
          <a:extLst>
            <a:ext uri="{FF2B5EF4-FFF2-40B4-BE49-F238E27FC236}">
              <a16:creationId xmlns:a16="http://schemas.microsoft.com/office/drawing/2014/main" id="{00000000-0008-0000-0E00-000024020000}"/>
            </a:ext>
          </a:extLst>
        </xdr:cNvPr>
        <xdr:cNvSpPr txBox="1"/>
      </xdr:nvSpPr>
      <xdr:spPr>
        <a:xfrm>
          <a:off x="17776267" y="647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154050</xdr:rowOff>
    </xdr:from>
    <xdr:ext cx="469744" cy="259045"/>
    <xdr:sp macro="" textlink="">
      <xdr:nvSpPr>
        <xdr:cNvPr id="549" name="n_3aveValue【認定こども園・幼稚園・保育所】&#10;一人当たり面積">
          <a:extLst>
            <a:ext uri="{FF2B5EF4-FFF2-40B4-BE49-F238E27FC236}">
              <a16:creationId xmlns:a16="http://schemas.microsoft.com/office/drawing/2014/main" id="{00000000-0008-0000-0E00-000025020000}"/>
            </a:ext>
          </a:extLst>
        </xdr:cNvPr>
        <xdr:cNvSpPr txBox="1"/>
      </xdr:nvSpPr>
      <xdr:spPr>
        <a:xfrm>
          <a:off x="17001567" y="618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50454</xdr:rowOff>
    </xdr:from>
    <xdr:ext cx="469744" cy="259045"/>
    <xdr:sp macro="" textlink="">
      <xdr:nvSpPr>
        <xdr:cNvPr id="550" name="n_1mainValue【認定こども園・幼稚園・保育所】&#10;一人当たり面積">
          <a:extLst>
            <a:ext uri="{FF2B5EF4-FFF2-40B4-BE49-F238E27FC236}">
              <a16:creationId xmlns:a16="http://schemas.microsoft.com/office/drawing/2014/main" id="{00000000-0008-0000-0E00-000026020000}"/>
            </a:ext>
          </a:extLst>
        </xdr:cNvPr>
        <xdr:cNvSpPr txBox="1"/>
      </xdr:nvSpPr>
      <xdr:spPr>
        <a:xfrm>
          <a:off x="18561127" y="524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73314</xdr:rowOff>
    </xdr:from>
    <xdr:ext cx="469744" cy="259045"/>
    <xdr:sp macro="" textlink="">
      <xdr:nvSpPr>
        <xdr:cNvPr id="551" name="n_2mainValue【認定こども園・幼稚園・保育所】&#10;一人当たり面積">
          <a:extLst>
            <a:ext uri="{FF2B5EF4-FFF2-40B4-BE49-F238E27FC236}">
              <a16:creationId xmlns:a16="http://schemas.microsoft.com/office/drawing/2014/main" id="{00000000-0008-0000-0E00-000027020000}"/>
            </a:ext>
          </a:extLst>
        </xdr:cNvPr>
        <xdr:cNvSpPr txBox="1"/>
      </xdr:nvSpPr>
      <xdr:spPr>
        <a:xfrm>
          <a:off x="17776267" y="527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86377</xdr:rowOff>
    </xdr:from>
    <xdr:ext cx="469744" cy="259045"/>
    <xdr:sp macro="" textlink="">
      <xdr:nvSpPr>
        <xdr:cNvPr id="552" name="n_3mainValue【認定こども園・幼稚園・保育所】&#10;一人当たり面積">
          <a:extLst>
            <a:ext uri="{FF2B5EF4-FFF2-40B4-BE49-F238E27FC236}">
              <a16:creationId xmlns:a16="http://schemas.microsoft.com/office/drawing/2014/main" id="{00000000-0008-0000-0E00-000028020000}"/>
            </a:ext>
          </a:extLst>
        </xdr:cNvPr>
        <xdr:cNvSpPr txBox="1"/>
      </xdr:nvSpPr>
      <xdr:spPr>
        <a:xfrm>
          <a:off x="17001567" y="528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066688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05615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7" name="【学校施設】&#10;有形固定資産減価償却率グラフ枠">
          <a:extLst>
            <a:ext uri="{FF2B5EF4-FFF2-40B4-BE49-F238E27FC236}">
              <a16:creationId xmlns:a16="http://schemas.microsoft.com/office/drawing/2014/main" id="{00000000-0008-0000-0E00-000041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flipV="1">
          <a:off x="14375764" y="9394371"/>
          <a:ext cx="0" cy="1307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579" name="【学校施設】&#10;有形固定資産減価償却率最小値テキスト">
          <a:extLst>
            <a:ext uri="{FF2B5EF4-FFF2-40B4-BE49-F238E27FC236}">
              <a16:creationId xmlns:a16="http://schemas.microsoft.com/office/drawing/2014/main" id="{00000000-0008-0000-0E00-000043020000}"/>
            </a:ext>
          </a:extLst>
        </xdr:cNvPr>
        <xdr:cNvSpPr txBox="1"/>
      </xdr:nvSpPr>
      <xdr:spPr>
        <a:xfrm>
          <a:off x="14414500" y="107055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4287500" y="107017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581" name="【学校施設】&#10;有形固定資産減価償却率最大値テキスト">
          <a:extLst>
            <a:ext uri="{FF2B5EF4-FFF2-40B4-BE49-F238E27FC236}">
              <a16:creationId xmlns:a16="http://schemas.microsoft.com/office/drawing/2014/main" id="{00000000-0008-0000-0E00-000045020000}"/>
            </a:ext>
          </a:extLst>
        </xdr:cNvPr>
        <xdr:cNvSpPr txBox="1"/>
      </xdr:nvSpPr>
      <xdr:spPr>
        <a:xfrm>
          <a:off x="14414500" y="917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4287500" y="9394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150058</xdr:rowOff>
    </xdr:from>
    <xdr:ext cx="405111" cy="259045"/>
    <xdr:sp macro="" textlink="">
      <xdr:nvSpPr>
        <xdr:cNvPr id="583" name="【学校施設】&#10;有形固定資産減価償却率平均値テキスト">
          <a:extLst>
            <a:ext uri="{FF2B5EF4-FFF2-40B4-BE49-F238E27FC236}">
              <a16:creationId xmlns:a16="http://schemas.microsoft.com/office/drawing/2014/main" id="{00000000-0008-0000-0E00-000047020000}"/>
            </a:ext>
          </a:extLst>
        </xdr:cNvPr>
        <xdr:cNvSpPr txBox="1"/>
      </xdr:nvSpPr>
      <xdr:spPr>
        <a:xfrm>
          <a:off x="14414500" y="9705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4325600" y="985030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3578840" y="9851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86" name="フローチャート: 判断 585">
          <a:extLst>
            <a:ext uri="{FF2B5EF4-FFF2-40B4-BE49-F238E27FC236}">
              <a16:creationId xmlns:a16="http://schemas.microsoft.com/office/drawing/2014/main" id="{00000000-0008-0000-0E00-00004A020000}"/>
            </a:ext>
          </a:extLst>
        </xdr:cNvPr>
        <xdr:cNvSpPr/>
      </xdr:nvSpPr>
      <xdr:spPr>
        <a:xfrm>
          <a:off x="12804140" y="9838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87" name="フローチャート: 判断 586">
          <a:extLst>
            <a:ext uri="{FF2B5EF4-FFF2-40B4-BE49-F238E27FC236}">
              <a16:creationId xmlns:a16="http://schemas.microsoft.com/office/drawing/2014/main" id="{00000000-0008-0000-0E00-00004B020000}"/>
            </a:ext>
          </a:extLst>
        </xdr:cNvPr>
        <xdr:cNvSpPr/>
      </xdr:nvSpPr>
      <xdr:spPr>
        <a:xfrm>
          <a:off x="12029440" y="98143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E00-000050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136978</xdr:rowOff>
    </xdr:from>
    <xdr:to>
      <xdr:col>85</xdr:col>
      <xdr:colOff>177800</xdr:colOff>
      <xdr:row>59</xdr:row>
      <xdr:rowOff>67128</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4325600" y="98600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115405</xdr:rowOff>
    </xdr:from>
    <xdr:ext cx="405111" cy="259045"/>
    <xdr:sp macro="" textlink="">
      <xdr:nvSpPr>
        <xdr:cNvPr id="594" name="【学校施設】&#10;有形固定資産減価償却率該当値テキスト">
          <a:extLst>
            <a:ext uri="{FF2B5EF4-FFF2-40B4-BE49-F238E27FC236}">
              <a16:creationId xmlns:a16="http://schemas.microsoft.com/office/drawing/2014/main" id="{00000000-0008-0000-0E00-000052020000}"/>
            </a:ext>
          </a:extLst>
        </xdr:cNvPr>
        <xdr:cNvSpPr txBox="1"/>
      </xdr:nvSpPr>
      <xdr:spPr>
        <a:xfrm>
          <a:off x="14414500" y="9838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168003</xdr:rowOff>
    </xdr:from>
    <xdr:to>
      <xdr:col>81</xdr:col>
      <xdr:colOff>101600</xdr:colOff>
      <xdr:row>59</xdr:row>
      <xdr:rowOff>98153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3578840" y="98911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47353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3629640" y="9907088"/>
          <a:ext cx="74676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2804140" y="98943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47353</xdr:rowOff>
    </xdr:from>
    <xdr:to>
      <xdr:col>81</xdr:col>
      <xdr:colOff>50800</xdr:colOff>
      <xdr:row>59</xdr:row>
      <xdr:rowOff>50619</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2854940" y="9938113"/>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87993</xdr:rowOff>
    </xdr:from>
    <xdr:to>
      <xdr:col>72</xdr:col>
      <xdr:colOff>38100</xdr:colOff>
      <xdr:row>60</xdr:row>
      <xdr:rowOff>18143</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2029440" y="99787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138793</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2072620" y="9941379"/>
          <a:ext cx="78232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75492</xdr:rowOff>
    </xdr:from>
    <xdr:ext cx="405111" cy="259045"/>
    <xdr:sp macro="" textlink="">
      <xdr:nvSpPr>
        <xdr:cNvPr id="601" name="n_1aveValue【学校施設】&#10;有形固定資産減価償却率">
          <a:extLst>
            <a:ext uri="{FF2B5EF4-FFF2-40B4-BE49-F238E27FC236}">
              <a16:creationId xmlns:a16="http://schemas.microsoft.com/office/drawing/2014/main" id="{00000000-0008-0000-0E00-000059020000}"/>
            </a:ext>
          </a:extLst>
        </xdr:cNvPr>
        <xdr:cNvSpPr txBox="1"/>
      </xdr:nvSpPr>
      <xdr:spPr>
        <a:xfrm>
          <a:off x="13437244" y="963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602" name="n_2aveValue【学校施設】&#10;有形固定資産減価償却率">
          <a:extLst>
            <a:ext uri="{FF2B5EF4-FFF2-40B4-BE49-F238E27FC236}">
              <a16:creationId xmlns:a16="http://schemas.microsoft.com/office/drawing/2014/main" id="{00000000-0008-0000-0E00-00005A020000}"/>
            </a:ext>
          </a:extLst>
        </xdr:cNvPr>
        <xdr:cNvSpPr txBox="1"/>
      </xdr:nvSpPr>
      <xdr:spPr>
        <a:xfrm>
          <a:off x="126752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603" name="n_3aveValue【学校施設】&#10;有形固定資産減価償却率">
          <a:extLst>
            <a:ext uri="{FF2B5EF4-FFF2-40B4-BE49-F238E27FC236}">
              <a16:creationId xmlns:a16="http://schemas.microsoft.com/office/drawing/2014/main" id="{00000000-0008-0000-0E00-00005B020000}"/>
            </a:ext>
          </a:extLst>
        </xdr:cNvPr>
        <xdr:cNvSpPr txBox="1"/>
      </xdr:nvSpPr>
      <xdr:spPr>
        <a:xfrm>
          <a:off x="11900544" y="959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89280</xdr:rowOff>
    </xdr:from>
    <xdr:ext cx="405111" cy="259045"/>
    <xdr:sp macro="" textlink="">
      <xdr:nvSpPr>
        <xdr:cNvPr id="604" name="n_1mainValue【学校施設】&#10;有形固定資産減価償却率">
          <a:extLst>
            <a:ext uri="{FF2B5EF4-FFF2-40B4-BE49-F238E27FC236}">
              <a16:creationId xmlns:a16="http://schemas.microsoft.com/office/drawing/2014/main" id="{00000000-0008-0000-0E00-00005C020000}"/>
            </a:ext>
          </a:extLst>
        </xdr:cNvPr>
        <xdr:cNvSpPr txBox="1"/>
      </xdr:nvSpPr>
      <xdr:spPr>
        <a:xfrm>
          <a:off x="13437244" y="99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92546</xdr:rowOff>
    </xdr:from>
    <xdr:ext cx="405111" cy="259045"/>
    <xdr:sp macro="" textlink="">
      <xdr:nvSpPr>
        <xdr:cNvPr id="605" name="n_2mainValue【学校施設】&#10;有形固定資産減価償却率">
          <a:extLst>
            <a:ext uri="{FF2B5EF4-FFF2-40B4-BE49-F238E27FC236}">
              <a16:creationId xmlns:a16="http://schemas.microsoft.com/office/drawing/2014/main" id="{00000000-0008-0000-0E00-00005D020000}"/>
            </a:ext>
          </a:extLst>
        </xdr:cNvPr>
        <xdr:cNvSpPr txBox="1"/>
      </xdr:nvSpPr>
      <xdr:spPr>
        <a:xfrm>
          <a:off x="12675244" y="9983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9270</xdr:rowOff>
    </xdr:from>
    <xdr:ext cx="405111" cy="259045"/>
    <xdr:sp macro="" textlink="">
      <xdr:nvSpPr>
        <xdr:cNvPr id="606" name="n_3mainValue【学校施設】&#10;有形固定資産減価償却率">
          <a:extLst>
            <a:ext uri="{FF2B5EF4-FFF2-40B4-BE49-F238E27FC236}">
              <a16:creationId xmlns:a16="http://schemas.microsoft.com/office/drawing/2014/main" id="{00000000-0008-0000-0E00-00005E020000}"/>
            </a:ext>
          </a:extLst>
        </xdr:cNvPr>
        <xdr:cNvSpPr txBox="1"/>
      </xdr:nvSpPr>
      <xdr:spPr>
        <a:xfrm>
          <a:off x="11900544" y="1006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0" name="【学校施設】&#10;一人当たり面積グラフ枠">
          <a:extLst>
            <a:ext uri="{FF2B5EF4-FFF2-40B4-BE49-F238E27FC236}">
              <a16:creationId xmlns:a16="http://schemas.microsoft.com/office/drawing/2014/main" id="{00000000-0008-0000-0E00-000076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flipV="1">
          <a:off x="19509104" y="948994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632" name="【学校施設】&#10;一人当たり面積最小値テキスト">
          <a:extLst>
            <a:ext uri="{FF2B5EF4-FFF2-40B4-BE49-F238E27FC236}">
              <a16:creationId xmlns:a16="http://schemas.microsoft.com/office/drawing/2014/main" id="{00000000-0008-0000-0E00-000078020000}"/>
            </a:ext>
          </a:extLst>
        </xdr:cNvPr>
        <xdr:cNvSpPr txBox="1"/>
      </xdr:nvSpPr>
      <xdr:spPr>
        <a:xfrm>
          <a:off x="19547840" y="1080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9443700" y="10796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634" name="【学校施設】&#10;一人当たり面積最大値テキスト">
          <a:extLst>
            <a:ext uri="{FF2B5EF4-FFF2-40B4-BE49-F238E27FC236}">
              <a16:creationId xmlns:a16="http://schemas.microsoft.com/office/drawing/2014/main" id="{00000000-0008-0000-0E00-00007A020000}"/>
            </a:ext>
          </a:extLst>
        </xdr:cNvPr>
        <xdr:cNvSpPr txBox="1"/>
      </xdr:nvSpPr>
      <xdr:spPr>
        <a:xfrm>
          <a:off x="19547840" y="926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9443700" y="94899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636" name="【学校施設】&#10;一人当たり面積平均値テキスト">
          <a:extLst>
            <a:ext uri="{FF2B5EF4-FFF2-40B4-BE49-F238E27FC236}">
              <a16:creationId xmlns:a16="http://schemas.microsoft.com/office/drawing/2014/main" id="{00000000-0008-0000-0E00-00007C020000}"/>
            </a:ext>
          </a:extLst>
        </xdr:cNvPr>
        <xdr:cNvSpPr txBox="1"/>
      </xdr:nvSpPr>
      <xdr:spPr>
        <a:xfrm>
          <a:off x="19547840" y="10383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637" name="フローチャート: 判断 636">
          <a:extLst>
            <a:ext uri="{FF2B5EF4-FFF2-40B4-BE49-F238E27FC236}">
              <a16:creationId xmlns:a16="http://schemas.microsoft.com/office/drawing/2014/main" id="{00000000-0008-0000-0E00-00007D020000}"/>
            </a:ext>
          </a:extLst>
        </xdr:cNvPr>
        <xdr:cNvSpPr/>
      </xdr:nvSpPr>
      <xdr:spPr>
        <a:xfrm>
          <a:off x="1945894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638" name="フローチャート: 判断 637">
          <a:extLst>
            <a:ext uri="{FF2B5EF4-FFF2-40B4-BE49-F238E27FC236}">
              <a16:creationId xmlns:a16="http://schemas.microsoft.com/office/drawing/2014/main" id="{00000000-0008-0000-0E00-00007E020000}"/>
            </a:ext>
          </a:extLst>
        </xdr:cNvPr>
        <xdr:cNvSpPr/>
      </xdr:nvSpPr>
      <xdr:spPr>
        <a:xfrm>
          <a:off x="18735040" y="104278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639" name="フローチャート: 判断 638">
          <a:extLst>
            <a:ext uri="{FF2B5EF4-FFF2-40B4-BE49-F238E27FC236}">
              <a16:creationId xmlns:a16="http://schemas.microsoft.com/office/drawing/2014/main" id="{00000000-0008-0000-0E00-00007F020000}"/>
            </a:ext>
          </a:extLst>
        </xdr:cNvPr>
        <xdr:cNvSpPr/>
      </xdr:nvSpPr>
      <xdr:spPr>
        <a:xfrm>
          <a:off x="1793748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7162780" y="1029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129794</xdr:rowOff>
    </xdr:from>
    <xdr:to>
      <xdr:col>116</xdr:col>
      <xdr:colOff>114300</xdr:colOff>
      <xdr:row>61</xdr:row>
      <xdr:rowOff>59944</xdr:rowOff>
    </xdr:to>
    <xdr:sp macro="" textlink="">
      <xdr:nvSpPr>
        <xdr:cNvPr id="646" name="楕円 645">
          <a:extLst>
            <a:ext uri="{FF2B5EF4-FFF2-40B4-BE49-F238E27FC236}">
              <a16:creationId xmlns:a16="http://schemas.microsoft.com/office/drawing/2014/main" id="{00000000-0008-0000-0E00-000086020000}"/>
            </a:ext>
          </a:extLst>
        </xdr:cNvPr>
        <xdr:cNvSpPr/>
      </xdr:nvSpPr>
      <xdr:spPr>
        <a:xfrm>
          <a:off x="19458940" y="10188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152671</xdr:rowOff>
    </xdr:from>
    <xdr:ext cx="469744" cy="259045"/>
    <xdr:sp macro="" textlink="">
      <xdr:nvSpPr>
        <xdr:cNvPr id="647" name="【学校施設】&#10;一人当たり面積該当値テキスト">
          <a:extLst>
            <a:ext uri="{FF2B5EF4-FFF2-40B4-BE49-F238E27FC236}">
              <a16:creationId xmlns:a16="http://schemas.microsoft.com/office/drawing/2014/main" id="{00000000-0008-0000-0E00-000087020000}"/>
            </a:ext>
          </a:extLst>
        </xdr:cNvPr>
        <xdr:cNvSpPr txBox="1"/>
      </xdr:nvSpPr>
      <xdr:spPr>
        <a:xfrm>
          <a:off x="19547840" y="100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136271</xdr:rowOff>
    </xdr:from>
    <xdr:to>
      <xdr:col>112</xdr:col>
      <xdr:colOff>38100</xdr:colOff>
      <xdr:row>61</xdr:row>
      <xdr:rowOff>66421</xdr:rowOff>
    </xdr:to>
    <xdr:sp macro="" textlink="">
      <xdr:nvSpPr>
        <xdr:cNvPr id="648" name="楕円 647">
          <a:extLst>
            <a:ext uri="{FF2B5EF4-FFF2-40B4-BE49-F238E27FC236}">
              <a16:creationId xmlns:a16="http://schemas.microsoft.com/office/drawing/2014/main" id="{00000000-0008-0000-0E00-000088020000}"/>
            </a:ext>
          </a:extLst>
        </xdr:cNvPr>
        <xdr:cNvSpPr/>
      </xdr:nvSpPr>
      <xdr:spPr>
        <a:xfrm>
          <a:off x="18735040" y="10194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9144</xdr:rowOff>
    </xdr:from>
    <xdr:to>
      <xdr:col>116</xdr:col>
      <xdr:colOff>63500</xdr:colOff>
      <xdr:row>61</xdr:row>
      <xdr:rowOff>15621</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flipV="1">
          <a:off x="18778220" y="10235184"/>
          <a:ext cx="73152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146177</xdr:rowOff>
    </xdr:from>
    <xdr:to>
      <xdr:col>107</xdr:col>
      <xdr:colOff>101600</xdr:colOff>
      <xdr:row>61</xdr:row>
      <xdr:rowOff>76327</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7937480" y="102045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15621</xdr:rowOff>
    </xdr:from>
    <xdr:to>
      <xdr:col>111</xdr:col>
      <xdr:colOff>177800</xdr:colOff>
      <xdr:row>61</xdr:row>
      <xdr:rowOff>25527</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flipV="1">
          <a:off x="17988280" y="10241661"/>
          <a:ext cx="78994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150368</xdr:rowOff>
    </xdr:from>
    <xdr:to>
      <xdr:col>102</xdr:col>
      <xdr:colOff>165100</xdr:colOff>
      <xdr:row>61</xdr:row>
      <xdr:rowOff>80518</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7162780" y="102087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25527</xdr:rowOff>
    </xdr:from>
    <xdr:to>
      <xdr:col>107</xdr:col>
      <xdr:colOff>50800</xdr:colOff>
      <xdr:row>61</xdr:row>
      <xdr:rowOff>29718</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flipV="1">
          <a:off x="17213580" y="10251567"/>
          <a:ext cx="7747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654" name="n_1aveValue【学校施設】&#10;一人当たり面積">
          <a:extLst>
            <a:ext uri="{FF2B5EF4-FFF2-40B4-BE49-F238E27FC236}">
              <a16:creationId xmlns:a16="http://schemas.microsoft.com/office/drawing/2014/main" id="{00000000-0008-0000-0E00-00008E020000}"/>
            </a:ext>
          </a:extLst>
        </xdr:cNvPr>
        <xdr:cNvSpPr txBox="1"/>
      </xdr:nvSpPr>
      <xdr:spPr>
        <a:xfrm>
          <a:off x="18561127" y="105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655" name="n_2aveValue【学校施設】&#10;一人当たり面積">
          <a:extLst>
            <a:ext uri="{FF2B5EF4-FFF2-40B4-BE49-F238E27FC236}">
              <a16:creationId xmlns:a16="http://schemas.microsoft.com/office/drawing/2014/main" id="{00000000-0008-0000-0E00-00008F020000}"/>
            </a:ext>
          </a:extLst>
        </xdr:cNvPr>
        <xdr:cNvSpPr txBox="1"/>
      </xdr:nvSpPr>
      <xdr:spPr>
        <a:xfrm>
          <a:off x="1777626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656" name="n_3aveValue【学校施設】&#10;一人当たり面積">
          <a:extLst>
            <a:ext uri="{FF2B5EF4-FFF2-40B4-BE49-F238E27FC236}">
              <a16:creationId xmlns:a16="http://schemas.microsoft.com/office/drawing/2014/main" id="{00000000-0008-0000-0E00-000090020000}"/>
            </a:ext>
          </a:extLst>
        </xdr:cNvPr>
        <xdr:cNvSpPr txBox="1"/>
      </xdr:nvSpPr>
      <xdr:spPr>
        <a:xfrm>
          <a:off x="17001567"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82948</xdr:rowOff>
    </xdr:from>
    <xdr:ext cx="469744" cy="259045"/>
    <xdr:sp macro="" textlink="">
      <xdr:nvSpPr>
        <xdr:cNvPr id="657" name="n_1mainValue【学校施設】&#10;一人当たり面積">
          <a:extLst>
            <a:ext uri="{FF2B5EF4-FFF2-40B4-BE49-F238E27FC236}">
              <a16:creationId xmlns:a16="http://schemas.microsoft.com/office/drawing/2014/main" id="{00000000-0008-0000-0E00-000091020000}"/>
            </a:ext>
          </a:extLst>
        </xdr:cNvPr>
        <xdr:cNvSpPr txBox="1"/>
      </xdr:nvSpPr>
      <xdr:spPr>
        <a:xfrm>
          <a:off x="18561127" y="997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92854</xdr:rowOff>
    </xdr:from>
    <xdr:ext cx="469744" cy="259045"/>
    <xdr:sp macro="" textlink="">
      <xdr:nvSpPr>
        <xdr:cNvPr id="658" name="n_2mainValue【学校施設】&#10;一人当たり面積">
          <a:extLst>
            <a:ext uri="{FF2B5EF4-FFF2-40B4-BE49-F238E27FC236}">
              <a16:creationId xmlns:a16="http://schemas.microsoft.com/office/drawing/2014/main" id="{00000000-0008-0000-0E00-000092020000}"/>
            </a:ext>
          </a:extLst>
        </xdr:cNvPr>
        <xdr:cNvSpPr txBox="1"/>
      </xdr:nvSpPr>
      <xdr:spPr>
        <a:xfrm>
          <a:off x="17776267" y="998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97045</xdr:rowOff>
    </xdr:from>
    <xdr:ext cx="469744" cy="259045"/>
    <xdr:sp macro="" textlink="">
      <xdr:nvSpPr>
        <xdr:cNvPr id="659" name="n_3mainValue【学校施設】&#10;一人当たり面積">
          <a:extLst>
            <a:ext uri="{FF2B5EF4-FFF2-40B4-BE49-F238E27FC236}">
              <a16:creationId xmlns:a16="http://schemas.microsoft.com/office/drawing/2014/main" id="{00000000-0008-0000-0E00-000093020000}"/>
            </a:ext>
          </a:extLst>
        </xdr:cNvPr>
        <xdr:cNvSpPr txBox="1"/>
      </xdr:nvSpPr>
      <xdr:spPr>
        <a:xfrm>
          <a:off x="17001567" y="998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0" name="正方形/長方形 659">
          <a:extLst>
            <a:ext uri="{FF2B5EF4-FFF2-40B4-BE49-F238E27FC236}">
              <a16:creationId xmlns:a16="http://schemas.microsoft.com/office/drawing/2014/main" id="{00000000-0008-0000-0E00-000094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1" name="正方形/長方形 660">
          <a:extLst>
            <a:ext uri="{FF2B5EF4-FFF2-40B4-BE49-F238E27FC236}">
              <a16:creationId xmlns:a16="http://schemas.microsoft.com/office/drawing/2014/main" id="{00000000-0008-0000-0E00-000095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2" name="正方形/長方形 661">
          <a:extLst>
            <a:ext uri="{FF2B5EF4-FFF2-40B4-BE49-F238E27FC236}">
              <a16:creationId xmlns:a16="http://schemas.microsoft.com/office/drawing/2014/main" id="{00000000-0008-0000-0E00-000096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E00-000097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E00-000098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5" name="正方形/長方形 664">
          <a:extLst>
            <a:ext uri="{FF2B5EF4-FFF2-40B4-BE49-F238E27FC236}">
              <a16:creationId xmlns:a16="http://schemas.microsoft.com/office/drawing/2014/main" id="{00000000-0008-0000-0E00-000099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6" name="正方形/長方形 665">
          <a:extLst>
            <a:ext uri="{FF2B5EF4-FFF2-40B4-BE49-F238E27FC236}">
              <a16:creationId xmlns:a16="http://schemas.microsoft.com/office/drawing/2014/main" id="{00000000-0008-0000-0E00-00009A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7" name="正方形/長方形 666">
          <a:extLst>
            <a:ext uri="{FF2B5EF4-FFF2-40B4-BE49-F238E27FC236}">
              <a16:creationId xmlns:a16="http://schemas.microsoft.com/office/drawing/2014/main" id="{00000000-0008-0000-0E00-00009B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2" name="直線コネクタ 671">
          <a:extLst>
            <a:ext uri="{FF2B5EF4-FFF2-40B4-BE49-F238E27FC236}">
              <a16:creationId xmlns:a16="http://schemas.microsoft.com/office/drawing/2014/main" id="{00000000-0008-0000-0E00-0000A0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4" name="直線コネクタ 673">
          <a:extLst>
            <a:ext uri="{FF2B5EF4-FFF2-40B4-BE49-F238E27FC236}">
              <a16:creationId xmlns:a16="http://schemas.microsoft.com/office/drawing/2014/main" id="{00000000-0008-0000-0E00-0000A2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7" name="テキスト ボックス 676">
          <a:extLst>
            <a:ext uri="{FF2B5EF4-FFF2-40B4-BE49-F238E27FC236}">
              <a16:creationId xmlns:a16="http://schemas.microsoft.com/office/drawing/2014/main" id="{00000000-0008-0000-0E00-0000A5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4" name="【児童館】&#10;有形固定資産減価償却率グラフ枠">
          <a:extLst>
            <a:ext uri="{FF2B5EF4-FFF2-40B4-BE49-F238E27FC236}">
              <a16:creationId xmlns:a16="http://schemas.microsoft.com/office/drawing/2014/main" id="{00000000-0008-0000-0E00-0000AC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64226</xdr:rowOff>
    </xdr:to>
    <xdr:cxnSp macro="">
      <xdr:nvCxnSpPr>
        <xdr:cNvPr id="685" name="直線コネクタ 684">
          <a:extLst>
            <a:ext uri="{FF2B5EF4-FFF2-40B4-BE49-F238E27FC236}">
              <a16:creationId xmlns:a16="http://schemas.microsoft.com/office/drawing/2014/main" id="{00000000-0008-0000-0E00-0000AD020000}"/>
            </a:ext>
          </a:extLst>
        </xdr:cNvPr>
        <xdr:cNvCxnSpPr/>
      </xdr:nvCxnSpPr>
      <xdr:spPr>
        <a:xfrm flipV="1">
          <a:off x="14375764" y="129872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68053</xdr:rowOff>
    </xdr:from>
    <xdr:ext cx="340478" cy="259045"/>
    <xdr:sp macro="" textlink="">
      <xdr:nvSpPr>
        <xdr:cNvPr id="686" name="【児童館】&#10;有形固定資産減価償却率最小値テキスト">
          <a:extLst>
            <a:ext uri="{FF2B5EF4-FFF2-40B4-BE49-F238E27FC236}">
              <a16:creationId xmlns:a16="http://schemas.microsoft.com/office/drawing/2014/main" id="{00000000-0008-0000-0E00-0000AE020000}"/>
            </a:ext>
          </a:extLst>
        </xdr:cNvPr>
        <xdr:cNvSpPr txBox="1"/>
      </xdr:nvSpPr>
      <xdr:spPr>
        <a:xfrm>
          <a:off x="14414500" y="14485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64226</xdr:rowOff>
    </xdr:from>
    <xdr:to>
      <xdr:col>86</xdr:col>
      <xdr:colOff>25400</xdr:colOff>
      <xdr:row>86</xdr:row>
      <xdr:rowOff>64226</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4287500" y="14481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8" name="【児童館】&#10;有形固定資産減価償却率最大値テキスト">
          <a:extLst>
            <a:ext uri="{FF2B5EF4-FFF2-40B4-BE49-F238E27FC236}">
              <a16:creationId xmlns:a16="http://schemas.microsoft.com/office/drawing/2014/main" id="{00000000-0008-0000-0E00-0000B0020000}"/>
            </a:ext>
          </a:extLst>
        </xdr:cNvPr>
        <xdr:cNvSpPr txBox="1"/>
      </xdr:nvSpPr>
      <xdr:spPr>
        <a:xfrm>
          <a:off x="14414500" y="1276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428750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690" name="【児童館】&#10;有形固定資産減価償却率平均値テキスト">
          <a:extLst>
            <a:ext uri="{FF2B5EF4-FFF2-40B4-BE49-F238E27FC236}">
              <a16:creationId xmlns:a16="http://schemas.microsoft.com/office/drawing/2014/main" id="{00000000-0008-0000-0E00-0000B2020000}"/>
            </a:ext>
          </a:extLst>
        </xdr:cNvPr>
        <xdr:cNvSpPr txBox="1"/>
      </xdr:nvSpPr>
      <xdr:spPr>
        <a:xfrm>
          <a:off x="14414500" y="13535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91" name="フローチャート: 判断 690">
          <a:extLst>
            <a:ext uri="{FF2B5EF4-FFF2-40B4-BE49-F238E27FC236}">
              <a16:creationId xmlns:a16="http://schemas.microsoft.com/office/drawing/2014/main" id="{00000000-0008-0000-0E00-0000B3020000}"/>
            </a:ext>
          </a:extLst>
        </xdr:cNvPr>
        <xdr:cNvSpPr/>
      </xdr:nvSpPr>
      <xdr:spPr>
        <a:xfrm>
          <a:off x="14325600" y="1355688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42818</xdr:rowOff>
    </xdr:from>
    <xdr:to>
      <xdr:col>81</xdr:col>
      <xdr:colOff>101600</xdr:colOff>
      <xdr:row>81</xdr:row>
      <xdr:rowOff>144418</xdr:rowOff>
    </xdr:to>
    <xdr:sp macro="" textlink="">
      <xdr:nvSpPr>
        <xdr:cNvPr id="692" name="フローチャート: 判断 691">
          <a:extLst>
            <a:ext uri="{FF2B5EF4-FFF2-40B4-BE49-F238E27FC236}">
              <a16:creationId xmlns:a16="http://schemas.microsoft.com/office/drawing/2014/main" id="{00000000-0008-0000-0E00-0000B4020000}"/>
            </a:ext>
          </a:extLst>
        </xdr:cNvPr>
        <xdr:cNvSpPr/>
      </xdr:nvSpPr>
      <xdr:spPr>
        <a:xfrm>
          <a:off x="13578840" y="1362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124461</xdr:rowOff>
    </xdr:from>
    <xdr:to>
      <xdr:col>76</xdr:col>
      <xdr:colOff>165100</xdr:colOff>
      <xdr:row>82</xdr:row>
      <xdr:rowOff>54611</xdr:rowOff>
    </xdr:to>
    <xdr:sp macro="" textlink="">
      <xdr:nvSpPr>
        <xdr:cNvPr id="693" name="フローチャート: 判断 692">
          <a:extLst>
            <a:ext uri="{FF2B5EF4-FFF2-40B4-BE49-F238E27FC236}">
              <a16:creationId xmlns:a16="http://schemas.microsoft.com/office/drawing/2014/main" id="{00000000-0008-0000-0E00-0000B5020000}"/>
            </a:ext>
          </a:extLst>
        </xdr:cNvPr>
        <xdr:cNvSpPr/>
      </xdr:nvSpPr>
      <xdr:spPr>
        <a:xfrm>
          <a:off x="12804140" y="13703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134257</xdr:rowOff>
    </xdr:from>
    <xdr:to>
      <xdr:col>72</xdr:col>
      <xdr:colOff>38100</xdr:colOff>
      <xdr:row>81</xdr:row>
      <xdr:rowOff>64407</xdr:rowOff>
    </xdr:to>
    <xdr:sp macro="" textlink="">
      <xdr:nvSpPr>
        <xdr:cNvPr id="694" name="フローチャート: 判断 693">
          <a:extLst>
            <a:ext uri="{FF2B5EF4-FFF2-40B4-BE49-F238E27FC236}">
              <a16:creationId xmlns:a16="http://schemas.microsoft.com/office/drawing/2014/main" id="{00000000-0008-0000-0E00-0000B6020000}"/>
            </a:ext>
          </a:extLst>
        </xdr:cNvPr>
        <xdr:cNvSpPr/>
      </xdr:nvSpPr>
      <xdr:spPr>
        <a:xfrm>
          <a:off x="12029440" y="13545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144055</xdr:rowOff>
    </xdr:from>
    <xdr:to>
      <xdr:col>85</xdr:col>
      <xdr:colOff>177800</xdr:colOff>
      <xdr:row>81</xdr:row>
      <xdr:rowOff>74205</xdr:rowOff>
    </xdr:to>
    <xdr:sp macro="" textlink="">
      <xdr:nvSpPr>
        <xdr:cNvPr id="700" name="楕円 699">
          <a:extLst>
            <a:ext uri="{FF2B5EF4-FFF2-40B4-BE49-F238E27FC236}">
              <a16:creationId xmlns:a16="http://schemas.microsoft.com/office/drawing/2014/main" id="{00000000-0008-0000-0E00-0000BC020000}"/>
            </a:ext>
          </a:extLst>
        </xdr:cNvPr>
        <xdr:cNvSpPr/>
      </xdr:nvSpPr>
      <xdr:spPr>
        <a:xfrm>
          <a:off x="14325600" y="135552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166932</xdr:rowOff>
    </xdr:from>
    <xdr:ext cx="405111" cy="259045"/>
    <xdr:sp macro="" textlink="">
      <xdr:nvSpPr>
        <xdr:cNvPr id="701" name="【児童館】&#10;有形固定資産減価償却率該当値テキスト">
          <a:extLst>
            <a:ext uri="{FF2B5EF4-FFF2-40B4-BE49-F238E27FC236}">
              <a16:creationId xmlns:a16="http://schemas.microsoft.com/office/drawing/2014/main" id="{00000000-0008-0000-0E00-0000BD020000}"/>
            </a:ext>
          </a:extLst>
        </xdr:cNvPr>
        <xdr:cNvSpPr txBox="1"/>
      </xdr:nvSpPr>
      <xdr:spPr>
        <a:xfrm>
          <a:off x="14414500" y="1341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xdr:rowOff>
    </xdr:from>
    <xdr:to>
      <xdr:col>81</xdr:col>
      <xdr:colOff>101600</xdr:colOff>
      <xdr:row>81</xdr:row>
      <xdr:rowOff>110127</xdr:rowOff>
    </xdr:to>
    <xdr:sp macro="" textlink="">
      <xdr:nvSpPr>
        <xdr:cNvPr id="702" name="楕円 701">
          <a:extLst>
            <a:ext uri="{FF2B5EF4-FFF2-40B4-BE49-F238E27FC236}">
              <a16:creationId xmlns:a16="http://schemas.microsoft.com/office/drawing/2014/main" id="{00000000-0008-0000-0E00-0000BE020000}"/>
            </a:ext>
          </a:extLst>
        </xdr:cNvPr>
        <xdr:cNvSpPr/>
      </xdr:nvSpPr>
      <xdr:spPr>
        <a:xfrm>
          <a:off x="13578840" y="135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23405</xdr:rowOff>
    </xdr:from>
    <xdr:to>
      <xdr:col>85</xdr:col>
      <xdr:colOff>127000</xdr:colOff>
      <xdr:row>81</xdr:row>
      <xdr:rowOff>59327</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3629640" y="13602245"/>
          <a:ext cx="74676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44450</xdr:rowOff>
    </xdr:from>
    <xdr:to>
      <xdr:col>76</xdr:col>
      <xdr:colOff>165100</xdr:colOff>
      <xdr:row>78</xdr:row>
      <xdr:rowOff>146050</xdr:rowOff>
    </xdr:to>
    <xdr:sp macro="" textlink="">
      <xdr:nvSpPr>
        <xdr:cNvPr id="704" name="楕円 703">
          <a:extLst>
            <a:ext uri="{FF2B5EF4-FFF2-40B4-BE49-F238E27FC236}">
              <a16:creationId xmlns:a16="http://schemas.microsoft.com/office/drawing/2014/main" id="{00000000-0008-0000-0E00-0000C0020000}"/>
            </a:ext>
          </a:extLst>
        </xdr:cNvPr>
        <xdr:cNvSpPr/>
      </xdr:nvSpPr>
      <xdr:spPr>
        <a:xfrm>
          <a:off x="12804140" y="131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95250</xdr:rowOff>
    </xdr:from>
    <xdr:to>
      <xdr:col>81</xdr:col>
      <xdr:colOff>50800</xdr:colOff>
      <xdr:row>81</xdr:row>
      <xdr:rowOff>59327</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2854940" y="13171170"/>
          <a:ext cx="774700" cy="46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117929</xdr:rowOff>
    </xdr:from>
    <xdr:to>
      <xdr:col>72</xdr:col>
      <xdr:colOff>38100</xdr:colOff>
      <xdr:row>79</xdr:row>
      <xdr:rowOff>48079</xdr:rowOff>
    </xdr:to>
    <xdr:sp macro="" textlink="">
      <xdr:nvSpPr>
        <xdr:cNvPr id="706" name="楕円 705">
          <a:extLst>
            <a:ext uri="{FF2B5EF4-FFF2-40B4-BE49-F238E27FC236}">
              <a16:creationId xmlns:a16="http://schemas.microsoft.com/office/drawing/2014/main" id="{00000000-0008-0000-0E00-0000C2020000}"/>
            </a:ext>
          </a:extLst>
        </xdr:cNvPr>
        <xdr:cNvSpPr/>
      </xdr:nvSpPr>
      <xdr:spPr>
        <a:xfrm>
          <a:off x="12029440" y="1319384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95250</xdr:rowOff>
    </xdr:from>
    <xdr:to>
      <xdr:col>76</xdr:col>
      <xdr:colOff>114300</xdr:colOff>
      <xdr:row>78</xdr:row>
      <xdr:rowOff>168729</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flipV="1">
          <a:off x="12072620" y="13171170"/>
          <a:ext cx="78232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135545</xdr:rowOff>
    </xdr:from>
    <xdr:ext cx="405111" cy="259045"/>
    <xdr:sp macro="" textlink="">
      <xdr:nvSpPr>
        <xdr:cNvPr id="708" name="n_1aveValue【児童館】&#10;有形固定資産減価償却率">
          <a:extLst>
            <a:ext uri="{FF2B5EF4-FFF2-40B4-BE49-F238E27FC236}">
              <a16:creationId xmlns:a16="http://schemas.microsoft.com/office/drawing/2014/main" id="{00000000-0008-0000-0E00-0000C4020000}"/>
            </a:ext>
          </a:extLst>
        </xdr:cNvPr>
        <xdr:cNvSpPr txBox="1"/>
      </xdr:nvSpPr>
      <xdr:spPr>
        <a:xfrm>
          <a:off x="13437244" y="1371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45738</xdr:rowOff>
    </xdr:from>
    <xdr:ext cx="405111" cy="259045"/>
    <xdr:sp macro="" textlink="">
      <xdr:nvSpPr>
        <xdr:cNvPr id="709" name="n_2aveValue【児童館】&#10;有形固定資産減価償却率">
          <a:extLst>
            <a:ext uri="{FF2B5EF4-FFF2-40B4-BE49-F238E27FC236}">
              <a16:creationId xmlns:a16="http://schemas.microsoft.com/office/drawing/2014/main" id="{00000000-0008-0000-0E00-0000C5020000}"/>
            </a:ext>
          </a:extLst>
        </xdr:cNvPr>
        <xdr:cNvSpPr txBox="1"/>
      </xdr:nvSpPr>
      <xdr:spPr>
        <a:xfrm>
          <a:off x="12675244" y="1379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55534</xdr:rowOff>
    </xdr:from>
    <xdr:ext cx="405111" cy="259045"/>
    <xdr:sp macro="" textlink="">
      <xdr:nvSpPr>
        <xdr:cNvPr id="710" name="n_3aveValue【児童館】&#10;有形固定資産減価償却率">
          <a:extLst>
            <a:ext uri="{FF2B5EF4-FFF2-40B4-BE49-F238E27FC236}">
              <a16:creationId xmlns:a16="http://schemas.microsoft.com/office/drawing/2014/main" id="{00000000-0008-0000-0E00-0000C6020000}"/>
            </a:ext>
          </a:extLst>
        </xdr:cNvPr>
        <xdr:cNvSpPr txBox="1"/>
      </xdr:nvSpPr>
      <xdr:spPr>
        <a:xfrm>
          <a:off x="11900544" y="1363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126654</xdr:rowOff>
    </xdr:from>
    <xdr:ext cx="405111" cy="259045"/>
    <xdr:sp macro="" textlink="">
      <xdr:nvSpPr>
        <xdr:cNvPr id="711" name="n_1mainValue【児童館】&#10;有形固定資産減価償却率">
          <a:extLst>
            <a:ext uri="{FF2B5EF4-FFF2-40B4-BE49-F238E27FC236}">
              <a16:creationId xmlns:a16="http://schemas.microsoft.com/office/drawing/2014/main" id="{00000000-0008-0000-0E00-0000C7020000}"/>
            </a:ext>
          </a:extLst>
        </xdr:cNvPr>
        <xdr:cNvSpPr txBox="1"/>
      </xdr:nvSpPr>
      <xdr:spPr>
        <a:xfrm>
          <a:off x="1343724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162577</xdr:rowOff>
    </xdr:from>
    <xdr:ext cx="405111" cy="259045"/>
    <xdr:sp macro="" textlink="">
      <xdr:nvSpPr>
        <xdr:cNvPr id="712" name="n_2mainValue【児童館】&#10;有形固定資産減価償却率">
          <a:extLst>
            <a:ext uri="{FF2B5EF4-FFF2-40B4-BE49-F238E27FC236}">
              <a16:creationId xmlns:a16="http://schemas.microsoft.com/office/drawing/2014/main" id="{00000000-0008-0000-0E00-0000C8020000}"/>
            </a:ext>
          </a:extLst>
        </xdr:cNvPr>
        <xdr:cNvSpPr txBox="1"/>
      </xdr:nvSpPr>
      <xdr:spPr>
        <a:xfrm>
          <a:off x="12675244" y="1290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64606</xdr:rowOff>
    </xdr:from>
    <xdr:ext cx="405111" cy="259045"/>
    <xdr:sp macro="" textlink="">
      <xdr:nvSpPr>
        <xdr:cNvPr id="713" name="n_3mainValue【児童館】&#10;有形固定資産減価償却率">
          <a:extLst>
            <a:ext uri="{FF2B5EF4-FFF2-40B4-BE49-F238E27FC236}">
              <a16:creationId xmlns:a16="http://schemas.microsoft.com/office/drawing/2014/main" id="{00000000-0008-0000-0E00-0000C9020000}"/>
            </a:ext>
          </a:extLst>
        </xdr:cNvPr>
        <xdr:cNvSpPr txBox="1"/>
      </xdr:nvSpPr>
      <xdr:spPr>
        <a:xfrm>
          <a:off x="11900544" y="12972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4" name="正方形/長方形 713">
          <a:extLst>
            <a:ext uri="{FF2B5EF4-FFF2-40B4-BE49-F238E27FC236}">
              <a16:creationId xmlns:a16="http://schemas.microsoft.com/office/drawing/2014/main" id="{00000000-0008-0000-0E00-0000CA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5" name="正方形/長方形 714">
          <a:extLst>
            <a:ext uri="{FF2B5EF4-FFF2-40B4-BE49-F238E27FC236}">
              <a16:creationId xmlns:a16="http://schemas.microsoft.com/office/drawing/2014/main" id="{00000000-0008-0000-0E00-0000CB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6" name="正方形/長方形 715">
          <a:extLst>
            <a:ext uri="{FF2B5EF4-FFF2-40B4-BE49-F238E27FC236}">
              <a16:creationId xmlns:a16="http://schemas.microsoft.com/office/drawing/2014/main" id="{00000000-0008-0000-0E00-0000CC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E00-0000CD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E00-0000CE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9" name="正方形/長方形 718">
          <a:extLst>
            <a:ext uri="{FF2B5EF4-FFF2-40B4-BE49-F238E27FC236}">
              <a16:creationId xmlns:a16="http://schemas.microsoft.com/office/drawing/2014/main" id="{00000000-0008-0000-0E00-0000CF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0" name="正方形/長方形 719">
          <a:extLst>
            <a:ext uri="{FF2B5EF4-FFF2-40B4-BE49-F238E27FC236}">
              <a16:creationId xmlns:a16="http://schemas.microsoft.com/office/drawing/2014/main" id="{00000000-0008-0000-0E00-0000D0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1" name="正方形/長方形 720">
          <a:extLst>
            <a:ext uri="{FF2B5EF4-FFF2-40B4-BE49-F238E27FC236}">
              <a16:creationId xmlns:a16="http://schemas.microsoft.com/office/drawing/2014/main" id="{00000000-0008-0000-0E00-0000D1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168729</xdr:rowOff>
    </xdr:from>
    <xdr:to>
      <xdr:col>120</xdr:col>
      <xdr:colOff>114300</xdr:colOff>
      <xdr:row>86</xdr:row>
      <xdr:rowOff>168729</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28" name="テキスト ボックス 727">
          <a:extLst>
            <a:ext uri="{FF2B5EF4-FFF2-40B4-BE49-F238E27FC236}">
              <a16:creationId xmlns:a16="http://schemas.microsoft.com/office/drawing/2014/main" id="{00000000-0008-0000-0E00-0000D8020000}"/>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30" name="テキスト ボックス 729">
          <a:extLst>
            <a:ext uri="{FF2B5EF4-FFF2-40B4-BE49-F238E27FC236}">
              <a16:creationId xmlns:a16="http://schemas.microsoft.com/office/drawing/2014/main" id="{00000000-0008-0000-0E00-0000DA020000}"/>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32" name="テキスト ボックス 731">
          <a:extLst>
            <a:ext uri="{FF2B5EF4-FFF2-40B4-BE49-F238E27FC236}">
              <a16:creationId xmlns:a16="http://schemas.microsoft.com/office/drawing/2014/main" id="{00000000-0008-0000-0E00-0000DC02000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34" name="テキスト ボックス 733">
          <a:extLst>
            <a:ext uri="{FF2B5EF4-FFF2-40B4-BE49-F238E27FC236}">
              <a16:creationId xmlns:a16="http://schemas.microsoft.com/office/drawing/2014/main" id="{00000000-0008-0000-0E00-0000DE020000}"/>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35" name="直線コネクタ 734">
          <a:extLst>
            <a:ext uri="{FF2B5EF4-FFF2-40B4-BE49-F238E27FC236}">
              <a16:creationId xmlns:a16="http://schemas.microsoft.com/office/drawing/2014/main" id="{00000000-0008-0000-0E00-0000DF020000}"/>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36" name="テキスト ボックス 735">
          <a:extLst>
            <a:ext uri="{FF2B5EF4-FFF2-40B4-BE49-F238E27FC236}">
              <a16:creationId xmlns:a16="http://schemas.microsoft.com/office/drawing/2014/main" id="{00000000-0008-0000-0E00-0000E0020000}"/>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00000000-0008-0000-0E00-0000E1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児童館】&#10;一人当たり面積グラフ枠">
          <a:extLst>
            <a:ext uri="{FF2B5EF4-FFF2-40B4-BE49-F238E27FC236}">
              <a16:creationId xmlns:a16="http://schemas.microsoft.com/office/drawing/2014/main" id="{00000000-0008-0000-0E00-0000E3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87</xdr:row>
      <xdr:rowOff>62593</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flipV="1">
          <a:off x="19509104" y="13097691"/>
          <a:ext cx="0" cy="1549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66420</xdr:rowOff>
    </xdr:from>
    <xdr:ext cx="469744" cy="259045"/>
    <xdr:sp macro="" textlink="">
      <xdr:nvSpPr>
        <xdr:cNvPr id="741" name="【児童館】&#10;一人当たり面積最小値テキスト">
          <a:extLst>
            <a:ext uri="{FF2B5EF4-FFF2-40B4-BE49-F238E27FC236}">
              <a16:creationId xmlns:a16="http://schemas.microsoft.com/office/drawing/2014/main" id="{00000000-0008-0000-0E00-0000E5020000}"/>
            </a:ext>
          </a:extLst>
        </xdr:cNvPr>
        <xdr:cNvSpPr txBox="1"/>
      </xdr:nvSpPr>
      <xdr:spPr>
        <a:xfrm>
          <a:off x="19547840" y="1465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62593</xdr:rowOff>
    </xdr:from>
    <xdr:to>
      <xdr:col>116</xdr:col>
      <xdr:colOff>152400</xdr:colOff>
      <xdr:row>87</xdr:row>
      <xdr:rowOff>62593</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9443700" y="146472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43" name="【児童館】&#10;一人当たり面積最大値テキスト">
          <a:extLst>
            <a:ext uri="{FF2B5EF4-FFF2-40B4-BE49-F238E27FC236}">
              <a16:creationId xmlns:a16="http://schemas.microsoft.com/office/drawing/2014/main" id="{00000000-0008-0000-0E00-0000E7020000}"/>
            </a:ext>
          </a:extLst>
        </xdr:cNvPr>
        <xdr:cNvSpPr txBox="1"/>
      </xdr:nvSpPr>
      <xdr:spPr>
        <a:xfrm>
          <a:off x="19547840" y="1288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9443700" y="130976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745" name="【児童館】&#10;一人当たり面積平均値テキスト">
          <a:extLst>
            <a:ext uri="{FF2B5EF4-FFF2-40B4-BE49-F238E27FC236}">
              <a16:creationId xmlns:a16="http://schemas.microsoft.com/office/drawing/2014/main" id="{00000000-0008-0000-0E00-0000E9020000}"/>
            </a:ext>
          </a:extLst>
        </xdr:cNvPr>
        <xdr:cNvSpPr txBox="1"/>
      </xdr:nvSpPr>
      <xdr:spPr>
        <a:xfrm>
          <a:off x="19547840" y="13879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746" name="フローチャート: 判断 745">
          <a:extLst>
            <a:ext uri="{FF2B5EF4-FFF2-40B4-BE49-F238E27FC236}">
              <a16:creationId xmlns:a16="http://schemas.microsoft.com/office/drawing/2014/main" id="{00000000-0008-0000-0E00-0000EA020000}"/>
            </a:ext>
          </a:extLst>
        </xdr:cNvPr>
        <xdr:cNvSpPr/>
      </xdr:nvSpPr>
      <xdr:spPr>
        <a:xfrm>
          <a:off x="19458940" y="14023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47" name="フローチャート: 判断 746">
          <a:extLst>
            <a:ext uri="{FF2B5EF4-FFF2-40B4-BE49-F238E27FC236}">
              <a16:creationId xmlns:a16="http://schemas.microsoft.com/office/drawing/2014/main" id="{00000000-0008-0000-0E00-0000EB020000}"/>
            </a:ext>
          </a:extLst>
        </xdr:cNvPr>
        <xdr:cNvSpPr/>
      </xdr:nvSpPr>
      <xdr:spPr>
        <a:xfrm>
          <a:off x="18735040" y="141180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748" name="フローチャート: 判断 747">
          <a:extLst>
            <a:ext uri="{FF2B5EF4-FFF2-40B4-BE49-F238E27FC236}">
              <a16:creationId xmlns:a16="http://schemas.microsoft.com/office/drawing/2014/main" id="{00000000-0008-0000-0E00-0000EC020000}"/>
            </a:ext>
          </a:extLst>
        </xdr:cNvPr>
        <xdr:cNvSpPr/>
      </xdr:nvSpPr>
      <xdr:spPr>
        <a:xfrm>
          <a:off x="17937480" y="14167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749" name="フローチャート: 判断 748">
          <a:extLst>
            <a:ext uri="{FF2B5EF4-FFF2-40B4-BE49-F238E27FC236}">
              <a16:creationId xmlns:a16="http://schemas.microsoft.com/office/drawing/2014/main" id="{00000000-0008-0000-0E00-0000ED020000}"/>
            </a:ext>
          </a:extLst>
        </xdr:cNvPr>
        <xdr:cNvSpPr/>
      </xdr:nvSpPr>
      <xdr:spPr>
        <a:xfrm>
          <a:off x="17162780" y="142160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E00-0000EE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E00-0000F0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E00-0000F2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5" name="楕円 754">
          <a:extLst>
            <a:ext uri="{FF2B5EF4-FFF2-40B4-BE49-F238E27FC236}">
              <a16:creationId xmlns:a16="http://schemas.microsoft.com/office/drawing/2014/main" id="{00000000-0008-0000-0E00-0000F3020000}"/>
            </a:ext>
          </a:extLst>
        </xdr:cNvPr>
        <xdr:cNvSpPr/>
      </xdr:nvSpPr>
      <xdr:spPr>
        <a:xfrm>
          <a:off x="19458940" y="140728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756" name="【児童館】&#10;一人当たり面積該当値テキスト">
          <a:extLst>
            <a:ext uri="{FF2B5EF4-FFF2-40B4-BE49-F238E27FC236}">
              <a16:creationId xmlns:a16="http://schemas.microsoft.com/office/drawing/2014/main" id="{00000000-0008-0000-0E00-0000F4020000}"/>
            </a:ext>
          </a:extLst>
        </xdr:cNvPr>
        <xdr:cNvSpPr txBox="1"/>
      </xdr:nvSpPr>
      <xdr:spPr>
        <a:xfrm>
          <a:off x="19547840" y="140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3629</xdr:rowOff>
    </xdr:from>
    <xdr:to>
      <xdr:col>112</xdr:col>
      <xdr:colOff>38100</xdr:colOff>
      <xdr:row>84</xdr:row>
      <xdr:rowOff>105229</xdr:rowOff>
    </xdr:to>
    <xdr:sp macro="" textlink="">
      <xdr:nvSpPr>
        <xdr:cNvPr id="757" name="楕円 756">
          <a:extLst>
            <a:ext uri="{FF2B5EF4-FFF2-40B4-BE49-F238E27FC236}">
              <a16:creationId xmlns:a16="http://schemas.microsoft.com/office/drawing/2014/main" id="{00000000-0008-0000-0E00-0000F5020000}"/>
            </a:ext>
          </a:extLst>
        </xdr:cNvPr>
        <xdr:cNvSpPr/>
      </xdr:nvSpPr>
      <xdr:spPr>
        <a:xfrm>
          <a:off x="18735040" y="140853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54429</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flipV="1">
          <a:off x="18778220" y="14119860"/>
          <a:ext cx="7315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28121</xdr:rowOff>
    </xdr:from>
    <xdr:to>
      <xdr:col>107</xdr:col>
      <xdr:colOff>101600</xdr:colOff>
      <xdr:row>85</xdr:row>
      <xdr:rowOff>129721</xdr:rowOff>
    </xdr:to>
    <xdr:sp macro="" textlink="">
      <xdr:nvSpPr>
        <xdr:cNvPr id="759" name="楕円 758">
          <a:extLst>
            <a:ext uri="{FF2B5EF4-FFF2-40B4-BE49-F238E27FC236}">
              <a16:creationId xmlns:a16="http://schemas.microsoft.com/office/drawing/2014/main" id="{00000000-0008-0000-0E00-0000F7020000}"/>
            </a:ext>
          </a:extLst>
        </xdr:cNvPr>
        <xdr:cNvSpPr/>
      </xdr:nvSpPr>
      <xdr:spPr>
        <a:xfrm>
          <a:off x="1793748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54429</xdr:rowOff>
    </xdr:from>
    <xdr:to>
      <xdr:col>111</xdr:col>
      <xdr:colOff>177800</xdr:colOff>
      <xdr:row>85</xdr:row>
      <xdr:rowOff>78921</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flipV="1">
          <a:off x="17988280" y="14136189"/>
          <a:ext cx="789940" cy="19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28121</xdr:rowOff>
    </xdr:from>
    <xdr:to>
      <xdr:col>102</xdr:col>
      <xdr:colOff>165100</xdr:colOff>
      <xdr:row>85</xdr:row>
      <xdr:rowOff>129721</xdr:rowOff>
    </xdr:to>
    <xdr:sp macro="" textlink="">
      <xdr:nvSpPr>
        <xdr:cNvPr id="761" name="楕円 760">
          <a:extLst>
            <a:ext uri="{FF2B5EF4-FFF2-40B4-BE49-F238E27FC236}">
              <a16:creationId xmlns:a16="http://schemas.microsoft.com/office/drawing/2014/main" id="{00000000-0008-0000-0E00-0000F9020000}"/>
            </a:ext>
          </a:extLst>
        </xdr:cNvPr>
        <xdr:cNvSpPr/>
      </xdr:nvSpPr>
      <xdr:spPr>
        <a:xfrm>
          <a:off x="1716278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78921</xdr:rowOff>
    </xdr:from>
    <xdr:to>
      <xdr:col>107</xdr:col>
      <xdr:colOff>50800</xdr:colOff>
      <xdr:row>85</xdr:row>
      <xdr:rowOff>78921</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7213580" y="1432832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763" name="n_1aveValue【児童館】&#10;一人当たり面積">
          <a:extLst>
            <a:ext uri="{FF2B5EF4-FFF2-40B4-BE49-F238E27FC236}">
              <a16:creationId xmlns:a16="http://schemas.microsoft.com/office/drawing/2014/main" id="{00000000-0008-0000-0E00-0000FB020000}"/>
            </a:ext>
          </a:extLst>
        </xdr:cNvPr>
        <xdr:cNvSpPr txBox="1"/>
      </xdr:nvSpPr>
      <xdr:spPr>
        <a:xfrm>
          <a:off x="18561127" y="1421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764" name="n_2aveValue【児童館】&#10;一人当たり面積">
          <a:extLst>
            <a:ext uri="{FF2B5EF4-FFF2-40B4-BE49-F238E27FC236}">
              <a16:creationId xmlns:a16="http://schemas.microsoft.com/office/drawing/2014/main" id="{00000000-0008-0000-0E00-0000FC020000}"/>
            </a:ext>
          </a:extLst>
        </xdr:cNvPr>
        <xdr:cNvSpPr txBox="1"/>
      </xdr:nvSpPr>
      <xdr:spPr>
        <a:xfrm>
          <a:off x="17776267" y="1394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80934</xdr:rowOff>
    </xdr:from>
    <xdr:ext cx="469744" cy="259045"/>
    <xdr:sp macro="" textlink="">
      <xdr:nvSpPr>
        <xdr:cNvPr id="765" name="n_3aveValue【児童館】&#10;一人当たり面積">
          <a:extLst>
            <a:ext uri="{FF2B5EF4-FFF2-40B4-BE49-F238E27FC236}">
              <a16:creationId xmlns:a16="http://schemas.microsoft.com/office/drawing/2014/main" id="{00000000-0008-0000-0E00-0000FD020000}"/>
            </a:ext>
          </a:extLst>
        </xdr:cNvPr>
        <xdr:cNvSpPr txBox="1"/>
      </xdr:nvSpPr>
      <xdr:spPr>
        <a:xfrm>
          <a:off x="17001567" y="1399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121756</xdr:rowOff>
    </xdr:from>
    <xdr:ext cx="469744" cy="259045"/>
    <xdr:sp macro="" textlink="">
      <xdr:nvSpPr>
        <xdr:cNvPr id="766" name="n_1mainValue【児童館】&#10;一人当たり面積">
          <a:extLst>
            <a:ext uri="{FF2B5EF4-FFF2-40B4-BE49-F238E27FC236}">
              <a16:creationId xmlns:a16="http://schemas.microsoft.com/office/drawing/2014/main" id="{00000000-0008-0000-0E00-0000FE020000}"/>
            </a:ext>
          </a:extLst>
        </xdr:cNvPr>
        <xdr:cNvSpPr txBox="1"/>
      </xdr:nvSpPr>
      <xdr:spPr>
        <a:xfrm>
          <a:off x="18561127" y="1386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120848</xdr:rowOff>
    </xdr:from>
    <xdr:ext cx="469744" cy="259045"/>
    <xdr:sp macro="" textlink="">
      <xdr:nvSpPr>
        <xdr:cNvPr id="767" name="n_2mainValue【児童館】&#10;一人当たり面積">
          <a:extLst>
            <a:ext uri="{FF2B5EF4-FFF2-40B4-BE49-F238E27FC236}">
              <a16:creationId xmlns:a16="http://schemas.microsoft.com/office/drawing/2014/main" id="{00000000-0008-0000-0E00-0000FF020000}"/>
            </a:ext>
          </a:extLst>
        </xdr:cNvPr>
        <xdr:cNvSpPr txBox="1"/>
      </xdr:nvSpPr>
      <xdr:spPr>
        <a:xfrm>
          <a:off x="1777626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120848</xdr:rowOff>
    </xdr:from>
    <xdr:ext cx="469744" cy="259045"/>
    <xdr:sp macro="" textlink="">
      <xdr:nvSpPr>
        <xdr:cNvPr id="768" name="n_3mainValue【児童館】&#10;一人当たり面積">
          <a:extLst>
            <a:ext uri="{FF2B5EF4-FFF2-40B4-BE49-F238E27FC236}">
              <a16:creationId xmlns:a16="http://schemas.microsoft.com/office/drawing/2014/main" id="{00000000-0008-0000-0E00-000000030000}"/>
            </a:ext>
          </a:extLst>
        </xdr:cNvPr>
        <xdr:cNvSpPr txBox="1"/>
      </xdr:nvSpPr>
      <xdr:spPr>
        <a:xfrm>
          <a:off x="17001567" y="1437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9" name="正方形/長方形 768">
          <a:extLst>
            <a:ext uri="{FF2B5EF4-FFF2-40B4-BE49-F238E27FC236}">
              <a16:creationId xmlns:a16="http://schemas.microsoft.com/office/drawing/2014/main" id="{00000000-0008-0000-0E00-000001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0" name="正方形/長方形 769">
          <a:extLst>
            <a:ext uri="{FF2B5EF4-FFF2-40B4-BE49-F238E27FC236}">
              <a16:creationId xmlns:a16="http://schemas.microsoft.com/office/drawing/2014/main" id="{00000000-0008-0000-0E00-000002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1" name="正方形/長方形 770">
          <a:extLst>
            <a:ext uri="{FF2B5EF4-FFF2-40B4-BE49-F238E27FC236}">
              <a16:creationId xmlns:a16="http://schemas.microsoft.com/office/drawing/2014/main" id="{00000000-0008-0000-0E00-000003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2" name="正方形/長方形 771">
          <a:extLst>
            <a:ext uri="{FF2B5EF4-FFF2-40B4-BE49-F238E27FC236}">
              <a16:creationId xmlns:a16="http://schemas.microsoft.com/office/drawing/2014/main" id="{00000000-0008-0000-0E00-000004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3" name="正方形/長方形 772">
          <a:extLst>
            <a:ext uri="{FF2B5EF4-FFF2-40B4-BE49-F238E27FC236}">
              <a16:creationId xmlns:a16="http://schemas.microsoft.com/office/drawing/2014/main" id="{00000000-0008-0000-0E00-000005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4" name="正方形/長方形 773">
          <a:extLst>
            <a:ext uri="{FF2B5EF4-FFF2-40B4-BE49-F238E27FC236}">
              <a16:creationId xmlns:a16="http://schemas.microsoft.com/office/drawing/2014/main" id="{00000000-0008-0000-0E00-000006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5" name="正方形/長方形 774">
          <a:extLst>
            <a:ext uri="{FF2B5EF4-FFF2-40B4-BE49-F238E27FC236}">
              <a16:creationId xmlns:a16="http://schemas.microsoft.com/office/drawing/2014/main" id="{00000000-0008-0000-0E00-000007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6" name="正方形/長方形 775">
          <a:extLst>
            <a:ext uri="{FF2B5EF4-FFF2-40B4-BE49-F238E27FC236}">
              <a16:creationId xmlns:a16="http://schemas.microsoft.com/office/drawing/2014/main" id="{00000000-0008-0000-0E00-000008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9" name="直線コネクタ 778">
          <a:extLst>
            <a:ext uri="{FF2B5EF4-FFF2-40B4-BE49-F238E27FC236}">
              <a16:creationId xmlns:a16="http://schemas.microsoft.com/office/drawing/2014/main" id="{00000000-0008-0000-0E00-00000B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1" name="直線コネクタ 780">
          <a:extLst>
            <a:ext uri="{FF2B5EF4-FFF2-40B4-BE49-F238E27FC236}">
              <a16:creationId xmlns:a16="http://schemas.microsoft.com/office/drawing/2014/main" id="{00000000-0008-0000-0E00-00000D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6" name="テキスト ボックス 785">
          <a:extLst>
            <a:ext uri="{FF2B5EF4-FFF2-40B4-BE49-F238E27FC236}">
              <a16:creationId xmlns:a16="http://schemas.microsoft.com/office/drawing/2014/main" id="{00000000-0008-0000-0E00-000012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8" name="テキスト ボックス 787">
          <a:extLst>
            <a:ext uri="{FF2B5EF4-FFF2-40B4-BE49-F238E27FC236}">
              <a16:creationId xmlns:a16="http://schemas.microsoft.com/office/drawing/2014/main" id="{00000000-0008-0000-0E00-000014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9" name="直線コネクタ 788">
          <a:extLst>
            <a:ext uri="{FF2B5EF4-FFF2-40B4-BE49-F238E27FC236}">
              <a16:creationId xmlns:a16="http://schemas.microsoft.com/office/drawing/2014/main" id="{00000000-0008-0000-0E00-000015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0" name="テキスト ボックス 789">
          <a:extLst>
            <a:ext uri="{FF2B5EF4-FFF2-40B4-BE49-F238E27FC236}">
              <a16:creationId xmlns:a16="http://schemas.microsoft.com/office/drawing/2014/main" id="{00000000-0008-0000-0E00-000016030000}"/>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1" name="直線コネクタ 790">
          <a:extLst>
            <a:ext uri="{FF2B5EF4-FFF2-40B4-BE49-F238E27FC236}">
              <a16:creationId xmlns:a16="http://schemas.microsoft.com/office/drawing/2014/main" id="{00000000-0008-0000-0E00-000017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3" name="【公民館】&#10;有形固定資産減価償却率グラフ枠">
          <a:extLst>
            <a:ext uri="{FF2B5EF4-FFF2-40B4-BE49-F238E27FC236}">
              <a16:creationId xmlns:a16="http://schemas.microsoft.com/office/drawing/2014/main" id="{00000000-0008-0000-0E00-000019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flipV="1">
          <a:off x="14375764" y="16713381"/>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795" name="【公民館】&#10;有形固定資産減価償却率最小値テキスト">
          <a:extLst>
            <a:ext uri="{FF2B5EF4-FFF2-40B4-BE49-F238E27FC236}">
              <a16:creationId xmlns:a16="http://schemas.microsoft.com/office/drawing/2014/main" id="{00000000-0008-0000-0E00-00001B030000}"/>
            </a:ext>
          </a:extLst>
        </xdr:cNvPr>
        <xdr:cNvSpPr txBox="1"/>
      </xdr:nvSpPr>
      <xdr:spPr>
        <a:xfrm>
          <a:off x="14414500" y="1810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4287500" y="18100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7" name="【公民館】&#10;有形固定資産減価償却率最大値テキスト">
          <a:extLst>
            <a:ext uri="{FF2B5EF4-FFF2-40B4-BE49-F238E27FC236}">
              <a16:creationId xmlns:a16="http://schemas.microsoft.com/office/drawing/2014/main" id="{00000000-0008-0000-0E00-00001D030000}"/>
            </a:ext>
          </a:extLst>
        </xdr:cNvPr>
        <xdr:cNvSpPr txBox="1"/>
      </xdr:nvSpPr>
      <xdr:spPr>
        <a:xfrm>
          <a:off x="1441450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49909</xdr:rowOff>
    </xdr:from>
    <xdr:ext cx="405111" cy="259045"/>
    <xdr:sp macro="" textlink="">
      <xdr:nvSpPr>
        <xdr:cNvPr id="799" name="【公民館】&#10;有形固定資産減価償却率平均値テキスト">
          <a:extLst>
            <a:ext uri="{FF2B5EF4-FFF2-40B4-BE49-F238E27FC236}">
              <a16:creationId xmlns:a16="http://schemas.microsoft.com/office/drawing/2014/main" id="{00000000-0008-0000-0E00-00001F030000}"/>
            </a:ext>
          </a:extLst>
        </xdr:cNvPr>
        <xdr:cNvSpPr txBox="1"/>
      </xdr:nvSpPr>
      <xdr:spPr>
        <a:xfrm>
          <a:off x="14414500" y="17149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800" name="フローチャート: 判断 799">
          <a:extLst>
            <a:ext uri="{FF2B5EF4-FFF2-40B4-BE49-F238E27FC236}">
              <a16:creationId xmlns:a16="http://schemas.microsoft.com/office/drawing/2014/main" id="{00000000-0008-0000-0E00-000020030000}"/>
            </a:ext>
          </a:extLst>
        </xdr:cNvPr>
        <xdr:cNvSpPr/>
      </xdr:nvSpPr>
      <xdr:spPr>
        <a:xfrm>
          <a:off x="14325600" y="1729395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801" name="フローチャート: 判断 800">
          <a:extLst>
            <a:ext uri="{FF2B5EF4-FFF2-40B4-BE49-F238E27FC236}">
              <a16:creationId xmlns:a16="http://schemas.microsoft.com/office/drawing/2014/main" id="{00000000-0008-0000-0E00-000021030000}"/>
            </a:ext>
          </a:extLst>
        </xdr:cNvPr>
        <xdr:cNvSpPr/>
      </xdr:nvSpPr>
      <xdr:spPr>
        <a:xfrm>
          <a:off x="135788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802" name="フローチャート: 判断 801">
          <a:extLst>
            <a:ext uri="{FF2B5EF4-FFF2-40B4-BE49-F238E27FC236}">
              <a16:creationId xmlns:a16="http://schemas.microsoft.com/office/drawing/2014/main" id="{00000000-0008-0000-0E00-000022030000}"/>
            </a:ext>
          </a:extLst>
        </xdr:cNvPr>
        <xdr:cNvSpPr/>
      </xdr:nvSpPr>
      <xdr:spPr>
        <a:xfrm>
          <a:off x="12804140" y="1730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803" name="フローチャート: 判断 802">
          <a:extLst>
            <a:ext uri="{FF2B5EF4-FFF2-40B4-BE49-F238E27FC236}">
              <a16:creationId xmlns:a16="http://schemas.microsoft.com/office/drawing/2014/main" id="{00000000-0008-0000-0E00-000023030000}"/>
            </a:ext>
          </a:extLst>
        </xdr:cNvPr>
        <xdr:cNvSpPr/>
      </xdr:nvSpPr>
      <xdr:spPr>
        <a:xfrm>
          <a:off x="12029440" y="17212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E00-000024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E00-000025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00000000-0008-0000-0E00-000027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111942</xdr:rowOff>
    </xdr:from>
    <xdr:to>
      <xdr:col>85</xdr:col>
      <xdr:colOff>177800</xdr:colOff>
      <xdr:row>108</xdr:row>
      <xdr:rowOff>42092</xdr:rowOff>
    </xdr:to>
    <xdr:sp macro="" textlink="">
      <xdr:nvSpPr>
        <xdr:cNvPr id="809" name="楕円 808">
          <a:extLst>
            <a:ext uri="{FF2B5EF4-FFF2-40B4-BE49-F238E27FC236}">
              <a16:creationId xmlns:a16="http://schemas.microsoft.com/office/drawing/2014/main" id="{00000000-0008-0000-0E00-000029030000}"/>
            </a:ext>
          </a:extLst>
        </xdr:cNvPr>
        <xdr:cNvSpPr/>
      </xdr:nvSpPr>
      <xdr:spPr>
        <a:xfrm>
          <a:off x="14325600" y="180494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26869</xdr:rowOff>
    </xdr:from>
    <xdr:ext cx="405111" cy="259045"/>
    <xdr:sp macro="" textlink="">
      <xdr:nvSpPr>
        <xdr:cNvPr id="810" name="【公民館】&#10;有形固定資産減価償却率該当値テキスト">
          <a:extLst>
            <a:ext uri="{FF2B5EF4-FFF2-40B4-BE49-F238E27FC236}">
              <a16:creationId xmlns:a16="http://schemas.microsoft.com/office/drawing/2014/main" id="{00000000-0008-0000-0E00-00002A030000}"/>
            </a:ext>
          </a:extLst>
        </xdr:cNvPr>
        <xdr:cNvSpPr txBox="1"/>
      </xdr:nvSpPr>
      <xdr:spPr>
        <a:xfrm>
          <a:off x="14414500" y="17964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811" name="楕円 810">
          <a:extLst>
            <a:ext uri="{FF2B5EF4-FFF2-40B4-BE49-F238E27FC236}">
              <a16:creationId xmlns:a16="http://schemas.microsoft.com/office/drawing/2014/main" id="{00000000-0008-0000-0E00-00002B030000}"/>
            </a:ext>
          </a:extLst>
        </xdr:cNvPr>
        <xdr:cNvSpPr/>
      </xdr:nvSpPr>
      <xdr:spPr>
        <a:xfrm>
          <a:off x="13578840" y="1809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162742</xdr:rowOff>
    </xdr:from>
    <xdr:to>
      <xdr:col>85</xdr:col>
      <xdr:colOff>127000</xdr:colOff>
      <xdr:row>108</xdr:row>
      <xdr:rowOff>40277</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flipV="1">
          <a:off x="13629640" y="18100222"/>
          <a:ext cx="746760" cy="4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76019</xdr:rowOff>
    </xdr:from>
    <xdr:to>
      <xdr:col>76</xdr:col>
      <xdr:colOff>165100</xdr:colOff>
      <xdr:row>104</xdr:row>
      <xdr:rowOff>6169</xdr:rowOff>
    </xdr:to>
    <xdr:sp macro="" textlink="">
      <xdr:nvSpPr>
        <xdr:cNvPr id="813" name="楕円 812">
          <a:extLst>
            <a:ext uri="{FF2B5EF4-FFF2-40B4-BE49-F238E27FC236}">
              <a16:creationId xmlns:a16="http://schemas.microsoft.com/office/drawing/2014/main" id="{00000000-0008-0000-0E00-00002D030000}"/>
            </a:ext>
          </a:extLst>
        </xdr:cNvPr>
        <xdr:cNvSpPr/>
      </xdr:nvSpPr>
      <xdr:spPr>
        <a:xfrm>
          <a:off x="1280414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126819</xdr:rowOff>
    </xdr:from>
    <xdr:to>
      <xdr:col>81</xdr:col>
      <xdr:colOff>50800</xdr:colOff>
      <xdr:row>108</xdr:row>
      <xdr:rowOff>40277</xdr:rowOff>
    </xdr:to>
    <xdr:cxnSp macro="">
      <xdr:nvCxnSpPr>
        <xdr:cNvPr id="814" name="直線コネクタ 813">
          <a:extLst>
            <a:ext uri="{FF2B5EF4-FFF2-40B4-BE49-F238E27FC236}">
              <a16:creationId xmlns:a16="http://schemas.microsoft.com/office/drawing/2014/main" id="{00000000-0008-0000-0E00-00002E030000}"/>
            </a:ext>
          </a:extLst>
        </xdr:cNvPr>
        <xdr:cNvCxnSpPr/>
      </xdr:nvCxnSpPr>
      <xdr:spPr>
        <a:xfrm>
          <a:off x="12854940" y="17393739"/>
          <a:ext cx="774700" cy="75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20501</xdr:rowOff>
    </xdr:from>
    <xdr:to>
      <xdr:col>72</xdr:col>
      <xdr:colOff>38100</xdr:colOff>
      <xdr:row>106</xdr:row>
      <xdr:rowOff>122101</xdr:rowOff>
    </xdr:to>
    <xdr:sp macro="" textlink="">
      <xdr:nvSpPr>
        <xdr:cNvPr id="815" name="楕円 814">
          <a:extLst>
            <a:ext uri="{FF2B5EF4-FFF2-40B4-BE49-F238E27FC236}">
              <a16:creationId xmlns:a16="http://schemas.microsoft.com/office/drawing/2014/main" id="{00000000-0008-0000-0E00-00002F030000}"/>
            </a:ext>
          </a:extLst>
        </xdr:cNvPr>
        <xdr:cNvSpPr/>
      </xdr:nvSpPr>
      <xdr:spPr>
        <a:xfrm>
          <a:off x="12029440" y="17790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126819</xdr:rowOff>
    </xdr:from>
    <xdr:to>
      <xdr:col>76</xdr:col>
      <xdr:colOff>114300</xdr:colOff>
      <xdr:row>106</xdr:row>
      <xdr:rowOff>71301</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12072620" y="17393739"/>
          <a:ext cx="782320" cy="4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154957</xdr:rowOff>
    </xdr:from>
    <xdr:ext cx="405111" cy="259045"/>
    <xdr:sp macro="" textlink="">
      <xdr:nvSpPr>
        <xdr:cNvPr id="817" name="n_1aveValue【公民館】&#10;有形固定資産減価償却率">
          <a:extLst>
            <a:ext uri="{FF2B5EF4-FFF2-40B4-BE49-F238E27FC236}">
              <a16:creationId xmlns:a16="http://schemas.microsoft.com/office/drawing/2014/main" id="{00000000-0008-0000-0E00-000031030000}"/>
            </a:ext>
          </a:extLst>
        </xdr:cNvPr>
        <xdr:cNvSpPr txBox="1"/>
      </xdr:nvSpPr>
      <xdr:spPr>
        <a:xfrm>
          <a:off x="13437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156590</xdr:rowOff>
    </xdr:from>
    <xdr:ext cx="405111" cy="259045"/>
    <xdr:sp macro="" textlink="">
      <xdr:nvSpPr>
        <xdr:cNvPr id="818" name="n_2aveValue【公民館】&#10;有形固定資産減価償却率">
          <a:extLst>
            <a:ext uri="{FF2B5EF4-FFF2-40B4-BE49-F238E27FC236}">
              <a16:creationId xmlns:a16="http://schemas.microsoft.com/office/drawing/2014/main" id="{00000000-0008-0000-0E00-000032030000}"/>
            </a:ext>
          </a:extLst>
        </xdr:cNvPr>
        <xdr:cNvSpPr txBox="1"/>
      </xdr:nvSpPr>
      <xdr:spPr>
        <a:xfrm>
          <a:off x="12675244" y="17088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60251</xdr:rowOff>
    </xdr:from>
    <xdr:ext cx="405111" cy="259045"/>
    <xdr:sp macro="" textlink="">
      <xdr:nvSpPr>
        <xdr:cNvPr id="819" name="n_3aveValue【公民館】&#10;有形固定資産減価償却率">
          <a:extLst>
            <a:ext uri="{FF2B5EF4-FFF2-40B4-BE49-F238E27FC236}">
              <a16:creationId xmlns:a16="http://schemas.microsoft.com/office/drawing/2014/main" id="{00000000-0008-0000-0E00-000033030000}"/>
            </a:ext>
          </a:extLst>
        </xdr:cNvPr>
        <xdr:cNvSpPr txBox="1"/>
      </xdr:nvSpPr>
      <xdr:spPr>
        <a:xfrm>
          <a:off x="11900544" y="1699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820" name="n_1mainValue【公民館】&#10;有形固定資産減価償却率">
          <a:extLst>
            <a:ext uri="{FF2B5EF4-FFF2-40B4-BE49-F238E27FC236}">
              <a16:creationId xmlns:a16="http://schemas.microsoft.com/office/drawing/2014/main" id="{00000000-0008-0000-0E00-000034030000}"/>
            </a:ext>
          </a:extLst>
        </xdr:cNvPr>
        <xdr:cNvSpPr txBox="1"/>
      </xdr:nvSpPr>
      <xdr:spPr>
        <a:xfrm>
          <a:off x="13437244" y="1818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168746</xdr:rowOff>
    </xdr:from>
    <xdr:ext cx="405111" cy="259045"/>
    <xdr:sp macro="" textlink="">
      <xdr:nvSpPr>
        <xdr:cNvPr id="821" name="n_2mainValue【公民館】&#10;有形固定資産減価償却率">
          <a:extLst>
            <a:ext uri="{FF2B5EF4-FFF2-40B4-BE49-F238E27FC236}">
              <a16:creationId xmlns:a16="http://schemas.microsoft.com/office/drawing/2014/main" id="{00000000-0008-0000-0E00-000035030000}"/>
            </a:ext>
          </a:extLst>
        </xdr:cNvPr>
        <xdr:cNvSpPr txBox="1"/>
      </xdr:nvSpPr>
      <xdr:spPr>
        <a:xfrm>
          <a:off x="12675244" y="174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113228</xdr:rowOff>
    </xdr:from>
    <xdr:ext cx="405111" cy="259045"/>
    <xdr:sp macro="" textlink="">
      <xdr:nvSpPr>
        <xdr:cNvPr id="822" name="n_3mainValue【公民館】&#10;有形固定資産減価償却率">
          <a:extLst>
            <a:ext uri="{FF2B5EF4-FFF2-40B4-BE49-F238E27FC236}">
              <a16:creationId xmlns:a16="http://schemas.microsoft.com/office/drawing/2014/main" id="{00000000-0008-0000-0E00-000036030000}"/>
            </a:ext>
          </a:extLst>
        </xdr:cNvPr>
        <xdr:cNvSpPr txBox="1"/>
      </xdr:nvSpPr>
      <xdr:spPr>
        <a:xfrm>
          <a:off x="11900544" y="17883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3" name="正方形/長方形 822">
          <a:extLst>
            <a:ext uri="{FF2B5EF4-FFF2-40B4-BE49-F238E27FC236}">
              <a16:creationId xmlns:a16="http://schemas.microsoft.com/office/drawing/2014/main" id="{00000000-0008-0000-0E00-000037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4" name="正方形/長方形 823">
          <a:extLst>
            <a:ext uri="{FF2B5EF4-FFF2-40B4-BE49-F238E27FC236}">
              <a16:creationId xmlns:a16="http://schemas.microsoft.com/office/drawing/2014/main" id="{00000000-0008-0000-0E00-000038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5" name="正方形/長方形 824">
          <a:extLst>
            <a:ext uri="{FF2B5EF4-FFF2-40B4-BE49-F238E27FC236}">
              <a16:creationId xmlns:a16="http://schemas.microsoft.com/office/drawing/2014/main" id="{00000000-0008-0000-0E00-000039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6" name="正方形/長方形 825">
          <a:extLst>
            <a:ext uri="{FF2B5EF4-FFF2-40B4-BE49-F238E27FC236}">
              <a16:creationId xmlns:a16="http://schemas.microsoft.com/office/drawing/2014/main" id="{00000000-0008-0000-0E00-00003A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7" name="正方形/長方形 826">
          <a:extLst>
            <a:ext uri="{FF2B5EF4-FFF2-40B4-BE49-F238E27FC236}">
              <a16:creationId xmlns:a16="http://schemas.microsoft.com/office/drawing/2014/main" id="{00000000-0008-0000-0E00-00003B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8" name="正方形/長方形 827">
          <a:extLst>
            <a:ext uri="{FF2B5EF4-FFF2-40B4-BE49-F238E27FC236}">
              <a16:creationId xmlns:a16="http://schemas.microsoft.com/office/drawing/2014/main" id="{00000000-0008-0000-0E00-00003C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9" name="正方形/長方形 828">
          <a:extLst>
            <a:ext uri="{FF2B5EF4-FFF2-40B4-BE49-F238E27FC236}">
              <a16:creationId xmlns:a16="http://schemas.microsoft.com/office/drawing/2014/main" id="{00000000-0008-0000-0E00-00003D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0" name="正方形/長方形 829">
          <a:extLst>
            <a:ext uri="{FF2B5EF4-FFF2-40B4-BE49-F238E27FC236}">
              <a16:creationId xmlns:a16="http://schemas.microsoft.com/office/drawing/2014/main" id="{00000000-0008-0000-0E00-00003E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3" name="直線コネクタ 832">
          <a:extLst>
            <a:ext uri="{FF2B5EF4-FFF2-40B4-BE49-F238E27FC236}">
              <a16:creationId xmlns:a16="http://schemas.microsoft.com/office/drawing/2014/main" id="{00000000-0008-0000-0E00-000041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4" name="テキスト ボックス 833">
          <a:extLst>
            <a:ext uri="{FF2B5EF4-FFF2-40B4-BE49-F238E27FC236}">
              <a16:creationId xmlns:a16="http://schemas.microsoft.com/office/drawing/2014/main" id="{00000000-0008-0000-0E00-000042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36" name="テキスト ボックス 835">
          <a:extLst>
            <a:ext uri="{FF2B5EF4-FFF2-40B4-BE49-F238E27FC236}">
              <a16:creationId xmlns:a16="http://schemas.microsoft.com/office/drawing/2014/main" id="{00000000-0008-0000-0E00-000044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38" name="テキスト ボックス 837">
          <a:extLst>
            <a:ext uri="{FF2B5EF4-FFF2-40B4-BE49-F238E27FC236}">
              <a16:creationId xmlns:a16="http://schemas.microsoft.com/office/drawing/2014/main" id="{00000000-0008-0000-0E00-000046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3" name="直線コネクタ 842">
          <a:extLst>
            <a:ext uri="{FF2B5EF4-FFF2-40B4-BE49-F238E27FC236}">
              <a16:creationId xmlns:a16="http://schemas.microsoft.com/office/drawing/2014/main" id="{00000000-0008-0000-0E00-00004B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4" name="テキスト ボックス 843">
          <a:extLst>
            <a:ext uri="{FF2B5EF4-FFF2-40B4-BE49-F238E27FC236}">
              <a16:creationId xmlns:a16="http://schemas.microsoft.com/office/drawing/2014/main" id="{00000000-0008-0000-0E00-00004C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5" name="【公民館】&#10;一人当たり面積グラフ枠">
          <a:extLst>
            <a:ext uri="{FF2B5EF4-FFF2-40B4-BE49-F238E27FC236}">
              <a16:creationId xmlns:a16="http://schemas.microsoft.com/office/drawing/2014/main" id="{00000000-0008-0000-0E00-00004D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846" name="直線コネクタ 845">
          <a:extLst>
            <a:ext uri="{FF2B5EF4-FFF2-40B4-BE49-F238E27FC236}">
              <a16:creationId xmlns:a16="http://schemas.microsoft.com/office/drawing/2014/main" id="{00000000-0008-0000-0E00-00004E030000}"/>
            </a:ext>
          </a:extLst>
        </xdr:cNvPr>
        <xdr:cNvCxnSpPr/>
      </xdr:nvCxnSpPr>
      <xdr:spPr>
        <a:xfrm flipV="1">
          <a:off x="19509104" y="1687957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47" name="【公民館】&#10;一人当たり面積最小値テキスト">
          <a:extLst>
            <a:ext uri="{FF2B5EF4-FFF2-40B4-BE49-F238E27FC236}">
              <a16:creationId xmlns:a16="http://schemas.microsoft.com/office/drawing/2014/main" id="{00000000-0008-0000-0E00-00004F030000}"/>
            </a:ext>
          </a:extLst>
        </xdr:cNvPr>
        <xdr:cNvSpPr txBox="1"/>
      </xdr:nvSpPr>
      <xdr:spPr>
        <a:xfrm>
          <a:off x="19547840" y="1825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9443700" y="18247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849" name="【公民館】&#10;一人当たり面積最大値テキスト">
          <a:extLst>
            <a:ext uri="{FF2B5EF4-FFF2-40B4-BE49-F238E27FC236}">
              <a16:creationId xmlns:a16="http://schemas.microsoft.com/office/drawing/2014/main" id="{00000000-0008-0000-0E00-000051030000}"/>
            </a:ext>
          </a:extLst>
        </xdr:cNvPr>
        <xdr:cNvSpPr txBox="1"/>
      </xdr:nvSpPr>
      <xdr:spPr>
        <a:xfrm>
          <a:off x="19547840" y="1665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9443700" y="16879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851" name="【公民館】&#10;一人当たり面積平均値テキスト">
          <a:extLst>
            <a:ext uri="{FF2B5EF4-FFF2-40B4-BE49-F238E27FC236}">
              <a16:creationId xmlns:a16="http://schemas.microsoft.com/office/drawing/2014/main" id="{00000000-0008-0000-0E00-000053030000}"/>
            </a:ext>
          </a:extLst>
        </xdr:cNvPr>
        <xdr:cNvSpPr txBox="1"/>
      </xdr:nvSpPr>
      <xdr:spPr>
        <a:xfrm>
          <a:off x="19547840" y="17844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852" name="フローチャート: 判断 851">
          <a:extLst>
            <a:ext uri="{FF2B5EF4-FFF2-40B4-BE49-F238E27FC236}">
              <a16:creationId xmlns:a16="http://schemas.microsoft.com/office/drawing/2014/main" id="{00000000-0008-0000-0E00-000054030000}"/>
            </a:ext>
          </a:extLst>
        </xdr:cNvPr>
        <xdr:cNvSpPr/>
      </xdr:nvSpPr>
      <xdr:spPr>
        <a:xfrm>
          <a:off x="19458940" y="17866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853" name="フローチャート: 判断 852">
          <a:extLst>
            <a:ext uri="{FF2B5EF4-FFF2-40B4-BE49-F238E27FC236}">
              <a16:creationId xmlns:a16="http://schemas.microsoft.com/office/drawing/2014/main" id="{00000000-0008-0000-0E00-000055030000}"/>
            </a:ext>
          </a:extLst>
        </xdr:cNvPr>
        <xdr:cNvSpPr/>
      </xdr:nvSpPr>
      <xdr:spPr>
        <a:xfrm>
          <a:off x="18735040" y="179133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854" name="フローチャート: 判断 853">
          <a:extLst>
            <a:ext uri="{FF2B5EF4-FFF2-40B4-BE49-F238E27FC236}">
              <a16:creationId xmlns:a16="http://schemas.microsoft.com/office/drawing/2014/main" id="{00000000-0008-0000-0E00-000056030000}"/>
            </a:ext>
          </a:extLst>
        </xdr:cNvPr>
        <xdr:cNvSpPr/>
      </xdr:nvSpPr>
      <xdr:spPr>
        <a:xfrm>
          <a:off x="17937480" y="17889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55" name="フローチャート: 判断 854">
          <a:extLst>
            <a:ext uri="{FF2B5EF4-FFF2-40B4-BE49-F238E27FC236}">
              <a16:creationId xmlns:a16="http://schemas.microsoft.com/office/drawing/2014/main" id="{00000000-0008-0000-0E00-000057030000}"/>
            </a:ext>
          </a:extLst>
        </xdr:cNvPr>
        <xdr:cNvSpPr/>
      </xdr:nvSpPr>
      <xdr:spPr>
        <a:xfrm>
          <a:off x="17162780" y="1787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E00-000058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E00-00005A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E00-00005C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110489</xdr:rowOff>
    </xdr:from>
    <xdr:to>
      <xdr:col>116</xdr:col>
      <xdr:colOff>114300</xdr:colOff>
      <xdr:row>105</xdr:row>
      <xdr:rowOff>40639</xdr:rowOff>
    </xdr:to>
    <xdr:sp macro="" textlink="">
      <xdr:nvSpPr>
        <xdr:cNvPr id="861" name="楕円 860">
          <a:extLst>
            <a:ext uri="{FF2B5EF4-FFF2-40B4-BE49-F238E27FC236}">
              <a16:creationId xmlns:a16="http://schemas.microsoft.com/office/drawing/2014/main" id="{00000000-0008-0000-0E00-00005D030000}"/>
            </a:ext>
          </a:extLst>
        </xdr:cNvPr>
        <xdr:cNvSpPr/>
      </xdr:nvSpPr>
      <xdr:spPr>
        <a:xfrm>
          <a:off x="19458940" y="17545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133366</xdr:rowOff>
    </xdr:from>
    <xdr:ext cx="469744" cy="259045"/>
    <xdr:sp macro="" textlink="">
      <xdr:nvSpPr>
        <xdr:cNvPr id="862" name="【公民館】&#10;一人当たり面積該当値テキスト">
          <a:extLst>
            <a:ext uri="{FF2B5EF4-FFF2-40B4-BE49-F238E27FC236}">
              <a16:creationId xmlns:a16="http://schemas.microsoft.com/office/drawing/2014/main" id="{00000000-0008-0000-0E00-00005E030000}"/>
            </a:ext>
          </a:extLst>
        </xdr:cNvPr>
        <xdr:cNvSpPr txBox="1"/>
      </xdr:nvSpPr>
      <xdr:spPr>
        <a:xfrm>
          <a:off x="19547840" y="17400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114300</xdr:rowOff>
    </xdr:from>
    <xdr:to>
      <xdr:col>112</xdr:col>
      <xdr:colOff>38100</xdr:colOff>
      <xdr:row>105</xdr:row>
      <xdr:rowOff>44450</xdr:rowOff>
    </xdr:to>
    <xdr:sp macro="" textlink="">
      <xdr:nvSpPr>
        <xdr:cNvPr id="863" name="楕円 862">
          <a:extLst>
            <a:ext uri="{FF2B5EF4-FFF2-40B4-BE49-F238E27FC236}">
              <a16:creationId xmlns:a16="http://schemas.microsoft.com/office/drawing/2014/main" id="{00000000-0008-0000-0E00-00005F030000}"/>
            </a:ext>
          </a:extLst>
        </xdr:cNvPr>
        <xdr:cNvSpPr/>
      </xdr:nvSpPr>
      <xdr:spPr>
        <a:xfrm>
          <a:off x="18735040" y="175488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161289</xdr:rowOff>
    </xdr:from>
    <xdr:to>
      <xdr:col>116</xdr:col>
      <xdr:colOff>63500</xdr:colOff>
      <xdr:row>104</xdr:row>
      <xdr:rowOff>165100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flipV="1">
          <a:off x="18778220" y="17595849"/>
          <a:ext cx="73152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119380</xdr:rowOff>
    </xdr:from>
    <xdr:to>
      <xdr:col>107</xdr:col>
      <xdr:colOff>101600</xdr:colOff>
      <xdr:row>106</xdr:row>
      <xdr:rowOff>49530</xdr:rowOff>
    </xdr:to>
    <xdr:sp macro="" textlink="">
      <xdr:nvSpPr>
        <xdr:cNvPr id="865" name="楕円 864">
          <a:extLst>
            <a:ext uri="{FF2B5EF4-FFF2-40B4-BE49-F238E27FC236}">
              <a16:creationId xmlns:a16="http://schemas.microsoft.com/office/drawing/2014/main" id="{00000000-0008-0000-0E00-000061030000}"/>
            </a:ext>
          </a:extLst>
        </xdr:cNvPr>
        <xdr:cNvSpPr/>
      </xdr:nvSpPr>
      <xdr:spPr>
        <a:xfrm>
          <a:off x="17937480" y="17721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165100</xdr:rowOff>
    </xdr:from>
    <xdr:to>
      <xdr:col>111</xdr:col>
      <xdr:colOff>177800</xdr:colOff>
      <xdr:row>105</xdr:row>
      <xdr:rowOff>170180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flipV="1">
          <a:off x="17988280" y="17599660"/>
          <a:ext cx="789940" cy="17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121920</xdr:rowOff>
    </xdr:from>
    <xdr:to>
      <xdr:col>102</xdr:col>
      <xdr:colOff>165100</xdr:colOff>
      <xdr:row>106</xdr:row>
      <xdr:rowOff>52070</xdr:rowOff>
    </xdr:to>
    <xdr:sp macro="" textlink="">
      <xdr:nvSpPr>
        <xdr:cNvPr id="867" name="楕円 866">
          <a:extLst>
            <a:ext uri="{FF2B5EF4-FFF2-40B4-BE49-F238E27FC236}">
              <a16:creationId xmlns:a16="http://schemas.microsoft.com/office/drawing/2014/main" id="{00000000-0008-0000-0E00-000063030000}"/>
            </a:ext>
          </a:extLst>
        </xdr:cNvPr>
        <xdr:cNvSpPr/>
      </xdr:nvSpPr>
      <xdr:spPr>
        <a:xfrm>
          <a:off x="17162780" y="17724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170180</xdr:rowOff>
    </xdr:from>
    <xdr:to>
      <xdr:col>107</xdr:col>
      <xdr:colOff>50800</xdr:colOff>
      <xdr:row>106</xdr:row>
      <xdr:rowOff>1270</xdr:rowOff>
    </xdr:to>
    <xdr:cxnSp macro="">
      <xdr:nvCxnSpPr>
        <xdr:cNvPr id="868" name="直線コネクタ 867">
          <a:extLst>
            <a:ext uri="{FF2B5EF4-FFF2-40B4-BE49-F238E27FC236}">
              <a16:creationId xmlns:a16="http://schemas.microsoft.com/office/drawing/2014/main" id="{00000000-0008-0000-0E00-000064030000}"/>
            </a:ext>
          </a:extLst>
        </xdr:cNvPr>
        <xdr:cNvCxnSpPr/>
      </xdr:nvCxnSpPr>
      <xdr:spPr>
        <a:xfrm flipV="1">
          <a:off x="17213580" y="17772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869" name="n_1aveValue【公民館】&#10;一人当たり面積">
          <a:extLst>
            <a:ext uri="{FF2B5EF4-FFF2-40B4-BE49-F238E27FC236}">
              <a16:creationId xmlns:a16="http://schemas.microsoft.com/office/drawing/2014/main" id="{00000000-0008-0000-0E00-000065030000}"/>
            </a:ext>
          </a:extLst>
        </xdr:cNvPr>
        <xdr:cNvSpPr txBox="1"/>
      </xdr:nvSpPr>
      <xdr:spPr>
        <a:xfrm>
          <a:off x="18561127" y="1800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870" name="n_2aveValue【公民館】&#10;一人当たり面積">
          <a:extLst>
            <a:ext uri="{FF2B5EF4-FFF2-40B4-BE49-F238E27FC236}">
              <a16:creationId xmlns:a16="http://schemas.microsoft.com/office/drawing/2014/main" id="{00000000-0008-0000-0E00-000066030000}"/>
            </a:ext>
          </a:extLst>
        </xdr:cNvPr>
        <xdr:cNvSpPr txBox="1"/>
      </xdr:nvSpPr>
      <xdr:spPr>
        <a:xfrm>
          <a:off x="17776267" y="179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871" name="n_3aveValue【公民館】&#10;一人当たり面積">
          <a:extLst>
            <a:ext uri="{FF2B5EF4-FFF2-40B4-BE49-F238E27FC236}">
              <a16:creationId xmlns:a16="http://schemas.microsoft.com/office/drawing/2014/main" id="{00000000-0008-0000-0E00-000067030000}"/>
            </a:ext>
          </a:extLst>
        </xdr:cNvPr>
        <xdr:cNvSpPr txBox="1"/>
      </xdr:nvSpPr>
      <xdr:spPr>
        <a:xfrm>
          <a:off x="17001567"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60977</xdr:rowOff>
    </xdr:from>
    <xdr:ext cx="469744" cy="259045"/>
    <xdr:sp macro="" textlink="">
      <xdr:nvSpPr>
        <xdr:cNvPr id="872" name="n_1mainValue【公民館】&#10;一人当たり面積">
          <a:extLst>
            <a:ext uri="{FF2B5EF4-FFF2-40B4-BE49-F238E27FC236}">
              <a16:creationId xmlns:a16="http://schemas.microsoft.com/office/drawing/2014/main" id="{00000000-0008-0000-0E00-000068030000}"/>
            </a:ext>
          </a:extLst>
        </xdr:cNvPr>
        <xdr:cNvSpPr txBox="1"/>
      </xdr:nvSpPr>
      <xdr:spPr>
        <a:xfrm>
          <a:off x="18561127" y="1732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66057</xdr:rowOff>
    </xdr:from>
    <xdr:ext cx="469744" cy="259045"/>
    <xdr:sp macro="" textlink="">
      <xdr:nvSpPr>
        <xdr:cNvPr id="873" name="n_2mainValue【公民館】&#10;一人当たり面積">
          <a:extLst>
            <a:ext uri="{FF2B5EF4-FFF2-40B4-BE49-F238E27FC236}">
              <a16:creationId xmlns:a16="http://schemas.microsoft.com/office/drawing/2014/main" id="{00000000-0008-0000-0E00-000069030000}"/>
            </a:ext>
          </a:extLst>
        </xdr:cNvPr>
        <xdr:cNvSpPr txBox="1"/>
      </xdr:nvSpPr>
      <xdr:spPr>
        <a:xfrm>
          <a:off x="17776267" y="1750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68597</xdr:rowOff>
    </xdr:from>
    <xdr:ext cx="469744" cy="259045"/>
    <xdr:sp macro="" textlink="">
      <xdr:nvSpPr>
        <xdr:cNvPr id="874" name="n_3mainValue【公民館】&#10;一人当たり面積">
          <a:extLst>
            <a:ext uri="{FF2B5EF4-FFF2-40B4-BE49-F238E27FC236}">
              <a16:creationId xmlns:a16="http://schemas.microsoft.com/office/drawing/2014/main" id="{00000000-0008-0000-0E00-00006A030000}"/>
            </a:ext>
          </a:extLst>
        </xdr:cNvPr>
        <xdr:cNvSpPr txBox="1"/>
      </xdr:nvSpPr>
      <xdr:spPr>
        <a:xfrm>
          <a:off x="17001567" y="1750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5" name="正方形/長方形 874">
          <a:extLst>
            <a:ext uri="{FF2B5EF4-FFF2-40B4-BE49-F238E27FC236}">
              <a16:creationId xmlns:a16="http://schemas.microsoft.com/office/drawing/2014/main" id="{00000000-0008-0000-0E00-00006B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6" name="正方形/長方形 875">
          <a:extLst>
            <a:ext uri="{FF2B5EF4-FFF2-40B4-BE49-F238E27FC236}">
              <a16:creationId xmlns:a16="http://schemas.microsoft.com/office/drawing/2014/main" id="{00000000-0008-0000-0E00-00006C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認定子ども・幼稚園・保育所、公営住宅、児童館等であり、低くなっている施設は、道路、橋りょう・トンネル、港湾・漁港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a:t>
          </a:r>
          <a:r>
            <a:rPr kumimoji="1" lang="ja-JP" altLang="en-US" sz="1300">
              <a:latin typeface="ＭＳ Ｐゴシック" panose="020B0600070205080204" pitchFamily="50" charset="-128"/>
              <a:ea typeface="ＭＳ Ｐゴシック" panose="020B0600070205080204" pitchFamily="50" charset="-128"/>
            </a:rPr>
            <a:t>公営住宅については、順次改修を行っている。また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順次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ており老朽化が進んでいるが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青郷保育所は平成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年度に大規模改修を行っており、その他の高浜・和田保育所については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新規建設等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の検討を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その他道路や学校施設等については、個別施設計画を策定しており、当該計画に基づいて施設の維持管理を行っていく。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福井県高浜町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10,486
10,329
72.40
11,886,201
11,040,943
554,948
4,113,174
3,825,364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7.6
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38644</xdr:rowOff>
    </xdr:from>
    <xdr:to>
      <xdr:col>24</xdr:col>
      <xdr:colOff>62865</xdr:colOff>
      <xdr:row>42</xdr:row>
      <xdr:rowOff>4354</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086225" y="5738404"/>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124960" y="70490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020820" y="7045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156771</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124960" y="552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38644</xdr:rowOff>
    </xdr:from>
    <xdr:to>
      <xdr:col>24</xdr:col>
      <xdr:colOff>152400</xdr:colOff>
      <xdr:row>34</xdr:row>
      <xdr:rowOff>38644</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020820" y="5738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124960" y="6221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036060" y="63701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22134</xdr:rowOff>
    </xdr:from>
    <xdr:to>
      <xdr:col>20</xdr:col>
      <xdr:colOff>38100</xdr:colOff>
      <xdr:row>38</xdr:row>
      <xdr:rowOff>123734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312160" y="63924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9072</xdr:rowOff>
    </xdr:from>
    <xdr:to>
      <xdr:col>15</xdr:col>
      <xdr:colOff>101600</xdr:colOff>
      <xdr:row>38</xdr:row>
      <xdr:rowOff>110672</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514600" y="63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149497</xdr:rowOff>
    </xdr:from>
    <xdr:to>
      <xdr:col>10</xdr:col>
      <xdr:colOff>165100</xdr:colOff>
      <xdr:row>38</xdr:row>
      <xdr:rowOff>79647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73990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141333</xdr:rowOff>
    </xdr:from>
    <xdr:to>
      <xdr:col>24</xdr:col>
      <xdr:colOff>114300</xdr:colOff>
      <xdr:row>40</xdr:row>
      <xdr:rowOff>71483</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036060" y="66792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119760</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124960"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12160" y="6708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20683</xdr:rowOff>
    </xdr:from>
    <xdr:to>
      <xdr:col>24</xdr:col>
      <xdr:colOff>63500</xdr:colOff>
      <xdr:row>40</xdr:row>
      <xdr:rowOff>53340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355340" y="672628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76019</xdr:rowOff>
    </xdr:from>
    <xdr:to>
      <xdr:col>15</xdr:col>
      <xdr:colOff>101600</xdr:colOff>
      <xdr:row>41</xdr:row>
      <xdr:rowOff>6169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14600" y="67816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53340</xdr:rowOff>
    </xdr:from>
    <xdr:to>
      <xdr:col>19</xdr:col>
      <xdr:colOff>177800</xdr:colOff>
      <xdr:row>40</xdr:row>
      <xdr:rowOff>126819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565400" y="6758940"/>
          <a:ext cx="78994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39900" y="61584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40</xdr:row>
      <xdr:rowOff>126819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790700" y="6205402"/>
          <a:ext cx="774700" cy="627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140261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17056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127199</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385704" y="616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70774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611004" y="644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170564" y="680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168746</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385704" y="6874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611004" y="593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60960</xdr:rowOff>
    </xdr:from>
    <xdr:to>
      <xdr:col>54</xdr:col>
      <xdr:colOff>189865</xdr:colOff>
      <xdr:row>41</xdr:row>
      <xdr:rowOff>160020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9219565" y="559308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9258300"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9154160" y="703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7637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9258300" y="537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60960</xdr:rowOff>
    </xdr:from>
    <xdr:to>
      <xdr:col>55</xdr:col>
      <xdr:colOff>88900</xdr:colOff>
      <xdr:row>33</xdr:row>
      <xdr:rowOff>60960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9154160" y="55930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158767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92583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135890</xdr:rowOff>
    </xdr:from>
    <xdr:to>
      <xdr:col>55</xdr:col>
      <xdr:colOff>50800</xdr:colOff>
      <xdr:row>40</xdr:row>
      <xdr:rowOff>66040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192260" y="6673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151130</xdr:rowOff>
    </xdr:from>
    <xdr:to>
      <xdr:col>50</xdr:col>
      <xdr:colOff>165100</xdr:colOff>
      <xdr:row>40</xdr:row>
      <xdr:rowOff>81280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44550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670800" y="6654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25400</xdr:rowOff>
    </xdr:from>
    <xdr:to>
      <xdr:col>41</xdr:col>
      <xdr:colOff>101600</xdr:colOff>
      <xdr:row>39</xdr:row>
      <xdr:rowOff>127000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87324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919226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68597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92583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90170</xdr:rowOff>
    </xdr:from>
    <xdr:to>
      <xdr:col>50</xdr:col>
      <xdr:colOff>165100</xdr:colOff>
      <xdr:row>41</xdr:row>
      <xdr:rowOff>20320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8445500" y="6795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140970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8496300" y="684657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7670800" y="660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121920</xdr:rowOff>
    </xdr:from>
    <xdr:to>
      <xdr:col>50</xdr:col>
      <xdr:colOff>114300</xdr:colOff>
      <xdr:row>40</xdr:row>
      <xdr:rowOff>140970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7713980" y="6659880"/>
          <a:ext cx="782320" cy="18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74930</xdr:rowOff>
    </xdr:from>
    <xdr:to>
      <xdr:col>41</xdr:col>
      <xdr:colOff>101600</xdr:colOff>
      <xdr:row>40</xdr:row>
      <xdr:rowOff>5080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6873240" y="66128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121920</xdr:rowOff>
    </xdr:from>
    <xdr:to>
      <xdr:col>45</xdr:col>
      <xdr:colOff>177800</xdr:colOff>
      <xdr:row>39</xdr:row>
      <xdr:rowOff>125730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6924040" y="665988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97807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827158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7509587" y="674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143527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67120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11447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827158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750958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167657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67120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77341" y="1072117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a:extLst>
            <a:ext uri="{FF2B5EF4-FFF2-40B4-BE49-F238E27FC236}">
              <a16:creationId xmlns:a16="http://schemas.microsoft.com/office/drawing/2014/main" id="{00000000-0008-0000-0F00-0000A2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62</xdr:row>
      <xdr:rowOff>119199</xdr:rowOff>
    </xdr:to>
    <xdr:cxnSp macro="">
      <xdr:nvCxnSpPr>
        <xdr:cNvPr id="163" name="直線コネクタ 162">
          <a:extLst>
            <a:ext uri="{FF2B5EF4-FFF2-40B4-BE49-F238E27FC236}">
              <a16:creationId xmlns:a16="http://schemas.microsoft.com/office/drawing/2014/main" id="{00000000-0008-0000-0F00-0000A3000000}"/>
            </a:ext>
          </a:extLst>
        </xdr:cNvPr>
        <xdr:cNvCxnSpPr/>
      </xdr:nvCxnSpPr>
      <xdr:spPr>
        <a:xfrm flipV="1">
          <a:off x="4086225" y="9261022"/>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123026</xdr:rowOff>
    </xdr:from>
    <xdr:ext cx="405111" cy="259045"/>
    <xdr:sp macro="" textlink="">
      <xdr:nvSpPr>
        <xdr:cNvPr id="164" name="【体育館・プール】&#10;有形固定資産減価償却率最小値テキスト">
          <a:extLst>
            <a:ext uri="{FF2B5EF4-FFF2-40B4-BE49-F238E27FC236}">
              <a16:creationId xmlns:a16="http://schemas.microsoft.com/office/drawing/2014/main" id="{00000000-0008-0000-0F00-0000A4000000}"/>
            </a:ext>
          </a:extLst>
        </xdr:cNvPr>
        <xdr:cNvSpPr txBox="1"/>
      </xdr:nvSpPr>
      <xdr:spPr>
        <a:xfrm>
          <a:off x="4124960" y="1051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119199</xdr:rowOff>
    </xdr:from>
    <xdr:to>
      <xdr:col>24</xdr:col>
      <xdr:colOff>152400</xdr:colOff>
      <xdr:row>62</xdr:row>
      <xdr:rowOff>119199</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a:off x="4020820" y="105128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6" name="【体育館・プール】&#10;有形固定資産減価償却率最大値テキスト">
          <a:extLst>
            <a:ext uri="{FF2B5EF4-FFF2-40B4-BE49-F238E27FC236}">
              <a16:creationId xmlns:a16="http://schemas.microsoft.com/office/drawing/2014/main" id="{00000000-0008-0000-0F00-0000A6000000}"/>
            </a:ext>
          </a:extLst>
        </xdr:cNvPr>
        <xdr:cNvSpPr txBox="1"/>
      </xdr:nvSpPr>
      <xdr:spPr>
        <a:xfrm>
          <a:off x="4124960" y="904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a:off x="402082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146793</xdr:rowOff>
    </xdr:from>
    <xdr:ext cx="405111" cy="259045"/>
    <xdr:sp macro="" textlink="">
      <xdr:nvSpPr>
        <xdr:cNvPr id="168" name="【体育館・プール】&#10;有形固定資産減価償却率平均値テキスト">
          <a:extLst>
            <a:ext uri="{FF2B5EF4-FFF2-40B4-BE49-F238E27FC236}">
              <a16:creationId xmlns:a16="http://schemas.microsoft.com/office/drawing/2014/main" id="{00000000-0008-0000-0F00-0000A8000000}"/>
            </a:ext>
          </a:extLst>
        </xdr:cNvPr>
        <xdr:cNvSpPr txBox="1"/>
      </xdr:nvSpPr>
      <xdr:spPr>
        <a:xfrm>
          <a:off x="4124960" y="9702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4036060" y="9847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107587</xdr:rowOff>
    </xdr:from>
    <xdr:to>
      <xdr:col>20</xdr:col>
      <xdr:colOff>38100</xdr:colOff>
      <xdr:row>59</xdr:row>
      <xdr:rowOff>37737</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3312160" y="9830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2514600" y="98405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1739900" y="98503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68399</xdr:rowOff>
    </xdr:from>
    <xdr:to>
      <xdr:col>24</xdr:col>
      <xdr:colOff>114300</xdr:colOff>
      <xdr:row>62</xdr:row>
      <xdr:rowOff>169999</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4036060" y="104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154776</xdr:rowOff>
    </xdr:from>
    <xdr:ext cx="405111" cy="259045"/>
    <xdr:sp macro="" textlink="">
      <xdr:nvSpPr>
        <xdr:cNvPr id="179" name="【体育館・プール】&#10;有形固定資産減価償却率該当値テキスト">
          <a:extLst>
            <a:ext uri="{FF2B5EF4-FFF2-40B4-BE49-F238E27FC236}">
              <a16:creationId xmlns:a16="http://schemas.microsoft.com/office/drawing/2014/main" id="{00000000-0008-0000-0F00-0000B3000000}"/>
            </a:ext>
          </a:extLst>
        </xdr:cNvPr>
        <xdr:cNvSpPr txBox="1"/>
      </xdr:nvSpPr>
      <xdr:spPr>
        <a:xfrm>
          <a:off x="4124960" y="1038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104322</xdr:rowOff>
    </xdr:from>
    <xdr:to>
      <xdr:col>20</xdr:col>
      <xdr:colOff>38100</xdr:colOff>
      <xdr:row>63</xdr:row>
      <xdr:rowOff>34472</xdr:rowOff>
    </xdr:to>
    <xdr:sp macro="" textlink="">
      <xdr:nvSpPr>
        <xdr:cNvPr id="180" name="楕円 179">
          <a:extLst>
            <a:ext uri="{FF2B5EF4-FFF2-40B4-BE49-F238E27FC236}">
              <a16:creationId xmlns:a16="http://schemas.microsoft.com/office/drawing/2014/main" id="{00000000-0008-0000-0F00-0000B4000000}"/>
            </a:ext>
          </a:extLst>
        </xdr:cNvPr>
        <xdr:cNvSpPr/>
      </xdr:nvSpPr>
      <xdr:spPr>
        <a:xfrm>
          <a:off x="3312160" y="10498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119199</xdr:rowOff>
    </xdr:from>
    <xdr:to>
      <xdr:col>24</xdr:col>
      <xdr:colOff>63500</xdr:colOff>
      <xdr:row>62</xdr:row>
      <xdr:rowOff>155122</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flipV="1">
          <a:off x="3355340" y="10512879"/>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84727</xdr:rowOff>
    </xdr:from>
    <xdr:to>
      <xdr:col>15</xdr:col>
      <xdr:colOff>101600</xdr:colOff>
      <xdr:row>64</xdr:row>
      <xdr:rowOff>14877</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2514600" y="1064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155122</xdr:rowOff>
    </xdr:from>
    <xdr:to>
      <xdr:col>19</xdr:col>
      <xdr:colOff>177800</xdr:colOff>
      <xdr:row>63</xdr:row>
      <xdr:rowOff>135527</xdr:rowOff>
    </xdr:to>
    <xdr:cxnSp macro="">
      <xdr:nvCxnSpPr>
        <xdr:cNvPr id="183" name="直線コネクタ 182">
          <a:extLst>
            <a:ext uri="{FF2B5EF4-FFF2-40B4-BE49-F238E27FC236}">
              <a16:creationId xmlns:a16="http://schemas.microsoft.com/office/drawing/2014/main" id="{00000000-0008-0000-0F00-0000B7000000}"/>
            </a:ext>
          </a:extLst>
        </xdr:cNvPr>
        <xdr:cNvCxnSpPr/>
      </xdr:nvCxnSpPr>
      <xdr:spPr>
        <a:xfrm flipV="1">
          <a:off x="2565400" y="10548802"/>
          <a:ext cx="789940" cy="14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164737</xdr:rowOff>
    </xdr:from>
    <xdr:to>
      <xdr:col>10</xdr:col>
      <xdr:colOff>165100</xdr:colOff>
      <xdr:row>59</xdr:row>
      <xdr:rowOff>94887</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1739900" y="9887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44087</xdr:rowOff>
    </xdr:from>
    <xdr:to>
      <xdr:col>15</xdr:col>
      <xdr:colOff>50800</xdr:colOff>
      <xdr:row>63</xdr:row>
      <xdr:rowOff>135527</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1790700" y="9934847"/>
          <a:ext cx="7747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54264</xdr:rowOff>
    </xdr:from>
    <xdr:ext cx="405111" cy="259045"/>
    <xdr:sp macro="" textlink="">
      <xdr:nvSpPr>
        <xdr:cNvPr id="186" name="n_1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317056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7" name="n_2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2385704" y="961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88" name="n_3ave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1611004" y="962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25599</xdr:rowOff>
    </xdr:from>
    <xdr:ext cx="405111" cy="259045"/>
    <xdr:sp macro="" textlink="">
      <xdr:nvSpPr>
        <xdr:cNvPr id="189" name="n_1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3170564" y="1058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6004</xdr:rowOff>
    </xdr:from>
    <xdr:ext cx="405111" cy="259045"/>
    <xdr:sp macro="" textlink="">
      <xdr:nvSpPr>
        <xdr:cNvPr id="190" name="n_2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2385704" y="10734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86014</xdr:rowOff>
    </xdr:from>
    <xdr:ext cx="405111" cy="259045"/>
    <xdr:sp macro="" textlink="">
      <xdr:nvSpPr>
        <xdr:cNvPr id="191" name="n_3main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1611004" y="9976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a:extLst>
            <a:ext uri="{FF2B5EF4-FFF2-40B4-BE49-F238E27FC236}">
              <a16:creationId xmlns:a16="http://schemas.microsoft.com/office/drawing/2014/main" id="{00000000-0008-0000-0F00-0000CA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a:extLst>
            <a:ext uri="{FF2B5EF4-FFF2-40B4-BE49-F238E27FC236}">
              <a16:creationId xmlns:a16="http://schemas.microsoft.com/office/drawing/2014/main" id="{00000000-0008-0000-0F00-0000CC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a:extLst>
            <a:ext uri="{FF2B5EF4-FFF2-40B4-BE49-F238E27FC236}">
              <a16:creationId xmlns:a16="http://schemas.microsoft.com/office/drawing/2014/main" id="{00000000-0008-0000-0F00-0000D0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9" name="テキスト ボックス 208">
          <a:extLst>
            <a:ext uri="{FF2B5EF4-FFF2-40B4-BE49-F238E27FC236}">
              <a16:creationId xmlns:a16="http://schemas.microsoft.com/office/drawing/2014/main" id="{00000000-0008-0000-0F00-0000D1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1" name="テキスト ボックス 210">
          <a:extLst>
            <a:ext uri="{FF2B5EF4-FFF2-40B4-BE49-F238E27FC236}">
              <a16:creationId xmlns:a16="http://schemas.microsoft.com/office/drawing/2014/main" id="{00000000-0008-0000-0F00-0000D3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a:extLst>
            <a:ext uri="{FF2B5EF4-FFF2-40B4-BE49-F238E27FC236}">
              <a16:creationId xmlns:a16="http://schemas.microsoft.com/office/drawing/2014/main" id="{00000000-0008-0000-0F00-0000D7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a:extLst>
            <a:ext uri="{FF2B5EF4-FFF2-40B4-BE49-F238E27FC236}">
              <a16:creationId xmlns:a16="http://schemas.microsoft.com/office/drawing/2014/main" id="{00000000-0008-0000-0F00-0000D8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flipV="1">
          <a:off x="9219565" y="9301843"/>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218" name="【体育館・プール】&#10;一人当たり面積最小値テキスト">
          <a:extLst>
            <a:ext uri="{FF2B5EF4-FFF2-40B4-BE49-F238E27FC236}">
              <a16:creationId xmlns:a16="http://schemas.microsoft.com/office/drawing/2014/main" id="{00000000-0008-0000-0F00-0000DA000000}"/>
            </a:ext>
          </a:extLst>
        </xdr:cNvPr>
        <xdr:cNvSpPr txBox="1"/>
      </xdr:nvSpPr>
      <xdr:spPr>
        <a:xfrm>
          <a:off x="9258300"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915416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220" name="【体育館・プール】&#10;一人当たり面積最大値テキスト">
          <a:extLst>
            <a:ext uri="{FF2B5EF4-FFF2-40B4-BE49-F238E27FC236}">
              <a16:creationId xmlns:a16="http://schemas.microsoft.com/office/drawing/2014/main" id="{00000000-0008-0000-0F00-0000DC000000}"/>
            </a:ext>
          </a:extLst>
        </xdr:cNvPr>
        <xdr:cNvSpPr txBox="1"/>
      </xdr:nvSpPr>
      <xdr:spPr>
        <a:xfrm>
          <a:off x="9258300" y="9080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9154160" y="9301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222" name="【体育館・プール】&#10;一人当たり面積平均値テキスト">
          <a:extLst>
            <a:ext uri="{FF2B5EF4-FFF2-40B4-BE49-F238E27FC236}">
              <a16:creationId xmlns:a16="http://schemas.microsoft.com/office/drawing/2014/main" id="{00000000-0008-0000-0F00-0000DE000000}"/>
            </a:ext>
          </a:extLst>
        </xdr:cNvPr>
        <xdr:cNvSpPr txBox="1"/>
      </xdr:nvSpPr>
      <xdr:spPr>
        <a:xfrm>
          <a:off x="9258300" y="1019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192260" y="10211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445500" y="1023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104322</xdr:rowOff>
    </xdr:from>
    <xdr:to>
      <xdr:col>46</xdr:col>
      <xdr:colOff>38100</xdr:colOff>
      <xdr:row>61</xdr:row>
      <xdr:rowOff>34472</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670800" y="10162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19413</xdr:rowOff>
    </xdr:from>
    <xdr:to>
      <xdr:col>41</xdr:col>
      <xdr:colOff>101600</xdr:colOff>
      <xdr:row>61</xdr:row>
      <xdr:rowOff>121013</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873240" y="102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30843</xdr:rowOff>
    </xdr:from>
    <xdr:to>
      <xdr:col>55</xdr:col>
      <xdr:colOff>50800</xdr:colOff>
      <xdr:row>55</xdr:row>
      <xdr:rowOff>132443</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9192260" y="92510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155320</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9258300" y="920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42273</xdr:rowOff>
    </xdr:from>
    <xdr:to>
      <xdr:col>50</xdr:col>
      <xdr:colOff>165100</xdr:colOff>
      <xdr:row>55</xdr:row>
      <xdr:rowOff>143873</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8445500" y="926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81643</xdr:rowOff>
    </xdr:from>
    <xdr:to>
      <xdr:col>55</xdr:col>
      <xdr:colOff>0</xdr:colOff>
      <xdr:row>55</xdr:row>
      <xdr:rowOff>93073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8496300" y="9301843"/>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60234</xdr:rowOff>
    </xdr:from>
    <xdr:to>
      <xdr:col>46</xdr:col>
      <xdr:colOff>38100</xdr:colOff>
      <xdr:row>55</xdr:row>
      <xdr:rowOff>161834</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7670800" y="92804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93073</xdr:rowOff>
    </xdr:from>
    <xdr:to>
      <xdr:col>50</xdr:col>
      <xdr:colOff>114300</xdr:colOff>
      <xdr:row>55</xdr:row>
      <xdr:rowOff>111034</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7713980" y="9313273"/>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148409</xdr:rowOff>
    </xdr:from>
    <xdr:to>
      <xdr:col>41</xdr:col>
      <xdr:colOff>101600</xdr:colOff>
      <xdr:row>63</xdr:row>
      <xdr:rowOff>78559</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6873240" y="105420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111034</xdr:rowOff>
    </xdr:from>
    <xdr:to>
      <xdr:col>45</xdr:col>
      <xdr:colOff>177800</xdr:colOff>
      <xdr:row>63</xdr:row>
      <xdr:rowOff>27759</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6924040" y="9331234"/>
          <a:ext cx="789940" cy="125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102343</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8271587" y="1032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25599</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7509587" y="1025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137540</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6712027" y="1002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53</xdr:row>
      <xdr:rowOff>160400</xdr:rowOff>
    </xdr:from>
    <xdr:ext cx="469744" cy="259045"/>
    <xdr:sp macro="" textlink="">
      <xdr:nvSpPr>
        <xdr:cNvPr id="243" name="n_1mainValue【体育館・プール】&#10;一人当たり面積">
          <a:extLst>
            <a:ext uri="{FF2B5EF4-FFF2-40B4-BE49-F238E27FC236}">
              <a16:creationId xmlns:a16="http://schemas.microsoft.com/office/drawing/2014/main" id="{00000000-0008-0000-0F00-0000F3000000}"/>
            </a:ext>
          </a:extLst>
        </xdr:cNvPr>
        <xdr:cNvSpPr txBox="1"/>
      </xdr:nvSpPr>
      <xdr:spPr>
        <a:xfrm>
          <a:off x="8271587" y="904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6911</xdr:rowOff>
    </xdr:from>
    <xdr:ext cx="469744" cy="259045"/>
    <xdr:sp macro="" textlink="">
      <xdr:nvSpPr>
        <xdr:cNvPr id="244" name="n_2mainValue【体育館・プール】&#10;一人当たり面積">
          <a:extLst>
            <a:ext uri="{FF2B5EF4-FFF2-40B4-BE49-F238E27FC236}">
              <a16:creationId xmlns:a16="http://schemas.microsoft.com/office/drawing/2014/main" id="{00000000-0008-0000-0F00-0000F4000000}"/>
            </a:ext>
          </a:extLst>
        </xdr:cNvPr>
        <xdr:cNvSpPr txBox="1"/>
      </xdr:nvSpPr>
      <xdr:spPr>
        <a:xfrm>
          <a:off x="7509587" y="905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69686</xdr:rowOff>
    </xdr:from>
    <xdr:ext cx="469744" cy="259045"/>
    <xdr:sp macro="" textlink="">
      <xdr:nvSpPr>
        <xdr:cNvPr id="245" name="n_3mainValue【体育館・プール】&#10;一人当たり面積">
          <a:extLst>
            <a:ext uri="{FF2B5EF4-FFF2-40B4-BE49-F238E27FC236}">
              <a16:creationId xmlns:a16="http://schemas.microsoft.com/office/drawing/2014/main" id="{00000000-0008-0000-0F00-0000F5000000}"/>
            </a:ext>
          </a:extLst>
        </xdr:cNvPr>
        <xdr:cNvSpPr txBox="1"/>
      </xdr:nvSpPr>
      <xdr:spPr>
        <a:xfrm>
          <a:off x="6712027" y="1063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7734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27196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id="{00000000-0008-0000-0F00-00000E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flipV="1">
          <a:off x="4086225" y="13001898"/>
          <a:ext cx="0" cy="1477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272" name="【福祉施設】&#10;有形固定資産減価償却率最小値テキスト">
          <a:extLst>
            <a:ext uri="{FF2B5EF4-FFF2-40B4-BE49-F238E27FC236}">
              <a16:creationId xmlns:a16="http://schemas.microsoft.com/office/drawing/2014/main" id="{00000000-0008-0000-0F00-000010010000}"/>
            </a:ext>
          </a:extLst>
        </xdr:cNvPr>
        <xdr:cNvSpPr txBox="1"/>
      </xdr:nvSpPr>
      <xdr:spPr>
        <a:xfrm>
          <a:off x="4124960" y="144834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4020820" y="144796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274" name="【福祉施設】&#10;有形固定資産減価償却率最大値テキスト">
          <a:extLst>
            <a:ext uri="{FF2B5EF4-FFF2-40B4-BE49-F238E27FC236}">
              <a16:creationId xmlns:a16="http://schemas.microsoft.com/office/drawing/2014/main" id="{00000000-0008-0000-0F00-000012010000}"/>
            </a:ext>
          </a:extLst>
        </xdr:cNvPr>
        <xdr:cNvSpPr txBox="1"/>
      </xdr:nvSpPr>
      <xdr:spPr>
        <a:xfrm>
          <a:off x="4124960" y="1278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4020820" y="130018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276" name="【福祉施設】&#10;有形固定資産減価償却率平均値テキスト">
          <a:extLst>
            <a:ext uri="{FF2B5EF4-FFF2-40B4-BE49-F238E27FC236}">
              <a16:creationId xmlns:a16="http://schemas.microsoft.com/office/drawing/2014/main" id="{00000000-0008-0000-0F00-000014010000}"/>
            </a:ext>
          </a:extLst>
        </xdr:cNvPr>
        <xdr:cNvSpPr txBox="1"/>
      </xdr:nvSpPr>
      <xdr:spPr>
        <a:xfrm>
          <a:off x="4124960" y="1348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277" name="フローチャート: 判断 276">
          <a:extLst>
            <a:ext uri="{FF2B5EF4-FFF2-40B4-BE49-F238E27FC236}">
              <a16:creationId xmlns:a16="http://schemas.microsoft.com/office/drawing/2014/main" id="{00000000-0008-0000-0F00-000015010000}"/>
            </a:ext>
          </a:extLst>
        </xdr:cNvPr>
        <xdr:cNvSpPr/>
      </xdr:nvSpPr>
      <xdr:spPr>
        <a:xfrm>
          <a:off x="4036060" y="1363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3312160" y="136510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46082</xdr:rowOff>
    </xdr:from>
    <xdr:to>
      <xdr:col>15</xdr:col>
      <xdr:colOff>101600</xdr:colOff>
      <xdr:row>81</xdr:row>
      <xdr:rowOff>147682</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2514600" y="136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3629</xdr:rowOff>
    </xdr:from>
    <xdr:to>
      <xdr:col>10</xdr:col>
      <xdr:colOff>165100</xdr:colOff>
      <xdr:row>81</xdr:row>
      <xdr:rowOff>105229</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1739900" y="1358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111398</xdr:rowOff>
    </xdr:from>
    <xdr:to>
      <xdr:col>24</xdr:col>
      <xdr:colOff>114300</xdr:colOff>
      <xdr:row>82</xdr:row>
      <xdr:rowOff>41548</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4036060" y="13690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89825</xdr:rowOff>
    </xdr:from>
    <xdr:ext cx="405111" cy="259045"/>
    <xdr:sp macro="" textlink="">
      <xdr:nvSpPr>
        <xdr:cNvPr id="287" name="【福祉施設】&#10;有形固定資産減価償却率該当値テキスト">
          <a:extLst>
            <a:ext uri="{FF2B5EF4-FFF2-40B4-BE49-F238E27FC236}">
              <a16:creationId xmlns:a16="http://schemas.microsoft.com/office/drawing/2014/main" id="{00000000-0008-0000-0F00-00001F010000}"/>
            </a:ext>
          </a:extLst>
        </xdr:cNvPr>
        <xdr:cNvSpPr txBox="1"/>
      </xdr:nvSpPr>
      <xdr:spPr>
        <a:xfrm>
          <a:off x="4124960" y="1366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5262</xdr:rowOff>
    </xdr:from>
    <xdr:to>
      <xdr:col>20</xdr:col>
      <xdr:colOff>38100</xdr:colOff>
      <xdr:row>81</xdr:row>
      <xdr:rowOff>106862</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3312160" y="135841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56062</xdr:rowOff>
    </xdr:from>
    <xdr:to>
      <xdr:col>24</xdr:col>
      <xdr:colOff>63500</xdr:colOff>
      <xdr:row>81</xdr:row>
      <xdr:rowOff>162198</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a:off x="3355340" y="13634902"/>
          <a:ext cx="73152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8527</xdr:rowOff>
    </xdr:from>
    <xdr:to>
      <xdr:col>15</xdr:col>
      <xdr:colOff>101600</xdr:colOff>
      <xdr:row>81</xdr:row>
      <xdr:rowOff>110127</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2514600" y="1358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56062</xdr:rowOff>
    </xdr:from>
    <xdr:to>
      <xdr:col>19</xdr:col>
      <xdr:colOff>177800</xdr:colOff>
      <xdr:row>81</xdr:row>
      <xdr:rowOff>59327</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flipV="1">
          <a:off x="2565400" y="1363490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126093</xdr:rowOff>
    </xdr:from>
    <xdr:to>
      <xdr:col>10</xdr:col>
      <xdr:colOff>165100</xdr:colOff>
      <xdr:row>84</xdr:row>
      <xdr:rowOff>56243</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1739900" y="14040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59327</xdr:rowOff>
    </xdr:from>
    <xdr:to>
      <xdr:col>15</xdr:col>
      <xdr:colOff>50800</xdr:colOff>
      <xdr:row>84</xdr:row>
      <xdr:rowOff>5443</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flipV="1">
          <a:off x="1790700" y="13638167"/>
          <a:ext cx="774700" cy="44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164935</xdr:rowOff>
    </xdr:from>
    <xdr:ext cx="405111" cy="259045"/>
    <xdr:sp macro="" textlink="">
      <xdr:nvSpPr>
        <xdr:cNvPr id="294" name="n_1aveValue【福祉施設】&#10;有形固定資産減価償却率">
          <a:extLst>
            <a:ext uri="{FF2B5EF4-FFF2-40B4-BE49-F238E27FC236}">
              <a16:creationId xmlns:a16="http://schemas.microsoft.com/office/drawing/2014/main" id="{00000000-0008-0000-0F00-000026010000}"/>
            </a:ext>
          </a:extLst>
        </xdr:cNvPr>
        <xdr:cNvSpPr txBox="1"/>
      </xdr:nvSpPr>
      <xdr:spPr>
        <a:xfrm>
          <a:off x="3170564" y="13743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138809</xdr:rowOff>
    </xdr:from>
    <xdr:ext cx="405111" cy="259045"/>
    <xdr:sp macro="" textlink="">
      <xdr:nvSpPr>
        <xdr:cNvPr id="295" name="n_2aveValue【福祉施設】&#10;有形固定資産減価償却率">
          <a:extLst>
            <a:ext uri="{FF2B5EF4-FFF2-40B4-BE49-F238E27FC236}">
              <a16:creationId xmlns:a16="http://schemas.microsoft.com/office/drawing/2014/main" id="{00000000-0008-0000-0F00-000027010000}"/>
            </a:ext>
          </a:extLst>
        </xdr:cNvPr>
        <xdr:cNvSpPr txBox="1"/>
      </xdr:nvSpPr>
      <xdr:spPr>
        <a:xfrm>
          <a:off x="2385704" y="13717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121756</xdr:rowOff>
    </xdr:from>
    <xdr:ext cx="405111" cy="259045"/>
    <xdr:sp macro="" textlink="">
      <xdr:nvSpPr>
        <xdr:cNvPr id="296" name="n_3aveValue【福祉施設】&#10;有形固定資産減価償却率">
          <a:extLst>
            <a:ext uri="{FF2B5EF4-FFF2-40B4-BE49-F238E27FC236}">
              <a16:creationId xmlns:a16="http://schemas.microsoft.com/office/drawing/2014/main" id="{00000000-0008-0000-0F00-000028010000}"/>
            </a:ext>
          </a:extLst>
        </xdr:cNvPr>
        <xdr:cNvSpPr txBox="1"/>
      </xdr:nvSpPr>
      <xdr:spPr>
        <a:xfrm>
          <a:off x="1611004" y="1336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123389</xdr:rowOff>
    </xdr:from>
    <xdr:ext cx="405111" cy="259045"/>
    <xdr:sp macro="" textlink="">
      <xdr:nvSpPr>
        <xdr:cNvPr id="297" name="n_1mainValue【福祉施設】&#10;有形固定資産減価償却率">
          <a:extLst>
            <a:ext uri="{FF2B5EF4-FFF2-40B4-BE49-F238E27FC236}">
              <a16:creationId xmlns:a16="http://schemas.microsoft.com/office/drawing/2014/main" id="{00000000-0008-0000-0F00-000029010000}"/>
            </a:ext>
          </a:extLst>
        </xdr:cNvPr>
        <xdr:cNvSpPr txBox="1"/>
      </xdr:nvSpPr>
      <xdr:spPr>
        <a:xfrm>
          <a:off x="317056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126654</xdr:rowOff>
    </xdr:from>
    <xdr:ext cx="405111" cy="259045"/>
    <xdr:sp macro="" textlink="">
      <xdr:nvSpPr>
        <xdr:cNvPr id="298" name="n_2mainValue【福祉施設】&#10;有形固定資産減価償却率">
          <a:extLst>
            <a:ext uri="{FF2B5EF4-FFF2-40B4-BE49-F238E27FC236}">
              <a16:creationId xmlns:a16="http://schemas.microsoft.com/office/drawing/2014/main" id="{00000000-0008-0000-0F00-00002A010000}"/>
            </a:ext>
          </a:extLst>
        </xdr:cNvPr>
        <xdr:cNvSpPr txBox="1"/>
      </xdr:nvSpPr>
      <xdr:spPr>
        <a:xfrm>
          <a:off x="2385704" y="1337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47370</xdr:rowOff>
    </xdr:from>
    <xdr:ext cx="405111" cy="259045"/>
    <xdr:sp macro="" textlink="">
      <xdr:nvSpPr>
        <xdr:cNvPr id="299" name="n_3mainValue【福祉施設】&#10;有形固定資産減価償却率">
          <a:extLst>
            <a:ext uri="{FF2B5EF4-FFF2-40B4-BE49-F238E27FC236}">
              <a16:creationId xmlns:a16="http://schemas.microsoft.com/office/drawing/2014/main" id="{00000000-0008-0000-0F00-00002B010000}"/>
            </a:ext>
          </a:extLst>
        </xdr:cNvPr>
        <xdr:cNvSpPr txBox="1"/>
      </xdr:nvSpPr>
      <xdr:spPr>
        <a:xfrm>
          <a:off x="1611004" y="1412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福祉施設】&#10;一人当たり面積グラフ枠">
          <a:extLst>
            <a:ext uri="{FF2B5EF4-FFF2-40B4-BE49-F238E27FC236}">
              <a16:creationId xmlns:a16="http://schemas.microsoft.com/office/drawing/2014/main" id="{00000000-0008-0000-0F00-000042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9219565" y="13131165"/>
          <a:ext cx="0" cy="137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24" name="【福祉施設】&#10;一人当たり面積最小値テキスト">
          <a:extLst>
            <a:ext uri="{FF2B5EF4-FFF2-40B4-BE49-F238E27FC236}">
              <a16:creationId xmlns:a16="http://schemas.microsoft.com/office/drawing/2014/main" id="{00000000-0008-0000-0F00-000044010000}"/>
            </a:ext>
          </a:extLst>
        </xdr:cNvPr>
        <xdr:cNvSpPr txBox="1"/>
      </xdr:nvSpPr>
      <xdr:spPr>
        <a:xfrm>
          <a:off x="925830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915416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326" name="【福祉施設】&#10;一人当たり面積最大値テキスト">
          <a:extLst>
            <a:ext uri="{FF2B5EF4-FFF2-40B4-BE49-F238E27FC236}">
              <a16:creationId xmlns:a16="http://schemas.microsoft.com/office/drawing/2014/main" id="{00000000-0008-0000-0F00-000046010000}"/>
            </a:ext>
          </a:extLst>
        </xdr:cNvPr>
        <xdr:cNvSpPr txBox="1"/>
      </xdr:nvSpPr>
      <xdr:spPr>
        <a:xfrm>
          <a:off x="9258300" y="1291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9154160" y="13131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328" name="【福祉施設】&#10;一人当たり面積平均値テキスト">
          <a:extLst>
            <a:ext uri="{FF2B5EF4-FFF2-40B4-BE49-F238E27FC236}">
              <a16:creationId xmlns:a16="http://schemas.microsoft.com/office/drawing/2014/main" id="{00000000-0008-0000-0F00-000048010000}"/>
            </a:ext>
          </a:extLst>
        </xdr:cNvPr>
        <xdr:cNvSpPr txBox="1"/>
      </xdr:nvSpPr>
      <xdr:spPr>
        <a:xfrm>
          <a:off x="9258300" y="14097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9192260" y="141185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8445500" y="141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17780</xdr:rowOff>
    </xdr:from>
    <xdr:to>
      <xdr:col>46</xdr:col>
      <xdr:colOff>38100</xdr:colOff>
      <xdr:row>84</xdr:row>
      <xdr:rowOff>119380</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7670800" y="1409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53975</xdr:rowOff>
    </xdr:from>
    <xdr:to>
      <xdr:col>41</xdr:col>
      <xdr:colOff>101600</xdr:colOff>
      <xdr:row>84</xdr:row>
      <xdr:rowOff>155575</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687324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27305</xdr:rowOff>
    </xdr:from>
    <xdr:to>
      <xdr:col>55</xdr:col>
      <xdr:colOff>50800</xdr:colOff>
      <xdr:row>83</xdr:row>
      <xdr:rowOff>128905</xdr:rowOff>
    </xdr:to>
    <xdr:sp macro="" textlink="">
      <xdr:nvSpPr>
        <xdr:cNvPr id="338" name="楕円 337">
          <a:extLst>
            <a:ext uri="{FF2B5EF4-FFF2-40B4-BE49-F238E27FC236}">
              <a16:creationId xmlns:a16="http://schemas.microsoft.com/office/drawing/2014/main" id="{00000000-0008-0000-0F00-000052010000}"/>
            </a:ext>
          </a:extLst>
        </xdr:cNvPr>
        <xdr:cNvSpPr/>
      </xdr:nvSpPr>
      <xdr:spPr>
        <a:xfrm>
          <a:off x="9192260" y="139414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50182</xdr:rowOff>
    </xdr:from>
    <xdr:ext cx="469744" cy="259045"/>
    <xdr:sp macro="" textlink="">
      <xdr:nvSpPr>
        <xdr:cNvPr id="339" name="【福祉施設】&#10;一人当たり面積該当値テキスト">
          <a:extLst>
            <a:ext uri="{FF2B5EF4-FFF2-40B4-BE49-F238E27FC236}">
              <a16:creationId xmlns:a16="http://schemas.microsoft.com/office/drawing/2014/main" id="{00000000-0008-0000-0F00-000053010000}"/>
            </a:ext>
          </a:extLst>
        </xdr:cNvPr>
        <xdr:cNvSpPr txBox="1"/>
      </xdr:nvSpPr>
      <xdr:spPr>
        <a:xfrm>
          <a:off x="9258300" y="137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34925</xdr:rowOff>
    </xdr:from>
    <xdr:to>
      <xdr:col>50</xdr:col>
      <xdr:colOff>165100</xdr:colOff>
      <xdr:row>83</xdr:row>
      <xdr:rowOff>136525</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8445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78105</xdr:rowOff>
    </xdr:from>
    <xdr:to>
      <xdr:col>55</xdr:col>
      <xdr:colOff>0</xdr:colOff>
      <xdr:row>83</xdr:row>
      <xdr:rowOff>85725</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8496300" y="13992225"/>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52070</xdr:rowOff>
    </xdr:from>
    <xdr:to>
      <xdr:col>46</xdr:col>
      <xdr:colOff>38100</xdr:colOff>
      <xdr:row>84</xdr:row>
      <xdr:rowOff>153670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7670800" y="14133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85725</xdr:rowOff>
    </xdr:from>
    <xdr:to>
      <xdr:col>50</xdr:col>
      <xdr:colOff>114300</xdr:colOff>
      <xdr:row>84</xdr:row>
      <xdr:rowOff>102870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7713980" y="13999845"/>
          <a:ext cx="78232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68732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72389</xdr:rowOff>
    </xdr:from>
    <xdr:to>
      <xdr:col>45</xdr:col>
      <xdr:colOff>177800</xdr:colOff>
      <xdr:row>84</xdr:row>
      <xdr:rowOff>102870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924040" y="13651229"/>
          <a:ext cx="789940" cy="53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160038</xdr:rowOff>
    </xdr:from>
    <xdr:ext cx="469744" cy="259045"/>
    <xdr:sp macro="" textlink="">
      <xdr:nvSpPr>
        <xdr:cNvPr id="346" name="n_1aveValue【福祉施設】&#10;一人当たり面積">
          <a:extLst>
            <a:ext uri="{FF2B5EF4-FFF2-40B4-BE49-F238E27FC236}">
              <a16:creationId xmlns:a16="http://schemas.microsoft.com/office/drawing/2014/main" id="{00000000-0008-0000-0F00-00005A010000}"/>
            </a:ext>
          </a:extLst>
        </xdr:cNvPr>
        <xdr:cNvSpPr txBox="1"/>
      </xdr:nvSpPr>
      <xdr:spPr>
        <a:xfrm>
          <a:off x="8271587" y="142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135907</xdr:rowOff>
    </xdr:from>
    <xdr:ext cx="469744" cy="259045"/>
    <xdr:sp macro="" textlink="">
      <xdr:nvSpPr>
        <xdr:cNvPr id="347" name="n_2aveValue【福祉施設】&#10;一人当たり面積">
          <a:extLst>
            <a:ext uri="{FF2B5EF4-FFF2-40B4-BE49-F238E27FC236}">
              <a16:creationId xmlns:a16="http://schemas.microsoft.com/office/drawing/2014/main" id="{00000000-0008-0000-0F00-00005B010000}"/>
            </a:ext>
          </a:extLst>
        </xdr:cNvPr>
        <xdr:cNvSpPr txBox="1"/>
      </xdr:nvSpPr>
      <xdr:spPr>
        <a:xfrm>
          <a:off x="7509587" y="138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146702</xdr:rowOff>
    </xdr:from>
    <xdr:ext cx="469744" cy="259045"/>
    <xdr:sp macro="" textlink="">
      <xdr:nvSpPr>
        <xdr:cNvPr id="348" name="n_3aveValue【福祉施設】&#10;一人当たり面積">
          <a:extLst>
            <a:ext uri="{FF2B5EF4-FFF2-40B4-BE49-F238E27FC236}">
              <a16:creationId xmlns:a16="http://schemas.microsoft.com/office/drawing/2014/main" id="{00000000-0008-0000-0F00-00005C010000}"/>
            </a:ext>
          </a:extLst>
        </xdr:cNvPr>
        <xdr:cNvSpPr txBox="1"/>
      </xdr:nvSpPr>
      <xdr:spPr>
        <a:xfrm>
          <a:off x="6712027" y="1422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153052</xdr:rowOff>
    </xdr:from>
    <xdr:ext cx="469744" cy="259045"/>
    <xdr:sp macro="" textlink="">
      <xdr:nvSpPr>
        <xdr:cNvPr id="349" name="n_1mainValue【福祉施設】&#10;一人当たり面積">
          <a:extLst>
            <a:ext uri="{FF2B5EF4-FFF2-40B4-BE49-F238E27FC236}">
              <a16:creationId xmlns:a16="http://schemas.microsoft.com/office/drawing/2014/main" id="{00000000-0008-0000-0F00-00005D010000}"/>
            </a:ext>
          </a:extLst>
        </xdr:cNvPr>
        <xdr:cNvSpPr txBox="1"/>
      </xdr:nvSpPr>
      <xdr:spPr>
        <a:xfrm>
          <a:off x="8271587" y="1373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144797</xdr:rowOff>
    </xdr:from>
    <xdr:ext cx="469744" cy="259045"/>
    <xdr:sp macro="" textlink="">
      <xdr:nvSpPr>
        <xdr:cNvPr id="350" name="n_2mainValue【福祉施設】&#10;一人当たり面積">
          <a:extLst>
            <a:ext uri="{FF2B5EF4-FFF2-40B4-BE49-F238E27FC236}">
              <a16:creationId xmlns:a16="http://schemas.microsoft.com/office/drawing/2014/main" id="{00000000-0008-0000-0F00-00005E010000}"/>
            </a:ext>
          </a:extLst>
        </xdr:cNvPr>
        <xdr:cNvSpPr txBox="1"/>
      </xdr:nvSpPr>
      <xdr:spPr>
        <a:xfrm>
          <a:off x="750958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51" name="n_3mainValue【福祉施設】&#10;一人当たり面積">
          <a:extLst>
            <a:ext uri="{FF2B5EF4-FFF2-40B4-BE49-F238E27FC236}">
              <a16:creationId xmlns:a16="http://schemas.microsoft.com/office/drawing/2014/main" id="{00000000-0008-0000-0F00-00005F010000}"/>
            </a:ext>
          </a:extLst>
        </xdr:cNvPr>
        <xdr:cNvSpPr txBox="1"/>
      </xdr:nvSpPr>
      <xdr:spPr>
        <a:xfrm>
          <a:off x="6712027" y="1338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F00-000061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F00-000062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1" name="直線コネクタ 360">
          <a:extLst>
            <a:ext uri="{FF2B5EF4-FFF2-40B4-BE49-F238E27FC236}">
              <a16:creationId xmlns:a16="http://schemas.microsoft.com/office/drawing/2014/main" id="{00000000-0008-0000-0F00-000069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6" name="テキスト ボックス 365">
          <a:extLst>
            <a:ext uri="{FF2B5EF4-FFF2-40B4-BE49-F238E27FC236}">
              <a16:creationId xmlns:a16="http://schemas.microsoft.com/office/drawing/2014/main" id="{00000000-0008-0000-0F00-00006E01000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8" name="テキスト ボックス 367">
          <a:extLst>
            <a:ext uri="{FF2B5EF4-FFF2-40B4-BE49-F238E27FC236}">
              <a16:creationId xmlns:a16="http://schemas.microsoft.com/office/drawing/2014/main" id="{00000000-0008-0000-0F00-000070010000}"/>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0" name="テキスト ボックス 369">
          <a:extLst>
            <a:ext uri="{FF2B5EF4-FFF2-40B4-BE49-F238E27FC236}">
              <a16:creationId xmlns:a16="http://schemas.microsoft.com/office/drawing/2014/main" id="{00000000-0008-0000-0F00-000072010000}"/>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2" name="テキスト ボックス 371">
          <a:extLst>
            <a:ext uri="{FF2B5EF4-FFF2-40B4-BE49-F238E27FC236}">
              <a16:creationId xmlns:a16="http://schemas.microsoft.com/office/drawing/2014/main" id="{00000000-0008-0000-0F00-000074010000}"/>
            </a:ext>
          </a:extLst>
        </xdr:cNvPr>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a:extLst>
            <a:ext uri="{FF2B5EF4-FFF2-40B4-BE49-F238E27FC236}">
              <a16:creationId xmlns:a16="http://schemas.microsoft.com/office/drawing/2014/main" id="{00000000-0008-0000-0F00-000077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107</xdr:row>
      <xdr:rowOff>43814</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flipV="1">
          <a:off x="4086225" y="16779239"/>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47641</xdr:rowOff>
    </xdr:from>
    <xdr:ext cx="405111" cy="259045"/>
    <xdr:sp macro="" textlink="">
      <xdr:nvSpPr>
        <xdr:cNvPr id="377" name="【市民会館】&#10;有形固定資産減価償却率最小値テキスト">
          <a:extLst>
            <a:ext uri="{FF2B5EF4-FFF2-40B4-BE49-F238E27FC236}">
              <a16:creationId xmlns:a16="http://schemas.microsoft.com/office/drawing/2014/main" id="{00000000-0008-0000-0F00-000079010000}"/>
            </a:ext>
          </a:extLst>
        </xdr:cNvPr>
        <xdr:cNvSpPr txBox="1"/>
      </xdr:nvSpPr>
      <xdr:spPr>
        <a:xfrm>
          <a:off x="4124960" y="179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43814</xdr:rowOff>
    </xdr:from>
    <xdr:to>
      <xdr:col>24</xdr:col>
      <xdr:colOff>152400</xdr:colOff>
      <xdr:row>107</xdr:row>
      <xdr:rowOff>43814</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4020820" y="17981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379" name="【市民会館】&#10;有形固定資産減価償却率最大値テキスト">
          <a:extLst>
            <a:ext uri="{FF2B5EF4-FFF2-40B4-BE49-F238E27FC236}">
              <a16:creationId xmlns:a16="http://schemas.microsoft.com/office/drawing/2014/main" id="{00000000-0008-0000-0F00-00007B010000}"/>
            </a:ext>
          </a:extLst>
        </xdr:cNvPr>
        <xdr:cNvSpPr txBox="1"/>
      </xdr:nvSpPr>
      <xdr:spPr>
        <a:xfrm>
          <a:off x="4124960" y="16562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4020820" y="16779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92091</xdr:rowOff>
    </xdr:from>
    <xdr:ext cx="405111" cy="259045"/>
    <xdr:sp macro="" textlink="">
      <xdr:nvSpPr>
        <xdr:cNvPr id="381" name="【市民会館】&#10;有形固定資産減価償却率平均値テキスト">
          <a:extLst>
            <a:ext uri="{FF2B5EF4-FFF2-40B4-BE49-F238E27FC236}">
              <a16:creationId xmlns:a16="http://schemas.microsoft.com/office/drawing/2014/main" id="{00000000-0008-0000-0F00-00007D010000}"/>
            </a:ext>
          </a:extLst>
        </xdr:cNvPr>
        <xdr:cNvSpPr txBox="1"/>
      </xdr:nvSpPr>
      <xdr:spPr>
        <a:xfrm>
          <a:off x="4124960" y="17359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69214</xdr:rowOff>
    </xdr:from>
    <xdr:to>
      <xdr:col>24</xdr:col>
      <xdr:colOff>114300</xdr:colOff>
      <xdr:row>104</xdr:row>
      <xdr:rowOff>170814</xdr:rowOff>
    </xdr:to>
    <xdr:sp macro="" textlink="">
      <xdr:nvSpPr>
        <xdr:cNvPr id="382" name="フローチャート: 判断 381">
          <a:extLst>
            <a:ext uri="{FF2B5EF4-FFF2-40B4-BE49-F238E27FC236}">
              <a16:creationId xmlns:a16="http://schemas.microsoft.com/office/drawing/2014/main" id="{00000000-0008-0000-0F00-00007E010000}"/>
            </a:ext>
          </a:extLst>
        </xdr:cNvPr>
        <xdr:cNvSpPr/>
      </xdr:nvSpPr>
      <xdr:spPr>
        <a:xfrm>
          <a:off x="4036060" y="1750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383" name="フローチャート: 判断 382">
          <a:extLst>
            <a:ext uri="{FF2B5EF4-FFF2-40B4-BE49-F238E27FC236}">
              <a16:creationId xmlns:a16="http://schemas.microsoft.com/office/drawing/2014/main" id="{00000000-0008-0000-0F00-00007F010000}"/>
            </a:ext>
          </a:extLst>
        </xdr:cNvPr>
        <xdr:cNvSpPr/>
      </xdr:nvSpPr>
      <xdr:spPr>
        <a:xfrm>
          <a:off x="3312160" y="17564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141605</xdr:rowOff>
    </xdr:from>
    <xdr:to>
      <xdr:col>15</xdr:col>
      <xdr:colOff>101600</xdr:colOff>
      <xdr:row>105</xdr:row>
      <xdr:rowOff>71755</xdr:rowOff>
    </xdr:to>
    <xdr:sp macro="" textlink="">
      <xdr:nvSpPr>
        <xdr:cNvPr id="384" name="フローチャート: 判断 383">
          <a:extLst>
            <a:ext uri="{FF2B5EF4-FFF2-40B4-BE49-F238E27FC236}">
              <a16:creationId xmlns:a16="http://schemas.microsoft.com/office/drawing/2014/main" id="{00000000-0008-0000-0F00-000080010000}"/>
            </a:ext>
          </a:extLst>
        </xdr:cNvPr>
        <xdr:cNvSpPr/>
      </xdr:nvSpPr>
      <xdr:spPr>
        <a:xfrm>
          <a:off x="2514600" y="1757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59689</xdr:rowOff>
    </xdr:from>
    <xdr:to>
      <xdr:col>10</xdr:col>
      <xdr:colOff>165100</xdr:colOff>
      <xdr:row>105</xdr:row>
      <xdr:rowOff>161289</xdr:rowOff>
    </xdr:to>
    <xdr:sp macro="" textlink="">
      <xdr:nvSpPr>
        <xdr:cNvPr id="385" name="フローチャート: 判断 384">
          <a:extLst>
            <a:ext uri="{FF2B5EF4-FFF2-40B4-BE49-F238E27FC236}">
              <a16:creationId xmlns:a16="http://schemas.microsoft.com/office/drawing/2014/main" id="{00000000-0008-0000-0F00-000081010000}"/>
            </a:ext>
          </a:extLst>
        </xdr:cNvPr>
        <xdr:cNvSpPr/>
      </xdr:nvSpPr>
      <xdr:spPr>
        <a:xfrm>
          <a:off x="17399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46355</xdr:rowOff>
    </xdr:from>
    <xdr:to>
      <xdr:col>24</xdr:col>
      <xdr:colOff>114300</xdr:colOff>
      <xdr:row>105</xdr:row>
      <xdr:rowOff>147955</xdr:rowOff>
    </xdr:to>
    <xdr:sp macro="" textlink="">
      <xdr:nvSpPr>
        <xdr:cNvPr id="391" name="楕円 390">
          <a:extLst>
            <a:ext uri="{FF2B5EF4-FFF2-40B4-BE49-F238E27FC236}">
              <a16:creationId xmlns:a16="http://schemas.microsoft.com/office/drawing/2014/main" id="{00000000-0008-0000-0F00-000087010000}"/>
            </a:ext>
          </a:extLst>
        </xdr:cNvPr>
        <xdr:cNvSpPr/>
      </xdr:nvSpPr>
      <xdr:spPr>
        <a:xfrm>
          <a:off x="403606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24782</xdr:rowOff>
    </xdr:from>
    <xdr:ext cx="405111" cy="259045"/>
    <xdr:sp macro="" textlink="">
      <xdr:nvSpPr>
        <xdr:cNvPr id="392" name="【市民会館】&#10;有形固定資産減価償却率該当値テキスト">
          <a:extLst>
            <a:ext uri="{FF2B5EF4-FFF2-40B4-BE49-F238E27FC236}">
              <a16:creationId xmlns:a16="http://schemas.microsoft.com/office/drawing/2014/main" id="{00000000-0008-0000-0F00-000088010000}"/>
            </a:ext>
          </a:extLst>
        </xdr:cNvPr>
        <xdr:cNvSpPr txBox="1"/>
      </xdr:nvSpPr>
      <xdr:spPr>
        <a:xfrm>
          <a:off x="4124960" y="1762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84455</xdr:rowOff>
    </xdr:from>
    <xdr:to>
      <xdr:col>20</xdr:col>
      <xdr:colOff>38100</xdr:colOff>
      <xdr:row>106</xdr:row>
      <xdr:rowOff>14605</xdr:rowOff>
    </xdr:to>
    <xdr:sp macro="" textlink="">
      <xdr:nvSpPr>
        <xdr:cNvPr id="393" name="楕円 392">
          <a:extLst>
            <a:ext uri="{FF2B5EF4-FFF2-40B4-BE49-F238E27FC236}">
              <a16:creationId xmlns:a16="http://schemas.microsoft.com/office/drawing/2014/main" id="{00000000-0008-0000-0F00-000089010000}"/>
            </a:ext>
          </a:extLst>
        </xdr:cNvPr>
        <xdr:cNvSpPr/>
      </xdr:nvSpPr>
      <xdr:spPr>
        <a:xfrm>
          <a:off x="3312160" y="17686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97155</xdr:rowOff>
    </xdr:from>
    <xdr:to>
      <xdr:col>24</xdr:col>
      <xdr:colOff>63500</xdr:colOff>
      <xdr:row>105</xdr:row>
      <xdr:rowOff>135255</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flipV="1">
          <a:off x="3355340" y="17699355"/>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97789</xdr:rowOff>
    </xdr:from>
    <xdr:to>
      <xdr:col>15</xdr:col>
      <xdr:colOff>101600</xdr:colOff>
      <xdr:row>107</xdr:row>
      <xdr:rowOff>27939</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2514600" y="17867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135255</xdr:rowOff>
    </xdr:from>
    <xdr:to>
      <xdr:col>19</xdr:col>
      <xdr:colOff>177800</xdr:colOff>
      <xdr:row>106</xdr:row>
      <xdr:rowOff>148589</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2565400" y="17737455"/>
          <a:ext cx="789940" cy="18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63500</xdr:rowOff>
    </xdr:from>
    <xdr:to>
      <xdr:col>10</xdr:col>
      <xdr:colOff>165100</xdr:colOff>
      <xdr:row>104</xdr:row>
      <xdr:rowOff>165100</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1739900" y="1749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114300</xdr:rowOff>
    </xdr:from>
    <xdr:to>
      <xdr:col>15</xdr:col>
      <xdr:colOff>50800</xdr:colOff>
      <xdr:row>106</xdr:row>
      <xdr:rowOff>148589</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790700" y="17548860"/>
          <a:ext cx="774700" cy="36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76852</xdr:rowOff>
    </xdr:from>
    <xdr:ext cx="405111" cy="259045"/>
    <xdr:sp macro="" textlink="">
      <xdr:nvSpPr>
        <xdr:cNvPr id="399" name="n_1aveValue【市民会館】&#10;有形固定資産減価償却率">
          <a:extLst>
            <a:ext uri="{FF2B5EF4-FFF2-40B4-BE49-F238E27FC236}">
              <a16:creationId xmlns:a16="http://schemas.microsoft.com/office/drawing/2014/main" id="{00000000-0008-0000-0F00-00008F010000}"/>
            </a:ext>
          </a:extLst>
        </xdr:cNvPr>
        <xdr:cNvSpPr txBox="1"/>
      </xdr:nvSpPr>
      <xdr:spPr>
        <a:xfrm>
          <a:off x="3170564" y="1734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88282</xdr:rowOff>
    </xdr:from>
    <xdr:ext cx="405111" cy="259045"/>
    <xdr:sp macro="" textlink="">
      <xdr:nvSpPr>
        <xdr:cNvPr id="400" name="n_2aveValue【市民会館】&#10;有形固定資産減価償却率">
          <a:extLst>
            <a:ext uri="{FF2B5EF4-FFF2-40B4-BE49-F238E27FC236}">
              <a16:creationId xmlns:a16="http://schemas.microsoft.com/office/drawing/2014/main" id="{00000000-0008-0000-0F00-000090010000}"/>
            </a:ext>
          </a:extLst>
        </xdr:cNvPr>
        <xdr:cNvSpPr txBox="1"/>
      </xdr:nvSpPr>
      <xdr:spPr>
        <a:xfrm>
          <a:off x="238570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152416</xdr:rowOff>
    </xdr:from>
    <xdr:ext cx="405111" cy="259045"/>
    <xdr:sp macro="" textlink="">
      <xdr:nvSpPr>
        <xdr:cNvPr id="401" name="n_3aveValue【市民会館】&#10;有形固定資産減価償却率">
          <a:extLst>
            <a:ext uri="{FF2B5EF4-FFF2-40B4-BE49-F238E27FC236}">
              <a16:creationId xmlns:a16="http://schemas.microsoft.com/office/drawing/2014/main" id="{00000000-0008-0000-0F00-000091010000}"/>
            </a:ext>
          </a:extLst>
        </xdr:cNvPr>
        <xdr:cNvSpPr txBox="1"/>
      </xdr:nvSpPr>
      <xdr:spPr>
        <a:xfrm>
          <a:off x="161100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5732</xdr:rowOff>
    </xdr:from>
    <xdr:ext cx="405111" cy="259045"/>
    <xdr:sp macro="" textlink="">
      <xdr:nvSpPr>
        <xdr:cNvPr id="402" name="n_1mainValue【市民会館】&#10;有形固定資産減価償却率">
          <a:extLst>
            <a:ext uri="{FF2B5EF4-FFF2-40B4-BE49-F238E27FC236}">
              <a16:creationId xmlns:a16="http://schemas.microsoft.com/office/drawing/2014/main" id="{00000000-0008-0000-0F00-000092010000}"/>
            </a:ext>
          </a:extLst>
        </xdr:cNvPr>
        <xdr:cNvSpPr txBox="1"/>
      </xdr:nvSpPr>
      <xdr:spPr>
        <a:xfrm>
          <a:off x="3170564" y="1777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19066</xdr:rowOff>
    </xdr:from>
    <xdr:ext cx="405111" cy="259045"/>
    <xdr:sp macro="" textlink="">
      <xdr:nvSpPr>
        <xdr:cNvPr id="403" name="n_2mainValue【市民会館】&#10;有形固定資産減価償却率">
          <a:extLst>
            <a:ext uri="{FF2B5EF4-FFF2-40B4-BE49-F238E27FC236}">
              <a16:creationId xmlns:a16="http://schemas.microsoft.com/office/drawing/2014/main" id="{00000000-0008-0000-0F00-000093010000}"/>
            </a:ext>
          </a:extLst>
        </xdr:cNvPr>
        <xdr:cNvSpPr txBox="1"/>
      </xdr:nvSpPr>
      <xdr:spPr>
        <a:xfrm>
          <a:off x="2385704" y="17956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10177</xdr:rowOff>
    </xdr:from>
    <xdr:ext cx="405111" cy="259045"/>
    <xdr:sp macro="" textlink="">
      <xdr:nvSpPr>
        <xdr:cNvPr id="404" name="n_3mainValue【市民会館】&#10;有形固定資産減価償却率">
          <a:extLst>
            <a:ext uri="{FF2B5EF4-FFF2-40B4-BE49-F238E27FC236}">
              <a16:creationId xmlns:a16="http://schemas.microsoft.com/office/drawing/2014/main" id="{00000000-0008-0000-0F00-000094010000}"/>
            </a:ext>
          </a:extLst>
        </xdr:cNvPr>
        <xdr:cNvSpPr txBox="1"/>
      </xdr:nvSpPr>
      <xdr:spPr>
        <a:xfrm>
          <a:off x="161100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7" name="【市民会館】&#10;一人当たり面積グラフ枠">
          <a:extLst>
            <a:ext uri="{FF2B5EF4-FFF2-40B4-BE49-F238E27FC236}">
              <a16:creationId xmlns:a16="http://schemas.microsoft.com/office/drawing/2014/main" id="{00000000-0008-0000-0F00-0000AB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57150</xdr:rowOff>
    </xdr:from>
    <xdr:to>
      <xdr:col>54</xdr:col>
      <xdr:colOff>189865</xdr:colOff>
      <xdr:row>108</xdr:row>
      <xdr:rowOff>85725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flipV="1">
          <a:off x="9219565" y="1665351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89552</xdr:rowOff>
    </xdr:from>
    <xdr:ext cx="469744" cy="259045"/>
    <xdr:sp macro="" textlink="">
      <xdr:nvSpPr>
        <xdr:cNvPr id="429" name="【市民会館】&#10;一人当たり面積最小値テキスト">
          <a:extLst>
            <a:ext uri="{FF2B5EF4-FFF2-40B4-BE49-F238E27FC236}">
              <a16:creationId xmlns:a16="http://schemas.microsoft.com/office/drawing/2014/main" id="{00000000-0008-0000-0F00-0000AD010000}"/>
            </a:ext>
          </a:extLst>
        </xdr:cNvPr>
        <xdr:cNvSpPr txBox="1"/>
      </xdr:nvSpPr>
      <xdr:spPr>
        <a:xfrm>
          <a:off x="9258300" y="181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85725</xdr:rowOff>
    </xdr:from>
    <xdr:to>
      <xdr:col>55</xdr:col>
      <xdr:colOff>88900</xdr:colOff>
      <xdr:row>108</xdr:row>
      <xdr:rowOff>85725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9154160" y="18190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3827</xdr:rowOff>
    </xdr:from>
    <xdr:ext cx="469744" cy="259045"/>
    <xdr:sp macro="" textlink="">
      <xdr:nvSpPr>
        <xdr:cNvPr id="431" name="【市民会館】&#10;一人当たり面積最大値テキスト">
          <a:extLst>
            <a:ext uri="{FF2B5EF4-FFF2-40B4-BE49-F238E27FC236}">
              <a16:creationId xmlns:a16="http://schemas.microsoft.com/office/drawing/2014/main" id="{00000000-0008-0000-0F00-0000AF010000}"/>
            </a:ext>
          </a:extLst>
        </xdr:cNvPr>
        <xdr:cNvSpPr txBox="1"/>
      </xdr:nvSpPr>
      <xdr:spPr>
        <a:xfrm>
          <a:off x="9258300" y="1643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57150</xdr:rowOff>
    </xdr:from>
    <xdr:to>
      <xdr:col>55</xdr:col>
      <xdr:colOff>88900</xdr:colOff>
      <xdr:row>99</xdr:row>
      <xdr:rowOff>57150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9154160" y="16653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150513</xdr:rowOff>
    </xdr:from>
    <xdr:ext cx="469744" cy="259045"/>
    <xdr:sp macro="" textlink="">
      <xdr:nvSpPr>
        <xdr:cNvPr id="433" name="【市民会館】&#10;一人当たり面積平均値テキスト">
          <a:extLst>
            <a:ext uri="{FF2B5EF4-FFF2-40B4-BE49-F238E27FC236}">
              <a16:creationId xmlns:a16="http://schemas.microsoft.com/office/drawing/2014/main" id="{00000000-0008-0000-0F00-0000B1010000}"/>
            </a:ext>
          </a:extLst>
        </xdr:cNvPr>
        <xdr:cNvSpPr txBox="1"/>
      </xdr:nvSpPr>
      <xdr:spPr>
        <a:xfrm>
          <a:off x="9258300" y="17752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636</xdr:rowOff>
    </xdr:from>
    <xdr:to>
      <xdr:col>55</xdr:col>
      <xdr:colOff>50800</xdr:colOff>
      <xdr:row>106</xdr:row>
      <xdr:rowOff>102236</xdr:rowOff>
    </xdr:to>
    <xdr:sp macro="" textlink="">
      <xdr:nvSpPr>
        <xdr:cNvPr id="434" name="フローチャート: 判断 433">
          <a:extLst>
            <a:ext uri="{FF2B5EF4-FFF2-40B4-BE49-F238E27FC236}">
              <a16:creationId xmlns:a16="http://schemas.microsoft.com/office/drawing/2014/main" id="{00000000-0008-0000-0F00-0000B2010000}"/>
            </a:ext>
          </a:extLst>
        </xdr:cNvPr>
        <xdr:cNvSpPr/>
      </xdr:nvSpPr>
      <xdr:spPr>
        <a:xfrm>
          <a:off x="9192260" y="177704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76836</xdr:rowOff>
    </xdr:from>
    <xdr:to>
      <xdr:col>50</xdr:col>
      <xdr:colOff>165100</xdr:colOff>
      <xdr:row>106</xdr:row>
      <xdr:rowOff>6986</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8445500" y="176790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7670800" y="176657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160655</xdr:rowOff>
    </xdr:from>
    <xdr:to>
      <xdr:col>41</xdr:col>
      <xdr:colOff>101600</xdr:colOff>
      <xdr:row>105</xdr:row>
      <xdr:rowOff>90805</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6873240" y="175952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107314</xdr:rowOff>
    </xdr:from>
    <xdr:to>
      <xdr:col>55</xdr:col>
      <xdr:colOff>50800</xdr:colOff>
      <xdr:row>104</xdr:row>
      <xdr:rowOff>37464</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9192260" y="173742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130191</xdr:rowOff>
    </xdr:from>
    <xdr:ext cx="469744" cy="259045"/>
    <xdr:sp macro="" textlink="">
      <xdr:nvSpPr>
        <xdr:cNvPr id="444" name="【市民会館】&#10;一人当たり面積該当値テキスト">
          <a:extLst>
            <a:ext uri="{FF2B5EF4-FFF2-40B4-BE49-F238E27FC236}">
              <a16:creationId xmlns:a16="http://schemas.microsoft.com/office/drawing/2014/main" id="{00000000-0008-0000-0F00-0000BC010000}"/>
            </a:ext>
          </a:extLst>
        </xdr:cNvPr>
        <xdr:cNvSpPr txBox="1"/>
      </xdr:nvSpPr>
      <xdr:spPr>
        <a:xfrm>
          <a:off x="9258300" y="1722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113030</xdr:rowOff>
    </xdr:from>
    <xdr:to>
      <xdr:col>50</xdr:col>
      <xdr:colOff>165100</xdr:colOff>
      <xdr:row>104</xdr:row>
      <xdr:rowOff>43180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844550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158114</xdr:rowOff>
    </xdr:from>
    <xdr:to>
      <xdr:col>55</xdr:col>
      <xdr:colOff>0</xdr:colOff>
      <xdr:row>103</xdr:row>
      <xdr:rowOff>163830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8496300" y="17425034"/>
          <a:ext cx="7239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122555</xdr:rowOff>
    </xdr:from>
    <xdr:to>
      <xdr:col>46</xdr:col>
      <xdr:colOff>38100</xdr:colOff>
      <xdr:row>104</xdr:row>
      <xdr:rowOff>52705</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7670800" y="173894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163830</xdr:rowOff>
    </xdr:from>
    <xdr:to>
      <xdr:col>50</xdr:col>
      <xdr:colOff>114300</xdr:colOff>
      <xdr:row>104</xdr:row>
      <xdr:rowOff>1905</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flipV="1">
          <a:off x="7713980" y="17430750"/>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126364</xdr:rowOff>
    </xdr:from>
    <xdr:to>
      <xdr:col>41</xdr:col>
      <xdr:colOff>101600</xdr:colOff>
      <xdr:row>104</xdr:row>
      <xdr:rowOff>56514</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6873240" y="17393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1905</xdr:rowOff>
    </xdr:from>
    <xdr:to>
      <xdr:col>45</xdr:col>
      <xdr:colOff>177800</xdr:colOff>
      <xdr:row>104</xdr:row>
      <xdr:rowOff>5714</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flipV="1">
          <a:off x="6924040" y="17436465"/>
          <a:ext cx="78994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169563</xdr:rowOff>
    </xdr:from>
    <xdr:ext cx="469744" cy="259045"/>
    <xdr:sp macro="" textlink="">
      <xdr:nvSpPr>
        <xdr:cNvPr id="451" name="n_1aveValue【市民会館】&#10;一人当たり面積">
          <a:extLst>
            <a:ext uri="{FF2B5EF4-FFF2-40B4-BE49-F238E27FC236}">
              <a16:creationId xmlns:a16="http://schemas.microsoft.com/office/drawing/2014/main" id="{00000000-0008-0000-0F00-0000C3010000}"/>
            </a:ext>
          </a:extLst>
        </xdr:cNvPr>
        <xdr:cNvSpPr txBox="1"/>
      </xdr:nvSpPr>
      <xdr:spPr>
        <a:xfrm>
          <a:off x="8271587" y="1777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156227</xdr:rowOff>
    </xdr:from>
    <xdr:ext cx="469744" cy="259045"/>
    <xdr:sp macro="" textlink="">
      <xdr:nvSpPr>
        <xdr:cNvPr id="452" name="n_2aveValue【市民会館】&#10;一人当たり面積">
          <a:extLst>
            <a:ext uri="{FF2B5EF4-FFF2-40B4-BE49-F238E27FC236}">
              <a16:creationId xmlns:a16="http://schemas.microsoft.com/office/drawing/2014/main" id="{00000000-0008-0000-0F00-0000C4010000}"/>
            </a:ext>
          </a:extLst>
        </xdr:cNvPr>
        <xdr:cNvSpPr txBox="1"/>
      </xdr:nvSpPr>
      <xdr:spPr>
        <a:xfrm>
          <a:off x="7509587"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81932</xdr:rowOff>
    </xdr:from>
    <xdr:ext cx="469744" cy="259045"/>
    <xdr:sp macro="" textlink="">
      <xdr:nvSpPr>
        <xdr:cNvPr id="453" name="n_3aveValue【市民会館】&#10;一人当たり面積">
          <a:extLst>
            <a:ext uri="{FF2B5EF4-FFF2-40B4-BE49-F238E27FC236}">
              <a16:creationId xmlns:a16="http://schemas.microsoft.com/office/drawing/2014/main" id="{00000000-0008-0000-0F00-0000C5010000}"/>
            </a:ext>
          </a:extLst>
        </xdr:cNvPr>
        <xdr:cNvSpPr txBox="1"/>
      </xdr:nvSpPr>
      <xdr:spPr>
        <a:xfrm>
          <a:off x="6712027" y="1768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59707</xdr:rowOff>
    </xdr:from>
    <xdr:ext cx="469744" cy="259045"/>
    <xdr:sp macro="" textlink="">
      <xdr:nvSpPr>
        <xdr:cNvPr id="454" name="n_1mainValue【市民会館】&#10;一人当たり面積">
          <a:extLst>
            <a:ext uri="{FF2B5EF4-FFF2-40B4-BE49-F238E27FC236}">
              <a16:creationId xmlns:a16="http://schemas.microsoft.com/office/drawing/2014/main" id="{00000000-0008-0000-0F00-0000C6010000}"/>
            </a:ext>
          </a:extLst>
        </xdr:cNvPr>
        <xdr:cNvSpPr txBox="1"/>
      </xdr:nvSpPr>
      <xdr:spPr>
        <a:xfrm>
          <a:off x="8271587"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69232</xdr:rowOff>
    </xdr:from>
    <xdr:ext cx="469744" cy="259045"/>
    <xdr:sp macro="" textlink="">
      <xdr:nvSpPr>
        <xdr:cNvPr id="455" name="n_2mainValue【市民会館】&#10;一人当たり面積">
          <a:extLst>
            <a:ext uri="{FF2B5EF4-FFF2-40B4-BE49-F238E27FC236}">
              <a16:creationId xmlns:a16="http://schemas.microsoft.com/office/drawing/2014/main" id="{00000000-0008-0000-0F00-0000C7010000}"/>
            </a:ext>
          </a:extLst>
        </xdr:cNvPr>
        <xdr:cNvSpPr txBox="1"/>
      </xdr:nvSpPr>
      <xdr:spPr>
        <a:xfrm>
          <a:off x="7509587" y="1716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73041</xdr:rowOff>
    </xdr:from>
    <xdr:ext cx="469744" cy="259045"/>
    <xdr:sp macro="" textlink="">
      <xdr:nvSpPr>
        <xdr:cNvPr id="456" name="n_3mainValue【市民会館】&#10;一人当たり面積">
          <a:extLst>
            <a:ext uri="{FF2B5EF4-FFF2-40B4-BE49-F238E27FC236}">
              <a16:creationId xmlns:a16="http://schemas.microsoft.com/office/drawing/2014/main" id="{00000000-0008-0000-0F00-0000C8010000}"/>
            </a:ext>
          </a:extLst>
        </xdr:cNvPr>
        <xdr:cNvSpPr txBox="1"/>
      </xdr:nvSpPr>
      <xdr:spPr>
        <a:xfrm>
          <a:off x="6712027" y="1717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F00-0000CA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F00-0000CB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0" name="正方形/長方形 459">
          <a:extLst>
            <a:ext uri="{FF2B5EF4-FFF2-40B4-BE49-F238E27FC236}">
              <a16:creationId xmlns:a16="http://schemas.microsoft.com/office/drawing/2014/main" id="{00000000-0008-0000-0F00-0000CC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1" name="正方形/長方形 460">
          <a:extLst>
            <a:ext uri="{FF2B5EF4-FFF2-40B4-BE49-F238E27FC236}">
              <a16:creationId xmlns:a16="http://schemas.microsoft.com/office/drawing/2014/main" id="{00000000-0008-0000-0F00-0000CD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2" name="正方形/長方形 461">
          <a:extLst>
            <a:ext uri="{FF2B5EF4-FFF2-40B4-BE49-F238E27FC236}">
              <a16:creationId xmlns:a16="http://schemas.microsoft.com/office/drawing/2014/main" id="{00000000-0008-0000-0F00-0000CE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7" name="直線コネクタ 466">
          <a:extLst>
            <a:ext uri="{FF2B5EF4-FFF2-40B4-BE49-F238E27FC236}">
              <a16:creationId xmlns:a16="http://schemas.microsoft.com/office/drawing/2014/main" id="{00000000-0008-0000-0F00-0000D3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1066688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9" name="直線コネクタ 468">
          <a:extLst>
            <a:ext uri="{FF2B5EF4-FFF2-40B4-BE49-F238E27FC236}">
              <a16:creationId xmlns:a16="http://schemas.microsoft.com/office/drawing/2014/main" id="{00000000-0008-0000-0F00-0000D5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05615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1" name="【一般廃棄物処理施設】&#10;有形固定資産減価償却率グラフ枠">
          <a:extLst>
            <a:ext uri="{FF2B5EF4-FFF2-40B4-BE49-F238E27FC236}">
              <a16:creationId xmlns:a16="http://schemas.microsoft.com/office/drawing/2014/main" id="{00000000-0008-0000-0F00-0000E101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14375764" y="5534842"/>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483" name="【一般廃棄物処理施設】&#10;有形固定資産減価償却率最小値テキスト">
          <a:extLst>
            <a:ext uri="{FF2B5EF4-FFF2-40B4-BE49-F238E27FC236}">
              <a16:creationId xmlns:a16="http://schemas.microsoft.com/office/drawing/2014/main" id="{00000000-0008-0000-0F00-0000E3010000}"/>
            </a:ext>
          </a:extLst>
        </xdr:cNvPr>
        <xdr:cNvSpPr txBox="1"/>
      </xdr:nvSpPr>
      <xdr:spPr>
        <a:xfrm>
          <a:off x="14414500" y="70283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4287500" y="70245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5" name="【一般廃棄物処理施設】&#10;有形固定資産減価償却率最大値テキスト">
          <a:extLst>
            <a:ext uri="{FF2B5EF4-FFF2-40B4-BE49-F238E27FC236}">
              <a16:creationId xmlns:a16="http://schemas.microsoft.com/office/drawing/2014/main" id="{00000000-0008-0000-0F00-0000E5010000}"/>
            </a:ext>
          </a:extLst>
        </xdr:cNvPr>
        <xdr:cNvSpPr txBox="1"/>
      </xdr:nvSpPr>
      <xdr:spPr>
        <a:xfrm>
          <a:off x="14414500" y="5317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428750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487" name="【一般廃棄物処理施設】&#10;有形固定資産減価償却率平均値テキスト">
          <a:extLst>
            <a:ext uri="{FF2B5EF4-FFF2-40B4-BE49-F238E27FC236}">
              <a16:creationId xmlns:a16="http://schemas.microsoft.com/office/drawing/2014/main" id="{00000000-0008-0000-0F00-0000E7010000}"/>
            </a:ext>
          </a:extLst>
        </xdr:cNvPr>
        <xdr:cNvSpPr txBox="1"/>
      </xdr:nvSpPr>
      <xdr:spPr>
        <a:xfrm>
          <a:off x="14414500" y="5896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488" name="フローチャート: 判断 487">
          <a:extLst>
            <a:ext uri="{FF2B5EF4-FFF2-40B4-BE49-F238E27FC236}">
              <a16:creationId xmlns:a16="http://schemas.microsoft.com/office/drawing/2014/main" id="{00000000-0008-0000-0F00-0000E8010000}"/>
            </a:ext>
          </a:extLst>
        </xdr:cNvPr>
        <xdr:cNvSpPr/>
      </xdr:nvSpPr>
      <xdr:spPr>
        <a:xfrm>
          <a:off x="14325600" y="60408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489" name="フローチャート: 判断 488">
          <a:extLst>
            <a:ext uri="{FF2B5EF4-FFF2-40B4-BE49-F238E27FC236}">
              <a16:creationId xmlns:a16="http://schemas.microsoft.com/office/drawing/2014/main" id="{00000000-0008-0000-0F00-0000E9010000}"/>
            </a:ext>
          </a:extLst>
        </xdr:cNvPr>
        <xdr:cNvSpPr/>
      </xdr:nvSpPr>
      <xdr:spPr>
        <a:xfrm>
          <a:off x="13578840" y="607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xdr:rowOff>
    </xdr:from>
    <xdr:to>
      <xdr:col>76</xdr:col>
      <xdr:colOff>165100</xdr:colOff>
      <xdr:row>36</xdr:row>
      <xdr:rowOff>104140</xdr:rowOff>
    </xdr:to>
    <xdr:sp macro="" textlink="">
      <xdr:nvSpPr>
        <xdr:cNvPr id="490" name="フローチャート: 判断 489">
          <a:extLst>
            <a:ext uri="{FF2B5EF4-FFF2-40B4-BE49-F238E27FC236}">
              <a16:creationId xmlns:a16="http://schemas.microsoft.com/office/drawing/2014/main" id="{00000000-0008-0000-0F00-0000EA010000}"/>
            </a:ext>
          </a:extLst>
        </xdr:cNvPr>
        <xdr:cNvSpPr/>
      </xdr:nvSpPr>
      <xdr:spPr>
        <a:xfrm>
          <a:off x="12804140" y="60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72753</xdr:rowOff>
    </xdr:from>
    <xdr:to>
      <xdr:col>72</xdr:col>
      <xdr:colOff>38100</xdr:colOff>
      <xdr:row>37</xdr:row>
      <xdr:rowOff>2903</xdr:rowOff>
    </xdr:to>
    <xdr:sp macro="" textlink="">
      <xdr:nvSpPr>
        <xdr:cNvPr id="491" name="フローチャート: 判断 490">
          <a:extLst>
            <a:ext uri="{FF2B5EF4-FFF2-40B4-BE49-F238E27FC236}">
              <a16:creationId xmlns:a16="http://schemas.microsoft.com/office/drawing/2014/main" id="{00000000-0008-0000-0F00-0000EB010000}"/>
            </a:ext>
          </a:extLst>
        </xdr:cNvPr>
        <xdr:cNvSpPr/>
      </xdr:nvSpPr>
      <xdr:spPr>
        <a:xfrm>
          <a:off x="12029440" y="61077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F00-0000EC01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F00-0000EE01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id="{00000000-0008-0000-0F00-0000F001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497" name="楕円 496">
          <a:extLst>
            <a:ext uri="{FF2B5EF4-FFF2-40B4-BE49-F238E27FC236}">
              <a16:creationId xmlns:a16="http://schemas.microsoft.com/office/drawing/2014/main" id="{00000000-0008-0000-0F00-0000F1010000}"/>
            </a:ext>
          </a:extLst>
        </xdr:cNvPr>
        <xdr:cNvSpPr/>
      </xdr:nvSpPr>
      <xdr:spPr>
        <a:xfrm>
          <a:off x="14325600" y="62008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144253</xdr:rowOff>
    </xdr:from>
    <xdr:ext cx="405111" cy="259045"/>
    <xdr:sp macro="" textlink="">
      <xdr:nvSpPr>
        <xdr:cNvPr id="498" name="【一般廃棄物処理施設】&#10;有形固定資産減価償却率該当値テキスト">
          <a:extLst>
            <a:ext uri="{FF2B5EF4-FFF2-40B4-BE49-F238E27FC236}">
              <a16:creationId xmlns:a16="http://schemas.microsoft.com/office/drawing/2014/main" id="{00000000-0008-0000-0F00-0000F2010000}"/>
            </a:ext>
          </a:extLst>
        </xdr:cNvPr>
        <xdr:cNvSpPr txBox="1"/>
      </xdr:nvSpPr>
      <xdr:spPr>
        <a:xfrm>
          <a:off x="14414500"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38463</xdr:rowOff>
    </xdr:from>
    <xdr:to>
      <xdr:col>81</xdr:col>
      <xdr:colOff>101600</xdr:colOff>
      <xdr:row>37</xdr:row>
      <xdr:rowOff>140063</xdr:rowOff>
    </xdr:to>
    <xdr:sp macro="" textlink="">
      <xdr:nvSpPr>
        <xdr:cNvPr id="499" name="楕円 498">
          <a:extLst>
            <a:ext uri="{FF2B5EF4-FFF2-40B4-BE49-F238E27FC236}">
              <a16:creationId xmlns:a16="http://schemas.microsoft.com/office/drawing/2014/main" id="{00000000-0008-0000-0F00-0000F3010000}"/>
            </a:ext>
          </a:extLst>
        </xdr:cNvPr>
        <xdr:cNvSpPr/>
      </xdr:nvSpPr>
      <xdr:spPr>
        <a:xfrm>
          <a:off x="13578840" y="62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45176</xdr:rowOff>
    </xdr:from>
    <xdr:to>
      <xdr:col>85</xdr:col>
      <xdr:colOff>127000</xdr:colOff>
      <xdr:row>37</xdr:row>
      <xdr:rowOff>89263</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flipV="1">
          <a:off x="13629640" y="6247856"/>
          <a:ext cx="74676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118473</xdr:rowOff>
    </xdr:from>
    <xdr:to>
      <xdr:col>72</xdr:col>
      <xdr:colOff>38100</xdr:colOff>
      <xdr:row>39</xdr:row>
      <xdr:rowOff>48623</xdr:rowOff>
    </xdr:to>
    <xdr:sp macro="" textlink="">
      <xdr:nvSpPr>
        <xdr:cNvPr id="501" name="楕円 500">
          <a:extLst>
            <a:ext uri="{FF2B5EF4-FFF2-40B4-BE49-F238E27FC236}">
              <a16:creationId xmlns:a16="http://schemas.microsoft.com/office/drawing/2014/main" id="{00000000-0008-0000-0F00-0000F5010000}"/>
            </a:ext>
          </a:extLst>
        </xdr:cNvPr>
        <xdr:cNvSpPr/>
      </xdr:nvSpPr>
      <xdr:spPr>
        <a:xfrm>
          <a:off x="12029440" y="64887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F00-0000F6010000}"/>
            </a:ext>
          </a:extLst>
        </xdr:cNvPr>
        <xdr:cNvSpPr txBox="1"/>
      </xdr:nvSpPr>
      <xdr:spPr>
        <a:xfrm>
          <a:off x="134372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120667</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F00-0000F7010000}"/>
            </a:ext>
          </a:extLst>
        </xdr:cNvPr>
        <xdr:cNvSpPr txBox="1"/>
      </xdr:nvSpPr>
      <xdr:spPr>
        <a:xfrm>
          <a:off x="12675244" y="58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19430</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F00-0000F8010000}"/>
            </a:ext>
          </a:extLst>
        </xdr:cNvPr>
        <xdr:cNvSpPr txBox="1"/>
      </xdr:nvSpPr>
      <xdr:spPr>
        <a:xfrm>
          <a:off x="11900544" y="588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131190</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0000000-0008-0000-0F00-0000F9010000}"/>
            </a:ext>
          </a:extLst>
        </xdr:cNvPr>
        <xdr:cNvSpPr txBox="1"/>
      </xdr:nvSpPr>
      <xdr:spPr>
        <a:xfrm>
          <a:off x="13437244" y="6333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39750</xdr:rowOff>
    </xdr:from>
    <xdr:ext cx="405111" cy="259045"/>
    <xdr:sp macro="" textlink="">
      <xdr:nvSpPr>
        <xdr:cNvPr id="506" name="n_3mainValue【一般廃棄物処理施設】&#10;有形固定資産減価償却率">
          <a:extLst>
            <a:ext uri="{FF2B5EF4-FFF2-40B4-BE49-F238E27FC236}">
              <a16:creationId xmlns:a16="http://schemas.microsoft.com/office/drawing/2014/main" id="{00000000-0008-0000-0F00-0000FA010000}"/>
            </a:ext>
          </a:extLst>
        </xdr:cNvPr>
        <xdr:cNvSpPr txBox="1"/>
      </xdr:nvSpPr>
      <xdr:spPr>
        <a:xfrm>
          <a:off x="119005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7" name="【一般廃棄物処理施設】&#10;一人当たり有形固定資産（償却資産）額グラフ枠">
          <a:extLst>
            <a:ext uri="{FF2B5EF4-FFF2-40B4-BE49-F238E27FC236}">
              <a16:creationId xmlns:a16="http://schemas.microsoft.com/office/drawing/2014/main" id="{00000000-0008-0000-0F00-00000F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528" name="直線コネクタ 527">
          <a:extLst>
            <a:ext uri="{FF2B5EF4-FFF2-40B4-BE49-F238E27FC236}">
              <a16:creationId xmlns:a16="http://schemas.microsoft.com/office/drawing/2014/main" id="{00000000-0008-0000-0F00-000010020000}"/>
            </a:ext>
          </a:extLst>
        </xdr:cNvPr>
        <xdr:cNvCxnSpPr/>
      </xdr:nvCxnSpPr>
      <xdr:spPr>
        <a:xfrm flipV="1">
          <a:off x="19509104" y="5745017"/>
          <a:ext cx="0" cy="125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529" name="【一般廃棄物処理施設】&#10;一人当たり有形固定資産（償却資産）額最小値テキスト">
          <a:extLst>
            <a:ext uri="{FF2B5EF4-FFF2-40B4-BE49-F238E27FC236}">
              <a16:creationId xmlns:a16="http://schemas.microsoft.com/office/drawing/2014/main" id="{00000000-0008-0000-0F00-000011020000}"/>
            </a:ext>
          </a:extLst>
        </xdr:cNvPr>
        <xdr:cNvSpPr txBox="1"/>
      </xdr:nvSpPr>
      <xdr:spPr>
        <a:xfrm>
          <a:off x="19547840" y="7004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530" name="直線コネクタ 529">
          <a:extLst>
            <a:ext uri="{FF2B5EF4-FFF2-40B4-BE49-F238E27FC236}">
              <a16:creationId xmlns:a16="http://schemas.microsoft.com/office/drawing/2014/main" id="{00000000-0008-0000-0F00-000012020000}"/>
            </a:ext>
          </a:extLst>
        </xdr:cNvPr>
        <xdr:cNvCxnSpPr/>
      </xdr:nvCxnSpPr>
      <xdr:spPr>
        <a:xfrm>
          <a:off x="19443700" y="70006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531" name="【一般廃棄物処理施設】&#10;一人当たり有形固定資産（償却資産）額最大値テキスト">
          <a:extLst>
            <a:ext uri="{FF2B5EF4-FFF2-40B4-BE49-F238E27FC236}">
              <a16:creationId xmlns:a16="http://schemas.microsoft.com/office/drawing/2014/main" id="{00000000-0008-0000-0F00-000013020000}"/>
            </a:ext>
          </a:extLst>
        </xdr:cNvPr>
        <xdr:cNvSpPr txBox="1"/>
      </xdr:nvSpPr>
      <xdr:spPr>
        <a:xfrm>
          <a:off x="19547840" y="5527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9443700" y="5745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533" name="【一般廃棄物処理施設】&#10;一人当たり有形固定資産（償却資産）額平均値テキスト">
          <a:extLst>
            <a:ext uri="{FF2B5EF4-FFF2-40B4-BE49-F238E27FC236}">
              <a16:creationId xmlns:a16="http://schemas.microsoft.com/office/drawing/2014/main" id="{00000000-0008-0000-0F00-000015020000}"/>
            </a:ext>
          </a:extLst>
        </xdr:cNvPr>
        <xdr:cNvSpPr txBox="1"/>
      </xdr:nvSpPr>
      <xdr:spPr>
        <a:xfrm>
          <a:off x="19547840" y="648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58940" y="6627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8735040" y="66391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66116</xdr:rowOff>
    </xdr:from>
    <xdr:to>
      <xdr:col>107</xdr:col>
      <xdr:colOff>101600</xdr:colOff>
      <xdr:row>39</xdr:row>
      <xdr:rowOff>167716</xdr:rowOff>
    </xdr:to>
    <xdr:sp macro="" textlink="">
      <xdr:nvSpPr>
        <xdr:cNvPr id="536" name="フローチャート: 判断 535">
          <a:extLst>
            <a:ext uri="{FF2B5EF4-FFF2-40B4-BE49-F238E27FC236}">
              <a16:creationId xmlns:a16="http://schemas.microsoft.com/office/drawing/2014/main" id="{00000000-0008-0000-0F00-000018020000}"/>
            </a:ext>
          </a:extLst>
        </xdr:cNvPr>
        <xdr:cNvSpPr/>
      </xdr:nvSpPr>
      <xdr:spPr>
        <a:xfrm>
          <a:off x="17937480" y="660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122607</xdr:rowOff>
    </xdr:from>
    <xdr:to>
      <xdr:col>102</xdr:col>
      <xdr:colOff>165100</xdr:colOff>
      <xdr:row>40</xdr:row>
      <xdr:rowOff>52757</xdr:rowOff>
    </xdr:to>
    <xdr:sp macro="" textlink="">
      <xdr:nvSpPr>
        <xdr:cNvPr id="537" name="フローチャート: 判断 536">
          <a:extLst>
            <a:ext uri="{FF2B5EF4-FFF2-40B4-BE49-F238E27FC236}">
              <a16:creationId xmlns:a16="http://schemas.microsoft.com/office/drawing/2014/main" id="{00000000-0008-0000-0F00-000019020000}"/>
            </a:ext>
          </a:extLst>
        </xdr:cNvPr>
        <xdr:cNvSpPr/>
      </xdr:nvSpPr>
      <xdr:spPr>
        <a:xfrm>
          <a:off x="17162780" y="66605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103832</xdr:rowOff>
    </xdr:from>
    <xdr:to>
      <xdr:col>116</xdr:col>
      <xdr:colOff>114300</xdr:colOff>
      <xdr:row>41</xdr:row>
      <xdr:rowOff>33982</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9458940" y="6809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82259</xdr:rowOff>
    </xdr:from>
    <xdr:ext cx="534377" cy="259045"/>
    <xdr:sp macro="" textlink="">
      <xdr:nvSpPr>
        <xdr:cNvPr id="544" name="【一般廃棄物処理施設】&#10;一人当たり有形固定資産（償却資産）額該当値テキスト">
          <a:extLst>
            <a:ext uri="{FF2B5EF4-FFF2-40B4-BE49-F238E27FC236}">
              <a16:creationId xmlns:a16="http://schemas.microsoft.com/office/drawing/2014/main" id="{00000000-0008-0000-0F00-000020020000}"/>
            </a:ext>
          </a:extLst>
        </xdr:cNvPr>
        <xdr:cNvSpPr txBox="1"/>
      </xdr:nvSpPr>
      <xdr:spPr>
        <a:xfrm>
          <a:off x="19547840" y="678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104857</xdr:rowOff>
    </xdr:from>
    <xdr:to>
      <xdr:col>112</xdr:col>
      <xdr:colOff>38100</xdr:colOff>
      <xdr:row>41</xdr:row>
      <xdr:rowOff>35007</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8735040" y="68104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154632</xdr:rowOff>
    </xdr:from>
    <xdr:to>
      <xdr:col>116</xdr:col>
      <xdr:colOff>63500</xdr:colOff>
      <xdr:row>40</xdr:row>
      <xdr:rowOff>155657</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flipV="1">
          <a:off x="18778220" y="6860232"/>
          <a:ext cx="73152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76099</xdr:rowOff>
    </xdr:from>
    <xdr:to>
      <xdr:col>102</xdr:col>
      <xdr:colOff>165100</xdr:colOff>
      <xdr:row>37</xdr:row>
      <xdr:rowOff>6249</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7162780" y="6111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47842</xdr:rowOff>
    </xdr:from>
    <xdr:ext cx="599010"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18496495" y="641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12793</xdr:rowOff>
    </xdr:from>
    <xdr:ext cx="599010"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17734495" y="638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43884</xdr:rowOff>
    </xdr:from>
    <xdr:ext cx="599010"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6936935" y="674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26134</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18528811" y="68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22776</xdr:rowOff>
    </xdr:from>
    <xdr:ext cx="599010" cy="259045"/>
    <xdr:sp macro="" textlink="">
      <xdr:nvSpPr>
        <xdr:cNvPr id="552" name="n_3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16936935" y="589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05615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a:extLst>
            <a:ext uri="{FF2B5EF4-FFF2-40B4-BE49-F238E27FC236}">
              <a16:creationId xmlns:a16="http://schemas.microsoft.com/office/drawing/2014/main" id="{00000000-0008-0000-0F00-000040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flipV="1">
          <a:off x="14375764" y="93421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78" name="【保健センター・保健所】&#10;有形固定資産減価償却率最小値テキスト">
          <a:extLst>
            <a:ext uri="{FF2B5EF4-FFF2-40B4-BE49-F238E27FC236}">
              <a16:creationId xmlns:a16="http://schemas.microsoft.com/office/drawing/2014/main" id="{00000000-0008-0000-0F00-000042020000}"/>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580" name="【保健センター・保健所】&#10;有形固定資産減価償却率最大値テキスト">
          <a:extLst>
            <a:ext uri="{FF2B5EF4-FFF2-40B4-BE49-F238E27FC236}">
              <a16:creationId xmlns:a16="http://schemas.microsoft.com/office/drawing/2014/main" id="{00000000-0008-0000-0F00-000044020000}"/>
            </a:ext>
          </a:extLst>
        </xdr:cNvPr>
        <xdr:cNvSpPr txBox="1"/>
      </xdr:nvSpPr>
      <xdr:spPr>
        <a:xfrm>
          <a:off x="14414500" y="9121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4287500" y="9342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107332</xdr:rowOff>
    </xdr:from>
    <xdr:ext cx="405111" cy="259045"/>
    <xdr:sp macro="" textlink="">
      <xdr:nvSpPr>
        <xdr:cNvPr id="582" name="【保健センター・保健所】&#10;有形固定資産減価償却率平均値テキスト">
          <a:extLst>
            <a:ext uri="{FF2B5EF4-FFF2-40B4-BE49-F238E27FC236}">
              <a16:creationId xmlns:a16="http://schemas.microsoft.com/office/drawing/2014/main" id="{00000000-0008-0000-0F00-000046020000}"/>
            </a:ext>
          </a:extLst>
        </xdr:cNvPr>
        <xdr:cNvSpPr txBox="1"/>
      </xdr:nvSpPr>
      <xdr:spPr>
        <a:xfrm>
          <a:off x="14414500" y="9998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4325600" y="10142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3578840" y="10203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135890</xdr:rowOff>
    </xdr:from>
    <xdr:to>
      <xdr:col>76</xdr:col>
      <xdr:colOff>165100</xdr:colOff>
      <xdr:row>61</xdr:row>
      <xdr:rowOff>66040</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280414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57785</xdr:rowOff>
    </xdr:from>
    <xdr:to>
      <xdr:col>72</xdr:col>
      <xdr:colOff>38100</xdr:colOff>
      <xdr:row>61</xdr:row>
      <xdr:rowOff>159385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2029440" y="102838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130175</xdr:rowOff>
    </xdr:from>
    <xdr:to>
      <xdr:col>85</xdr:col>
      <xdr:colOff>177800</xdr:colOff>
      <xdr:row>63</xdr:row>
      <xdr:rowOff>60325</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4325600" y="1052385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108602</xdr:rowOff>
    </xdr:from>
    <xdr:ext cx="405111" cy="259045"/>
    <xdr:sp macro="" textlink="">
      <xdr:nvSpPr>
        <xdr:cNvPr id="593" name="【保健センター・保健所】&#10;有形固定資産減価償却率該当値テキスト">
          <a:extLst>
            <a:ext uri="{FF2B5EF4-FFF2-40B4-BE49-F238E27FC236}">
              <a16:creationId xmlns:a16="http://schemas.microsoft.com/office/drawing/2014/main" id="{00000000-0008-0000-0F00-000051020000}"/>
            </a:ext>
          </a:extLst>
        </xdr:cNvPr>
        <xdr:cNvSpPr txBox="1"/>
      </xdr:nvSpPr>
      <xdr:spPr>
        <a:xfrm>
          <a:off x="14414500" y="1050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635</xdr:rowOff>
    </xdr:from>
    <xdr:to>
      <xdr:col>81</xdr:col>
      <xdr:colOff>101600</xdr:colOff>
      <xdr:row>63</xdr:row>
      <xdr:rowOff>102235</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357884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9525</xdr:rowOff>
    </xdr:from>
    <xdr:to>
      <xdr:col>85</xdr:col>
      <xdr:colOff>127000</xdr:colOff>
      <xdr:row>63</xdr:row>
      <xdr:rowOff>51435</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3629640" y="10570845"/>
          <a:ext cx="7467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8255</xdr:rowOff>
    </xdr:from>
    <xdr:to>
      <xdr:col>76</xdr:col>
      <xdr:colOff>165100</xdr:colOff>
      <xdr:row>61</xdr:row>
      <xdr:rowOff>109855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280414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59055</xdr:rowOff>
    </xdr:from>
    <xdr:to>
      <xdr:col>81</xdr:col>
      <xdr:colOff>50800</xdr:colOff>
      <xdr:row>63</xdr:row>
      <xdr:rowOff>51435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854940" y="10285095"/>
          <a:ext cx="7747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2029440" y="103200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59055</xdr:rowOff>
    </xdr:from>
    <xdr:to>
      <xdr:col>76</xdr:col>
      <xdr:colOff>114300</xdr:colOff>
      <xdr:row>61</xdr:row>
      <xdr:rowOff>144780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2072620" y="10285095"/>
          <a:ext cx="78232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92092</xdr:rowOff>
    </xdr:from>
    <xdr:ext cx="405111" cy="259045"/>
    <xdr:sp macro="" textlink="">
      <xdr:nvSpPr>
        <xdr:cNvPr id="600" name="n_1aveValue【保健センター・保健所】&#10;有形固定資産減価償却率">
          <a:extLst>
            <a:ext uri="{FF2B5EF4-FFF2-40B4-BE49-F238E27FC236}">
              <a16:creationId xmlns:a16="http://schemas.microsoft.com/office/drawing/2014/main" id="{00000000-0008-0000-0F00-000058020000}"/>
            </a:ext>
          </a:extLst>
        </xdr:cNvPr>
        <xdr:cNvSpPr txBox="1"/>
      </xdr:nvSpPr>
      <xdr:spPr>
        <a:xfrm>
          <a:off x="134372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82567</xdr:rowOff>
    </xdr:from>
    <xdr:ext cx="405111" cy="259045"/>
    <xdr:sp macro="" textlink="">
      <xdr:nvSpPr>
        <xdr:cNvPr id="601" name="n_2aveValue【保健センター・保健所】&#10;有形固定資産減価償却率">
          <a:extLst>
            <a:ext uri="{FF2B5EF4-FFF2-40B4-BE49-F238E27FC236}">
              <a16:creationId xmlns:a16="http://schemas.microsoft.com/office/drawing/2014/main" id="{00000000-0008-0000-0F00-000059020000}"/>
            </a:ext>
          </a:extLst>
        </xdr:cNvPr>
        <xdr:cNvSpPr txBox="1"/>
      </xdr:nvSpPr>
      <xdr:spPr>
        <a:xfrm>
          <a:off x="126752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4462</xdr:rowOff>
    </xdr:from>
    <xdr:ext cx="405111" cy="259045"/>
    <xdr:sp macro="" textlink="">
      <xdr:nvSpPr>
        <xdr:cNvPr id="602" name="n_3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19005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93362</xdr:rowOff>
    </xdr:from>
    <xdr:ext cx="405111" cy="259045"/>
    <xdr:sp macro="" textlink="">
      <xdr:nvSpPr>
        <xdr:cNvPr id="603" name="n_1main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34372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100982</xdr:rowOff>
    </xdr:from>
    <xdr:ext cx="405111" cy="259045"/>
    <xdr:sp macro="" textlink="">
      <xdr:nvSpPr>
        <xdr:cNvPr id="604" name="n_2main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26752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605" name="n_3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19005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7" name="テキスト ボックス 616">
          <a:extLst>
            <a:ext uri="{FF2B5EF4-FFF2-40B4-BE49-F238E27FC236}">
              <a16:creationId xmlns:a16="http://schemas.microsoft.com/office/drawing/2014/main" id="{00000000-0008-0000-0F00-000069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00000000-0008-0000-0F00-000074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9509104" y="94488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00000000-0008-0000-0F00-000076020000}"/>
            </a:ext>
          </a:extLst>
        </xdr:cNvPr>
        <xdr:cNvSpPr txBox="1"/>
      </xdr:nvSpPr>
      <xdr:spPr>
        <a:xfrm>
          <a:off x="1954784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9443700" y="10736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00000000-0008-0000-0F00-000078020000}"/>
            </a:ext>
          </a:extLst>
        </xdr:cNvPr>
        <xdr:cNvSpPr txBox="1"/>
      </xdr:nvSpPr>
      <xdr:spPr>
        <a:xfrm>
          <a:off x="19547840" y="922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94437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68597</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00000000-0008-0000-0F00-00007A020000}"/>
            </a:ext>
          </a:extLst>
        </xdr:cNvPr>
        <xdr:cNvSpPr txBox="1"/>
      </xdr:nvSpPr>
      <xdr:spPr>
        <a:xfrm>
          <a:off x="1954784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945894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873504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48260</xdr:rowOff>
    </xdr:from>
    <xdr:to>
      <xdr:col>107</xdr:col>
      <xdr:colOff>101600</xdr:colOff>
      <xdr:row>61</xdr:row>
      <xdr:rowOff>149860</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793748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162560</xdr:rowOff>
    </xdr:from>
    <xdr:to>
      <xdr:col>102</xdr:col>
      <xdr:colOff>165100</xdr:colOff>
      <xdr:row>61</xdr:row>
      <xdr:rowOff>92710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7162780" y="10220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93980</xdr:rowOff>
    </xdr:from>
    <xdr:to>
      <xdr:col>116</xdr:col>
      <xdr:colOff>114300</xdr:colOff>
      <xdr:row>58</xdr:row>
      <xdr:rowOff>24130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19458940" y="964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116857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00000000-0008-0000-0F00-000085020000}"/>
            </a:ext>
          </a:extLst>
        </xdr:cNvPr>
        <xdr:cNvSpPr txBox="1"/>
      </xdr:nvSpPr>
      <xdr:spPr>
        <a:xfrm>
          <a:off x="19547840" y="950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101600</xdr:rowOff>
    </xdr:from>
    <xdr:to>
      <xdr:col>112</xdr:col>
      <xdr:colOff>38100</xdr:colOff>
      <xdr:row>58</xdr:row>
      <xdr:rowOff>31750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18735040" y="9657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144780</xdr:rowOff>
    </xdr:from>
    <xdr:to>
      <xdr:col>116</xdr:col>
      <xdr:colOff>63500</xdr:colOff>
      <xdr:row>57</xdr:row>
      <xdr:rowOff>152400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flipV="1">
          <a:off x="18778220" y="97002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124460</xdr:rowOff>
    </xdr:from>
    <xdr:to>
      <xdr:col>107</xdr:col>
      <xdr:colOff>101600</xdr:colOff>
      <xdr:row>58</xdr:row>
      <xdr:rowOff>54610</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7937480" y="9679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152400</xdr:rowOff>
    </xdr:from>
    <xdr:to>
      <xdr:col>111</xdr:col>
      <xdr:colOff>177800</xdr:colOff>
      <xdr:row>58</xdr:row>
      <xdr:rowOff>3810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flipV="1">
          <a:off x="17988280" y="9707880"/>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132080</xdr:rowOff>
    </xdr:from>
    <xdr:to>
      <xdr:col>102</xdr:col>
      <xdr:colOff>165100</xdr:colOff>
      <xdr:row>58</xdr:row>
      <xdr:rowOff>62230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7162780" y="9687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3810</xdr:rowOff>
    </xdr:from>
    <xdr:to>
      <xdr:col>107</xdr:col>
      <xdr:colOff>50800</xdr:colOff>
      <xdr:row>58</xdr:row>
      <xdr:rowOff>11430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7213580" y="97269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129557</xdr:rowOff>
    </xdr:from>
    <xdr:ext cx="469744" cy="259045"/>
    <xdr:sp macro="" textlink="">
      <xdr:nvSpPr>
        <xdr:cNvPr id="652" name="n_1aveValue【保健センター・保健所】&#10;一人当たり面積">
          <a:extLst>
            <a:ext uri="{FF2B5EF4-FFF2-40B4-BE49-F238E27FC236}">
              <a16:creationId xmlns:a16="http://schemas.microsoft.com/office/drawing/2014/main" id="{00000000-0008-0000-0F00-00008C020000}"/>
            </a:ext>
          </a:extLst>
        </xdr:cNvPr>
        <xdr:cNvSpPr txBox="1"/>
      </xdr:nvSpPr>
      <xdr:spPr>
        <a:xfrm>
          <a:off x="18561127" y="1035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140987</xdr:rowOff>
    </xdr:from>
    <xdr:ext cx="469744" cy="259045"/>
    <xdr:sp macro="" textlink="">
      <xdr:nvSpPr>
        <xdr:cNvPr id="653" name="n_2aveValue【保健センター・保健所】&#10;一人当たり面積">
          <a:extLst>
            <a:ext uri="{FF2B5EF4-FFF2-40B4-BE49-F238E27FC236}">
              <a16:creationId xmlns:a16="http://schemas.microsoft.com/office/drawing/2014/main" id="{00000000-0008-0000-0F00-00008D020000}"/>
            </a:ext>
          </a:extLst>
        </xdr:cNvPr>
        <xdr:cNvSpPr txBox="1"/>
      </xdr:nvSpPr>
      <xdr:spPr>
        <a:xfrm>
          <a:off x="17776267" y="1036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83837</xdr:rowOff>
    </xdr:from>
    <xdr:ext cx="469744" cy="259045"/>
    <xdr:sp macro="" textlink="">
      <xdr:nvSpPr>
        <xdr:cNvPr id="654" name="n_3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1700156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48277</xdr:rowOff>
    </xdr:from>
    <xdr:ext cx="469744" cy="259045"/>
    <xdr:sp macro="" textlink="">
      <xdr:nvSpPr>
        <xdr:cNvPr id="655" name="n_1mainValue【保健センター・保健所】&#10;一人当たり面積">
          <a:extLst>
            <a:ext uri="{FF2B5EF4-FFF2-40B4-BE49-F238E27FC236}">
              <a16:creationId xmlns:a16="http://schemas.microsoft.com/office/drawing/2014/main" id="{00000000-0008-0000-0F00-00008F020000}"/>
            </a:ext>
          </a:extLst>
        </xdr:cNvPr>
        <xdr:cNvSpPr txBox="1"/>
      </xdr:nvSpPr>
      <xdr:spPr>
        <a:xfrm>
          <a:off x="18561127" y="943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71137</xdr:rowOff>
    </xdr:from>
    <xdr:ext cx="469744" cy="259045"/>
    <xdr:sp macro="" textlink="">
      <xdr:nvSpPr>
        <xdr:cNvPr id="656" name="n_2mainValue【保健センター・保健所】&#10;一人当たり面積">
          <a:extLst>
            <a:ext uri="{FF2B5EF4-FFF2-40B4-BE49-F238E27FC236}">
              <a16:creationId xmlns:a16="http://schemas.microsoft.com/office/drawing/2014/main" id="{00000000-0008-0000-0F00-000090020000}"/>
            </a:ext>
          </a:extLst>
        </xdr:cNvPr>
        <xdr:cNvSpPr txBox="1"/>
      </xdr:nvSpPr>
      <xdr:spPr>
        <a:xfrm>
          <a:off x="1777626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78757</xdr:rowOff>
    </xdr:from>
    <xdr:ext cx="469744" cy="259045"/>
    <xdr:sp macro="" textlink="">
      <xdr:nvSpPr>
        <xdr:cNvPr id="657" name="n_3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17001567" y="946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0000000-0008-0000-0F00-0000AA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4375764" y="13138513"/>
          <a:ext cx="0" cy="1285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684" name="【消防施設】&#10;有形固定資産減価償却率最小値テキスト">
          <a:extLst>
            <a:ext uri="{FF2B5EF4-FFF2-40B4-BE49-F238E27FC236}">
              <a16:creationId xmlns:a16="http://schemas.microsoft.com/office/drawing/2014/main" id="{00000000-0008-0000-0F00-0000AC020000}"/>
            </a:ext>
          </a:extLst>
        </xdr:cNvPr>
        <xdr:cNvSpPr txBox="1"/>
      </xdr:nvSpPr>
      <xdr:spPr>
        <a:xfrm>
          <a:off x="14414500" y="144279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4287500" y="14424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00000000-0008-0000-0F00-0000AE020000}"/>
            </a:ext>
          </a:extLst>
        </xdr:cNvPr>
        <xdr:cNvSpPr txBox="1"/>
      </xdr:nvSpPr>
      <xdr:spPr>
        <a:xfrm>
          <a:off x="14414500" y="12917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4287500" y="13138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99984</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0000000-0008-0000-0F00-0000B0020000}"/>
            </a:ext>
          </a:extLst>
        </xdr:cNvPr>
        <xdr:cNvSpPr txBox="1"/>
      </xdr:nvSpPr>
      <xdr:spPr>
        <a:xfrm>
          <a:off x="14414500" y="13511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4325600" y="1365594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3578840" y="136722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46082</xdr:rowOff>
    </xdr:from>
    <xdr:to>
      <xdr:col>76</xdr:col>
      <xdr:colOff>165100</xdr:colOff>
      <xdr:row>81</xdr:row>
      <xdr:rowOff>147682</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2804140" y="1362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78739</xdr:rowOff>
    </xdr:from>
    <xdr:to>
      <xdr:col>72</xdr:col>
      <xdr:colOff>38100</xdr:colOff>
      <xdr:row>81</xdr:row>
      <xdr:rowOff>8889</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2029440" y="134899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127726</xdr:rowOff>
    </xdr:from>
    <xdr:to>
      <xdr:col>85</xdr:col>
      <xdr:colOff>177800</xdr:colOff>
      <xdr:row>84</xdr:row>
      <xdr:rowOff>57876</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4325600" y="1404184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106153</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00000000-0008-0000-0F00-0000BB020000}"/>
            </a:ext>
          </a:extLst>
        </xdr:cNvPr>
        <xdr:cNvSpPr txBox="1"/>
      </xdr:nvSpPr>
      <xdr:spPr>
        <a:xfrm>
          <a:off x="14414500" y="14020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5262</xdr:rowOff>
    </xdr:from>
    <xdr:to>
      <xdr:col>81</xdr:col>
      <xdr:colOff>101600</xdr:colOff>
      <xdr:row>84</xdr:row>
      <xdr:rowOff>106862</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3578840" y="140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7076</xdr:rowOff>
    </xdr:from>
    <xdr:to>
      <xdr:col>85</xdr:col>
      <xdr:colOff>127000</xdr:colOff>
      <xdr:row>84</xdr:row>
      <xdr:rowOff>56062</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13629640" y="14088836"/>
          <a:ext cx="74676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170180</xdr:rowOff>
    </xdr:from>
    <xdr:to>
      <xdr:col>76</xdr:col>
      <xdr:colOff>165100</xdr:colOff>
      <xdr:row>85</xdr:row>
      <xdr:rowOff>100330</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280414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56062</xdr:rowOff>
    </xdr:from>
    <xdr:to>
      <xdr:col>81</xdr:col>
      <xdr:colOff>50800</xdr:colOff>
      <xdr:row>85</xdr:row>
      <xdr:rowOff>49530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2854940" y="14137822"/>
          <a:ext cx="774700" cy="16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40113</xdr:rowOff>
    </xdr:from>
    <xdr:ext cx="405111" cy="259045"/>
    <xdr:sp macro="" textlink="">
      <xdr:nvSpPr>
        <xdr:cNvPr id="704" name="n_1aveValue【消防施設】&#10;有形固定資産減価償却率">
          <a:extLst>
            <a:ext uri="{FF2B5EF4-FFF2-40B4-BE49-F238E27FC236}">
              <a16:creationId xmlns:a16="http://schemas.microsoft.com/office/drawing/2014/main" id="{00000000-0008-0000-0F00-0000C0020000}"/>
            </a:ext>
          </a:extLst>
        </xdr:cNvPr>
        <xdr:cNvSpPr txBox="1"/>
      </xdr:nvSpPr>
      <xdr:spPr>
        <a:xfrm>
          <a:off x="13437244" y="1345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164209</xdr:rowOff>
    </xdr:from>
    <xdr:ext cx="405111" cy="259045"/>
    <xdr:sp macro="" textlink="">
      <xdr:nvSpPr>
        <xdr:cNvPr id="705" name="n_2aveValue【消防施設】&#10;有形固定資産減価償却率">
          <a:extLst>
            <a:ext uri="{FF2B5EF4-FFF2-40B4-BE49-F238E27FC236}">
              <a16:creationId xmlns:a16="http://schemas.microsoft.com/office/drawing/2014/main" id="{00000000-0008-0000-0F00-0000C1020000}"/>
            </a:ext>
          </a:extLst>
        </xdr:cNvPr>
        <xdr:cNvSpPr txBox="1"/>
      </xdr:nvSpPr>
      <xdr:spPr>
        <a:xfrm>
          <a:off x="12675244" y="1340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25416</xdr:rowOff>
    </xdr:from>
    <xdr:ext cx="405111" cy="259045"/>
    <xdr:sp macro="" textlink="">
      <xdr:nvSpPr>
        <xdr:cNvPr id="706" name="n_3aveValue【消防施設】&#10;有形固定資産減価償却率">
          <a:extLst>
            <a:ext uri="{FF2B5EF4-FFF2-40B4-BE49-F238E27FC236}">
              <a16:creationId xmlns:a16="http://schemas.microsoft.com/office/drawing/2014/main" id="{00000000-0008-0000-0F00-0000C2020000}"/>
            </a:ext>
          </a:extLst>
        </xdr:cNvPr>
        <xdr:cNvSpPr txBox="1"/>
      </xdr:nvSpPr>
      <xdr:spPr>
        <a:xfrm>
          <a:off x="11900544" y="13268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97989</xdr:rowOff>
    </xdr:from>
    <xdr:ext cx="405111" cy="259045"/>
    <xdr:sp macro="" textlink="">
      <xdr:nvSpPr>
        <xdr:cNvPr id="707" name="n_1mainValue【消防施設】&#10;有形固定資産減価償却率">
          <a:extLst>
            <a:ext uri="{FF2B5EF4-FFF2-40B4-BE49-F238E27FC236}">
              <a16:creationId xmlns:a16="http://schemas.microsoft.com/office/drawing/2014/main" id="{00000000-0008-0000-0F00-0000C3020000}"/>
            </a:ext>
          </a:extLst>
        </xdr:cNvPr>
        <xdr:cNvSpPr txBox="1"/>
      </xdr:nvSpPr>
      <xdr:spPr>
        <a:xfrm>
          <a:off x="13437244" y="1417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91457</xdr:rowOff>
    </xdr:from>
    <xdr:ext cx="405111" cy="259045"/>
    <xdr:sp macro="" textlink="">
      <xdr:nvSpPr>
        <xdr:cNvPr id="708" name="n_2mainValue【消防施設】&#10;有形固定資産減価償却率">
          <a:extLst>
            <a:ext uri="{FF2B5EF4-FFF2-40B4-BE49-F238E27FC236}">
              <a16:creationId xmlns:a16="http://schemas.microsoft.com/office/drawing/2014/main" id="{00000000-0008-0000-0F00-0000C4020000}"/>
            </a:ext>
          </a:extLst>
        </xdr:cNvPr>
        <xdr:cNvSpPr txBox="1"/>
      </xdr:nvSpPr>
      <xdr:spPr>
        <a:xfrm>
          <a:off x="126752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0" name="正方形/長方形 709">
          <a:extLst>
            <a:ext uri="{FF2B5EF4-FFF2-40B4-BE49-F238E27FC236}">
              <a16:creationId xmlns:a16="http://schemas.microsoft.com/office/drawing/2014/main" id="{00000000-0008-0000-0F00-0000C6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1" name="正方形/長方形 710">
          <a:extLst>
            <a:ext uri="{FF2B5EF4-FFF2-40B4-BE49-F238E27FC236}">
              <a16:creationId xmlns:a16="http://schemas.microsoft.com/office/drawing/2014/main" id="{00000000-0008-0000-0F00-0000C7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1" name="【消防施設】&#10;一人当たり面積グラフ枠">
          <a:extLst>
            <a:ext uri="{FF2B5EF4-FFF2-40B4-BE49-F238E27FC236}">
              <a16:creationId xmlns:a16="http://schemas.microsoft.com/office/drawing/2014/main" id="{00000000-0008-0000-0F00-0000DB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flipV="1">
          <a:off x="19509104" y="1309878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733" name="【消防施設】&#10;一人当たり面積最小値テキスト">
          <a:extLst>
            <a:ext uri="{FF2B5EF4-FFF2-40B4-BE49-F238E27FC236}">
              <a16:creationId xmlns:a16="http://schemas.microsoft.com/office/drawing/2014/main" id="{00000000-0008-0000-0F00-0000DD020000}"/>
            </a:ext>
          </a:extLst>
        </xdr:cNvPr>
        <xdr:cNvSpPr txBox="1"/>
      </xdr:nvSpPr>
      <xdr:spPr>
        <a:xfrm>
          <a:off x="19547840"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9443700" y="1450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735" name="【消防施設】&#10;一人当たり面積最大値テキスト">
          <a:extLst>
            <a:ext uri="{FF2B5EF4-FFF2-40B4-BE49-F238E27FC236}">
              <a16:creationId xmlns:a16="http://schemas.microsoft.com/office/drawing/2014/main" id="{00000000-0008-0000-0F00-0000DF020000}"/>
            </a:ext>
          </a:extLst>
        </xdr:cNvPr>
        <xdr:cNvSpPr txBox="1"/>
      </xdr:nvSpPr>
      <xdr:spPr>
        <a:xfrm>
          <a:off x="19547840" y="1288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9443700" y="130987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37" name="【消防施設】&#10;一人当たり面積平均値テキスト">
          <a:extLst>
            <a:ext uri="{FF2B5EF4-FFF2-40B4-BE49-F238E27FC236}">
              <a16:creationId xmlns:a16="http://schemas.microsoft.com/office/drawing/2014/main" id="{00000000-0008-0000-0F00-0000E1020000}"/>
            </a:ext>
          </a:extLst>
        </xdr:cNvPr>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18735040" y="14042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25400</xdr:rowOff>
    </xdr:from>
    <xdr:to>
      <xdr:col>107</xdr:col>
      <xdr:colOff>101600</xdr:colOff>
      <xdr:row>83</xdr:row>
      <xdr:rowOff>127000</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1793748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97789</xdr:rowOff>
    </xdr:from>
    <xdr:to>
      <xdr:col>102</xdr:col>
      <xdr:colOff>165100</xdr:colOff>
      <xdr:row>84</xdr:row>
      <xdr:rowOff>27939</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17162780" y="140119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9458940" y="1424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144797</xdr:rowOff>
    </xdr:from>
    <xdr:ext cx="469744" cy="259045"/>
    <xdr:sp macro="" textlink="">
      <xdr:nvSpPr>
        <xdr:cNvPr id="748" name="【消防施設】&#10;一人当たり面積該当値テキスト">
          <a:extLst>
            <a:ext uri="{FF2B5EF4-FFF2-40B4-BE49-F238E27FC236}">
              <a16:creationId xmlns:a16="http://schemas.microsoft.com/office/drawing/2014/main" id="{00000000-0008-0000-0F00-0000EC020000}"/>
            </a:ext>
          </a:extLst>
        </xdr:cNvPr>
        <xdr:cNvSpPr txBox="1"/>
      </xdr:nvSpPr>
      <xdr:spPr>
        <a:xfrm>
          <a:off x="19547840"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749" name="楕円 748">
          <a:extLst>
            <a:ext uri="{FF2B5EF4-FFF2-40B4-BE49-F238E27FC236}">
              <a16:creationId xmlns:a16="http://schemas.microsoft.com/office/drawing/2014/main" id="{00000000-0008-0000-0F00-0000ED020000}"/>
            </a:ext>
          </a:extLst>
        </xdr:cNvPr>
        <xdr:cNvSpPr/>
      </xdr:nvSpPr>
      <xdr:spPr>
        <a:xfrm>
          <a:off x="18735040" y="142519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45720</xdr:rowOff>
    </xdr:from>
    <xdr:to>
      <xdr:col>116</xdr:col>
      <xdr:colOff>63500</xdr:colOff>
      <xdr:row>85</xdr:row>
      <xdr:rowOff>49530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8778220" y="1429512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105411</xdr:rowOff>
    </xdr:from>
    <xdr:to>
      <xdr:col>107</xdr:col>
      <xdr:colOff>101600</xdr:colOff>
      <xdr:row>85</xdr:row>
      <xdr:rowOff>35561</xdr:rowOff>
    </xdr:to>
    <xdr:sp macro="" textlink="">
      <xdr:nvSpPr>
        <xdr:cNvPr id="751" name="楕円 750">
          <a:extLst>
            <a:ext uri="{FF2B5EF4-FFF2-40B4-BE49-F238E27FC236}">
              <a16:creationId xmlns:a16="http://schemas.microsoft.com/office/drawing/2014/main" id="{00000000-0008-0000-0F00-0000EF020000}"/>
            </a:ext>
          </a:extLst>
        </xdr:cNvPr>
        <xdr:cNvSpPr/>
      </xdr:nvSpPr>
      <xdr:spPr>
        <a:xfrm>
          <a:off x="17937480" y="141871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156211</xdr:rowOff>
    </xdr:from>
    <xdr:to>
      <xdr:col>111</xdr:col>
      <xdr:colOff>177800</xdr:colOff>
      <xdr:row>85</xdr:row>
      <xdr:rowOff>49530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7988280" y="14237971"/>
          <a:ext cx="78994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74947</xdr:rowOff>
    </xdr:from>
    <xdr:ext cx="469744" cy="259045"/>
    <xdr:sp macro="" textlink="">
      <xdr:nvSpPr>
        <xdr:cNvPr id="753" name="n_1aveValue【消防施設】&#10;一人当たり面積">
          <a:extLst>
            <a:ext uri="{FF2B5EF4-FFF2-40B4-BE49-F238E27FC236}">
              <a16:creationId xmlns:a16="http://schemas.microsoft.com/office/drawing/2014/main" id="{00000000-0008-0000-0F00-0000F1020000}"/>
            </a:ext>
          </a:extLst>
        </xdr:cNvPr>
        <xdr:cNvSpPr txBox="1"/>
      </xdr:nvSpPr>
      <xdr:spPr>
        <a:xfrm>
          <a:off x="185611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143527</xdr:rowOff>
    </xdr:from>
    <xdr:ext cx="469744" cy="259045"/>
    <xdr:sp macro="" textlink="">
      <xdr:nvSpPr>
        <xdr:cNvPr id="754" name="n_2aveValue【消防施設】&#10;一人当たり面積">
          <a:extLst>
            <a:ext uri="{FF2B5EF4-FFF2-40B4-BE49-F238E27FC236}">
              <a16:creationId xmlns:a16="http://schemas.microsoft.com/office/drawing/2014/main" id="{00000000-0008-0000-0F00-0000F2020000}"/>
            </a:ext>
          </a:extLst>
        </xdr:cNvPr>
        <xdr:cNvSpPr txBox="1"/>
      </xdr:nvSpPr>
      <xdr:spPr>
        <a:xfrm>
          <a:off x="17776267" y="1372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44466</xdr:rowOff>
    </xdr:from>
    <xdr:ext cx="469744" cy="259045"/>
    <xdr:sp macro="" textlink="">
      <xdr:nvSpPr>
        <xdr:cNvPr id="755" name="n_3aveValue【消防施設】&#10;一人当たり面積">
          <a:extLst>
            <a:ext uri="{FF2B5EF4-FFF2-40B4-BE49-F238E27FC236}">
              <a16:creationId xmlns:a16="http://schemas.microsoft.com/office/drawing/2014/main" id="{00000000-0008-0000-0F00-0000F3020000}"/>
            </a:ext>
          </a:extLst>
        </xdr:cNvPr>
        <xdr:cNvSpPr txBox="1"/>
      </xdr:nvSpPr>
      <xdr:spPr>
        <a:xfrm>
          <a:off x="17001567" y="137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756" name="n_1mainValue【消防施設】&#10;一人当たり面積">
          <a:extLst>
            <a:ext uri="{FF2B5EF4-FFF2-40B4-BE49-F238E27FC236}">
              <a16:creationId xmlns:a16="http://schemas.microsoft.com/office/drawing/2014/main" id="{00000000-0008-0000-0F00-0000F4020000}"/>
            </a:ext>
          </a:extLst>
        </xdr:cNvPr>
        <xdr:cNvSpPr txBox="1"/>
      </xdr:nvSpPr>
      <xdr:spPr>
        <a:xfrm>
          <a:off x="18561127" y="1434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26688</xdr:rowOff>
    </xdr:from>
    <xdr:ext cx="469744" cy="259045"/>
    <xdr:sp macro="" textlink="">
      <xdr:nvSpPr>
        <xdr:cNvPr id="757" name="n_2mainValue【消防施設】&#10;一人当たり面積">
          <a:extLst>
            <a:ext uri="{FF2B5EF4-FFF2-40B4-BE49-F238E27FC236}">
              <a16:creationId xmlns:a16="http://schemas.microsoft.com/office/drawing/2014/main" id="{00000000-0008-0000-0F00-0000F5020000}"/>
            </a:ext>
          </a:extLst>
        </xdr:cNvPr>
        <xdr:cNvSpPr txBox="1"/>
      </xdr:nvSpPr>
      <xdr:spPr>
        <a:xfrm>
          <a:off x="1777626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6" name="テキスト ボックス 765">
          <a:extLst>
            <a:ext uri="{FF2B5EF4-FFF2-40B4-BE49-F238E27FC236}">
              <a16:creationId xmlns:a16="http://schemas.microsoft.com/office/drawing/2014/main" id="{00000000-0008-0000-0F00-0000FE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7" name="直線コネクタ 766">
          <a:extLst>
            <a:ext uri="{FF2B5EF4-FFF2-40B4-BE49-F238E27FC236}">
              <a16:creationId xmlns:a16="http://schemas.microsoft.com/office/drawing/2014/main" id="{00000000-0008-0000-0F00-0000FF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2" name="【庁舎】&#10;有形固定資産減価償却率グラフ枠">
          <a:extLst>
            <a:ext uri="{FF2B5EF4-FFF2-40B4-BE49-F238E27FC236}">
              <a16:creationId xmlns:a16="http://schemas.microsoft.com/office/drawing/2014/main" id="{00000000-0008-0000-0F00-00000E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flipV="1">
          <a:off x="14375764" y="16762367"/>
          <a:ext cx="0" cy="138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784" name="【庁舎】&#10;有形固定資産減価償却率最小値テキスト">
          <a:extLst>
            <a:ext uri="{FF2B5EF4-FFF2-40B4-BE49-F238E27FC236}">
              <a16:creationId xmlns:a16="http://schemas.microsoft.com/office/drawing/2014/main" id="{00000000-0008-0000-0F00-000010030000}"/>
            </a:ext>
          </a:extLst>
        </xdr:cNvPr>
        <xdr:cNvSpPr txBox="1"/>
      </xdr:nvSpPr>
      <xdr:spPr>
        <a:xfrm>
          <a:off x="14414500" y="1815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4287500" y="181486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786" name="【庁舎】&#10;有形固定資産減価償却率最大値テキスト">
          <a:extLst>
            <a:ext uri="{FF2B5EF4-FFF2-40B4-BE49-F238E27FC236}">
              <a16:creationId xmlns:a16="http://schemas.microsoft.com/office/drawing/2014/main" id="{00000000-0008-0000-0F00-000012030000}"/>
            </a:ext>
          </a:extLst>
        </xdr:cNvPr>
        <xdr:cNvSpPr txBox="1"/>
      </xdr:nvSpPr>
      <xdr:spPr>
        <a:xfrm>
          <a:off x="14414500" y="16541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4287500" y="1676236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788" name="【庁舎】&#10;有形固定資産減価償却率平均値テキスト">
          <a:extLst>
            <a:ext uri="{FF2B5EF4-FFF2-40B4-BE49-F238E27FC236}">
              <a16:creationId xmlns:a16="http://schemas.microsoft.com/office/drawing/2014/main" id="{00000000-0008-0000-0F00-000014030000}"/>
            </a:ext>
          </a:extLst>
        </xdr:cNvPr>
        <xdr:cNvSpPr txBox="1"/>
      </xdr:nvSpPr>
      <xdr:spPr>
        <a:xfrm>
          <a:off x="14414500" y="17272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14325600" y="1742131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3578840" y="17391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280414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128270</xdr:rowOff>
    </xdr:from>
    <xdr:to>
      <xdr:col>72</xdr:col>
      <xdr:colOff>38100</xdr:colOff>
      <xdr:row>104</xdr:row>
      <xdr:rowOff>58420</xdr:rowOff>
    </xdr:to>
    <xdr:sp macro="" textlink="">
      <xdr:nvSpPr>
        <xdr:cNvPr id="792" name="フローチャート: 判断 791">
          <a:extLst>
            <a:ext uri="{FF2B5EF4-FFF2-40B4-BE49-F238E27FC236}">
              <a16:creationId xmlns:a16="http://schemas.microsoft.com/office/drawing/2014/main" id="{00000000-0008-0000-0F00-000018030000}"/>
            </a:ext>
          </a:extLst>
        </xdr:cNvPr>
        <xdr:cNvSpPr/>
      </xdr:nvSpPr>
      <xdr:spPr>
        <a:xfrm>
          <a:off x="12029440" y="173951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798" name="楕円 797">
          <a:extLst>
            <a:ext uri="{FF2B5EF4-FFF2-40B4-BE49-F238E27FC236}">
              <a16:creationId xmlns:a16="http://schemas.microsoft.com/office/drawing/2014/main" id="{00000000-0008-0000-0F00-00001E030000}"/>
            </a:ext>
          </a:extLst>
        </xdr:cNvPr>
        <xdr:cNvSpPr/>
      </xdr:nvSpPr>
      <xdr:spPr>
        <a:xfrm>
          <a:off x="14325600" y="177549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131190</xdr:rowOff>
    </xdr:from>
    <xdr:ext cx="405111" cy="259045"/>
    <xdr:sp macro="" textlink="">
      <xdr:nvSpPr>
        <xdr:cNvPr id="799" name="【庁舎】&#10;有形固定資産減価償却率該当値テキスト">
          <a:extLst>
            <a:ext uri="{FF2B5EF4-FFF2-40B4-BE49-F238E27FC236}">
              <a16:creationId xmlns:a16="http://schemas.microsoft.com/office/drawing/2014/main" id="{00000000-0008-0000-0F00-00001F030000}"/>
            </a:ext>
          </a:extLst>
        </xdr:cNvPr>
        <xdr:cNvSpPr txBox="1"/>
      </xdr:nvSpPr>
      <xdr:spPr>
        <a:xfrm>
          <a:off x="14414500" y="1773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5806</xdr:rowOff>
    </xdr:from>
    <xdr:to>
      <xdr:col>81</xdr:col>
      <xdr:colOff>101600</xdr:colOff>
      <xdr:row>106</xdr:row>
      <xdr:rowOff>107406</xdr:rowOff>
    </xdr:to>
    <xdr:sp macro="" textlink="">
      <xdr:nvSpPr>
        <xdr:cNvPr id="800" name="楕円 799">
          <a:extLst>
            <a:ext uri="{FF2B5EF4-FFF2-40B4-BE49-F238E27FC236}">
              <a16:creationId xmlns:a16="http://schemas.microsoft.com/office/drawing/2014/main" id="{00000000-0008-0000-0F00-000020030000}"/>
            </a:ext>
          </a:extLst>
        </xdr:cNvPr>
        <xdr:cNvSpPr/>
      </xdr:nvSpPr>
      <xdr:spPr>
        <a:xfrm>
          <a:off x="13578840" y="177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32113</xdr:rowOff>
    </xdr:from>
    <xdr:to>
      <xdr:col>85</xdr:col>
      <xdr:colOff>127000</xdr:colOff>
      <xdr:row>106</xdr:row>
      <xdr:rowOff>56606</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flipV="1">
          <a:off x="13629640" y="17801953"/>
          <a:ext cx="74676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2804140" y="182611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56606</xdr:rowOff>
    </xdr:from>
    <xdr:to>
      <xdr:col>81</xdr:col>
      <xdr:colOff>50800</xdr:colOff>
      <xdr:row>109</xdr:row>
      <xdr:rowOff>35379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flipV="1">
          <a:off x="12854940" y="17826446"/>
          <a:ext cx="77470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69487</xdr:rowOff>
    </xdr:from>
    <xdr:to>
      <xdr:col>72</xdr:col>
      <xdr:colOff>38100</xdr:colOff>
      <xdr:row>100</xdr:row>
      <xdr:rowOff>171087</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2029440" y="168334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120287</xdr:rowOff>
    </xdr:from>
    <xdr:to>
      <xdr:col>76</xdr:col>
      <xdr:colOff>114300</xdr:colOff>
      <xdr:row>109</xdr:row>
      <xdr:rowOff>35379</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2072620" y="16884287"/>
          <a:ext cx="782320" cy="142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71682</xdr:rowOff>
    </xdr:from>
    <xdr:ext cx="405111" cy="259045"/>
    <xdr:sp macro="" textlink="">
      <xdr:nvSpPr>
        <xdr:cNvPr id="806" name="n_1aveValue【庁舎】&#10;有形固定資産減価償却率">
          <a:extLst>
            <a:ext uri="{FF2B5EF4-FFF2-40B4-BE49-F238E27FC236}">
              <a16:creationId xmlns:a16="http://schemas.microsoft.com/office/drawing/2014/main" id="{00000000-0008-0000-0F00-000026030000}"/>
            </a:ext>
          </a:extLst>
        </xdr:cNvPr>
        <xdr:cNvSpPr txBox="1"/>
      </xdr:nvSpPr>
      <xdr:spPr>
        <a:xfrm>
          <a:off x="13437244" y="1717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807" name="n_2aveValue【庁舎】&#10;有形固定資産減価償却率">
          <a:extLst>
            <a:ext uri="{FF2B5EF4-FFF2-40B4-BE49-F238E27FC236}">
              <a16:creationId xmlns:a16="http://schemas.microsoft.com/office/drawing/2014/main" id="{00000000-0008-0000-0F00-000027030000}"/>
            </a:ext>
          </a:extLst>
        </xdr:cNvPr>
        <xdr:cNvSpPr txBox="1"/>
      </xdr:nvSpPr>
      <xdr:spPr>
        <a:xfrm>
          <a:off x="1267524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49547</xdr:rowOff>
    </xdr:from>
    <xdr:ext cx="405111" cy="259045"/>
    <xdr:sp macro="" textlink="">
      <xdr:nvSpPr>
        <xdr:cNvPr id="808" name="n_3aveValue【庁舎】&#10;有形固定資産減価償却率">
          <a:extLst>
            <a:ext uri="{FF2B5EF4-FFF2-40B4-BE49-F238E27FC236}">
              <a16:creationId xmlns:a16="http://schemas.microsoft.com/office/drawing/2014/main" id="{00000000-0008-0000-0F00-000028030000}"/>
            </a:ext>
          </a:extLst>
        </xdr:cNvPr>
        <xdr:cNvSpPr txBox="1"/>
      </xdr:nvSpPr>
      <xdr:spPr>
        <a:xfrm>
          <a:off x="11900544" y="1748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98533</xdr:rowOff>
    </xdr:from>
    <xdr:ext cx="405111" cy="259045"/>
    <xdr:sp macro="" textlink="">
      <xdr:nvSpPr>
        <xdr:cNvPr id="809" name="n_1mainValue【庁舎】&#10;有形固定資産減価償却率">
          <a:extLst>
            <a:ext uri="{FF2B5EF4-FFF2-40B4-BE49-F238E27FC236}">
              <a16:creationId xmlns:a16="http://schemas.microsoft.com/office/drawing/2014/main" id="{00000000-0008-0000-0F00-000029030000}"/>
            </a:ext>
          </a:extLst>
        </xdr:cNvPr>
        <xdr:cNvSpPr txBox="1"/>
      </xdr:nvSpPr>
      <xdr:spPr>
        <a:xfrm>
          <a:off x="13437244" y="178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77306</xdr:rowOff>
    </xdr:from>
    <xdr:ext cx="340478" cy="259045"/>
    <xdr:sp macro="" textlink="">
      <xdr:nvSpPr>
        <xdr:cNvPr id="810" name="n_2mainValue【庁舎】&#10;有形固定資産減価償却率">
          <a:extLst>
            <a:ext uri="{FF2B5EF4-FFF2-40B4-BE49-F238E27FC236}">
              <a16:creationId xmlns:a16="http://schemas.microsoft.com/office/drawing/2014/main" id="{00000000-0008-0000-0F00-00002A030000}"/>
            </a:ext>
          </a:extLst>
        </xdr:cNvPr>
        <xdr:cNvSpPr txBox="1"/>
      </xdr:nvSpPr>
      <xdr:spPr>
        <a:xfrm>
          <a:off x="12707561" y="18350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16164</xdr:rowOff>
    </xdr:from>
    <xdr:ext cx="405111" cy="259045"/>
    <xdr:sp macro="" textlink="">
      <xdr:nvSpPr>
        <xdr:cNvPr id="811" name="n_3mainValue【庁舎】&#10;有形固定資産減価償却率">
          <a:extLst>
            <a:ext uri="{FF2B5EF4-FFF2-40B4-BE49-F238E27FC236}">
              <a16:creationId xmlns:a16="http://schemas.microsoft.com/office/drawing/2014/main" id="{00000000-0008-0000-0F00-00002B030000}"/>
            </a:ext>
          </a:extLst>
        </xdr:cNvPr>
        <xdr:cNvSpPr txBox="1"/>
      </xdr:nvSpPr>
      <xdr:spPr>
        <a:xfrm>
          <a:off x="11900544" y="1661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id="{00000000-0008-0000-0F00-00002E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id="{00000000-0008-0000-0F00-00002F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福井県平均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3" name="テキスト ボックス 822">
          <a:extLst>
            <a:ext uri="{FF2B5EF4-FFF2-40B4-BE49-F238E27FC236}">
              <a16:creationId xmlns:a16="http://schemas.microsoft.com/office/drawing/2014/main" id="{00000000-0008-0000-0F00-000037030000}"/>
            </a:ext>
          </a:extLst>
        </xdr:cNvPr>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5" name="テキスト ボックス 824">
          <a:extLst>
            <a:ext uri="{FF2B5EF4-FFF2-40B4-BE49-F238E27FC236}">
              <a16:creationId xmlns:a16="http://schemas.microsoft.com/office/drawing/2014/main" id="{00000000-0008-0000-0F00-000039030000}"/>
            </a:ext>
          </a:extLst>
        </xdr:cNvPr>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庁舎】&#10;一人当たり面積グラフ枠">
          <a:extLst>
            <a:ext uri="{FF2B5EF4-FFF2-40B4-BE49-F238E27FC236}">
              <a16:creationId xmlns:a16="http://schemas.microsoft.com/office/drawing/2014/main" id="{00000000-0008-0000-0F00-000044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19509104" y="16860882"/>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838" name="【庁舎】&#10;一人当たり面積最小値テキスト">
          <a:extLst>
            <a:ext uri="{FF2B5EF4-FFF2-40B4-BE49-F238E27FC236}">
              <a16:creationId xmlns:a16="http://schemas.microsoft.com/office/drawing/2014/main" id="{00000000-0008-0000-0F00-000046030000}"/>
            </a:ext>
          </a:extLst>
        </xdr:cNvPr>
        <xdr:cNvSpPr txBox="1"/>
      </xdr:nvSpPr>
      <xdr:spPr>
        <a:xfrm>
          <a:off x="19547840"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9443700" y="181573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840" name="【庁舎】&#10;一人当たり面積最大値テキスト">
          <a:extLst>
            <a:ext uri="{FF2B5EF4-FFF2-40B4-BE49-F238E27FC236}">
              <a16:creationId xmlns:a16="http://schemas.microsoft.com/office/drawing/2014/main" id="{00000000-0008-0000-0F00-000048030000}"/>
            </a:ext>
          </a:extLst>
        </xdr:cNvPr>
        <xdr:cNvSpPr txBox="1"/>
      </xdr:nvSpPr>
      <xdr:spPr>
        <a:xfrm>
          <a:off x="19547840" y="166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9443700" y="16860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842" name="【庁舎】&#10;一人当たり面積平均値テキスト">
          <a:extLst>
            <a:ext uri="{FF2B5EF4-FFF2-40B4-BE49-F238E27FC236}">
              <a16:creationId xmlns:a16="http://schemas.microsoft.com/office/drawing/2014/main" id="{00000000-0008-0000-0F00-00004A030000}"/>
            </a:ext>
          </a:extLst>
        </xdr:cNvPr>
        <xdr:cNvSpPr txBox="1"/>
      </xdr:nvSpPr>
      <xdr:spPr>
        <a:xfrm>
          <a:off x="19547840" y="17771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843" name="フローチャート: 判断 842">
          <a:extLst>
            <a:ext uri="{FF2B5EF4-FFF2-40B4-BE49-F238E27FC236}">
              <a16:creationId xmlns:a16="http://schemas.microsoft.com/office/drawing/2014/main" id="{00000000-0008-0000-0F00-00004B030000}"/>
            </a:ext>
          </a:extLst>
        </xdr:cNvPr>
        <xdr:cNvSpPr/>
      </xdr:nvSpPr>
      <xdr:spPr>
        <a:xfrm>
          <a:off x="19458940" y="1779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44" name="フローチャート: 判断 843">
          <a:extLst>
            <a:ext uri="{FF2B5EF4-FFF2-40B4-BE49-F238E27FC236}">
              <a16:creationId xmlns:a16="http://schemas.microsoft.com/office/drawing/2014/main" id="{00000000-0008-0000-0F00-00004C030000}"/>
            </a:ext>
          </a:extLst>
        </xdr:cNvPr>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70031</xdr:rowOff>
    </xdr:from>
    <xdr:to>
      <xdr:col>107</xdr:col>
      <xdr:colOff>101600</xdr:colOff>
      <xdr:row>107</xdr:row>
      <xdr:rowOff>181</xdr:rowOff>
    </xdr:to>
    <xdr:sp macro="" textlink="">
      <xdr:nvSpPr>
        <xdr:cNvPr id="845" name="フローチャート: 判断 844">
          <a:extLst>
            <a:ext uri="{FF2B5EF4-FFF2-40B4-BE49-F238E27FC236}">
              <a16:creationId xmlns:a16="http://schemas.microsoft.com/office/drawing/2014/main" id="{00000000-0008-0000-0F00-00004D030000}"/>
            </a:ext>
          </a:extLst>
        </xdr:cNvPr>
        <xdr:cNvSpPr/>
      </xdr:nvSpPr>
      <xdr:spPr>
        <a:xfrm>
          <a:off x="17937480" y="178398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846" name="フローチャート: 判断 845">
          <a:extLst>
            <a:ext uri="{FF2B5EF4-FFF2-40B4-BE49-F238E27FC236}">
              <a16:creationId xmlns:a16="http://schemas.microsoft.com/office/drawing/2014/main" id="{00000000-0008-0000-0F00-00004E030000}"/>
            </a:ext>
          </a:extLst>
        </xdr:cNvPr>
        <xdr:cNvSpPr/>
      </xdr:nvSpPr>
      <xdr:spPr>
        <a:xfrm>
          <a:off x="17162780" y="17879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144599</xdr:rowOff>
    </xdr:from>
    <xdr:to>
      <xdr:col>116</xdr:col>
      <xdr:colOff>114300</xdr:colOff>
      <xdr:row>104</xdr:row>
      <xdr:rowOff>74749</xdr:rowOff>
    </xdr:to>
    <xdr:sp macro="" textlink="">
      <xdr:nvSpPr>
        <xdr:cNvPr id="852" name="楕円 851">
          <a:extLst>
            <a:ext uri="{FF2B5EF4-FFF2-40B4-BE49-F238E27FC236}">
              <a16:creationId xmlns:a16="http://schemas.microsoft.com/office/drawing/2014/main" id="{00000000-0008-0000-0F00-000054030000}"/>
            </a:ext>
          </a:extLst>
        </xdr:cNvPr>
        <xdr:cNvSpPr/>
      </xdr:nvSpPr>
      <xdr:spPr>
        <a:xfrm>
          <a:off x="19458940" y="174115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167476</xdr:rowOff>
    </xdr:from>
    <xdr:ext cx="469744" cy="259045"/>
    <xdr:sp macro="" textlink="">
      <xdr:nvSpPr>
        <xdr:cNvPr id="853" name="【庁舎】&#10;一人当たり面積該当値テキスト">
          <a:extLst>
            <a:ext uri="{FF2B5EF4-FFF2-40B4-BE49-F238E27FC236}">
              <a16:creationId xmlns:a16="http://schemas.microsoft.com/office/drawing/2014/main" id="{00000000-0008-0000-0F00-000055030000}"/>
            </a:ext>
          </a:extLst>
        </xdr:cNvPr>
        <xdr:cNvSpPr txBox="1"/>
      </xdr:nvSpPr>
      <xdr:spPr>
        <a:xfrm>
          <a:off x="19547840" y="172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854" name="楕円 853">
          <a:extLst>
            <a:ext uri="{FF2B5EF4-FFF2-40B4-BE49-F238E27FC236}">
              <a16:creationId xmlns:a16="http://schemas.microsoft.com/office/drawing/2014/main" id="{00000000-0008-0000-0F00-000056030000}"/>
            </a:ext>
          </a:extLst>
        </xdr:cNvPr>
        <xdr:cNvSpPr/>
      </xdr:nvSpPr>
      <xdr:spPr>
        <a:xfrm>
          <a:off x="1873504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23949</xdr:rowOff>
    </xdr:from>
    <xdr:to>
      <xdr:col>116</xdr:col>
      <xdr:colOff>63500</xdr:colOff>
      <xdr:row>104</xdr:row>
      <xdr:rowOff>30480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flipV="1">
          <a:off x="18778220" y="17458509"/>
          <a:ext cx="7315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131536</xdr:rowOff>
    </xdr:from>
    <xdr:to>
      <xdr:col>107</xdr:col>
      <xdr:colOff>101600</xdr:colOff>
      <xdr:row>106</xdr:row>
      <xdr:rowOff>61686</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17937480" y="1773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106</xdr:row>
      <xdr:rowOff>10886</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flipV="1">
          <a:off x="17988280" y="17465040"/>
          <a:ext cx="78994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34652</xdr:rowOff>
    </xdr:from>
    <xdr:to>
      <xdr:col>102</xdr:col>
      <xdr:colOff>165100</xdr:colOff>
      <xdr:row>107</xdr:row>
      <xdr:rowOff>136252</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1716278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10886</xdr:rowOff>
    </xdr:from>
    <xdr:to>
      <xdr:col>107</xdr:col>
      <xdr:colOff>50800</xdr:colOff>
      <xdr:row>107</xdr:row>
      <xdr:rowOff>85452</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7213580" y="17780726"/>
          <a:ext cx="774700" cy="2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860" name="n_1aveValue【庁舎】&#10;一人当たり面積">
          <a:extLst>
            <a:ext uri="{FF2B5EF4-FFF2-40B4-BE49-F238E27FC236}">
              <a16:creationId xmlns:a16="http://schemas.microsoft.com/office/drawing/2014/main" id="{00000000-0008-0000-0F00-00005C030000}"/>
            </a:ext>
          </a:extLst>
        </xdr:cNvPr>
        <xdr:cNvSpPr txBox="1"/>
      </xdr:nvSpPr>
      <xdr:spPr>
        <a:xfrm>
          <a:off x="18561127" y="1792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162758</xdr:rowOff>
    </xdr:from>
    <xdr:ext cx="469744" cy="259045"/>
    <xdr:sp macro="" textlink="">
      <xdr:nvSpPr>
        <xdr:cNvPr id="861" name="n_2aveValue【庁舎】&#10;一人当たり面積">
          <a:extLst>
            <a:ext uri="{FF2B5EF4-FFF2-40B4-BE49-F238E27FC236}">
              <a16:creationId xmlns:a16="http://schemas.microsoft.com/office/drawing/2014/main" id="{00000000-0008-0000-0F00-00005D030000}"/>
            </a:ext>
          </a:extLst>
        </xdr:cNvPr>
        <xdr:cNvSpPr txBox="1"/>
      </xdr:nvSpPr>
      <xdr:spPr>
        <a:xfrm>
          <a:off x="17776267" y="179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55897</xdr:rowOff>
    </xdr:from>
    <xdr:ext cx="469744" cy="259045"/>
    <xdr:sp macro="" textlink="">
      <xdr:nvSpPr>
        <xdr:cNvPr id="862" name="n_3aveValue【庁舎】&#10;一人当たり面積">
          <a:extLst>
            <a:ext uri="{FF2B5EF4-FFF2-40B4-BE49-F238E27FC236}">
              <a16:creationId xmlns:a16="http://schemas.microsoft.com/office/drawing/2014/main" id="{00000000-0008-0000-0F00-00005E030000}"/>
            </a:ext>
          </a:extLst>
        </xdr:cNvPr>
        <xdr:cNvSpPr txBox="1"/>
      </xdr:nvSpPr>
      <xdr:spPr>
        <a:xfrm>
          <a:off x="1700156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863" name="n_1mainValue【庁舎】&#10;一人当たり面積">
          <a:extLst>
            <a:ext uri="{FF2B5EF4-FFF2-40B4-BE49-F238E27FC236}">
              <a16:creationId xmlns:a16="http://schemas.microsoft.com/office/drawing/2014/main" id="{00000000-0008-0000-0F00-00005F030000}"/>
            </a:ext>
          </a:extLst>
        </xdr:cNvPr>
        <xdr:cNvSpPr txBox="1"/>
      </xdr:nvSpPr>
      <xdr:spPr>
        <a:xfrm>
          <a:off x="1856112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78213</xdr:rowOff>
    </xdr:from>
    <xdr:ext cx="469744" cy="259045"/>
    <xdr:sp macro="" textlink="">
      <xdr:nvSpPr>
        <xdr:cNvPr id="864" name="n_2mainValue【庁舎】&#10;一人当たり面積">
          <a:extLst>
            <a:ext uri="{FF2B5EF4-FFF2-40B4-BE49-F238E27FC236}">
              <a16:creationId xmlns:a16="http://schemas.microsoft.com/office/drawing/2014/main" id="{00000000-0008-0000-0F00-000060030000}"/>
            </a:ext>
          </a:extLst>
        </xdr:cNvPr>
        <xdr:cNvSpPr txBox="1"/>
      </xdr:nvSpPr>
      <xdr:spPr>
        <a:xfrm>
          <a:off x="17776267" y="175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127379</xdr:rowOff>
    </xdr:from>
    <xdr:ext cx="469744" cy="259045"/>
    <xdr:sp macro="" textlink="">
      <xdr:nvSpPr>
        <xdr:cNvPr id="865" name="n_3mainValue【庁舎】&#10;一人当たり面積">
          <a:extLst>
            <a:ext uri="{FF2B5EF4-FFF2-40B4-BE49-F238E27FC236}">
              <a16:creationId xmlns:a16="http://schemas.microsoft.com/office/drawing/2014/main" id="{00000000-0008-0000-0F00-000061030000}"/>
            </a:ext>
          </a:extLst>
        </xdr:cNvPr>
        <xdr:cNvSpPr txBox="1"/>
      </xdr:nvSpPr>
      <xdr:spPr>
        <a:xfrm>
          <a:off x="17001567" y="180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6" name="正方形/長方形 865">
          <a:extLst>
            <a:ext uri="{FF2B5EF4-FFF2-40B4-BE49-F238E27FC236}">
              <a16:creationId xmlns:a16="http://schemas.microsoft.com/office/drawing/2014/main" id="{00000000-0008-0000-0F00-000062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7" name="正方形/長方形 866">
          <a:extLst>
            <a:ext uri="{FF2B5EF4-FFF2-40B4-BE49-F238E27FC236}">
              <a16:creationId xmlns:a16="http://schemas.microsoft.com/office/drawing/2014/main" id="{00000000-0008-0000-0F00-000063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8" name="テキスト ボックス 867">
          <a:extLst>
            <a:ext uri="{FF2B5EF4-FFF2-40B4-BE49-F238E27FC236}">
              <a16:creationId xmlns:a16="http://schemas.microsoft.com/office/drawing/2014/main" id="{00000000-0008-0000-0F00-000064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個別施設計画等に基づき、必要な改修等により施設の維持管理を行っているため、 類似団体と比較して各施設においても有形固定資産減価償却率は低くなっている。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有形固定資産減価償却率が特に低くなっている施設は、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年度に中央図書館の改修、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中央体育館、庁舎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を新たに建設したことによる。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今後、各施設において、個別施設計画を策定しており、当該計画に基づいて施設の維持管理を行っていく。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11886201</v>
      </c>
      <c r="BO4" s="430"/>
      <c r="BP4" s="430"/>
      <c r="BQ4" s="430"/>
      <c r="BR4" s="430"/>
      <c r="BS4" s="430"/>
      <c r="BT4" s="430"/>
      <c r="BU4" s="431"/>
      <c r="BV4" s="429">
        <v>12581844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13.5</v>
      </c>
      <c r="CU4" s="436"/>
      <c r="CV4" s="436"/>
      <c r="CW4" s="436"/>
      <c r="CX4" s="436"/>
      <c r="CY4" s="436"/>
      <c r="CZ4" s="436"/>
      <c r="DA4" s="437"/>
      <c r="DB4" s="435">
        <v>10</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11040943</v>
      </c>
      <c r="BO5" s="467"/>
      <c r="BP5" s="467"/>
      <c r="BQ5" s="467"/>
      <c r="BR5" s="467"/>
      <c r="BS5" s="467"/>
      <c r="BT5" s="467"/>
      <c r="BU5" s="468"/>
      <c r="BV5" s="466">
        <v>11846121</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93.8</v>
      </c>
      <c r="CU5" s="464"/>
      <c r="CV5" s="464"/>
      <c r="CW5" s="464"/>
      <c r="CX5" s="464"/>
      <c r="CY5" s="464"/>
      <c r="CZ5" s="464"/>
      <c r="DA5" s="465"/>
      <c r="DB5" s="463">
        <v>89.9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845258</v>
      </c>
      <c r="BO6" s="467"/>
      <c r="BP6" s="467"/>
      <c r="BQ6" s="467"/>
      <c r="BR6" s="467"/>
      <c r="BS6" s="467"/>
      <c r="BT6" s="467"/>
      <c r="BU6" s="468"/>
      <c r="BV6" s="466">
        <v>735723</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93.8</v>
      </c>
      <c r="CU6" s="504"/>
      <c r="CV6" s="504"/>
      <c r="CW6" s="504"/>
      <c r="CX6" s="504"/>
      <c r="CY6" s="504"/>
      <c r="CZ6" s="504"/>
      <c r="DA6" s="505"/>
      <c r="DB6" s="503">
        <v>89.9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290310</v>
      </c>
      <c r="BO7" s="467"/>
      <c r="BP7" s="467"/>
      <c r="BQ7" s="467"/>
      <c r="BR7" s="467"/>
      <c r="BS7" s="467"/>
      <c r="BT7" s="467"/>
      <c r="BU7" s="468"/>
      <c r="BV7" s="466">
        <v>316997</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4113174</v>
      </c>
      <c r="CU7" s="467"/>
      <c r="CV7" s="467"/>
      <c r="CW7" s="467"/>
      <c r="CX7" s="467"/>
      <c r="CY7" s="467"/>
      <c r="CZ7" s="467"/>
      <c r="DA7" s="468"/>
      <c r="DB7" s="466">
        <v>4205109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101</v>
      </c>
      <c r="AV8" s="499"/>
      <c r="AW8" s="499"/>
      <c r="AX8" s="499"/>
      <c r="AY8" s="500" t="s">
        <v>109</v>
      </c>
      <c r="AZ8" s="501"/>
      <c r="BA8" s="501"/>
      <c r="BB8" s="501"/>
      <c r="BC8" s="501"/>
      <c r="BD8" s="501"/>
      <c r="BE8" s="501"/>
      <c r="BF8" s="501"/>
      <c r="BG8" s="501"/>
      <c r="BH8" s="501"/>
      <c r="BI8" s="501"/>
      <c r="BJ8" s="501"/>
      <c r="BK8" s="501"/>
      <c r="BL8" s="501"/>
      <c r="BM8" s="502"/>
      <c r="BN8" s="466">
        <v>554948</v>
      </c>
      <c r="BO8" s="467"/>
      <c r="BP8" s="467"/>
      <c r="BQ8" s="467"/>
      <c r="BR8" s="467"/>
      <c r="BS8" s="467"/>
      <c r="BT8" s="467"/>
      <c r="BU8" s="468"/>
      <c r="BV8" s="466">
        <v>418726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1.05</v>
      </c>
      <c r="CU8" s="507"/>
      <c r="CV8" s="507"/>
      <c r="CW8" s="507"/>
      <c r="CX8" s="507"/>
      <c r="CY8" s="507"/>
      <c r="CZ8" s="507"/>
      <c r="DA8" s="508"/>
      <c r="DB8" s="506">
        <v>1.02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10596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136222</v>
      </c>
      <c r="BO9" s="467"/>
      <c r="BP9" s="467"/>
      <c r="BQ9" s="467"/>
      <c r="BR9" s="467"/>
      <c r="BS9" s="467"/>
      <c r="BT9" s="467"/>
      <c r="BU9" s="468"/>
      <c r="BV9" s="466">
        <v>189715</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3.8</v>
      </c>
      <c r="CU9" s="464"/>
      <c r="CV9" s="464"/>
      <c r="CW9" s="464"/>
      <c r="CX9" s="464"/>
      <c r="CY9" s="464"/>
      <c r="CZ9" s="464"/>
      <c r="DA9" s="465"/>
      <c r="DB9" s="463">
        <v>3</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11062</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267497</v>
      </c>
      <c r="BO10" s="467"/>
      <c r="BP10" s="467"/>
      <c r="BQ10" s="467"/>
      <c r="BR10" s="467"/>
      <c r="BS10" s="467"/>
      <c r="BT10" s="467"/>
      <c r="BU10" s="468"/>
      <c r="BV10" s="466">
        <v>94402</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101</v>
      </c>
      <c r="AV11" s="499"/>
      <c r="AW11" s="499"/>
      <c r="AX11" s="499"/>
      <c r="AY11" s="500" t="s">
        <v>125</v>
      </c>
      <c r="AZ11" s="501"/>
      <c r="BA11" s="501"/>
      <c r="BB11" s="501"/>
      <c r="BC11" s="501"/>
      <c r="BD11" s="501"/>
      <c r="BE11" s="501"/>
      <c r="BF11" s="501"/>
      <c r="BG11" s="501"/>
      <c r="BH11" s="501"/>
      <c r="BI11" s="501"/>
      <c r="BJ11" s="501"/>
      <c r="BK11" s="501"/>
      <c r="BL11" s="501"/>
      <c r="BM11" s="502"/>
      <c r="BN11" s="466">
        <v>67500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10486</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119</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10329</v>
      </c>
      <c r="S13" s="548"/>
      <c r="T13" s="548"/>
      <c r="U13" s="548"/>
      <c r="V13" s="549"/>
      <c r="W13" s="482" t="s">
        <v>138</v>
      </c>
      <c r="X13" s="483"/>
      <c r="Y13" s="483"/>
      <c r="Z13" s="483"/>
      <c r="AA13" s="483"/>
      <c r="AB13" s="473"/>
      <c r="AC13" s="517">
        <v>439</v>
      </c>
      <c r="AD13" s="518"/>
      <c r="AE13" s="518"/>
      <c r="AF13" s="518"/>
      <c r="AG13" s="557"/>
      <c r="AH13" s="517">
        <v>428</v>
      </c>
      <c r="AI13" s="518"/>
      <c r="AJ13" s="518"/>
      <c r="AK13" s="518"/>
      <c r="AL13" s="519"/>
      <c r="AM13" s="495" t="s">
        <v>139</v>
      </c>
      <c r="AN13" s="496"/>
      <c r="AO13" s="496"/>
      <c r="AP13" s="496"/>
      <c r="AQ13" s="496"/>
      <c r="AR13" s="496"/>
      <c r="AS13" s="496"/>
      <c r="AT13" s="497"/>
      <c r="AU13" s="498" t="s">
        <v>101</v>
      </c>
      <c r="AV13" s="499"/>
      <c r="AW13" s="499"/>
      <c r="AX13" s="499"/>
      <c r="AY13" s="500" t="s">
        <v>140</v>
      </c>
      <c r="AZ13" s="501"/>
      <c r="BA13" s="501"/>
      <c r="BB13" s="501"/>
      <c r="BC13" s="501"/>
      <c r="BD13" s="501"/>
      <c r="BE13" s="501"/>
      <c r="BF13" s="501"/>
      <c r="BG13" s="501"/>
      <c r="BH13" s="501"/>
      <c r="BI13" s="501"/>
      <c r="BJ13" s="501"/>
      <c r="BK13" s="501"/>
      <c r="BL13" s="501"/>
      <c r="BM13" s="502"/>
      <c r="BN13" s="466">
        <v>471219</v>
      </c>
      <c r="BO13" s="467"/>
      <c r="BP13" s="467"/>
      <c r="BQ13" s="467"/>
      <c r="BR13" s="467"/>
      <c r="BS13" s="467"/>
      <c r="BT13" s="467"/>
      <c r="BU13" s="468"/>
      <c r="BV13" s="466">
        <v>284117</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7.6</v>
      </c>
      <c r="CU13" s="464"/>
      <c r="CV13" s="464"/>
      <c r="CW13" s="464"/>
      <c r="CX13" s="464"/>
      <c r="CY13" s="464"/>
      <c r="CZ13" s="464"/>
      <c r="DA13" s="465"/>
      <c r="DB13" s="463">
        <v>8.1999999999999993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10558</v>
      </c>
      <c r="S14" s="548"/>
      <c r="T14" s="548"/>
      <c r="U14" s="548"/>
      <c r="V14" s="549"/>
      <c r="W14" s="456"/>
      <c r="X14" s="457"/>
      <c r="Y14" s="457"/>
      <c r="Z14" s="457"/>
      <c r="AA14" s="457"/>
      <c r="AB14" s="446"/>
      <c r="AC14" s="550">
        <v>7.6</v>
      </c>
      <c r="AD14" s="551"/>
      <c r="AE14" s="551"/>
      <c r="AF14" s="551"/>
      <c r="AG14" s="552"/>
      <c r="AH14" s="550">
        <v>7.6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v>7.5</v>
      </c>
      <c r="CU14" s="562"/>
      <c r="CV14" s="562"/>
      <c r="CW14" s="562"/>
      <c r="CX14" s="562"/>
      <c r="CY14" s="562"/>
      <c r="CZ14" s="562"/>
      <c r="DA14" s="563"/>
      <c r="DB14" s="561">
        <v>9.9</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137</v>
      </c>
      <c r="N15" s="555"/>
      <c r="O15" s="555"/>
      <c r="P15" s="555"/>
      <c r="Q15" s="556"/>
      <c r="R15" s="547">
        <v>10389</v>
      </c>
      <c r="S15" s="548"/>
      <c r="T15" s="548"/>
      <c r="U15" s="548"/>
      <c r="V15" s="549"/>
      <c r="W15" s="482" t="s">
        <v>144</v>
      </c>
      <c r="X15" s="483"/>
      <c r="Y15" s="483"/>
      <c r="Z15" s="483"/>
      <c r="AA15" s="483"/>
      <c r="AB15" s="473"/>
      <c r="AC15" s="517">
        <v>1529</v>
      </c>
      <c r="AD15" s="518"/>
      <c r="AE15" s="518"/>
      <c r="AF15" s="518"/>
      <c r="AG15" s="557"/>
      <c r="AH15" s="517">
        <v>1519</v>
      </c>
      <c r="AI15" s="518"/>
      <c r="AJ15" s="518"/>
      <c r="AK15" s="518"/>
      <c r="AL15" s="519"/>
      <c r="AM15" s="495"/>
      <c r="AN15" s="496"/>
      <c r="AO15" s="496"/>
      <c r="AP15" s="496"/>
      <c r="AQ15" s="496"/>
      <c r="AR15" s="496"/>
      <c r="AS15" s="496"/>
      <c r="AT15" s="497"/>
      <c r="AU15" s="498"/>
      <c r="AV15" s="499"/>
      <c r="AW15" s="499"/>
      <c r="AX15" s="499"/>
      <c r="AY15" s="426" t="s">
        <v>145</v>
      </c>
      <c r="AZ15" s="427"/>
      <c r="BA15" s="427"/>
      <c r="BB15" s="427"/>
      <c r="BC15" s="427"/>
      <c r="BD15" s="427"/>
      <c r="BE15" s="427"/>
      <c r="BF15" s="427"/>
      <c r="BG15" s="427"/>
      <c r="BH15" s="427"/>
      <c r="BI15" s="427"/>
      <c r="BJ15" s="427"/>
      <c r="BK15" s="427"/>
      <c r="BL15" s="427"/>
      <c r="BM15" s="428"/>
      <c r="BN15" s="429">
        <v>3144094</v>
      </c>
      <c r="BO15" s="430"/>
      <c r="BP15" s="430"/>
      <c r="BQ15" s="430"/>
      <c r="BR15" s="430"/>
      <c r="BS15" s="430"/>
      <c r="BT15" s="430"/>
      <c r="BU15" s="431"/>
      <c r="BV15" s="429">
        <v>3210922</v>
      </c>
      <c r="BW15" s="430"/>
      <c r="BX15" s="430"/>
      <c r="BY15" s="430"/>
      <c r="BZ15" s="430"/>
      <c r="CA15" s="430"/>
      <c r="CB15" s="430"/>
      <c r="CC15" s="431"/>
      <c r="CD15" s="564" t="s">
        <v>146</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147</v>
      </c>
      <c r="M16" s="575"/>
      <c r="N16" s="575"/>
      <c r="O16" s="575"/>
      <c r="P16" s="575"/>
      <c r="Q16" s="576"/>
      <c r="R16" s="567" t="s">
        <v>148</v>
      </c>
      <c r="S16" s="568"/>
      <c r="T16" s="568"/>
      <c r="U16" s="568"/>
      <c r="V16" s="569"/>
      <c r="W16" s="456"/>
      <c r="X16" s="457"/>
      <c r="Y16" s="457"/>
      <c r="Z16" s="457"/>
      <c r="AA16" s="457"/>
      <c r="AB16" s="446"/>
      <c r="AC16" s="550">
        <v>26.6</v>
      </c>
      <c r="AD16" s="551"/>
      <c r="AE16" s="551"/>
      <c r="AF16" s="551"/>
      <c r="AG16" s="552"/>
      <c r="AH16" s="550">
        <v>27</v>
      </c>
      <c r="AI16" s="551"/>
      <c r="AJ16" s="551"/>
      <c r="AK16" s="551"/>
      <c r="AL16" s="553"/>
      <c r="AM16" s="495"/>
      <c r="AN16" s="496"/>
      <c r="AO16" s="496"/>
      <c r="AP16" s="496"/>
      <c r="AQ16" s="496"/>
      <c r="AR16" s="496"/>
      <c r="AS16" s="496"/>
      <c r="AT16" s="497"/>
      <c r="AU16" s="498"/>
      <c r="AV16" s="499"/>
      <c r="AW16" s="499"/>
      <c r="AX16" s="499"/>
      <c r="AY16" s="500" t="s">
        <v>149</v>
      </c>
      <c r="AZ16" s="501"/>
      <c r="BA16" s="501"/>
      <c r="BB16" s="501"/>
      <c r="BC16" s="501"/>
      <c r="BD16" s="501"/>
      <c r="BE16" s="501"/>
      <c r="BF16" s="501"/>
      <c r="BG16" s="501"/>
      <c r="BH16" s="501"/>
      <c r="BI16" s="501"/>
      <c r="BJ16" s="501"/>
      <c r="BK16" s="501"/>
      <c r="BL16" s="501"/>
      <c r="BM16" s="502"/>
      <c r="BN16" s="466">
        <v>3003461</v>
      </c>
      <c r="BO16" s="467"/>
      <c r="BP16" s="467"/>
      <c r="BQ16" s="467"/>
      <c r="BR16" s="467"/>
      <c r="BS16" s="467"/>
      <c r="BT16" s="467"/>
      <c r="BU16" s="468"/>
      <c r="BV16" s="466">
        <v>2998046</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150</v>
      </c>
      <c r="N17" s="571"/>
      <c r="O17" s="571"/>
      <c r="P17" s="571"/>
      <c r="Q17" s="572"/>
      <c r="R17" s="567" t="s">
        <v>151</v>
      </c>
      <c r="S17" s="568"/>
      <c r="T17" s="568"/>
      <c r="U17" s="568"/>
      <c r="V17" s="569"/>
      <c r="W17" s="482" t="s">
        <v>152</v>
      </c>
      <c r="X17" s="483"/>
      <c r="Y17" s="483"/>
      <c r="Z17" s="483"/>
      <c r="AA17" s="483"/>
      <c r="AB17" s="473"/>
      <c r="AC17" s="517">
        <v>3774</v>
      </c>
      <c r="AD17" s="518"/>
      <c r="AE17" s="518"/>
      <c r="AF17" s="518"/>
      <c r="AG17" s="557"/>
      <c r="AH17" s="517">
        <v>3686</v>
      </c>
      <c r="AI17" s="518"/>
      <c r="AJ17" s="518"/>
      <c r="AK17" s="518"/>
      <c r="AL17" s="519"/>
      <c r="AM17" s="495"/>
      <c r="AN17" s="496"/>
      <c r="AO17" s="496"/>
      <c r="AP17" s="496"/>
      <c r="AQ17" s="496"/>
      <c r="AR17" s="496"/>
      <c r="AS17" s="496"/>
      <c r="AT17" s="497"/>
      <c r="AU17" s="498"/>
      <c r="AV17" s="499"/>
      <c r="AW17" s="499"/>
      <c r="AX17" s="499"/>
      <c r="AY17" s="500" t="s">
        <v>153</v>
      </c>
      <c r="AZ17" s="501"/>
      <c r="BA17" s="501"/>
      <c r="BB17" s="501"/>
      <c r="BC17" s="501"/>
      <c r="BD17" s="501"/>
      <c r="BE17" s="501"/>
      <c r="BF17" s="501"/>
      <c r="BG17" s="501"/>
      <c r="BH17" s="501"/>
      <c r="BI17" s="501"/>
      <c r="BJ17" s="501"/>
      <c r="BK17" s="501"/>
      <c r="BL17" s="501"/>
      <c r="BM17" s="502"/>
      <c r="BN17" s="466">
        <v>4113174</v>
      </c>
      <c r="BO17" s="467"/>
      <c r="BP17" s="467"/>
      <c r="BQ17" s="467"/>
      <c r="BR17" s="467"/>
      <c r="BS17" s="467"/>
      <c r="BT17" s="467"/>
      <c r="BU17" s="468"/>
      <c r="BV17" s="466">
        <v>4205109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154</v>
      </c>
      <c r="C18" s="509"/>
      <c r="D18" s="509"/>
      <c r="E18" s="578"/>
      <c r="F18" s="578"/>
      <c r="G18" s="578"/>
      <c r="H18" s="578"/>
      <c r="I18" s="578"/>
      <c r="J18" s="578"/>
      <c r="K18" s="578"/>
      <c r="L18" s="579">
        <v>72.400000000000006</v>
      </c>
      <c r="M18" s="579"/>
      <c r="N18" s="579"/>
      <c r="O18" s="579"/>
      <c r="P18" s="579"/>
      <c r="Q18" s="579"/>
      <c r="R18" s="580"/>
      <c r="S18" s="580"/>
      <c r="T18" s="580"/>
      <c r="U18" s="580"/>
      <c r="V18" s="581"/>
      <c r="W18" s="484"/>
      <c r="X18" s="485"/>
      <c r="Y18" s="485"/>
      <c r="Z18" s="485"/>
      <c r="AA18" s="485"/>
      <c r="AB18" s="476"/>
      <c r="AC18" s="582">
        <v>65.7</v>
      </c>
      <c r="AD18" s="583"/>
      <c r="AE18" s="583"/>
      <c r="AF18" s="583"/>
      <c r="AG18" s="584"/>
      <c r="AH18" s="582">
        <v>65.400000000000006</v>
      </c>
      <c r="AI18" s="583"/>
      <c r="AJ18" s="583"/>
      <c r="AK18" s="583"/>
      <c r="AL18" s="585"/>
      <c r="AM18" s="495"/>
      <c r="AN18" s="496"/>
      <c r="AO18" s="496"/>
      <c r="AP18" s="496"/>
      <c r="AQ18" s="496"/>
      <c r="AR18" s="496"/>
      <c r="AS18" s="496"/>
      <c r="AT18" s="497"/>
      <c r="AU18" s="498"/>
      <c r="AV18" s="499"/>
      <c r="AW18" s="499"/>
      <c r="AX18" s="499"/>
      <c r="AY18" s="500" t="s">
        <v>155</v>
      </c>
      <c r="AZ18" s="501"/>
      <c r="BA18" s="501"/>
      <c r="BB18" s="501"/>
      <c r="BC18" s="501"/>
      <c r="BD18" s="501"/>
      <c r="BE18" s="501"/>
      <c r="BF18" s="501"/>
      <c r="BG18" s="501"/>
      <c r="BH18" s="501"/>
      <c r="BI18" s="501"/>
      <c r="BJ18" s="501"/>
      <c r="BK18" s="501"/>
      <c r="BL18" s="501"/>
      <c r="BM18" s="502"/>
      <c r="BN18" s="466">
        <v>3980670</v>
      </c>
      <c r="BO18" s="467"/>
      <c r="BP18" s="467"/>
      <c r="BQ18" s="467"/>
      <c r="BR18" s="467"/>
      <c r="BS18" s="467"/>
      <c r="BT18" s="467"/>
      <c r="BU18" s="468"/>
      <c r="BV18" s="466">
        <v>3924680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156</v>
      </c>
      <c r="C19" s="509"/>
      <c r="D19" s="509"/>
      <c r="E19" s="578"/>
      <c r="F19" s="578"/>
      <c r="G19" s="578"/>
      <c r="H19" s="578"/>
      <c r="I19" s="578"/>
      <c r="J19" s="578"/>
      <c r="K19" s="578"/>
      <c r="L19" s="586">
        <v>146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157</v>
      </c>
      <c r="AZ19" s="501"/>
      <c r="BA19" s="501"/>
      <c r="BB19" s="501"/>
      <c r="BC19" s="501"/>
      <c r="BD19" s="501"/>
      <c r="BE19" s="501"/>
      <c r="BF19" s="501"/>
      <c r="BG19" s="501"/>
      <c r="BH19" s="501"/>
      <c r="BI19" s="501"/>
      <c r="BJ19" s="501"/>
      <c r="BK19" s="501"/>
      <c r="BL19" s="501"/>
      <c r="BM19" s="502"/>
      <c r="BN19" s="466">
        <v>8387949</v>
      </c>
      <c r="BO19" s="467"/>
      <c r="BP19" s="467"/>
      <c r="BQ19" s="467"/>
      <c r="BR19" s="467"/>
      <c r="BS19" s="467"/>
      <c r="BT19" s="467"/>
      <c r="BU19" s="468"/>
      <c r="BV19" s="466">
        <v>8529388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158</v>
      </c>
      <c r="C20" s="509"/>
      <c r="D20" s="509"/>
      <c r="E20" s="578"/>
      <c r="F20" s="578"/>
      <c r="G20" s="578"/>
      <c r="H20" s="578"/>
      <c r="I20" s="578"/>
      <c r="J20" s="578"/>
      <c r="K20" s="578"/>
      <c r="L20" s="586">
        <v>4191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159</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160</v>
      </c>
      <c r="C22" s="601"/>
      <c r="D22" s="602"/>
      <c r="E22" s="478" t="s">
        <v>1</v>
      </c>
      <c r="F22" s="483"/>
      <c r="G22" s="483"/>
      <c r="H22" s="483"/>
      <c r="I22" s="483"/>
      <c r="J22" s="483"/>
      <c r="K22" s="473"/>
      <c r="L22" s="478" t="s">
        <v>161</v>
      </c>
      <c r="M22" s="483"/>
      <c r="N22" s="483"/>
      <c r="O22" s="483"/>
      <c r="P22" s="473"/>
      <c r="Q22" s="609" t="s">
        <v>162</v>
      </c>
      <c r="R22" s="610"/>
      <c r="S22" s="610"/>
      <c r="T22" s="610"/>
      <c r="U22" s="610"/>
      <c r="V22" s="611"/>
      <c r="W22" s="615" t="s">
        <v>163</v>
      </c>
      <c r="X22" s="601"/>
      <c r="Y22" s="602"/>
      <c r="Z22" s="478" t="s">
        <v>1</v>
      </c>
      <c r="AA22" s="483"/>
      <c r="AB22" s="483"/>
      <c r="AC22" s="483"/>
      <c r="AD22" s="483"/>
      <c r="AE22" s="483"/>
      <c r="AF22" s="483"/>
      <c r="AG22" s="473"/>
      <c r="AH22" s="628" t="s">
        <v>164</v>
      </c>
      <c r="AI22" s="483"/>
      <c r="AJ22" s="483"/>
      <c r="AK22" s="483"/>
      <c r="AL22" s="473"/>
      <c r="AM22" s="628" t="s">
        <v>165</v>
      </c>
      <c r="AN22" s="629"/>
      <c r="AO22" s="629"/>
      <c r="AP22" s="629"/>
      <c r="AQ22" s="629"/>
      <c r="AR22" s="630"/>
      <c r="AS22" s="609" t="s">
        <v>162</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166</v>
      </c>
      <c r="AZ23" s="427"/>
      <c r="BA23" s="427"/>
      <c r="BB23" s="427"/>
      <c r="BC23" s="427"/>
      <c r="BD23" s="427"/>
      <c r="BE23" s="427"/>
      <c r="BF23" s="427"/>
      <c r="BG23" s="427"/>
      <c r="BH23" s="427"/>
      <c r="BI23" s="427"/>
      <c r="BJ23" s="427"/>
      <c r="BK23" s="427"/>
      <c r="BL23" s="427"/>
      <c r="BM23" s="428"/>
      <c r="BN23" s="466">
        <v>3825364</v>
      </c>
      <c r="BO23" s="467"/>
      <c r="BP23" s="467"/>
      <c r="BQ23" s="467"/>
      <c r="BR23" s="467"/>
      <c r="BS23" s="467"/>
      <c r="BT23" s="467"/>
      <c r="BU23" s="468"/>
      <c r="BV23" s="466">
        <v>4008853</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167</v>
      </c>
      <c r="F24" s="496"/>
      <c r="G24" s="496"/>
      <c r="H24" s="496"/>
      <c r="I24" s="496"/>
      <c r="J24" s="496"/>
      <c r="K24" s="497"/>
      <c r="L24" s="517">
        <v>1</v>
      </c>
      <c r="M24" s="518"/>
      <c r="N24" s="518"/>
      <c r="O24" s="518"/>
      <c r="P24" s="557"/>
      <c r="Q24" s="517">
        <v>8500</v>
      </c>
      <c r="R24" s="518"/>
      <c r="S24" s="518"/>
      <c r="T24" s="518"/>
      <c r="U24" s="518"/>
      <c r="V24" s="557"/>
      <c r="W24" s="616"/>
      <c r="X24" s="604"/>
      <c r="Y24" s="605"/>
      <c r="Z24" s="516" t="s">
        <v>168</v>
      </c>
      <c r="AA24" s="496"/>
      <c r="AB24" s="496"/>
      <c r="AC24" s="496"/>
      <c r="AD24" s="496"/>
      <c r="AE24" s="496"/>
      <c r="AF24" s="496"/>
      <c r="AG24" s="497"/>
      <c r="AH24" s="517">
        <v>176</v>
      </c>
      <c r="AI24" s="518"/>
      <c r="AJ24" s="518"/>
      <c r="AK24" s="518"/>
      <c r="AL24" s="557"/>
      <c r="AM24" s="517">
        <v>492448</v>
      </c>
      <c r="AN24" s="518"/>
      <c r="AO24" s="518"/>
      <c r="AP24" s="518"/>
      <c r="AQ24" s="518"/>
      <c r="AR24" s="557"/>
      <c r="AS24" s="517">
        <v>2798</v>
      </c>
      <c r="AT24" s="518"/>
      <c r="AU24" s="518"/>
      <c r="AV24" s="518"/>
      <c r="AW24" s="518"/>
      <c r="AX24" s="519"/>
      <c r="AY24" s="636" t="s">
        <v>169</v>
      </c>
      <c r="AZ24" s="637"/>
      <c r="BA24" s="637"/>
      <c r="BB24" s="637"/>
      <c r="BC24" s="637"/>
      <c r="BD24" s="637"/>
      <c r="BE24" s="637"/>
      <c r="BF24" s="637"/>
      <c r="BG24" s="637"/>
      <c r="BH24" s="637"/>
      <c r="BI24" s="637"/>
      <c r="BJ24" s="637"/>
      <c r="BK24" s="637"/>
      <c r="BL24" s="637"/>
      <c r="BM24" s="638"/>
      <c r="BN24" s="466">
        <v>1603234</v>
      </c>
      <c r="BO24" s="467"/>
      <c r="BP24" s="467"/>
      <c r="BQ24" s="467"/>
      <c r="BR24" s="467"/>
      <c r="BS24" s="467"/>
      <c r="BT24" s="467"/>
      <c r="BU24" s="468"/>
      <c r="BV24" s="466">
        <v>1703898</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170</v>
      </c>
      <c r="F25" s="496"/>
      <c r="G25" s="496"/>
      <c r="H25" s="496"/>
      <c r="I25" s="496"/>
      <c r="J25" s="496"/>
      <c r="K25" s="497"/>
      <c r="L25" s="517">
        <v>1</v>
      </c>
      <c r="M25" s="518"/>
      <c r="N25" s="518"/>
      <c r="O25" s="518"/>
      <c r="P25" s="557"/>
      <c r="Q25" s="517">
        <v>6700</v>
      </c>
      <c r="R25" s="518"/>
      <c r="S25" s="518"/>
      <c r="T25" s="518"/>
      <c r="U25" s="518"/>
      <c r="V25" s="557"/>
      <c r="W25" s="616"/>
      <c r="X25" s="604"/>
      <c r="Y25" s="605"/>
      <c r="Z25" s="516" t="s">
        <v>171</v>
      </c>
      <c r="AA25" s="496"/>
      <c r="AB25" s="496"/>
      <c r="AC25" s="496"/>
      <c r="AD25" s="496"/>
      <c r="AE25" s="496"/>
      <c r="AF25" s="496"/>
      <c r="AG25" s="497"/>
      <c r="AH25" s="517" t="s">
        <v>136</v>
      </c>
      <c r="AI25" s="518"/>
      <c r="AJ25" s="518"/>
      <c r="AK25" s="518"/>
      <c r="AL25" s="557"/>
      <c r="AM25" s="517" t="s">
        <v>136</v>
      </c>
      <c r="AN25" s="518"/>
      <c r="AO25" s="518"/>
      <c r="AP25" s="518"/>
      <c r="AQ25" s="518"/>
      <c r="AR25" s="557"/>
      <c r="AS25" s="517" t="s">
        <v>136</v>
      </c>
      <c r="AT25" s="518"/>
      <c r="AU25" s="518"/>
      <c r="AV25" s="518"/>
      <c r="AW25" s="518"/>
      <c r="AX25" s="519"/>
      <c r="AY25" s="426" t="s">
        <v>172</v>
      </c>
      <c r="AZ25" s="427"/>
      <c r="BA25" s="427"/>
      <c r="BB25" s="427"/>
      <c r="BC25" s="427"/>
      <c r="BD25" s="427"/>
      <c r="BE25" s="427"/>
      <c r="BF25" s="427"/>
      <c r="BG25" s="427"/>
      <c r="BH25" s="427"/>
      <c r="BI25" s="427"/>
      <c r="BJ25" s="427"/>
      <c r="BK25" s="427"/>
      <c r="BL25" s="427"/>
      <c r="BM25" s="428"/>
      <c r="BN25" s="429">
        <v>1941018</v>
      </c>
      <c r="BO25" s="430"/>
      <c r="BP25" s="430"/>
      <c r="BQ25" s="430"/>
      <c r="BR25" s="430"/>
      <c r="BS25" s="430"/>
      <c r="BT25" s="430"/>
      <c r="BU25" s="431"/>
      <c r="BV25" s="429">
        <v>2016240</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173</v>
      </c>
      <c r="F26" s="496"/>
      <c r="G26" s="496"/>
      <c r="H26" s="496"/>
      <c r="I26" s="496"/>
      <c r="J26" s="496"/>
      <c r="K26" s="497"/>
      <c r="L26" s="517">
        <v>1</v>
      </c>
      <c r="M26" s="518"/>
      <c r="N26" s="518"/>
      <c r="O26" s="518"/>
      <c r="P26" s="557"/>
      <c r="Q26" s="517">
        <v>5600</v>
      </c>
      <c r="R26" s="518"/>
      <c r="S26" s="518"/>
      <c r="T26" s="518"/>
      <c r="U26" s="518"/>
      <c r="V26" s="557"/>
      <c r="W26" s="616"/>
      <c r="X26" s="604"/>
      <c r="Y26" s="605"/>
      <c r="Z26" s="516" t="s">
        <v>174</v>
      </c>
      <c r="AA26" s="626"/>
      <c r="AB26" s="626"/>
      <c r="AC26" s="626"/>
      <c r="AD26" s="626"/>
      <c r="AE26" s="626"/>
      <c r="AF26" s="626"/>
      <c r="AG26" s="627"/>
      <c r="AH26" s="517">
        <v>12</v>
      </c>
      <c r="AI26" s="518"/>
      <c r="AJ26" s="518"/>
      <c r="AK26" s="518"/>
      <c r="AL26" s="557"/>
      <c r="AM26" s="517">
        <v>27996</v>
      </c>
      <c r="AN26" s="518"/>
      <c r="AO26" s="518"/>
      <c r="AP26" s="518"/>
      <c r="AQ26" s="518"/>
      <c r="AR26" s="557"/>
      <c r="AS26" s="517">
        <v>2333</v>
      </c>
      <c r="AT26" s="518"/>
      <c r="AU26" s="518"/>
      <c r="AV26" s="518"/>
      <c r="AW26" s="518"/>
      <c r="AX26" s="519"/>
      <c r="AY26" s="469" t="s">
        <v>175</v>
      </c>
      <c r="AZ26" s="470"/>
      <c r="BA26" s="470"/>
      <c r="BB26" s="470"/>
      <c r="BC26" s="470"/>
      <c r="BD26" s="470"/>
      <c r="BE26" s="470"/>
      <c r="BF26" s="470"/>
      <c r="BG26" s="470"/>
      <c r="BH26" s="470"/>
      <c r="BI26" s="470"/>
      <c r="BJ26" s="470"/>
      <c r="BK26" s="470"/>
      <c r="BL26" s="470"/>
      <c r="BM26" s="471"/>
      <c r="BN26" s="466" t="s">
        <v>136</v>
      </c>
      <c r="BO26" s="467"/>
      <c r="BP26" s="467"/>
      <c r="BQ26" s="467"/>
      <c r="BR26" s="467"/>
      <c r="BS26" s="467"/>
      <c r="BT26" s="467"/>
      <c r="BU26" s="468"/>
      <c r="BV26" s="466" t="s">
        <v>136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176</v>
      </c>
      <c r="F27" s="496"/>
      <c r="G27" s="496"/>
      <c r="H27" s="496"/>
      <c r="I27" s="496"/>
      <c r="J27" s="496"/>
      <c r="K27" s="497"/>
      <c r="L27" s="517">
        <v>1</v>
      </c>
      <c r="M27" s="518"/>
      <c r="N27" s="518"/>
      <c r="O27" s="518"/>
      <c r="P27" s="557"/>
      <c r="Q27" s="517">
        <v>3000</v>
      </c>
      <c r="R27" s="518"/>
      <c r="S27" s="518"/>
      <c r="T27" s="518"/>
      <c r="U27" s="518"/>
      <c r="V27" s="557"/>
      <c r="W27" s="616"/>
      <c r="X27" s="604"/>
      <c r="Y27" s="605"/>
      <c r="Z27" s="516" t="s">
        <v>177</v>
      </c>
      <c r="AA27" s="496"/>
      <c r="AB27" s="496"/>
      <c r="AC27" s="496"/>
      <c r="AD27" s="496"/>
      <c r="AE27" s="496"/>
      <c r="AF27" s="496"/>
      <c r="AG27" s="497"/>
      <c r="AH27" s="517" t="s">
        <v>136</v>
      </c>
      <c r="AI27" s="518"/>
      <c r="AJ27" s="518"/>
      <c r="AK27" s="518"/>
      <c r="AL27" s="557"/>
      <c r="AM27" s="517" t="s">
        <v>136</v>
      </c>
      <c r="AN27" s="518"/>
      <c r="AO27" s="518"/>
      <c r="AP27" s="518"/>
      <c r="AQ27" s="518"/>
      <c r="AR27" s="557"/>
      <c r="AS27" s="517" t="s">
        <v>136</v>
      </c>
      <c r="AT27" s="518"/>
      <c r="AU27" s="518"/>
      <c r="AV27" s="518"/>
      <c r="AW27" s="518"/>
      <c r="AX27" s="519"/>
      <c r="AY27" s="558" t="s">
        <v>178</v>
      </c>
      <c r="AZ27" s="559"/>
      <c r="BA27" s="559"/>
      <c r="BB27" s="559"/>
      <c r="BC27" s="559"/>
      <c r="BD27" s="559"/>
      <c r="BE27" s="559"/>
      <c r="BF27" s="559"/>
      <c r="BG27" s="559"/>
      <c r="BH27" s="559"/>
      <c r="BI27" s="559"/>
      <c r="BJ27" s="559"/>
      <c r="BK27" s="559"/>
      <c r="BL27" s="559"/>
      <c r="BM27" s="560"/>
      <c r="BN27" s="639" t="s">
        <v>136</v>
      </c>
      <c r="BO27" s="640"/>
      <c r="BP27" s="640"/>
      <c r="BQ27" s="640"/>
      <c r="BR27" s="640"/>
      <c r="BS27" s="640"/>
      <c r="BT27" s="640"/>
      <c r="BU27" s="641"/>
      <c r="BV27" s="639" t="s">
        <v>136</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179</v>
      </c>
      <c r="F28" s="496"/>
      <c r="G28" s="496"/>
      <c r="H28" s="496"/>
      <c r="I28" s="496"/>
      <c r="J28" s="496"/>
      <c r="K28" s="497"/>
      <c r="L28" s="517">
        <v>1</v>
      </c>
      <c r="M28" s="518"/>
      <c r="N28" s="518"/>
      <c r="O28" s="518"/>
      <c r="P28" s="557"/>
      <c r="Q28" s="517">
        <v>2450</v>
      </c>
      <c r="R28" s="518"/>
      <c r="S28" s="518"/>
      <c r="T28" s="518"/>
      <c r="U28" s="518"/>
      <c r="V28" s="557"/>
      <c r="W28" s="616"/>
      <c r="X28" s="604"/>
      <c r="Y28" s="605"/>
      <c r="Z28" s="516" t="s">
        <v>180</v>
      </c>
      <c r="AA28" s="496"/>
      <c r="AB28" s="496"/>
      <c r="AC28" s="496"/>
      <c r="AD28" s="496"/>
      <c r="AE28" s="496"/>
      <c r="AF28" s="496"/>
      <c r="AG28" s="497"/>
      <c r="AH28" s="517" t="s">
        <v>136</v>
      </c>
      <c r="AI28" s="518"/>
      <c r="AJ28" s="518"/>
      <c r="AK28" s="518"/>
      <c r="AL28" s="557"/>
      <c r="AM28" s="517" t="s">
        <v>136</v>
      </c>
      <c r="AN28" s="518"/>
      <c r="AO28" s="518"/>
      <c r="AP28" s="518"/>
      <c r="AQ28" s="518"/>
      <c r="AR28" s="557"/>
      <c r="AS28" s="517" t="s">
        <v>136</v>
      </c>
      <c r="AT28" s="518"/>
      <c r="AU28" s="518"/>
      <c r="AV28" s="518"/>
      <c r="AW28" s="518"/>
      <c r="AX28" s="519"/>
      <c r="AY28" s="642" t="s">
        <v>181</v>
      </c>
      <c r="AZ28" s="643"/>
      <c r="BA28" s="643"/>
      <c r="BB28" s="644"/>
      <c r="BC28" s="426" t="s">
        <v>47</v>
      </c>
      <c r="BD28" s="427"/>
      <c r="BE28" s="427"/>
      <c r="BF28" s="427"/>
      <c r="BG28" s="427"/>
      <c r="BH28" s="427"/>
      <c r="BI28" s="427"/>
      <c r="BJ28" s="427"/>
      <c r="BK28" s="427"/>
      <c r="BL28" s="427"/>
      <c r="BM28" s="428"/>
      <c r="BN28" s="429">
        <v>2322700</v>
      </c>
      <c r="BO28" s="430"/>
      <c r="BP28" s="430"/>
      <c r="BQ28" s="430"/>
      <c r="BR28" s="430"/>
      <c r="BS28" s="430"/>
      <c r="BT28" s="430"/>
      <c r="BU28" s="431"/>
      <c r="BV28" s="429">
        <v>2055203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182</v>
      </c>
      <c r="F29" s="496"/>
      <c r="G29" s="496"/>
      <c r="H29" s="496"/>
      <c r="I29" s="496"/>
      <c r="J29" s="496"/>
      <c r="K29" s="497"/>
      <c r="L29" s="517">
        <v>12</v>
      </c>
      <c r="M29" s="518"/>
      <c r="N29" s="518"/>
      <c r="O29" s="518"/>
      <c r="P29" s="557"/>
      <c r="Q29" s="517">
        <v>2350</v>
      </c>
      <c r="R29" s="518"/>
      <c r="S29" s="518"/>
      <c r="T29" s="518"/>
      <c r="U29" s="518"/>
      <c r="V29" s="557"/>
      <c r="W29" s="617"/>
      <c r="X29" s="618"/>
      <c r="Y29" s="619"/>
      <c r="Z29" s="516" t="s">
        <v>183</v>
      </c>
      <c r="AA29" s="496"/>
      <c r="AB29" s="496"/>
      <c r="AC29" s="496"/>
      <c r="AD29" s="496"/>
      <c r="AE29" s="496"/>
      <c r="AF29" s="496"/>
      <c r="AG29" s="497"/>
      <c r="AH29" s="517">
        <v>176</v>
      </c>
      <c r="AI29" s="518"/>
      <c r="AJ29" s="518"/>
      <c r="AK29" s="518"/>
      <c r="AL29" s="557"/>
      <c r="AM29" s="517">
        <v>492448</v>
      </c>
      <c r="AN29" s="518"/>
      <c r="AO29" s="518"/>
      <c r="AP29" s="518"/>
      <c r="AQ29" s="518"/>
      <c r="AR29" s="557"/>
      <c r="AS29" s="517">
        <v>2798</v>
      </c>
      <c r="AT29" s="518"/>
      <c r="AU29" s="518"/>
      <c r="AV29" s="518"/>
      <c r="AW29" s="518"/>
      <c r="AX29" s="519"/>
      <c r="AY29" s="645"/>
      <c r="AZ29" s="646"/>
      <c r="BA29" s="646"/>
      <c r="BB29" s="647"/>
      <c r="BC29" s="500" t="s">
        <v>184</v>
      </c>
      <c r="BD29" s="501"/>
      <c r="BE29" s="501"/>
      <c r="BF29" s="501"/>
      <c r="BG29" s="501"/>
      <c r="BH29" s="501"/>
      <c r="BI29" s="501"/>
      <c r="BJ29" s="501"/>
      <c r="BK29" s="501"/>
      <c r="BL29" s="501"/>
      <c r="BM29" s="502"/>
      <c r="BN29" s="466">
        <v>157115</v>
      </c>
      <c r="BO29" s="467"/>
      <c r="BP29" s="467"/>
      <c r="BQ29" s="467"/>
      <c r="BR29" s="467"/>
      <c r="BS29" s="467"/>
      <c r="BT29" s="467"/>
      <c r="BU29" s="468"/>
      <c r="BV29" s="466">
        <v>157057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185</v>
      </c>
      <c r="X30" s="624"/>
      <c r="Y30" s="624"/>
      <c r="Z30" s="624"/>
      <c r="AA30" s="624"/>
      <c r="AB30" s="624"/>
      <c r="AC30" s="624"/>
      <c r="AD30" s="624"/>
      <c r="AE30" s="624"/>
      <c r="AF30" s="624"/>
      <c r="AG30" s="625"/>
      <c r="AH30" s="582">
        <v>90.7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2425580</v>
      </c>
      <c r="BO30" s="640"/>
      <c r="BP30" s="640"/>
      <c r="BQ30" s="640"/>
      <c r="BR30" s="640"/>
      <c r="BS30" s="640"/>
      <c r="BT30" s="640"/>
      <c r="BU30" s="641"/>
      <c r="BV30" s="639">
        <v>2409398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192</v>
      </c>
      <c r="D33" s="490"/>
      <c r="E33" s="455" t="s">
        <v>193</v>
      </c>
      <c r="F33" s="455"/>
      <c r="G33" s="455"/>
      <c r="H33" s="455"/>
      <c r="I33" s="455"/>
      <c r="J33" s="455"/>
      <c r="K33" s="455"/>
      <c r="L33" s="455"/>
      <c r="M33" s="455"/>
      <c r="N33" s="455"/>
      <c r="O33" s="455"/>
      <c r="P33" s="455"/>
      <c r="Q33" s="455"/>
      <c r="R33" s="455"/>
      <c r="S33" s="455"/>
      <c r="T33" s="215"/>
      <c r="U33" s="490" t="s">
        <v>192</v>
      </c>
      <c r="V33" s="490"/>
      <c r="W33" s="455" t="s">
        <v>193</v>
      </c>
      <c r="X33" s="455"/>
      <c r="Y33" s="455"/>
      <c r="Z33" s="455"/>
      <c r="AA33" s="455"/>
      <c r="AB33" s="455"/>
      <c r="AC33" s="455"/>
      <c r="AD33" s="455"/>
      <c r="AE33" s="455"/>
      <c r="AF33" s="455"/>
      <c r="AG33" s="455"/>
      <c r="AH33" s="455"/>
      <c r="AI33" s="455"/>
      <c r="AJ33" s="455"/>
      <c r="AK33" s="455"/>
      <c r="AL33" s="215"/>
      <c r="AM33" s="490" t="s">
        <v>192</v>
      </c>
      <c r="AN33" s="490"/>
      <c r="AO33" s="455" t="s">
        <v>193</v>
      </c>
      <c r="AP33" s="455"/>
      <c r="AQ33" s="455"/>
      <c r="AR33" s="455"/>
      <c r="AS33" s="455"/>
      <c r="AT33" s="455"/>
      <c r="AU33" s="455"/>
      <c r="AV33" s="455"/>
      <c r="AW33" s="455"/>
      <c r="AX33" s="455"/>
      <c r="AY33" s="455"/>
      <c r="AZ33" s="455"/>
      <c r="BA33" s="455"/>
      <c r="BB33" s="455"/>
      <c r="BC33" s="455"/>
      <c r="BD33" s="216"/>
      <c r="BE33" s="455" t="s">
        <v>194</v>
      </c>
      <c r="BF33" s="455"/>
      <c r="BG33" s="455" t="s">
        <v>195</v>
      </c>
      <c r="BH33" s="455"/>
      <c r="BI33" s="455"/>
      <c r="BJ33" s="455"/>
      <c r="BK33" s="455"/>
      <c r="BL33" s="455"/>
      <c r="BM33" s="455"/>
      <c r="BN33" s="455"/>
      <c r="BO33" s="455"/>
      <c r="BP33" s="455"/>
      <c r="BQ33" s="455"/>
      <c r="BR33" s="455"/>
      <c r="BS33" s="455"/>
      <c r="BT33" s="455"/>
      <c r="BU33" s="455"/>
      <c r="BV33" s="216"/>
      <c r="BW33" s="490" t="s">
        <v>194</v>
      </c>
      <c r="BX33" s="490"/>
      <c r="BY33" s="455" t="s">
        <v>196</v>
      </c>
      <c r="BZ33" s="455"/>
      <c r="CA33" s="455"/>
      <c r="CB33" s="455"/>
      <c r="CC33" s="455"/>
      <c r="CD33" s="455"/>
      <c r="CE33" s="455"/>
      <c r="CF33" s="455"/>
      <c r="CG33" s="455"/>
      <c r="CH33" s="455"/>
      <c r="CI33" s="455"/>
      <c r="CJ33" s="455"/>
      <c r="CK33" s="455"/>
      <c r="CL33" s="455"/>
      <c r="CM33" s="455"/>
      <c r="CN33" s="215"/>
      <c r="CO33" s="490" t="s">
        <v>192</v>
      </c>
      <c r="CP33" s="490"/>
      <c r="CQ33" s="455" t="s">
        <v>197</v>
      </c>
      <c r="CR33" s="455"/>
      <c r="CS33" s="455"/>
      <c r="CT33" s="455"/>
      <c r="CU33" s="455"/>
      <c r="CV33" s="455"/>
      <c r="CW33" s="455"/>
      <c r="CX33" s="455"/>
      <c r="CY33" s="455"/>
      <c r="CZ33" s="455"/>
      <c r="DA33" s="455"/>
      <c r="DB33" s="455"/>
      <c r="DC33" s="455"/>
      <c r="DD33" s="455"/>
      <c r="DE33" s="455"/>
      <c r="DF33" s="215"/>
      <c r="DG33" s="651" t="s">
        <v>198</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水道事業特別会計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若狭消防組合</v>
      </c>
      <c r="BZ34" s="653"/>
      <c r="CA34" s="653"/>
      <c r="CB34" s="653"/>
      <c r="CC34" s="653"/>
      <c r="CD34" s="653"/>
      <c r="CE34" s="653"/>
      <c r="CF34" s="653"/>
      <c r="CG34" s="653"/>
      <c r="CH34" s="653"/>
      <c r="CI34" s="653"/>
      <c r="CJ34" s="653"/>
      <c r="CK34" s="653"/>
      <c r="CL34" s="653"/>
      <c r="CM34" s="653"/>
      <c r="CN34" s="213"/>
      <c r="CO34" s="652">
        <f>IF(CQ34="","",MAX(C34:D43,U34:V43,AM34:AN43,BE34:BF43,BW34:BX43)+1)</f>
        <v>18</v>
      </c>
      <c r="CP34" s="652"/>
      <c r="CQ34" s="653" t="str">
        <f>IF('各会計、関係団体の財政状況及び健全化判断比率'!BS7="","",'各会計、関係団体の財政状況及び健全化判断比率'!BS7)</f>
        <v>株式会社いきいきタウン高浜</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宅地分譲事業特別会計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国民健康保険診療所特別会計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福井県市町総合事務組合（一般会計）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集落排水事業特別会計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福井県市町総合事務組合（特別会計）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福井県後期高齢者医療広域連合(一般会計）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福井県後期高齢者医療広域連合(特別会計）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福井県自治会館組合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嶺南広域行政組合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199</v>
      </c>
      <c r="C46" s="185"/>
      <c r="D46" s="185"/>
      <c r="E46" s="185" t="s">
        <v>200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203</v>
      </c>
    </row>
    <row r="50" spans="5:5" x14ac:dyDescent="0.15">
      <c r="E50" s="187" t="s">
        <v>204</v>
      </c>
    </row>
    <row r="51" spans="5:5" x14ac:dyDescent="0.15">
      <c r="E51" s="187" t="s">
        <v>205</v>
      </c>
    </row>
    <row r="52" spans="5:5" x14ac:dyDescent="0.15">
      <c r="E52" s="187" t="s">
        <v>206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3ddN3S5ej+I/0rpmuPv4NUUIQzuuOigU5ju2wBV3q0rVSDRxlB/nzo912XhHeqEqpYkwJPdpULIXjxsANR4HbQ==" saltValue="BTPeHk2gsnh26N9lvmX7R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207</v>
      </c>
      <c r="DI1" s="656"/>
      <c r="DJ1" s="656"/>
      <c r="DK1" s="656"/>
      <c r="DL1" s="656"/>
      <c r="DM1" s="656"/>
      <c r="DN1" s="657"/>
      <c r="DO1" s="225"/>
      <c r="DP1" s="655" t="s">
        <v>208</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209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210</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211</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212</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213</v>
      </c>
      <c r="S4" s="659"/>
      <c r="T4" s="659"/>
      <c r="U4" s="659"/>
      <c r="V4" s="659"/>
      <c r="W4" s="659"/>
      <c r="X4" s="659"/>
      <c r="Y4" s="660"/>
      <c r="Z4" s="658" t="s">
        <v>214</v>
      </c>
      <c r="AA4" s="659"/>
      <c r="AB4" s="659"/>
      <c r="AC4" s="660"/>
      <c r="AD4" s="658" t="s">
        <v>215</v>
      </c>
      <c r="AE4" s="659"/>
      <c r="AF4" s="659"/>
      <c r="AG4" s="659"/>
      <c r="AH4" s="659"/>
      <c r="AI4" s="659"/>
      <c r="AJ4" s="659"/>
      <c r="AK4" s="660"/>
      <c r="AL4" s="658" t="s">
        <v>214</v>
      </c>
      <c r="AM4" s="659"/>
      <c r="AN4" s="659"/>
      <c r="AO4" s="660"/>
      <c r="AP4" s="664" t="s">
        <v>216</v>
      </c>
      <c r="AQ4" s="664"/>
      <c r="AR4" s="664"/>
      <c r="AS4" s="664"/>
      <c r="AT4" s="664"/>
      <c r="AU4" s="664"/>
      <c r="AV4" s="664"/>
      <c r="AW4" s="664"/>
      <c r="AX4" s="664"/>
      <c r="AY4" s="664"/>
      <c r="AZ4" s="664"/>
      <c r="BA4" s="664"/>
      <c r="BB4" s="664"/>
      <c r="BC4" s="664"/>
      <c r="BD4" s="664"/>
      <c r="BE4" s="664"/>
      <c r="BF4" s="664"/>
      <c r="BG4" s="664" t="s">
        <v>217</v>
      </c>
      <c r="BH4" s="664"/>
      <c r="BI4" s="664"/>
      <c r="BJ4" s="664"/>
      <c r="BK4" s="664"/>
      <c r="BL4" s="664"/>
      <c r="BM4" s="664"/>
      <c r="BN4" s="664"/>
      <c r="BO4" s="664" t="s">
        <v>214</v>
      </c>
      <c r="BP4" s="664"/>
      <c r="BQ4" s="664"/>
      <c r="BR4" s="664"/>
      <c r="BS4" s="664" t="s">
        <v>218</v>
      </c>
      <c r="BT4" s="664"/>
      <c r="BU4" s="664"/>
      <c r="BV4" s="664"/>
      <c r="BW4" s="664"/>
      <c r="BX4" s="664"/>
      <c r="BY4" s="664"/>
      <c r="BZ4" s="664"/>
      <c r="CA4" s="664"/>
      <c r="CB4" s="664"/>
      <c r="CD4" s="661" t="s">
        <v>219</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220</v>
      </c>
      <c r="C5" s="666"/>
      <c r="D5" s="666"/>
      <c r="E5" s="666"/>
      <c r="F5" s="666"/>
      <c r="G5" s="666"/>
      <c r="H5" s="666"/>
      <c r="I5" s="666"/>
      <c r="J5" s="666"/>
      <c r="K5" s="666"/>
      <c r="L5" s="666"/>
      <c r="M5" s="666"/>
      <c r="N5" s="666"/>
      <c r="O5" s="666"/>
      <c r="P5" s="666"/>
      <c r="Q5" s="667"/>
      <c r="R5" s="668">
        <v>3934762</v>
      </c>
      <c r="S5" s="669"/>
      <c r="T5" s="669"/>
      <c r="U5" s="669"/>
      <c r="V5" s="669"/>
      <c r="W5" s="669"/>
      <c r="X5" s="669"/>
      <c r="Y5" s="670"/>
      <c r="Z5" s="671">
        <v>33.1</v>
      </c>
      <c r="AA5" s="671"/>
      <c r="AB5" s="671"/>
      <c r="AC5" s="671"/>
      <c r="AD5" s="672">
        <v>3934762</v>
      </c>
      <c r="AE5" s="672"/>
      <c r="AF5" s="672"/>
      <c r="AG5" s="672"/>
      <c r="AH5" s="672"/>
      <c r="AI5" s="672"/>
      <c r="AJ5" s="672"/>
      <c r="AK5" s="672"/>
      <c r="AL5" s="673">
        <v>92.7</v>
      </c>
      <c r="AM5" s="674"/>
      <c r="AN5" s="674"/>
      <c r="AO5" s="675"/>
      <c r="AP5" s="665" t="s">
        <v>221</v>
      </c>
      <c r="AQ5" s="666"/>
      <c r="AR5" s="666"/>
      <c r="AS5" s="666"/>
      <c r="AT5" s="666"/>
      <c r="AU5" s="666"/>
      <c r="AV5" s="666"/>
      <c r="AW5" s="666"/>
      <c r="AX5" s="666"/>
      <c r="AY5" s="666"/>
      <c r="AZ5" s="666"/>
      <c r="BA5" s="666"/>
      <c r="BB5" s="666"/>
      <c r="BC5" s="666"/>
      <c r="BD5" s="666"/>
      <c r="BE5" s="666"/>
      <c r="BF5" s="667"/>
      <c r="BG5" s="679">
        <v>3934762</v>
      </c>
      <c r="BH5" s="680"/>
      <c r="BI5" s="680"/>
      <c r="BJ5" s="680"/>
      <c r="BK5" s="680"/>
      <c r="BL5" s="680"/>
      <c r="BM5" s="680"/>
      <c r="BN5" s="681"/>
      <c r="BO5" s="682">
        <v>100</v>
      </c>
      <c r="BP5" s="682"/>
      <c r="BQ5" s="682"/>
      <c r="BR5" s="682"/>
      <c r="BS5" s="683">
        <v>34215</v>
      </c>
      <c r="BT5" s="683"/>
      <c r="BU5" s="683"/>
      <c r="BV5" s="683"/>
      <c r="BW5" s="683"/>
      <c r="BX5" s="683"/>
      <c r="BY5" s="683"/>
      <c r="BZ5" s="683"/>
      <c r="CA5" s="683"/>
      <c r="CB5" s="687"/>
      <c r="CD5" s="661" t="s">
        <v>216</v>
      </c>
      <c r="CE5" s="662"/>
      <c r="CF5" s="662"/>
      <c r="CG5" s="662"/>
      <c r="CH5" s="662"/>
      <c r="CI5" s="662"/>
      <c r="CJ5" s="662"/>
      <c r="CK5" s="662"/>
      <c r="CL5" s="662"/>
      <c r="CM5" s="662"/>
      <c r="CN5" s="662"/>
      <c r="CO5" s="662"/>
      <c r="CP5" s="662"/>
      <c r="CQ5" s="663"/>
      <c r="CR5" s="661" t="s">
        <v>222</v>
      </c>
      <c r="CS5" s="662"/>
      <c r="CT5" s="662"/>
      <c r="CU5" s="662"/>
      <c r="CV5" s="662"/>
      <c r="CW5" s="662"/>
      <c r="CX5" s="662"/>
      <c r="CY5" s="663"/>
      <c r="CZ5" s="661" t="s">
        <v>214</v>
      </c>
      <c r="DA5" s="662"/>
      <c r="DB5" s="662"/>
      <c r="DC5" s="663"/>
      <c r="DD5" s="661" t="s">
        <v>223</v>
      </c>
      <c r="DE5" s="662"/>
      <c r="DF5" s="662"/>
      <c r="DG5" s="662"/>
      <c r="DH5" s="662"/>
      <c r="DI5" s="662"/>
      <c r="DJ5" s="662"/>
      <c r="DK5" s="662"/>
      <c r="DL5" s="662"/>
      <c r="DM5" s="662"/>
      <c r="DN5" s="662"/>
      <c r="DO5" s="662"/>
      <c r="DP5" s="663"/>
      <c r="DQ5" s="661" t="s">
        <v>224</v>
      </c>
      <c r="DR5" s="662"/>
      <c r="DS5" s="662"/>
      <c r="DT5" s="662"/>
      <c r="DU5" s="662"/>
      <c r="DV5" s="662"/>
      <c r="DW5" s="662"/>
      <c r="DX5" s="662"/>
      <c r="DY5" s="662"/>
      <c r="DZ5" s="662"/>
      <c r="EA5" s="662"/>
      <c r="EB5" s="662"/>
      <c r="EC5" s="663"/>
    </row>
    <row r="6" spans="2:143" ht="11.25" customHeight="1" x14ac:dyDescent="0.15">
      <c r="B6" s="676" t="s">
        <v>225</v>
      </c>
      <c r="C6" s="677"/>
      <c r="D6" s="677"/>
      <c r="E6" s="677"/>
      <c r="F6" s="677"/>
      <c r="G6" s="677"/>
      <c r="H6" s="677"/>
      <c r="I6" s="677"/>
      <c r="J6" s="677"/>
      <c r="K6" s="677"/>
      <c r="L6" s="677"/>
      <c r="M6" s="677"/>
      <c r="N6" s="677"/>
      <c r="O6" s="677"/>
      <c r="P6" s="677"/>
      <c r="Q6" s="678"/>
      <c r="R6" s="679">
        <v>49890</v>
      </c>
      <c r="S6" s="680"/>
      <c r="T6" s="680"/>
      <c r="U6" s="680"/>
      <c r="V6" s="680"/>
      <c r="W6" s="680"/>
      <c r="X6" s="680"/>
      <c r="Y6" s="681"/>
      <c r="Z6" s="682">
        <v>0.4</v>
      </c>
      <c r="AA6" s="682"/>
      <c r="AB6" s="682"/>
      <c r="AC6" s="682"/>
      <c r="AD6" s="683">
        <v>49890</v>
      </c>
      <c r="AE6" s="683"/>
      <c r="AF6" s="683"/>
      <c r="AG6" s="683"/>
      <c r="AH6" s="683"/>
      <c r="AI6" s="683"/>
      <c r="AJ6" s="683"/>
      <c r="AK6" s="683"/>
      <c r="AL6" s="684">
        <v>1.2</v>
      </c>
      <c r="AM6" s="685"/>
      <c r="AN6" s="685"/>
      <c r="AO6" s="686"/>
      <c r="AP6" s="676" t="s">
        <v>226</v>
      </c>
      <c r="AQ6" s="677"/>
      <c r="AR6" s="677"/>
      <c r="AS6" s="677"/>
      <c r="AT6" s="677"/>
      <c r="AU6" s="677"/>
      <c r="AV6" s="677"/>
      <c r="AW6" s="677"/>
      <c r="AX6" s="677"/>
      <c r="AY6" s="677"/>
      <c r="AZ6" s="677"/>
      <c r="BA6" s="677"/>
      <c r="BB6" s="677"/>
      <c r="BC6" s="677"/>
      <c r="BD6" s="677"/>
      <c r="BE6" s="677"/>
      <c r="BF6" s="678"/>
      <c r="BG6" s="679">
        <v>3934762</v>
      </c>
      <c r="BH6" s="680"/>
      <c r="BI6" s="680"/>
      <c r="BJ6" s="680"/>
      <c r="BK6" s="680"/>
      <c r="BL6" s="680"/>
      <c r="BM6" s="680"/>
      <c r="BN6" s="681"/>
      <c r="BO6" s="682">
        <v>100</v>
      </c>
      <c r="BP6" s="682"/>
      <c r="BQ6" s="682"/>
      <c r="BR6" s="682"/>
      <c r="BS6" s="683">
        <v>34215</v>
      </c>
      <c r="BT6" s="683"/>
      <c r="BU6" s="683"/>
      <c r="BV6" s="683"/>
      <c r="BW6" s="683"/>
      <c r="BX6" s="683"/>
      <c r="BY6" s="683"/>
      <c r="BZ6" s="683"/>
      <c r="CA6" s="683"/>
      <c r="CB6" s="687"/>
      <c r="CD6" s="690" t="s">
        <v>227</v>
      </c>
      <c r="CE6" s="691"/>
      <c r="CF6" s="691"/>
      <c r="CG6" s="691"/>
      <c r="CH6" s="691"/>
      <c r="CI6" s="691"/>
      <c r="CJ6" s="691"/>
      <c r="CK6" s="691"/>
      <c r="CL6" s="691"/>
      <c r="CM6" s="691"/>
      <c r="CN6" s="691"/>
      <c r="CO6" s="691"/>
      <c r="CP6" s="691"/>
      <c r="CQ6" s="692"/>
      <c r="CR6" s="679">
        <v>98648</v>
      </c>
      <c r="CS6" s="680"/>
      <c r="CT6" s="680"/>
      <c r="CU6" s="680"/>
      <c r="CV6" s="680"/>
      <c r="CW6" s="680"/>
      <c r="CX6" s="680"/>
      <c r="CY6" s="681"/>
      <c r="CZ6" s="673">
        <v>0.9</v>
      </c>
      <c r="DA6" s="674"/>
      <c r="DB6" s="674"/>
      <c r="DC6" s="693"/>
      <c r="DD6" s="688" t="s">
        <v>127</v>
      </c>
      <c r="DE6" s="680"/>
      <c r="DF6" s="680"/>
      <c r="DG6" s="680"/>
      <c r="DH6" s="680"/>
      <c r="DI6" s="680"/>
      <c r="DJ6" s="680"/>
      <c r="DK6" s="680"/>
      <c r="DL6" s="680"/>
      <c r="DM6" s="680"/>
      <c r="DN6" s="680"/>
      <c r="DO6" s="680"/>
      <c r="DP6" s="681"/>
      <c r="DQ6" s="688">
        <v>98528</v>
      </c>
      <c r="DR6" s="680"/>
      <c r="DS6" s="680"/>
      <c r="DT6" s="680"/>
      <c r="DU6" s="680"/>
      <c r="DV6" s="680"/>
      <c r="DW6" s="680"/>
      <c r="DX6" s="680"/>
      <c r="DY6" s="680"/>
      <c r="DZ6" s="680"/>
      <c r="EA6" s="680"/>
      <c r="EB6" s="680"/>
      <c r="EC6" s="689"/>
    </row>
    <row r="7" spans="2:143" ht="11.25" customHeight="1" x14ac:dyDescent="0.15">
      <c r="B7" s="676" t="s">
        <v>228</v>
      </c>
      <c r="C7" s="677"/>
      <c r="D7" s="677"/>
      <c r="E7" s="677"/>
      <c r="F7" s="677"/>
      <c r="G7" s="677"/>
      <c r="H7" s="677"/>
      <c r="I7" s="677"/>
      <c r="J7" s="677"/>
      <c r="K7" s="677"/>
      <c r="L7" s="677"/>
      <c r="M7" s="677"/>
      <c r="N7" s="677"/>
      <c r="O7" s="677"/>
      <c r="P7" s="677"/>
      <c r="Q7" s="678"/>
      <c r="R7" s="679">
        <v>2709</v>
      </c>
      <c r="S7" s="680"/>
      <c r="T7" s="680"/>
      <c r="U7" s="680"/>
      <c r="V7" s="680"/>
      <c r="W7" s="680"/>
      <c r="X7" s="680"/>
      <c r="Y7" s="681"/>
      <c r="Z7" s="682">
        <v>0</v>
      </c>
      <c r="AA7" s="682"/>
      <c r="AB7" s="682"/>
      <c r="AC7" s="682"/>
      <c r="AD7" s="683">
        <v>2709</v>
      </c>
      <c r="AE7" s="683"/>
      <c r="AF7" s="683"/>
      <c r="AG7" s="683"/>
      <c r="AH7" s="683"/>
      <c r="AI7" s="683"/>
      <c r="AJ7" s="683"/>
      <c r="AK7" s="683"/>
      <c r="AL7" s="684">
        <v>0.1</v>
      </c>
      <c r="AM7" s="685"/>
      <c r="AN7" s="685"/>
      <c r="AO7" s="686"/>
      <c r="AP7" s="676" t="s">
        <v>229</v>
      </c>
      <c r="AQ7" s="677"/>
      <c r="AR7" s="677"/>
      <c r="AS7" s="677"/>
      <c r="AT7" s="677"/>
      <c r="AU7" s="677"/>
      <c r="AV7" s="677"/>
      <c r="AW7" s="677"/>
      <c r="AX7" s="677"/>
      <c r="AY7" s="677"/>
      <c r="AZ7" s="677"/>
      <c r="BA7" s="677"/>
      <c r="BB7" s="677"/>
      <c r="BC7" s="677"/>
      <c r="BD7" s="677"/>
      <c r="BE7" s="677"/>
      <c r="BF7" s="678"/>
      <c r="BG7" s="679">
        <v>742908</v>
      </c>
      <c r="BH7" s="680"/>
      <c r="BI7" s="680"/>
      <c r="BJ7" s="680"/>
      <c r="BK7" s="680"/>
      <c r="BL7" s="680"/>
      <c r="BM7" s="680"/>
      <c r="BN7" s="681"/>
      <c r="BO7" s="682">
        <v>18.899999999999999</v>
      </c>
      <c r="BP7" s="682"/>
      <c r="BQ7" s="682"/>
      <c r="BR7" s="682"/>
      <c r="BS7" s="683">
        <v>34215</v>
      </c>
      <c r="BT7" s="683"/>
      <c r="BU7" s="683"/>
      <c r="BV7" s="683"/>
      <c r="BW7" s="683"/>
      <c r="BX7" s="683"/>
      <c r="BY7" s="683"/>
      <c r="BZ7" s="683"/>
      <c r="CA7" s="683"/>
      <c r="CB7" s="687"/>
      <c r="CD7" s="694" t="s">
        <v>230</v>
      </c>
      <c r="CE7" s="695"/>
      <c r="CF7" s="695"/>
      <c r="CG7" s="695"/>
      <c r="CH7" s="695"/>
      <c r="CI7" s="695"/>
      <c r="CJ7" s="695"/>
      <c r="CK7" s="695"/>
      <c r="CL7" s="695"/>
      <c r="CM7" s="695"/>
      <c r="CN7" s="695"/>
      <c r="CO7" s="695"/>
      <c r="CP7" s="695"/>
      <c r="CQ7" s="696"/>
      <c r="CR7" s="679">
        <v>2177750</v>
      </c>
      <c r="CS7" s="680"/>
      <c r="CT7" s="680"/>
      <c r="CU7" s="680"/>
      <c r="CV7" s="680"/>
      <c r="CW7" s="680"/>
      <c r="CX7" s="680"/>
      <c r="CY7" s="681"/>
      <c r="CZ7" s="682">
        <v>19.7</v>
      </c>
      <c r="DA7" s="682"/>
      <c r="DB7" s="682"/>
      <c r="DC7" s="682"/>
      <c r="DD7" s="688">
        <v>207031</v>
      </c>
      <c r="DE7" s="680"/>
      <c r="DF7" s="680"/>
      <c r="DG7" s="680"/>
      <c r="DH7" s="680"/>
      <c r="DI7" s="680"/>
      <c r="DJ7" s="680"/>
      <c r="DK7" s="680"/>
      <c r="DL7" s="680"/>
      <c r="DM7" s="680"/>
      <c r="DN7" s="680"/>
      <c r="DO7" s="680"/>
      <c r="DP7" s="681"/>
      <c r="DQ7" s="688">
        <v>1858053</v>
      </c>
      <c r="DR7" s="680"/>
      <c r="DS7" s="680"/>
      <c r="DT7" s="680"/>
      <c r="DU7" s="680"/>
      <c r="DV7" s="680"/>
      <c r="DW7" s="680"/>
      <c r="DX7" s="680"/>
      <c r="DY7" s="680"/>
      <c r="DZ7" s="680"/>
      <c r="EA7" s="680"/>
      <c r="EB7" s="680"/>
      <c r="EC7" s="689"/>
    </row>
    <row r="8" spans="2:143" ht="11.25" customHeight="1" x14ac:dyDescent="0.15">
      <c r="B8" s="676" t="s">
        <v>231</v>
      </c>
      <c r="C8" s="677"/>
      <c r="D8" s="677"/>
      <c r="E8" s="677"/>
      <c r="F8" s="677"/>
      <c r="G8" s="677"/>
      <c r="H8" s="677"/>
      <c r="I8" s="677"/>
      <c r="J8" s="677"/>
      <c r="K8" s="677"/>
      <c r="L8" s="677"/>
      <c r="M8" s="677"/>
      <c r="N8" s="677"/>
      <c r="O8" s="677"/>
      <c r="P8" s="677"/>
      <c r="Q8" s="678"/>
      <c r="R8" s="679">
        <v>5167</v>
      </c>
      <c r="S8" s="680"/>
      <c r="T8" s="680"/>
      <c r="U8" s="680"/>
      <c r="V8" s="680"/>
      <c r="W8" s="680"/>
      <c r="X8" s="680"/>
      <c r="Y8" s="681"/>
      <c r="Z8" s="682">
        <v>0</v>
      </c>
      <c r="AA8" s="682"/>
      <c r="AB8" s="682"/>
      <c r="AC8" s="682"/>
      <c r="AD8" s="683">
        <v>5167</v>
      </c>
      <c r="AE8" s="683"/>
      <c r="AF8" s="683"/>
      <c r="AG8" s="683"/>
      <c r="AH8" s="683"/>
      <c r="AI8" s="683"/>
      <c r="AJ8" s="683"/>
      <c r="AK8" s="683"/>
      <c r="AL8" s="684">
        <v>0.1</v>
      </c>
      <c r="AM8" s="685"/>
      <c r="AN8" s="685"/>
      <c r="AO8" s="686"/>
      <c r="AP8" s="676" t="s">
        <v>232</v>
      </c>
      <c r="AQ8" s="677"/>
      <c r="AR8" s="677"/>
      <c r="AS8" s="677"/>
      <c r="AT8" s="677"/>
      <c r="AU8" s="677"/>
      <c r="AV8" s="677"/>
      <c r="AW8" s="677"/>
      <c r="AX8" s="677"/>
      <c r="AY8" s="677"/>
      <c r="AZ8" s="677"/>
      <c r="BA8" s="677"/>
      <c r="BB8" s="677"/>
      <c r="BC8" s="677"/>
      <c r="BD8" s="677"/>
      <c r="BE8" s="677"/>
      <c r="BF8" s="678"/>
      <c r="BG8" s="679">
        <v>18535</v>
      </c>
      <c r="BH8" s="680"/>
      <c r="BI8" s="680"/>
      <c r="BJ8" s="680"/>
      <c r="BK8" s="680"/>
      <c r="BL8" s="680"/>
      <c r="BM8" s="680"/>
      <c r="BN8" s="681"/>
      <c r="BO8" s="682">
        <v>0.5</v>
      </c>
      <c r="BP8" s="682"/>
      <c r="BQ8" s="682"/>
      <c r="BR8" s="682"/>
      <c r="BS8" s="688" t="s">
        <v>127</v>
      </c>
      <c r="BT8" s="680"/>
      <c r="BU8" s="680"/>
      <c r="BV8" s="680"/>
      <c r="BW8" s="680"/>
      <c r="BX8" s="680"/>
      <c r="BY8" s="680"/>
      <c r="BZ8" s="680"/>
      <c r="CA8" s="680"/>
      <c r="CB8" s="689"/>
      <c r="CD8" s="694" t="s">
        <v>233</v>
      </c>
      <c r="CE8" s="695"/>
      <c r="CF8" s="695"/>
      <c r="CG8" s="695"/>
      <c r="CH8" s="695"/>
      <c r="CI8" s="695"/>
      <c r="CJ8" s="695"/>
      <c r="CK8" s="695"/>
      <c r="CL8" s="695"/>
      <c r="CM8" s="695"/>
      <c r="CN8" s="695"/>
      <c r="CO8" s="695"/>
      <c r="CP8" s="695"/>
      <c r="CQ8" s="696"/>
      <c r="CR8" s="679">
        <v>1917245</v>
      </c>
      <c r="CS8" s="680"/>
      <c r="CT8" s="680"/>
      <c r="CU8" s="680"/>
      <c r="CV8" s="680"/>
      <c r="CW8" s="680"/>
      <c r="CX8" s="680"/>
      <c r="CY8" s="681"/>
      <c r="CZ8" s="682">
        <v>17.399999999999999</v>
      </c>
      <c r="DA8" s="682"/>
      <c r="DB8" s="682"/>
      <c r="DC8" s="682"/>
      <c r="DD8" s="688">
        <v>322442</v>
      </c>
      <c r="DE8" s="680"/>
      <c r="DF8" s="680"/>
      <c r="DG8" s="680"/>
      <c r="DH8" s="680"/>
      <c r="DI8" s="680"/>
      <c r="DJ8" s="680"/>
      <c r="DK8" s="680"/>
      <c r="DL8" s="680"/>
      <c r="DM8" s="680"/>
      <c r="DN8" s="680"/>
      <c r="DO8" s="680"/>
      <c r="DP8" s="681"/>
      <c r="DQ8" s="688">
        <v>1053669</v>
      </c>
      <c r="DR8" s="680"/>
      <c r="DS8" s="680"/>
      <c r="DT8" s="680"/>
      <c r="DU8" s="680"/>
      <c r="DV8" s="680"/>
      <c r="DW8" s="680"/>
      <c r="DX8" s="680"/>
      <c r="DY8" s="680"/>
      <c r="DZ8" s="680"/>
      <c r="EA8" s="680"/>
      <c r="EB8" s="680"/>
      <c r="EC8" s="689"/>
    </row>
    <row r="9" spans="2:143" ht="11.25" customHeight="1" x14ac:dyDescent="0.15">
      <c r="B9" s="676" t="s">
        <v>234</v>
      </c>
      <c r="C9" s="677"/>
      <c r="D9" s="677"/>
      <c r="E9" s="677"/>
      <c r="F9" s="677"/>
      <c r="G9" s="677"/>
      <c r="H9" s="677"/>
      <c r="I9" s="677"/>
      <c r="J9" s="677"/>
      <c r="K9" s="677"/>
      <c r="L9" s="677"/>
      <c r="M9" s="677"/>
      <c r="N9" s="677"/>
      <c r="O9" s="677"/>
      <c r="P9" s="677"/>
      <c r="Q9" s="678"/>
      <c r="R9" s="679">
        <v>4468</v>
      </c>
      <c r="S9" s="680"/>
      <c r="T9" s="680"/>
      <c r="U9" s="680"/>
      <c r="V9" s="680"/>
      <c r="W9" s="680"/>
      <c r="X9" s="680"/>
      <c r="Y9" s="681"/>
      <c r="Z9" s="682">
        <v>0</v>
      </c>
      <c r="AA9" s="682"/>
      <c r="AB9" s="682"/>
      <c r="AC9" s="682"/>
      <c r="AD9" s="683">
        <v>4468</v>
      </c>
      <c r="AE9" s="683"/>
      <c r="AF9" s="683"/>
      <c r="AG9" s="683"/>
      <c r="AH9" s="683"/>
      <c r="AI9" s="683"/>
      <c r="AJ9" s="683"/>
      <c r="AK9" s="683"/>
      <c r="AL9" s="684">
        <v>0.1</v>
      </c>
      <c r="AM9" s="685"/>
      <c r="AN9" s="685"/>
      <c r="AO9" s="686"/>
      <c r="AP9" s="676" t="s">
        <v>235</v>
      </c>
      <c r="AQ9" s="677"/>
      <c r="AR9" s="677"/>
      <c r="AS9" s="677"/>
      <c r="AT9" s="677"/>
      <c r="AU9" s="677"/>
      <c r="AV9" s="677"/>
      <c r="AW9" s="677"/>
      <c r="AX9" s="677"/>
      <c r="AY9" s="677"/>
      <c r="AZ9" s="677"/>
      <c r="BA9" s="677"/>
      <c r="BB9" s="677"/>
      <c r="BC9" s="677"/>
      <c r="BD9" s="677"/>
      <c r="BE9" s="677"/>
      <c r="BF9" s="678"/>
      <c r="BG9" s="679">
        <v>505844</v>
      </c>
      <c r="BH9" s="680"/>
      <c r="BI9" s="680"/>
      <c r="BJ9" s="680"/>
      <c r="BK9" s="680"/>
      <c r="BL9" s="680"/>
      <c r="BM9" s="680"/>
      <c r="BN9" s="681"/>
      <c r="BO9" s="682">
        <v>12.9</v>
      </c>
      <c r="BP9" s="682"/>
      <c r="BQ9" s="682"/>
      <c r="BR9" s="682"/>
      <c r="BS9" s="688" t="s">
        <v>236</v>
      </c>
      <c r="BT9" s="680"/>
      <c r="BU9" s="680"/>
      <c r="BV9" s="680"/>
      <c r="BW9" s="680"/>
      <c r="BX9" s="680"/>
      <c r="BY9" s="680"/>
      <c r="BZ9" s="680"/>
      <c r="CA9" s="680"/>
      <c r="CB9" s="689"/>
      <c r="CD9" s="694" t="s">
        <v>237</v>
      </c>
      <c r="CE9" s="695"/>
      <c r="CF9" s="695"/>
      <c r="CG9" s="695"/>
      <c r="CH9" s="695"/>
      <c r="CI9" s="695"/>
      <c r="CJ9" s="695"/>
      <c r="CK9" s="695"/>
      <c r="CL9" s="695"/>
      <c r="CM9" s="695"/>
      <c r="CN9" s="695"/>
      <c r="CO9" s="695"/>
      <c r="CP9" s="695"/>
      <c r="CQ9" s="696"/>
      <c r="CR9" s="679">
        <v>867083</v>
      </c>
      <c r="CS9" s="680"/>
      <c r="CT9" s="680"/>
      <c r="CU9" s="680"/>
      <c r="CV9" s="680"/>
      <c r="CW9" s="680"/>
      <c r="CX9" s="680"/>
      <c r="CY9" s="681"/>
      <c r="CZ9" s="682">
        <v>7.9</v>
      </c>
      <c r="DA9" s="682"/>
      <c r="DB9" s="682"/>
      <c r="DC9" s="682"/>
      <c r="DD9" s="688">
        <v>113917</v>
      </c>
      <c r="DE9" s="680"/>
      <c r="DF9" s="680"/>
      <c r="DG9" s="680"/>
      <c r="DH9" s="680"/>
      <c r="DI9" s="680"/>
      <c r="DJ9" s="680"/>
      <c r="DK9" s="680"/>
      <c r="DL9" s="680"/>
      <c r="DM9" s="680"/>
      <c r="DN9" s="680"/>
      <c r="DO9" s="680"/>
      <c r="DP9" s="681"/>
      <c r="DQ9" s="688">
        <v>696707</v>
      </c>
      <c r="DR9" s="680"/>
      <c r="DS9" s="680"/>
      <c r="DT9" s="680"/>
      <c r="DU9" s="680"/>
      <c r="DV9" s="680"/>
      <c r="DW9" s="680"/>
      <c r="DX9" s="680"/>
      <c r="DY9" s="680"/>
      <c r="DZ9" s="680"/>
      <c r="EA9" s="680"/>
      <c r="EB9" s="680"/>
      <c r="EC9" s="689"/>
    </row>
    <row r="10" spans="2:143" ht="11.25" customHeight="1" x14ac:dyDescent="0.15">
      <c r="B10" s="676" t="s">
        <v>238</v>
      </c>
      <c r="C10" s="677"/>
      <c r="D10" s="677"/>
      <c r="E10" s="677"/>
      <c r="F10" s="677"/>
      <c r="G10" s="677"/>
      <c r="H10" s="677"/>
      <c r="I10" s="677"/>
      <c r="J10" s="677"/>
      <c r="K10" s="677"/>
      <c r="L10" s="677"/>
      <c r="M10" s="677"/>
      <c r="N10" s="677"/>
      <c r="O10" s="677"/>
      <c r="P10" s="677"/>
      <c r="Q10" s="678"/>
      <c r="R10" s="679" t="s">
        <v>136</v>
      </c>
      <c r="S10" s="680"/>
      <c r="T10" s="680"/>
      <c r="U10" s="680"/>
      <c r="V10" s="680"/>
      <c r="W10" s="680"/>
      <c r="X10" s="680"/>
      <c r="Y10" s="681"/>
      <c r="Z10" s="682" t="s">
        <v>239</v>
      </c>
      <c r="AA10" s="682"/>
      <c r="AB10" s="682"/>
      <c r="AC10" s="682"/>
      <c r="AD10" s="683" t="s">
        <v>127</v>
      </c>
      <c r="AE10" s="683"/>
      <c r="AF10" s="683"/>
      <c r="AG10" s="683"/>
      <c r="AH10" s="683"/>
      <c r="AI10" s="683"/>
      <c r="AJ10" s="683"/>
      <c r="AK10" s="683"/>
      <c r="AL10" s="684" t="s">
        <v>127</v>
      </c>
      <c r="AM10" s="685"/>
      <c r="AN10" s="685"/>
      <c r="AO10" s="686"/>
      <c r="AP10" s="676" t="s">
        <v>240</v>
      </c>
      <c r="AQ10" s="677"/>
      <c r="AR10" s="677"/>
      <c r="AS10" s="677"/>
      <c r="AT10" s="677"/>
      <c r="AU10" s="677"/>
      <c r="AV10" s="677"/>
      <c r="AW10" s="677"/>
      <c r="AX10" s="677"/>
      <c r="AY10" s="677"/>
      <c r="AZ10" s="677"/>
      <c r="BA10" s="677"/>
      <c r="BB10" s="677"/>
      <c r="BC10" s="677"/>
      <c r="BD10" s="677"/>
      <c r="BE10" s="677"/>
      <c r="BF10" s="678"/>
      <c r="BG10" s="679">
        <v>45919</v>
      </c>
      <c r="BH10" s="680"/>
      <c r="BI10" s="680"/>
      <c r="BJ10" s="680"/>
      <c r="BK10" s="680"/>
      <c r="BL10" s="680"/>
      <c r="BM10" s="680"/>
      <c r="BN10" s="681"/>
      <c r="BO10" s="682">
        <v>1.2</v>
      </c>
      <c r="BP10" s="682"/>
      <c r="BQ10" s="682"/>
      <c r="BR10" s="682"/>
      <c r="BS10" s="688" t="s">
        <v>127</v>
      </c>
      <c r="BT10" s="680"/>
      <c r="BU10" s="680"/>
      <c r="BV10" s="680"/>
      <c r="BW10" s="680"/>
      <c r="BX10" s="680"/>
      <c r="BY10" s="680"/>
      <c r="BZ10" s="680"/>
      <c r="CA10" s="680"/>
      <c r="CB10" s="689"/>
      <c r="CD10" s="694" t="s">
        <v>241</v>
      </c>
      <c r="CE10" s="695"/>
      <c r="CF10" s="695"/>
      <c r="CG10" s="695"/>
      <c r="CH10" s="695"/>
      <c r="CI10" s="695"/>
      <c r="CJ10" s="695"/>
      <c r="CK10" s="695"/>
      <c r="CL10" s="695"/>
      <c r="CM10" s="695"/>
      <c r="CN10" s="695"/>
      <c r="CO10" s="695"/>
      <c r="CP10" s="695"/>
      <c r="CQ10" s="696"/>
      <c r="CR10" s="679">
        <v>43007</v>
      </c>
      <c r="CS10" s="680"/>
      <c r="CT10" s="680"/>
      <c r="CU10" s="680"/>
      <c r="CV10" s="680"/>
      <c r="CW10" s="680"/>
      <c r="CX10" s="680"/>
      <c r="CY10" s="681"/>
      <c r="CZ10" s="682">
        <v>0.4</v>
      </c>
      <c r="DA10" s="682"/>
      <c r="DB10" s="682"/>
      <c r="DC10" s="682"/>
      <c r="DD10" s="688" t="s">
        <v>127</v>
      </c>
      <c r="DE10" s="680"/>
      <c r="DF10" s="680"/>
      <c r="DG10" s="680"/>
      <c r="DH10" s="680"/>
      <c r="DI10" s="680"/>
      <c r="DJ10" s="680"/>
      <c r="DK10" s="680"/>
      <c r="DL10" s="680"/>
      <c r="DM10" s="680"/>
      <c r="DN10" s="680"/>
      <c r="DO10" s="680"/>
      <c r="DP10" s="681"/>
      <c r="DQ10" s="688">
        <v>10607</v>
      </c>
      <c r="DR10" s="680"/>
      <c r="DS10" s="680"/>
      <c r="DT10" s="680"/>
      <c r="DU10" s="680"/>
      <c r="DV10" s="680"/>
      <c r="DW10" s="680"/>
      <c r="DX10" s="680"/>
      <c r="DY10" s="680"/>
      <c r="DZ10" s="680"/>
      <c r="EA10" s="680"/>
      <c r="EB10" s="680"/>
      <c r="EC10" s="689"/>
    </row>
    <row r="11" spans="2:143" ht="11.25" customHeight="1" x14ac:dyDescent="0.15">
      <c r="B11" s="676" t="s">
        <v>242</v>
      </c>
      <c r="C11" s="677"/>
      <c r="D11" s="677"/>
      <c r="E11" s="677"/>
      <c r="F11" s="677"/>
      <c r="G11" s="677"/>
      <c r="H11" s="677"/>
      <c r="I11" s="677"/>
      <c r="J11" s="677"/>
      <c r="K11" s="677"/>
      <c r="L11" s="677"/>
      <c r="M11" s="677"/>
      <c r="N11" s="677"/>
      <c r="O11" s="677"/>
      <c r="P11" s="677"/>
      <c r="Q11" s="678"/>
      <c r="R11" s="679" t="s">
        <v>136</v>
      </c>
      <c r="S11" s="680"/>
      <c r="T11" s="680"/>
      <c r="U11" s="680"/>
      <c r="V11" s="680"/>
      <c r="W11" s="680"/>
      <c r="X11" s="680"/>
      <c r="Y11" s="681"/>
      <c r="Z11" s="682" t="s">
        <v>127</v>
      </c>
      <c r="AA11" s="682"/>
      <c r="AB11" s="682"/>
      <c r="AC11" s="682"/>
      <c r="AD11" s="683" t="s">
        <v>127</v>
      </c>
      <c r="AE11" s="683"/>
      <c r="AF11" s="683"/>
      <c r="AG11" s="683"/>
      <c r="AH11" s="683"/>
      <c r="AI11" s="683"/>
      <c r="AJ11" s="683"/>
      <c r="AK11" s="683"/>
      <c r="AL11" s="684" t="s">
        <v>127</v>
      </c>
      <c r="AM11" s="685"/>
      <c r="AN11" s="685"/>
      <c r="AO11" s="686"/>
      <c r="AP11" s="676" t="s">
        <v>243</v>
      </c>
      <c r="AQ11" s="677"/>
      <c r="AR11" s="677"/>
      <c r="AS11" s="677"/>
      <c r="AT11" s="677"/>
      <c r="AU11" s="677"/>
      <c r="AV11" s="677"/>
      <c r="AW11" s="677"/>
      <c r="AX11" s="677"/>
      <c r="AY11" s="677"/>
      <c r="AZ11" s="677"/>
      <c r="BA11" s="677"/>
      <c r="BB11" s="677"/>
      <c r="BC11" s="677"/>
      <c r="BD11" s="677"/>
      <c r="BE11" s="677"/>
      <c r="BF11" s="678"/>
      <c r="BG11" s="679">
        <v>172610</v>
      </c>
      <c r="BH11" s="680"/>
      <c r="BI11" s="680"/>
      <c r="BJ11" s="680"/>
      <c r="BK11" s="680"/>
      <c r="BL11" s="680"/>
      <c r="BM11" s="680"/>
      <c r="BN11" s="681"/>
      <c r="BO11" s="682">
        <v>4.4000000000000004</v>
      </c>
      <c r="BP11" s="682"/>
      <c r="BQ11" s="682"/>
      <c r="BR11" s="682"/>
      <c r="BS11" s="688">
        <v>34215</v>
      </c>
      <c r="BT11" s="680"/>
      <c r="BU11" s="680"/>
      <c r="BV11" s="680"/>
      <c r="BW11" s="680"/>
      <c r="BX11" s="680"/>
      <c r="BY11" s="680"/>
      <c r="BZ11" s="680"/>
      <c r="CA11" s="680"/>
      <c r="CB11" s="689"/>
      <c r="CD11" s="694" t="s">
        <v>244</v>
      </c>
      <c r="CE11" s="695"/>
      <c r="CF11" s="695"/>
      <c r="CG11" s="695"/>
      <c r="CH11" s="695"/>
      <c r="CI11" s="695"/>
      <c r="CJ11" s="695"/>
      <c r="CK11" s="695"/>
      <c r="CL11" s="695"/>
      <c r="CM11" s="695"/>
      <c r="CN11" s="695"/>
      <c r="CO11" s="695"/>
      <c r="CP11" s="695"/>
      <c r="CQ11" s="696"/>
      <c r="CR11" s="679">
        <v>1281640</v>
      </c>
      <c r="CS11" s="680"/>
      <c r="CT11" s="680"/>
      <c r="CU11" s="680"/>
      <c r="CV11" s="680"/>
      <c r="CW11" s="680"/>
      <c r="CX11" s="680"/>
      <c r="CY11" s="681"/>
      <c r="CZ11" s="682">
        <v>11.6</v>
      </c>
      <c r="DA11" s="682"/>
      <c r="DB11" s="682"/>
      <c r="DC11" s="682"/>
      <c r="DD11" s="688">
        <v>312233</v>
      </c>
      <c r="DE11" s="680"/>
      <c r="DF11" s="680"/>
      <c r="DG11" s="680"/>
      <c r="DH11" s="680"/>
      <c r="DI11" s="680"/>
      <c r="DJ11" s="680"/>
      <c r="DK11" s="680"/>
      <c r="DL11" s="680"/>
      <c r="DM11" s="680"/>
      <c r="DN11" s="680"/>
      <c r="DO11" s="680"/>
      <c r="DP11" s="681"/>
      <c r="DQ11" s="688">
        <v>677915</v>
      </c>
      <c r="DR11" s="680"/>
      <c r="DS11" s="680"/>
      <c r="DT11" s="680"/>
      <c r="DU11" s="680"/>
      <c r="DV11" s="680"/>
      <c r="DW11" s="680"/>
      <c r="DX11" s="680"/>
      <c r="DY11" s="680"/>
      <c r="DZ11" s="680"/>
      <c r="EA11" s="680"/>
      <c r="EB11" s="680"/>
      <c r="EC11" s="689"/>
    </row>
    <row r="12" spans="2:143" ht="11.25" customHeight="1" x14ac:dyDescent="0.15">
      <c r="B12" s="676" t="s">
        <v>245</v>
      </c>
      <c r="C12" s="677"/>
      <c r="D12" s="677"/>
      <c r="E12" s="677"/>
      <c r="F12" s="677"/>
      <c r="G12" s="677"/>
      <c r="H12" s="677"/>
      <c r="I12" s="677"/>
      <c r="J12" s="677"/>
      <c r="K12" s="677"/>
      <c r="L12" s="677"/>
      <c r="M12" s="677"/>
      <c r="N12" s="677"/>
      <c r="O12" s="677"/>
      <c r="P12" s="677"/>
      <c r="Q12" s="678"/>
      <c r="R12" s="679">
        <v>195153</v>
      </c>
      <c r="S12" s="680"/>
      <c r="T12" s="680"/>
      <c r="U12" s="680"/>
      <c r="V12" s="680"/>
      <c r="W12" s="680"/>
      <c r="X12" s="680"/>
      <c r="Y12" s="681"/>
      <c r="Z12" s="682">
        <v>1.6</v>
      </c>
      <c r="AA12" s="682"/>
      <c r="AB12" s="682"/>
      <c r="AC12" s="682"/>
      <c r="AD12" s="683">
        <v>195153</v>
      </c>
      <c r="AE12" s="683"/>
      <c r="AF12" s="683"/>
      <c r="AG12" s="683"/>
      <c r="AH12" s="683"/>
      <c r="AI12" s="683"/>
      <c r="AJ12" s="683"/>
      <c r="AK12" s="683"/>
      <c r="AL12" s="684">
        <v>4.5999999999999996</v>
      </c>
      <c r="AM12" s="685"/>
      <c r="AN12" s="685"/>
      <c r="AO12" s="686"/>
      <c r="AP12" s="676" t="s">
        <v>246</v>
      </c>
      <c r="AQ12" s="677"/>
      <c r="AR12" s="677"/>
      <c r="AS12" s="677"/>
      <c r="AT12" s="677"/>
      <c r="AU12" s="677"/>
      <c r="AV12" s="677"/>
      <c r="AW12" s="677"/>
      <c r="AX12" s="677"/>
      <c r="AY12" s="677"/>
      <c r="AZ12" s="677"/>
      <c r="BA12" s="677"/>
      <c r="BB12" s="677"/>
      <c r="BC12" s="677"/>
      <c r="BD12" s="677"/>
      <c r="BE12" s="677"/>
      <c r="BF12" s="678"/>
      <c r="BG12" s="679">
        <v>3058117</v>
      </c>
      <c r="BH12" s="680"/>
      <c r="BI12" s="680"/>
      <c r="BJ12" s="680"/>
      <c r="BK12" s="680"/>
      <c r="BL12" s="680"/>
      <c r="BM12" s="680"/>
      <c r="BN12" s="681"/>
      <c r="BO12" s="682">
        <v>77.7</v>
      </c>
      <c r="BP12" s="682"/>
      <c r="BQ12" s="682"/>
      <c r="BR12" s="682"/>
      <c r="BS12" s="688" t="s">
        <v>127</v>
      </c>
      <c r="BT12" s="680"/>
      <c r="BU12" s="680"/>
      <c r="BV12" s="680"/>
      <c r="BW12" s="680"/>
      <c r="BX12" s="680"/>
      <c r="BY12" s="680"/>
      <c r="BZ12" s="680"/>
      <c r="CA12" s="680"/>
      <c r="CB12" s="689"/>
      <c r="CD12" s="694" t="s">
        <v>247</v>
      </c>
      <c r="CE12" s="695"/>
      <c r="CF12" s="695"/>
      <c r="CG12" s="695"/>
      <c r="CH12" s="695"/>
      <c r="CI12" s="695"/>
      <c r="CJ12" s="695"/>
      <c r="CK12" s="695"/>
      <c r="CL12" s="695"/>
      <c r="CM12" s="695"/>
      <c r="CN12" s="695"/>
      <c r="CO12" s="695"/>
      <c r="CP12" s="695"/>
      <c r="CQ12" s="696"/>
      <c r="CR12" s="679">
        <v>475258</v>
      </c>
      <c r="CS12" s="680"/>
      <c r="CT12" s="680"/>
      <c r="CU12" s="680"/>
      <c r="CV12" s="680"/>
      <c r="CW12" s="680"/>
      <c r="CX12" s="680"/>
      <c r="CY12" s="681"/>
      <c r="CZ12" s="682">
        <v>4.3</v>
      </c>
      <c r="DA12" s="682"/>
      <c r="DB12" s="682"/>
      <c r="DC12" s="682"/>
      <c r="DD12" s="688">
        <v>133000</v>
      </c>
      <c r="DE12" s="680"/>
      <c r="DF12" s="680"/>
      <c r="DG12" s="680"/>
      <c r="DH12" s="680"/>
      <c r="DI12" s="680"/>
      <c r="DJ12" s="680"/>
      <c r="DK12" s="680"/>
      <c r="DL12" s="680"/>
      <c r="DM12" s="680"/>
      <c r="DN12" s="680"/>
      <c r="DO12" s="680"/>
      <c r="DP12" s="681"/>
      <c r="DQ12" s="688">
        <v>342284</v>
      </c>
      <c r="DR12" s="680"/>
      <c r="DS12" s="680"/>
      <c r="DT12" s="680"/>
      <c r="DU12" s="680"/>
      <c r="DV12" s="680"/>
      <c r="DW12" s="680"/>
      <c r="DX12" s="680"/>
      <c r="DY12" s="680"/>
      <c r="DZ12" s="680"/>
      <c r="EA12" s="680"/>
      <c r="EB12" s="680"/>
      <c r="EC12" s="689"/>
    </row>
    <row r="13" spans="2:143" ht="11.25" customHeight="1" x14ac:dyDescent="0.15">
      <c r="B13" s="676" t="s">
        <v>248</v>
      </c>
      <c r="C13" s="677"/>
      <c r="D13" s="677"/>
      <c r="E13" s="677"/>
      <c r="F13" s="677"/>
      <c r="G13" s="677"/>
      <c r="H13" s="677"/>
      <c r="I13" s="677"/>
      <c r="J13" s="677"/>
      <c r="K13" s="677"/>
      <c r="L13" s="677"/>
      <c r="M13" s="677"/>
      <c r="N13" s="677"/>
      <c r="O13" s="677"/>
      <c r="P13" s="677"/>
      <c r="Q13" s="678"/>
      <c r="R13" s="679">
        <v>34</v>
      </c>
      <c r="S13" s="680"/>
      <c r="T13" s="680"/>
      <c r="U13" s="680"/>
      <c r="V13" s="680"/>
      <c r="W13" s="680"/>
      <c r="X13" s="680"/>
      <c r="Y13" s="681"/>
      <c r="Z13" s="682">
        <v>0</v>
      </c>
      <c r="AA13" s="682"/>
      <c r="AB13" s="682"/>
      <c r="AC13" s="682"/>
      <c r="AD13" s="683">
        <v>34</v>
      </c>
      <c r="AE13" s="683"/>
      <c r="AF13" s="683"/>
      <c r="AG13" s="683"/>
      <c r="AH13" s="683"/>
      <c r="AI13" s="683"/>
      <c r="AJ13" s="683"/>
      <c r="AK13" s="683"/>
      <c r="AL13" s="684">
        <v>0</v>
      </c>
      <c r="AM13" s="685"/>
      <c r="AN13" s="685"/>
      <c r="AO13" s="686"/>
      <c r="AP13" s="676" t="s">
        <v>249</v>
      </c>
      <c r="AQ13" s="677"/>
      <c r="AR13" s="677"/>
      <c r="AS13" s="677"/>
      <c r="AT13" s="677"/>
      <c r="AU13" s="677"/>
      <c r="AV13" s="677"/>
      <c r="AW13" s="677"/>
      <c r="AX13" s="677"/>
      <c r="AY13" s="677"/>
      <c r="AZ13" s="677"/>
      <c r="BA13" s="677"/>
      <c r="BB13" s="677"/>
      <c r="BC13" s="677"/>
      <c r="BD13" s="677"/>
      <c r="BE13" s="677"/>
      <c r="BF13" s="678"/>
      <c r="BG13" s="679">
        <v>3055339</v>
      </c>
      <c r="BH13" s="680"/>
      <c r="BI13" s="680"/>
      <c r="BJ13" s="680"/>
      <c r="BK13" s="680"/>
      <c r="BL13" s="680"/>
      <c r="BM13" s="680"/>
      <c r="BN13" s="681"/>
      <c r="BO13" s="682">
        <v>77.599999999999994</v>
      </c>
      <c r="BP13" s="682"/>
      <c r="BQ13" s="682"/>
      <c r="BR13" s="682"/>
      <c r="BS13" s="688" t="s">
        <v>127</v>
      </c>
      <c r="BT13" s="680"/>
      <c r="BU13" s="680"/>
      <c r="BV13" s="680"/>
      <c r="BW13" s="680"/>
      <c r="BX13" s="680"/>
      <c r="BY13" s="680"/>
      <c r="BZ13" s="680"/>
      <c r="CA13" s="680"/>
      <c r="CB13" s="689"/>
      <c r="CD13" s="694" t="s">
        <v>250</v>
      </c>
      <c r="CE13" s="695"/>
      <c r="CF13" s="695"/>
      <c r="CG13" s="695"/>
      <c r="CH13" s="695"/>
      <c r="CI13" s="695"/>
      <c r="CJ13" s="695"/>
      <c r="CK13" s="695"/>
      <c r="CL13" s="695"/>
      <c r="CM13" s="695"/>
      <c r="CN13" s="695"/>
      <c r="CO13" s="695"/>
      <c r="CP13" s="695"/>
      <c r="CQ13" s="696"/>
      <c r="CR13" s="679">
        <v>2345915</v>
      </c>
      <c r="CS13" s="680"/>
      <c r="CT13" s="680"/>
      <c r="CU13" s="680"/>
      <c r="CV13" s="680"/>
      <c r="CW13" s="680"/>
      <c r="CX13" s="680"/>
      <c r="CY13" s="681"/>
      <c r="CZ13" s="682">
        <v>21.2</v>
      </c>
      <c r="DA13" s="682"/>
      <c r="DB13" s="682"/>
      <c r="DC13" s="682"/>
      <c r="DD13" s="688">
        <v>1576550</v>
      </c>
      <c r="DE13" s="680"/>
      <c r="DF13" s="680"/>
      <c r="DG13" s="680"/>
      <c r="DH13" s="680"/>
      <c r="DI13" s="680"/>
      <c r="DJ13" s="680"/>
      <c r="DK13" s="680"/>
      <c r="DL13" s="680"/>
      <c r="DM13" s="680"/>
      <c r="DN13" s="680"/>
      <c r="DO13" s="680"/>
      <c r="DP13" s="681"/>
      <c r="DQ13" s="688">
        <v>1441824</v>
      </c>
      <c r="DR13" s="680"/>
      <c r="DS13" s="680"/>
      <c r="DT13" s="680"/>
      <c r="DU13" s="680"/>
      <c r="DV13" s="680"/>
      <c r="DW13" s="680"/>
      <c r="DX13" s="680"/>
      <c r="DY13" s="680"/>
      <c r="DZ13" s="680"/>
      <c r="EA13" s="680"/>
      <c r="EB13" s="680"/>
      <c r="EC13" s="689"/>
    </row>
    <row r="14" spans="2:143" ht="11.25" customHeight="1" x14ac:dyDescent="0.15">
      <c r="B14" s="676" t="s">
        <v>251</v>
      </c>
      <c r="C14" s="677"/>
      <c r="D14" s="677"/>
      <c r="E14" s="677"/>
      <c r="F14" s="677"/>
      <c r="G14" s="677"/>
      <c r="H14" s="677"/>
      <c r="I14" s="677"/>
      <c r="J14" s="677"/>
      <c r="K14" s="677"/>
      <c r="L14" s="677"/>
      <c r="M14" s="677"/>
      <c r="N14" s="677"/>
      <c r="O14" s="677"/>
      <c r="P14" s="677"/>
      <c r="Q14" s="678"/>
      <c r="R14" s="679" t="s">
        <v>127</v>
      </c>
      <c r="S14" s="680"/>
      <c r="T14" s="680"/>
      <c r="U14" s="680"/>
      <c r="V14" s="680"/>
      <c r="W14" s="680"/>
      <c r="X14" s="680"/>
      <c r="Y14" s="681"/>
      <c r="Z14" s="682" t="s">
        <v>236</v>
      </c>
      <c r="AA14" s="682"/>
      <c r="AB14" s="682"/>
      <c r="AC14" s="682"/>
      <c r="AD14" s="683" t="s">
        <v>127</v>
      </c>
      <c r="AE14" s="683"/>
      <c r="AF14" s="683"/>
      <c r="AG14" s="683"/>
      <c r="AH14" s="683"/>
      <c r="AI14" s="683"/>
      <c r="AJ14" s="683"/>
      <c r="AK14" s="683"/>
      <c r="AL14" s="684" t="s">
        <v>127</v>
      </c>
      <c r="AM14" s="685"/>
      <c r="AN14" s="685"/>
      <c r="AO14" s="686"/>
      <c r="AP14" s="676" t="s">
        <v>252</v>
      </c>
      <c r="AQ14" s="677"/>
      <c r="AR14" s="677"/>
      <c r="AS14" s="677"/>
      <c r="AT14" s="677"/>
      <c r="AU14" s="677"/>
      <c r="AV14" s="677"/>
      <c r="AW14" s="677"/>
      <c r="AX14" s="677"/>
      <c r="AY14" s="677"/>
      <c r="AZ14" s="677"/>
      <c r="BA14" s="677"/>
      <c r="BB14" s="677"/>
      <c r="BC14" s="677"/>
      <c r="BD14" s="677"/>
      <c r="BE14" s="677"/>
      <c r="BF14" s="678"/>
      <c r="BG14" s="679">
        <v>30178</v>
      </c>
      <c r="BH14" s="680"/>
      <c r="BI14" s="680"/>
      <c r="BJ14" s="680"/>
      <c r="BK14" s="680"/>
      <c r="BL14" s="680"/>
      <c r="BM14" s="680"/>
      <c r="BN14" s="681"/>
      <c r="BO14" s="682">
        <v>0.8</v>
      </c>
      <c r="BP14" s="682"/>
      <c r="BQ14" s="682"/>
      <c r="BR14" s="682"/>
      <c r="BS14" s="688" t="s">
        <v>127</v>
      </c>
      <c r="BT14" s="680"/>
      <c r="BU14" s="680"/>
      <c r="BV14" s="680"/>
      <c r="BW14" s="680"/>
      <c r="BX14" s="680"/>
      <c r="BY14" s="680"/>
      <c r="BZ14" s="680"/>
      <c r="CA14" s="680"/>
      <c r="CB14" s="689"/>
      <c r="CD14" s="694" t="s">
        <v>253</v>
      </c>
      <c r="CE14" s="695"/>
      <c r="CF14" s="695"/>
      <c r="CG14" s="695"/>
      <c r="CH14" s="695"/>
      <c r="CI14" s="695"/>
      <c r="CJ14" s="695"/>
      <c r="CK14" s="695"/>
      <c r="CL14" s="695"/>
      <c r="CM14" s="695"/>
      <c r="CN14" s="695"/>
      <c r="CO14" s="695"/>
      <c r="CP14" s="695"/>
      <c r="CQ14" s="696"/>
      <c r="CR14" s="679">
        <v>321644</v>
      </c>
      <c r="CS14" s="680"/>
      <c r="CT14" s="680"/>
      <c r="CU14" s="680"/>
      <c r="CV14" s="680"/>
      <c r="CW14" s="680"/>
      <c r="CX14" s="680"/>
      <c r="CY14" s="681"/>
      <c r="CZ14" s="682">
        <v>2.9</v>
      </c>
      <c r="DA14" s="682"/>
      <c r="DB14" s="682"/>
      <c r="DC14" s="682"/>
      <c r="DD14" s="688">
        <v>51234</v>
      </c>
      <c r="DE14" s="680"/>
      <c r="DF14" s="680"/>
      <c r="DG14" s="680"/>
      <c r="DH14" s="680"/>
      <c r="DI14" s="680"/>
      <c r="DJ14" s="680"/>
      <c r="DK14" s="680"/>
      <c r="DL14" s="680"/>
      <c r="DM14" s="680"/>
      <c r="DN14" s="680"/>
      <c r="DO14" s="680"/>
      <c r="DP14" s="681"/>
      <c r="DQ14" s="688">
        <v>278581</v>
      </c>
      <c r="DR14" s="680"/>
      <c r="DS14" s="680"/>
      <c r="DT14" s="680"/>
      <c r="DU14" s="680"/>
      <c r="DV14" s="680"/>
      <c r="DW14" s="680"/>
      <c r="DX14" s="680"/>
      <c r="DY14" s="680"/>
      <c r="DZ14" s="680"/>
      <c r="EA14" s="680"/>
      <c r="EB14" s="680"/>
      <c r="EC14" s="689"/>
    </row>
    <row r="15" spans="2:143" ht="11.25" customHeight="1" x14ac:dyDescent="0.15">
      <c r="B15" s="676" t="s">
        <v>254</v>
      </c>
      <c r="C15" s="677"/>
      <c r="D15" s="677"/>
      <c r="E15" s="677"/>
      <c r="F15" s="677"/>
      <c r="G15" s="677"/>
      <c r="H15" s="677"/>
      <c r="I15" s="677"/>
      <c r="J15" s="677"/>
      <c r="K15" s="677"/>
      <c r="L15" s="677"/>
      <c r="M15" s="677"/>
      <c r="N15" s="677"/>
      <c r="O15" s="677"/>
      <c r="P15" s="677"/>
      <c r="Q15" s="678"/>
      <c r="R15" s="679">
        <v>17213</v>
      </c>
      <c r="S15" s="680"/>
      <c r="T15" s="680"/>
      <c r="U15" s="680"/>
      <c r="V15" s="680"/>
      <c r="W15" s="680"/>
      <c r="X15" s="680"/>
      <c r="Y15" s="681"/>
      <c r="Z15" s="682">
        <v>0.1</v>
      </c>
      <c r="AA15" s="682"/>
      <c r="AB15" s="682"/>
      <c r="AC15" s="682"/>
      <c r="AD15" s="683">
        <v>17213</v>
      </c>
      <c r="AE15" s="683"/>
      <c r="AF15" s="683"/>
      <c r="AG15" s="683"/>
      <c r="AH15" s="683"/>
      <c r="AI15" s="683"/>
      <c r="AJ15" s="683"/>
      <c r="AK15" s="683"/>
      <c r="AL15" s="684">
        <v>0.4</v>
      </c>
      <c r="AM15" s="685"/>
      <c r="AN15" s="685"/>
      <c r="AO15" s="686"/>
      <c r="AP15" s="676" t="s">
        <v>255</v>
      </c>
      <c r="AQ15" s="677"/>
      <c r="AR15" s="677"/>
      <c r="AS15" s="677"/>
      <c r="AT15" s="677"/>
      <c r="AU15" s="677"/>
      <c r="AV15" s="677"/>
      <c r="AW15" s="677"/>
      <c r="AX15" s="677"/>
      <c r="AY15" s="677"/>
      <c r="AZ15" s="677"/>
      <c r="BA15" s="677"/>
      <c r="BB15" s="677"/>
      <c r="BC15" s="677"/>
      <c r="BD15" s="677"/>
      <c r="BE15" s="677"/>
      <c r="BF15" s="678"/>
      <c r="BG15" s="679">
        <v>103559</v>
      </c>
      <c r="BH15" s="680"/>
      <c r="BI15" s="680"/>
      <c r="BJ15" s="680"/>
      <c r="BK15" s="680"/>
      <c r="BL15" s="680"/>
      <c r="BM15" s="680"/>
      <c r="BN15" s="681"/>
      <c r="BO15" s="682">
        <v>2.6</v>
      </c>
      <c r="BP15" s="682"/>
      <c r="BQ15" s="682"/>
      <c r="BR15" s="682"/>
      <c r="BS15" s="688" t="s">
        <v>127</v>
      </c>
      <c r="BT15" s="680"/>
      <c r="BU15" s="680"/>
      <c r="BV15" s="680"/>
      <c r="BW15" s="680"/>
      <c r="BX15" s="680"/>
      <c r="BY15" s="680"/>
      <c r="BZ15" s="680"/>
      <c r="CA15" s="680"/>
      <c r="CB15" s="689"/>
      <c r="CD15" s="694" t="s">
        <v>256</v>
      </c>
      <c r="CE15" s="695"/>
      <c r="CF15" s="695"/>
      <c r="CG15" s="695"/>
      <c r="CH15" s="695"/>
      <c r="CI15" s="695"/>
      <c r="CJ15" s="695"/>
      <c r="CK15" s="695"/>
      <c r="CL15" s="695"/>
      <c r="CM15" s="695"/>
      <c r="CN15" s="695"/>
      <c r="CO15" s="695"/>
      <c r="CP15" s="695"/>
      <c r="CQ15" s="696"/>
      <c r="CR15" s="679">
        <v>1133247</v>
      </c>
      <c r="CS15" s="680"/>
      <c r="CT15" s="680"/>
      <c r="CU15" s="680"/>
      <c r="CV15" s="680"/>
      <c r="CW15" s="680"/>
      <c r="CX15" s="680"/>
      <c r="CY15" s="681"/>
      <c r="CZ15" s="682">
        <v>10.3</v>
      </c>
      <c r="DA15" s="682"/>
      <c r="DB15" s="682"/>
      <c r="DC15" s="682"/>
      <c r="DD15" s="688">
        <v>41674</v>
      </c>
      <c r="DE15" s="680"/>
      <c r="DF15" s="680"/>
      <c r="DG15" s="680"/>
      <c r="DH15" s="680"/>
      <c r="DI15" s="680"/>
      <c r="DJ15" s="680"/>
      <c r="DK15" s="680"/>
      <c r="DL15" s="680"/>
      <c r="DM15" s="680"/>
      <c r="DN15" s="680"/>
      <c r="DO15" s="680"/>
      <c r="DP15" s="681"/>
      <c r="DQ15" s="688">
        <v>756935</v>
      </c>
      <c r="DR15" s="680"/>
      <c r="DS15" s="680"/>
      <c r="DT15" s="680"/>
      <c r="DU15" s="680"/>
      <c r="DV15" s="680"/>
      <c r="DW15" s="680"/>
      <c r="DX15" s="680"/>
      <c r="DY15" s="680"/>
      <c r="DZ15" s="680"/>
      <c r="EA15" s="680"/>
      <c r="EB15" s="680"/>
      <c r="EC15" s="689"/>
    </row>
    <row r="16" spans="2:143" ht="11.25" customHeight="1" x14ac:dyDescent="0.15">
      <c r="B16" s="676" t="s">
        <v>257</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127</v>
      </c>
      <c r="AM16" s="685"/>
      <c r="AN16" s="685"/>
      <c r="AO16" s="686"/>
      <c r="AP16" s="676" t="s">
        <v>258</v>
      </c>
      <c r="AQ16" s="677"/>
      <c r="AR16" s="677"/>
      <c r="AS16" s="677"/>
      <c r="AT16" s="677"/>
      <c r="AU16" s="677"/>
      <c r="AV16" s="677"/>
      <c r="AW16" s="677"/>
      <c r="AX16" s="677"/>
      <c r="AY16" s="677"/>
      <c r="AZ16" s="677"/>
      <c r="BA16" s="677"/>
      <c r="BB16" s="677"/>
      <c r="BC16" s="677"/>
      <c r="BD16" s="677"/>
      <c r="BE16" s="677"/>
      <c r="BF16" s="678"/>
      <c r="BG16" s="679" t="s">
        <v>236</v>
      </c>
      <c r="BH16" s="680"/>
      <c r="BI16" s="680"/>
      <c r="BJ16" s="680"/>
      <c r="BK16" s="680"/>
      <c r="BL16" s="680"/>
      <c r="BM16" s="680"/>
      <c r="BN16" s="681"/>
      <c r="BO16" s="682" t="s">
        <v>236</v>
      </c>
      <c r="BP16" s="682"/>
      <c r="BQ16" s="682"/>
      <c r="BR16" s="682"/>
      <c r="BS16" s="688" t="s">
        <v>127</v>
      </c>
      <c r="BT16" s="680"/>
      <c r="BU16" s="680"/>
      <c r="BV16" s="680"/>
      <c r="BW16" s="680"/>
      <c r="BX16" s="680"/>
      <c r="BY16" s="680"/>
      <c r="BZ16" s="680"/>
      <c r="CA16" s="680"/>
      <c r="CB16" s="689"/>
      <c r="CD16" s="694" t="s">
        <v>259</v>
      </c>
      <c r="CE16" s="695"/>
      <c r="CF16" s="695"/>
      <c r="CG16" s="695"/>
      <c r="CH16" s="695"/>
      <c r="CI16" s="695"/>
      <c r="CJ16" s="695"/>
      <c r="CK16" s="695"/>
      <c r="CL16" s="695"/>
      <c r="CM16" s="695"/>
      <c r="CN16" s="695"/>
      <c r="CO16" s="695"/>
      <c r="CP16" s="695"/>
      <c r="CQ16" s="696"/>
      <c r="CR16" s="679">
        <v>53604</v>
      </c>
      <c r="CS16" s="680"/>
      <c r="CT16" s="680"/>
      <c r="CU16" s="680"/>
      <c r="CV16" s="680"/>
      <c r="CW16" s="680"/>
      <c r="CX16" s="680"/>
      <c r="CY16" s="681"/>
      <c r="CZ16" s="682">
        <v>0.5</v>
      </c>
      <c r="DA16" s="682"/>
      <c r="DB16" s="682"/>
      <c r="DC16" s="682"/>
      <c r="DD16" s="688" t="s">
        <v>236</v>
      </c>
      <c r="DE16" s="680"/>
      <c r="DF16" s="680"/>
      <c r="DG16" s="680"/>
      <c r="DH16" s="680"/>
      <c r="DI16" s="680"/>
      <c r="DJ16" s="680"/>
      <c r="DK16" s="680"/>
      <c r="DL16" s="680"/>
      <c r="DM16" s="680"/>
      <c r="DN16" s="680"/>
      <c r="DO16" s="680"/>
      <c r="DP16" s="681"/>
      <c r="DQ16" s="688">
        <v>1686</v>
      </c>
      <c r="DR16" s="680"/>
      <c r="DS16" s="680"/>
      <c r="DT16" s="680"/>
      <c r="DU16" s="680"/>
      <c r="DV16" s="680"/>
      <c r="DW16" s="680"/>
      <c r="DX16" s="680"/>
      <c r="DY16" s="680"/>
      <c r="DZ16" s="680"/>
      <c r="EA16" s="680"/>
      <c r="EB16" s="680"/>
      <c r="EC16" s="689"/>
    </row>
    <row r="17" spans="2:133" ht="11.25" customHeight="1" x14ac:dyDescent="0.15">
      <c r="B17" s="676" t="s">
        <v>260</v>
      </c>
      <c r="C17" s="677"/>
      <c r="D17" s="677"/>
      <c r="E17" s="677"/>
      <c r="F17" s="677"/>
      <c r="G17" s="677"/>
      <c r="H17" s="677"/>
      <c r="I17" s="677"/>
      <c r="J17" s="677"/>
      <c r="K17" s="677"/>
      <c r="L17" s="677"/>
      <c r="M17" s="677"/>
      <c r="N17" s="677"/>
      <c r="O17" s="677"/>
      <c r="P17" s="677"/>
      <c r="Q17" s="678"/>
      <c r="R17" s="679">
        <v>5588</v>
      </c>
      <c r="S17" s="680"/>
      <c r="T17" s="680"/>
      <c r="U17" s="680"/>
      <c r="V17" s="680"/>
      <c r="W17" s="680"/>
      <c r="X17" s="680"/>
      <c r="Y17" s="681"/>
      <c r="Z17" s="682">
        <v>0</v>
      </c>
      <c r="AA17" s="682"/>
      <c r="AB17" s="682"/>
      <c r="AC17" s="682"/>
      <c r="AD17" s="683">
        <v>5588</v>
      </c>
      <c r="AE17" s="683"/>
      <c r="AF17" s="683"/>
      <c r="AG17" s="683"/>
      <c r="AH17" s="683"/>
      <c r="AI17" s="683"/>
      <c r="AJ17" s="683"/>
      <c r="AK17" s="683"/>
      <c r="AL17" s="684">
        <v>0.1</v>
      </c>
      <c r="AM17" s="685"/>
      <c r="AN17" s="685"/>
      <c r="AO17" s="686"/>
      <c r="AP17" s="676" t="s">
        <v>261</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127</v>
      </c>
      <c r="BT17" s="680"/>
      <c r="BU17" s="680"/>
      <c r="BV17" s="680"/>
      <c r="BW17" s="680"/>
      <c r="BX17" s="680"/>
      <c r="BY17" s="680"/>
      <c r="BZ17" s="680"/>
      <c r="CA17" s="680"/>
      <c r="CB17" s="689"/>
      <c r="CD17" s="694" t="s">
        <v>262</v>
      </c>
      <c r="CE17" s="695"/>
      <c r="CF17" s="695"/>
      <c r="CG17" s="695"/>
      <c r="CH17" s="695"/>
      <c r="CI17" s="695"/>
      <c r="CJ17" s="695"/>
      <c r="CK17" s="695"/>
      <c r="CL17" s="695"/>
      <c r="CM17" s="695"/>
      <c r="CN17" s="695"/>
      <c r="CO17" s="695"/>
      <c r="CP17" s="695"/>
      <c r="CQ17" s="696"/>
      <c r="CR17" s="679">
        <v>322457</v>
      </c>
      <c r="CS17" s="680"/>
      <c r="CT17" s="680"/>
      <c r="CU17" s="680"/>
      <c r="CV17" s="680"/>
      <c r="CW17" s="680"/>
      <c r="CX17" s="680"/>
      <c r="CY17" s="681"/>
      <c r="CZ17" s="682">
        <v>2.9</v>
      </c>
      <c r="DA17" s="682"/>
      <c r="DB17" s="682"/>
      <c r="DC17" s="682"/>
      <c r="DD17" s="688" t="s">
        <v>236</v>
      </c>
      <c r="DE17" s="680"/>
      <c r="DF17" s="680"/>
      <c r="DG17" s="680"/>
      <c r="DH17" s="680"/>
      <c r="DI17" s="680"/>
      <c r="DJ17" s="680"/>
      <c r="DK17" s="680"/>
      <c r="DL17" s="680"/>
      <c r="DM17" s="680"/>
      <c r="DN17" s="680"/>
      <c r="DO17" s="680"/>
      <c r="DP17" s="681"/>
      <c r="DQ17" s="688">
        <v>322457</v>
      </c>
      <c r="DR17" s="680"/>
      <c r="DS17" s="680"/>
      <c r="DT17" s="680"/>
      <c r="DU17" s="680"/>
      <c r="DV17" s="680"/>
      <c r="DW17" s="680"/>
      <c r="DX17" s="680"/>
      <c r="DY17" s="680"/>
      <c r="DZ17" s="680"/>
      <c r="EA17" s="680"/>
      <c r="EB17" s="680"/>
      <c r="EC17" s="689"/>
    </row>
    <row r="18" spans="2:133" ht="11.25" customHeight="1" x14ac:dyDescent="0.15">
      <c r="B18" s="676" t="s">
        <v>263</v>
      </c>
      <c r="C18" s="677"/>
      <c r="D18" s="677"/>
      <c r="E18" s="677"/>
      <c r="F18" s="677"/>
      <c r="G18" s="677"/>
      <c r="H18" s="677"/>
      <c r="I18" s="677"/>
      <c r="J18" s="677"/>
      <c r="K18" s="677"/>
      <c r="L18" s="677"/>
      <c r="M18" s="677"/>
      <c r="N18" s="677"/>
      <c r="O18" s="677"/>
      <c r="P18" s="677"/>
      <c r="Q18" s="678"/>
      <c r="R18" s="679">
        <v>56878</v>
      </c>
      <c r="S18" s="680"/>
      <c r="T18" s="680"/>
      <c r="U18" s="680"/>
      <c r="V18" s="680"/>
      <c r="W18" s="680"/>
      <c r="X18" s="680"/>
      <c r="Y18" s="681"/>
      <c r="Z18" s="682">
        <v>0.5</v>
      </c>
      <c r="AA18" s="682"/>
      <c r="AB18" s="682"/>
      <c r="AC18" s="682"/>
      <c r="AD18" s="683" t="s">
        <v>236</v>
      </c>
      <c r="AE18" s="683"/>
      <c r="AF18" s="683"/>
      <c r="AG18" s="683"/>
      <c r="AH18" s="683"/>
      <c r="AI18" s="683"/>
      <c r="AJ18" s="683"/>
      <c r="AK18" s="683"/>
      <c r="AL18" s="684" t="s">
        <v>127</v>
      </c>
      <c r="AM18" s="685"/>
      <c r="AN18" s="685"/>
      <c r="AO18" s="686"/>
      <c r="AP18" s="676" t="s">
        <v>264</v>
      </c>
      <c r="AQ18" s="677"/>
      <c r="AR18" s="677"/>
      <c r="AS18" s="677"/>
      <c r="AT18" s="677"/>
      <c r="AU18" s="677"/>
      <c r="AV18" s="677"/>
      <c r="AW18" s="677"/>
      <c r="AX18" s="677"/>
      <c r="AY18" s="677"/>
      <c r="AZ18" s="677"/>
      <c r="BA18" s="677"/>
      <c r="BB18" s="677"/>
      <c r="BC18" s="677"/>
      <c r="BD18" s="677"/>
      <c r="BE18" s="677"/>
      <c r="BF18" s="678"/>
      <c r="BG18" s="679" t="s">
        <v>136</v>
      </c>
      <c r="BH18" s="680"/>
      <c r="BI18" s="680"/>
      <c r="BJ18" s="680"/>
      <c r="BK18" s="680"/>
      <c r="BL18" s="680"/>
      <c r="BM18" s="680"/>
      <c r="BN18" s="681"/>
      <c r="BO18" s="682" t="s">
        <v>127</v>
      </c>
      <c r="BP18" s="682"/>
      <c r="BQ18" s="682"/>
      <c r="BR18" s="682"/>
      <c r="BS18" s="688" t="s">
        <v>127</v>
      </c>
      <c r="BT18" s="680"/>
      <c r="BU18" s="680"/>
      <c r="BV18" s="680"/>
      <c r="BW18" s="680"/>
      <c r="BX18" s="680"/>
      <c r="BY18" s="680"/>
      <c r="BZ18" s="680"/>
      <c r="CA18" s="680"/>
      <c r="CB18" s="689"/>
      <c r="CD18" s="694" t="s">
        <v>265</v>
      </c>
      <c r="CE18" s="695"/>
      <c r="CF18" s="695"/>
      <c r="CG18" s="695"/>
      <c r="CH18" s="695"/>
      <c r="CI18" s="695"/>
      <c r="CJ18" s="695"/>
      <c r="CK18" s="695"/>
      <c r="CL18" s="695"/>
      <c r="CM18" s="695"/>
      <c r="CN18" s="695"/>
      <c r="CO18" s="695"/>
      <c r="CP18" s="695"/>
      <c r="CQ18" s="696"/>
      <c r="CR18" s="679">
        <v>3445</v>
      </c>
      <c r="CS18" s="680"/>
      <c r="CT18" s="680"/>
      <c r="CU18" s="680"/>
      <c r="CV18" s="680"/>
      <c r="CW18" s="680"/>
      <c r="CX18" s="680"/>
      <c r="CY18" s="681"/>
      <c r="CZ18" s="682">
        <v>0</v>
      </c>
      <c r="DA18" s="682"/>
      <c r="DB18" s="682"/>
      <c r="DC18" s="682"/>
      <c r="DD18" s="688" t="s">
        <v>127</v>
      </c>
      <c r="DE18" s="680"/>
      <c r="DF18" s="680"/>
      <c r="DG18" s="680"/>
      <c r="DH18" s="680"/>
      <c r="DI18" s="680"/>
      <c r="DJ18" s="680"/>
      <c r="DK18" s="680"/>
      <c r="DL18" s="680"/>
      <c r="DM18" s="680"/>
      <c r="DN18" s="680"/>
      <c r="DO18" s="680"/>
      <c r="DP18" s="681"/>
      <c r="DQ18" s="688">
        <v>3445</v>
      </c>
      <c r="DR18" s="680"/>
      <c r="DS18" s="680"/>
      <c r="DT18" s="680"/>
      <c r="DU18" s="680"/>
      <c r="DV18" s="680"/>
      <c r="DW18" s="680"/>
      <c r="DX18" s="680"/>
      <c r="DY18" s="680"/>
      <c r="DZ18" s="680"/>
      <c r="EA18" s="680"/>
      <c r="EB18" s="680"/>
      <c r="EC18" s="689"/>
    </row>
    <row r="19" spans="2:133" ht="11.25" customHeight="1" x14ac:dyDescent="0.15">
      <c r="B19" s="676" t="s">
        <v>266</v>
      </c>
      <c r="C19" s="677"/>
      <c r="D19" s="677"/>
      <c r="E19" s="677"/>
      <c r="F19" s="677"/>
      <c r="G19" s="677"/>
      <c r="H19" s="677"/>
      <c r="I19" s="677"/>
      <c r="J19" s="677"/>
      <c r="K19" s="677"/>
      <c r="L19" s="677"/>
      <c r="M19" s="677"/>
      <c r="N19" s="677"/>
      <c r="O19" s="677"/>
      <c r="P19" s="677"/>
      <c r="Q19" s="678"/>
      <c r="R19" s="679" t="s">
        <v>127</v>
      </c>
      <c r="S19" s="680"/>
      <c r="T19" s="680"/>
      <c r="U19" s="680"/>
      <c r="V19" s="680"/>
      <c r="W19" s="680"/>
      <c r="X19" s="680"/>
      <c r="Y19" s="681"/>
      <c r="Z19" s="682" t="s">
        <v>236</v>
      </c>
      <c r="AA19" s="682"/>
      <c r="AB19" s="682"/>
      <c r="AC19" s="682"/>
      <c r="AD19" s="683" t="s">
        <v>127</v>
      </c>
      <c r="AE19" s="683"/>
      <c r="AF19" s="683"/>
      <c r="AG19" s="683"/>
      <c r="AH19" s="683"/>
      <c r="AI19" s="683"/>
      <c r="AJ19" s="683"/>
      <c r="AK19" s="683"/>
      <c r="AL19" s="684" t="s">
        <v>239</v>
      </c>
      <c r="AM19" s="685"/>
      <c r="AN19" s="685"/>
      <c r="AO19" s="686"/>
      <c r="AP19" s="676" t="s">
        <v>267</v>
      </c>
      <c r="AQ19" s="677"/>
      <c r="AR19" s="677"/>
      <c r="AS19" s="677"/>
      <c r="AT19" s="677"/>
      <c r="AU19" s="677"/>
      <c r="AV19" s="677"/>
      <c r="AW19" s="677"/>
      <c r="AX19" s="677"/>
      <c r="AY19" s="677"/>
      <c r="AZ19" s="677"/>
      <c r="BA19" s="677"/>
      <c r="BB19" s="677"/>
      <c r="BC19" s="677"/>
      <c r="BD19" s="677"/>
      <c r="BE19" s="677"/>
      <c r="BF19" s="678"/>
      <c r="BG19" s="679" t="s">
        <v>236</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268</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236</v>
      </c>
      <c r="DA19" s="682"/>
      <c r="DB19" s="682"/>
      <c r="DC19" s="682"/>
      <c r="DD19" s="688" t="s">
        <v>136</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269</v>
      </c>
      <c r="C20" s="677"/>
      <c r="D20" s="677"/>
      <c r="E20" s="677"/>
      <c r="F20" s="677"/>
      <c r="G20" s="677"/>
      <c r="H20" s="677"/>
      <c r="I20" s="677"/>
      <c r="J20" s="677"/>
      <c r="K20" s="677"/>
      <c r="L20" s="677"/>
      <c r="M20" s="677"/>
      <c r="N20" s="677"/>
      <c r="O20" s="677"/>
      <c r="P20" s="677"/>
      <c r="Q20" s="678"/>
      <c r="R20" s="679">
        <v>56878</v>
      </c>
      <c r="S20" s="680"/>
      <c r="T20" s="680"/>
      <c r="U20" s="680"/>
      <c r="V20" s="680"/>
      <c r="W20" s="680"/>
      <c r="X20" s="680"/>
      <c r="Y20" s="681"/>
      <c r="Z20" s="682">
        <v>0.5</v>
      </c>
      <c r="AA20" s="682"/>
      <c r="AB20" s="682"/>
      <c r="AC20" s="682"/>
      <c r="AD20" s="683" t="s">
        <v>136</v>
      </c>
      <c r="AE20" s="683"/>
      <c r="AF20" s="683"/>
      <c r="AG20" s="683"/>
      <c r="AH20" s="683"/>
      <c r="AI20" s="683"/>
      <c r="AJ20" s="683"/>
      <c r="AK20" s="683"/>
      <c r="AL20" s="684" t="s">
        <v>127</v>
      </c>
      <c r="AM20" s="685"/>
      <c r="AN20" s="685"/>
      <c r="AO20" s="686"/>
      <c r="AP20" s="676" t="s">
        <v>270</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271</v>
      </c>
      <c r="CE20" s="695"/>
      <c r="CF20" s="695"/>
      <c r="CG20" s="695"/>
      <c r="CH20" s="695"/>
      <c r="CI20" s="695"/>
      <c r="CJ20" s="695"/>
      <c r="CK20" s="695"/>
      <c r="CL20" s="695"/>
      <c r="CM20" s="695"/>
      <c r="CN20" s="695"/>
      <c r="CO20" s="695"/>
      <c r="CP20" s="695"/>
      <c r="CQ20" s="696"/>
      <c r="CR20" s="679">
        <v>11040943</v>
      </c>
      <c r="CS20" s="680"/>
      <c r="CT20" s="680"/>
      <c r="CU20" s="680"/>
      <c r="CV20" s="680"/>
      <c r="CW20" s="680"/>
      <c r="CX20" s="680"/>
      <c r="CY20" s="681"/>
      <c r="CZ20" s="682">
        <v>100</v>
      </c>
      <c r="DA20" s="682"/>
      <c r="DB20" s="682"/>
      <c r="DC20" s="682"/>
      <c r="DD20" s="688">
        <v>2758081</v>
      </c>
      <c r="DE20" s="680"/>
      <c r="DF20" s="680"/>
      <c r="DG20" s="680"/>
      <c r="DH20" s="680"/>
      <c r="DI20" s="680"/>
      <c r="DJ20" s="680"/>
      <c r="DK20" s="680"/>
      <c r="DL20" s="680"/>
      <c r="DM20" s="680"/>
      <c r="DN20" s="680"/>
      <c r="DO20" s="680"/>
      <c r="DP20" s="681"/>
      <c r="DQ20" s="688">
        <v>7542691</v>
      </c>
      <c r="DR20" s="680"/>
      <c r="DS20" s="680"/>
      <c r="DT20" s="680"/>
      <c r="DU20" s="680"/>
      <c r="DV20" s="680"/>
      <c r="DW20" s="680"/>
      <c r="DX20" s="680"/>
      <c r="DY20" s="680"/>
      <c r="DZ20" s="680"/>
      <c r="EA20" s="680"/>
      <c r="EB20" s="680"/>
      <c r="EC20" s="689"/>
    </row>
    <row r="21" spans="2:133" ht="11.25" customHeight="1" x14ac:dyDescent="0.15">
      <c r="B21" s="676" t="s">
        <v>272</v>
      </c>
      <c r="C21" s="677"/>
      <c r="D21" s="677"/>
      <c r="E21" s="677"/>
      <c r="F21" s="677"/>
      <c r="G21" s="677"/>
      <c r="H21" s="677"/>
      <c r="I21" s="677"/>
      <c r="J21" s="677"/>
      <c r="K21" s="677"/>
      <c r="L21" s="677"/>
      <c r="M21" s="677"/>
      <c r="N21" s="677"/>
      <c r="O21" s="677"/>
      <c r="P21" s="677"/>
      <c r="Q21" s="678"/>
      <c r="R21" s="679" t="s">
        <v>236</v>
      </c>
      <c r="S21" s="680"/>
      <c r="T21" s="680"/>
      <c r="U21" s="680"/>
      <c r="V21" s="680"/>
      <c r="W21" s="680"/>
      <c r="X21" s="680"/>
      <c r="Y21" s="681"/>
      <c r="Z21" s="682" t="s">
        <v>127</v>
      </c>
      <c r="AA21" s="682"/>
      <c r="AB21" s="682"/>
      <c r="AC21" s="682"/>
      <c r="AD21" s="683" t="s">
        <v>127</v>
      </c>
      <c r="AE21" s="683"/>
      <c r="AF21" s="683"/>
      <c r="AG21" s="683"/>
      <c r="AH21" s="683"/>
      <c r="AI21" s="683"/>
      <c r="AJ21" s="683"/>
      <c r="AK21" s="683"/>
      <c r="AL21" s="684" t="s">
        <v>127</v>
      </c>
      <c r="AM21" s="685"/>
      <c r="AN21" s="685"/>
      <c r="AO21" s="686"/>
      <c r="AP21" s="697" t="s">
        <v>273</v>
      </c>
      <c r="AQ21" s="698"/>
      <c r="AR21" s="698"/>
      <c r="AS21" s="698"/>
      <c r="AT21" s="698"/>
      <c r="AU21" s="698"/>
      <c r="AV21" s="698"/>
      <c r="AW21" s="698"/>
      <c r="AX21" s="698"/>
      <c r="AY21" s="698"/>
      <c r="AZ21" s="698"/>
      <c r="BA21" s="698"/>
      <c r="BB21" s="698"/>
      <c r="BC21" s="698"/>
      <c r="BD21" s="698"/>
      <c r="BE21" s="698"/>
      <c r="BF21" s="699"/>
      <c r="BG21" s="679" t="s">
        <v>236</v>
      </c>
      <c r="BH21" s="680"/>
      <c r="BI21" s="680"/>
      <c r="BJ21" s="680"/>
      <c r="BK21" s="680"/>
      <c r="BL21" s="680"/>
      <c r="BM21" s="680"/>
      <c r="BN21" s="681"/>
      <c r="BO21" s="682" t="s">
        <v>127</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274</v>
      </c>
      <c r="C22" s="677"/>
      <c r="D22" s="677"/>
      <c r="E22" s="677"/>
      <c r="F22" s="677"/>
      <c r="G22" s="677"/>
      <c r="H22" s="677"/>
      <c r="I22" s="677"/>
      <c r="J22" s="677"/>
      <c r="K22" s="677"/>
      <c r="L22" s="677"/>
      <c r="M22" s="677"/>
      <c r="N22" s="677"/>
      <c r="O22" s="677"/>
      <c r="P22" s="677"/>
      <c r="Q22" s="678"/>
      <c r="R22" s="679">
        <v>4271862</v>
      </c>
      <c r="S22" s="680"/>
      <c r="T22" s="680"/>
      <c r="U22" s="680"/>
      <c r="V22" s="680"/>
      <c r="W22" s="680"/>
      <c r="X22" s="680"/>
      <c r="Y22" s="681"/>
      <c r="Z22" s="682">
        <v>35.9</v>
      </c>
      <c r="AA22" s="682"/>
      <c r="AB22" s="682"/>
      <c r="AC22" s="682"/>
      <c r="AD22" s="683">
        <v>4214984</v>
      </c>
      <c r="AE22" s="683"/>
      <c r="AF22" s="683"/>
      <c r="AG22" s="683"/>
      <c r="AH22" s="683"/>
      <c r="AI22" s="683"/>
      <c r="AJ22" s="683"/>
      <c r="AK22" s="683"/>
      <c r="AL22" s="684">
        <v>99.3</v>
      </c>
      <c r="AM22" s="685"/>
      <c r="AN22" s="685"/>
      <c r="AO22" s="686"/>
      <c r="AP22" s="697" t="s">
        <v>275</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127</v>
      </c>
      <c r="BP22" s="682"/>
      <c r="BQ22" s="682"/>
      <c r="BR22" s="682"/>
      <c r="BS22" s="688" t="s">
        <v>127</v>
      </c>
      <c r="BT22" s="680"/>
      <c r="BU22" s="680"/>
      <c r="BV22" s="680"/>
      <c r="BW22" s="680"/>
      <c r="BX22" s="680"/>
      <c r="BY22" s="680"/>
      <c r="BZ22" s="680"/>
      <c r="CA22" s="680"/>
      <c r="CB22" s="689"/>
      <c r="CD22" s="661" t="s">
        <v>276</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277</v>
      </c>
      <c r="C23" s="677"/>
      <c r="D23" s="677"/>
      <c r="E23" s="677"/>
      <c r="F23" s="677"/>
      <c r="G23" s="677"/>
      <c r="H23" s="677"/>
      <c r="I23" s="677"/>
      <c r="J23" s="677"/>
      <c r="K23" s="677"/>
      <c r="L23" s="677"/>
      <c r="M23" s="677"/>
      <c r="N23" s="677"/>
      <c r="O23" s="677"/>
      <c r="P23" s="677"/>
      <c r="Q23" s="678"/>
      <c r="R23" s="679">
        <v>739</v>
      </c>
      <c r="S23" s="680"/>
      <c r="T23" s="680"/>
      <c r="U23" s="680"/>
      <c r="V23" s="680"/>
      <c r="W23" s="680"/>
      <c r="X23" s="680"/>
      <c r="Y23" s="681"/>
      <c r="Z23" s="682">
        <v>0</v>
      </c>
      <c r="AA23" s="682"/>
      <c r="AB23" s="682"/>
      <c r="AC23" s="682"/>
      <c r="AD23" s="683">
        <v>739</v>
      </c>
      <c r="AE23" s="683"/>
      <c r="AF23" s="683"/>
      <c r="AG23" s="683"/>
      <c r="AH23" s="683"/>
      <c r="AI23" s="683"/>
      <c r="AJ23" s="683"/>
      <c r="AK23" s="683"/>
      <c r="AL23" s="684">
        <v>0</v>
      </c>
      <c r="AM23" s="685"/>
      <c r="AN23" s="685"/>
      <c r="AO23" s="686"/>
      <c r="AP23" s="697" t="s">
        <v>278</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127</v>
      </c>
      <c r="BP23" s="682"/>
      <c r="BQ23" s="682"/>
      <c r="BR23" s="682"/>
      <c r="BS23" s="688" t="s">
        <v>127</v>
      </c>
      <c r="BT23" s="680"/>
      <c r="BU23" s="680"/>
      <c r="BV23" s="680"/>
      <c r="BW23" s="680"/>
      <c r="BX23" s="680"/>
      <c r="BY23" s="680"/>
      <c r="BZ23" s="680"/>
      <c r="CA23" s="680"/>
      <c r="CB23" s="689"/>
      <c r="CD23" s="661" t="s">
        <v>216</v>
      </c>
      <c r="CE23" s="662"/>
      <c r="CF23" s="662"/>
      <c r="CG23" s="662"/>
      <c r="CH23" s="662"/>
      <c r="CI23" s="662"/>
      <c r="CJ23" s="662"/>
      <c r="CK23" s="662"/>
      <c r="CL23" s="662"/>
      <c r="CM23" s="662"/>
      <c r="CN23" s="662"/>
      <c r="CO23" s="662"/>
      <c r="CP23" s="662"/>
      <c r="CQ23" s="663"/>
      <c r="CR23" s="661" t="s">
        <v>279</v>
      </c>
      <c r="CS23" s="662"/>
      <c r="CT23" s="662"/>
      <c r="CU23" s="662"/>
      <c r="CV23" s="662"/>
      <c r="CW23" s="662"/>
      <c r="CX23" s="662"/>
      <c r="CY23" s="663"/>
      <c r="CZ23" s="661" t="s">
        <v>280</v>
      </c>
      <c r="DA23" s="662"/>
      <c r="DB23" s="662"/>
      <c r="DC23" s="663"/>
      <c r="DD23" s="661" t="s">
        <v>281</v>
      </c>
      <c r="DE23" s="662"/>
      <c r="DF23" s="662"/>
      <c r="DG23" s="662"/>
      <c r="DH23" s="662"/>
      <c r="DI23" s="662"/>
      <c r="DJ23" s="662"/>
      <c r="DK23" s="663"/>
      <c r="DL23" s="709" t="s">
        <v>282</v>
      </c>
      <c r="DM23" s="710"/>
      <c r="DN23" s="710"/>
      <c r="DO23" s="710"/>
      <c r="DP23" s="710"/>
      <c r="DQ23" s="710"/>
      <c r="DR23" s="710"/>
      <c r="DS23" s="710"/>
      <c r="DT23" s="710"/>
      <c r="DU23" s="710"/>
      <c r="DV23" s="711"/>
      <c r="DW23" s="661" t="s">
        <v>283</v>
      </c>
      <c r="DX23" s="662"/>
      <c r="DY23" s="662"/>
      <c r="DZ23" s="662"/>
      <c r="EA23" s="662"/>
      <c r="EB23" s="662"/>
      <c r="EC23" s="663"/>
    </row>
    <row r="24" spans="2:133" ht="11.25" customHeight="1" x14ac:dyDescent="0.15">
      <c r="B24" s="676" t="s">
        <v>284</v>
      </c>
      <c r="C24" s="677"/>
      <c r="D24" s="677"/>
      <c r="E24" s="677"/>
      <c r="F24" s="677"/>
      <c r="G24" s="677"/>
      <c r="H24" s="677"/>
      <c r="I24" s="677"/>
      <c r="J24" s="677"/>
      <c r="K24" s="677"/>
      <c r="L24" s="677"/>
      <c r="M24" s="677"/>
      <c r="N24" s="677"/>
      <c r="O24" s="677"/>
      <c r="P24" s="677"/>
      <c r="Q24" s="678"/>
      <c r="R24" s="679">
        <v>607296</v>
      </c>
      <c r="S24" s="680"/>
      <c r="T24" s="680"/>
      <c r="U24" s="680"/>
      <c r="V24" s="680"/>
      <c r="W24" s="680"/>
      <c r="X24" s="680"/>
      <c r="Y24" s="681"/>
      <c r="Z24" s="682">
        <v>5.0999999999999996</v>
      </c>
      <c r="AA24" s="682"/>
      <c r="AB24" s="682"/>
      <c r="AC24" s="682"/>
      <c r="AD24" s="683" t="s">
        <v>127</v>
      </c>
      <c r="AE24" s="683"/>
      <c r="AF24" s="683"/>
      <c r="AG24" s="683"/>
      <c r="AH24" s="683"/>
      <c r="AI24" s="683"/>
      <c r="AJ24" s="683"/>
      <c r="AK24" s="683"/>
      <c r="AL24" s="684" t="s">
        <v>127</v>
      </c>
      <c r="AM24" s="685"/>
      <c r="AN24" s="685"/>
      <c r="AO24" s="686"/>
      <c r="AP24" s="697" t="s">
        <v>285</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127</v>
      </c>
      <c r="BP24" s="682"/>
      <c r="BQ24" s="682"/>
      <c r="BR24" s="682"/>
      <c r="BS24" s="688" t="s">
        <v>127</v>
      </c>
      <c r="BT24" s="680"/>
      <c r="BU24" s="680"/>
      <c r="BV24" s="680"/>
      <c r="BW24" s="680"/>
      <c r="BX24" s="680"/>
      <c r="BY24" s="680"/>
      <c r="BZ24" s="680"/>
      <c r="CA24" s="680"/>
      <c r="CB24" s="689"/>
      <c r="CD24" s="690" t="s">
        <v>286</v>
      </c>
      <c r="CE24" s="691"/>
      <c r="CF24" s="691"/>
      <c r="CG24" s="691"/>
      <c r="CH24" s="691"/>
      <c r="CI24" s="691"/>
      <c r="CJ24" s="691"/>
      <c r="CK24" s="691"/>
      <c r="CL24" s="691"/>
      <c r="CM24" s="691"/>
      <c r="CN24" s="691"/>
      <c r="CO24" s="691"/>
      <c r="CP24" s="691"/>
      <c r="CQ24" s="692"/>
      <c r="CR24" s="668">
        <v>2274637</v>
      </c>
      <c r="CS24" s="669"/>
      <c r="CT24" s="669"/>
      <c r="CU24" s="669"/>
      <c r="CV24" s="669"/>
      <c r="CW24" s="669"/>
      <c r="CX24" s="669"/>
      <c r="CY24" s="670"/>
      <c r="CZ24" s="673">
        <v>20.6</v>
      </c>
      <c r="DA24" s="674"/>
      <c r="DB24" s="674"/>
      <c r="DC24" s="693"/>
      <c r="DD24" s="712">
        <v>1785628</v>
      </c>
      <c r="DE24" s="669"/>
      <c r="DF24" s="669"/>
      <c r="DG24" s="669"/>
      <c r="DH24" s="669"/>
      <c r="DI24" s="669"/>
      <c r="DJ24" s="669"/>
      <c r="DK24" s="670"/>
      <c r="DL24" s="712">
        <v>1599706</v>
      </c>
      <c r="DM24" s="669"/>
      <c r="DN24" s="669"/>
      <c r="DO24" s="669"/>
      <c r="DP24" s="669"/>
      <c r="DQ24" s="669"/>
      <c r="DR24" s="669"/>
      <c r="DS24" s="669"/>
      <c r="DT24" s="669"/>
      <c r="DU24" s="669"/>
      <c r="DV24" s="670"/>
      <c r="DW24" s="673">
        <v>37.700000000000003</v>
      </c>
      <c r="DX24" s="674"/>
      <c r="DY24" s="674"/>
      <c r="DZ24" s="674"/>
      <c r="EA24" s="674"/>
      <c r="EB24" s="674"/>
      <c r="EC24" s="675"/>
    </row>
    <row r="25" spans="2:133" ht="11.25" customHeight="1" x14ac:dyDescent="0.15">
      <c r="B25" s="676" t="s">
        <v>287</v>
      </c>
      <c r="C25" s="677"/>
      <c r="D25" s="677"/>
      <c r="E25" s="677"/>
      <c r="F25" s="677"/>
      <c r="G25" s="677"/>
      <c r="H25" s="677"/>
      <c r="I25" s="677"/>
      <c r="J25" s="677"/>
      <c r="K25" s="677"/>
      <c r="L25" s="677"/>
      <c r="M25" s="677"/>
      <c r="N25" s="677"/>
      <c r="O25" s="677"/>
      <c r="P25" s="677"/>
      <c r="Q25" s="678"/>
      <c r="R25" s="679">
        <v>82466</v>
      </c>
      <c r="S25" s="680"/>
      <c r="T25" s="680"/>
      <c r="U25" s="680"/>
      <c r="V25" s="680"/>
      <c r="W25" s="680"/>
      <c r="X25" s="680"/>
      <c r="Y25" s="681"/>
      <c r="Z25" s="682">
        <v>0.7</v>
      </c>
      <c r="AA25" s="682"/>
      <c r="AB25" s="682"/>
      <c r="AC25" s="682"/>
      <c r="AD25" s="683">
        <v>906</v>
      </c>
      <c r="AE25" s="683"/>
      <c r="AF25" s="683"/>
      <c r="AG25" s="683"/>
      <c r="AH25" s="683"/>
      <c r="AI25" s="683"/>
      <c r="AJ25" s="683"/>
      <c r="AK25" s="683"/>
      <c r="AL25" s="684">
        <v>0</v>
      </c>
      <c r="AM25" s="685"/>
      <c r="AN25" s="685"/>
      <c r="AO25" s="686"/>
      <c r="AP25" s="697" t="s">
        <v>288</v>
      </c>
      <c r="AQ25" s="698"/>
      <c r="AR25" s="698"/>
      <c r="AS25" s="698"/>
      <c r="AT25" s="698"/>
      <c r="AU25" s="698"/>
      <c r="AV25" s="698"/>
      <c r="AW25" s="698"/>
      <c r="AX25" s="698"/>
      <c r="AY25" s="698"/>
      <c r="AZ25" s="698"/>
      <c r="BA25" s="698"/>
      <c r="BB25" s="698"/>
      <c r="BC25" s="698"/>
      <c r="BD25" s="698"/>
      <c r="BE25" s="698"/>
      <c r="BF25" s="699"/>
      <c r="BG25" s="679" t="s">
        <v>136</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289</v>
      </c>
      <c r="CE25" s="695"/>
      <c r="CF25" s="695"/>
      <c r="CG25" s="695"/>
      <c r="CH25" s="695"/>
      <c r="CI25" s="695"/>
      <c r="CJ25" s="695"/>
      <c r="CK25" s="695"/>
      <c r="CL25" s="695"/>
      <c r="CM25" s="695"/>
      <c r="CN25" s="695"/>
      <c r="CO25" s="695"/>
      <c r="CP25" s="695"/>
      <c r="CQ25" s="696"/>
      <c r="CR25" s="679">
        <v>1340202</v>
      </c>
      <c r="CS25" s="715"/>
      <c r="CT25" s="715"/>
      <c r="CU25" s="715"/>
      <c r="CV25" s="715"/>
      <c r="CW25" s="715"/>
      <c r="CX25" s="715"/>
      <c r="CY25" s="716"/>
      <c r="CZ25" s="684">
        <v>12.1</v>
      </c>
      <c r="DA25" s="713"/>
      <c r="DB25" s="713"/>
      <c r="DC25" s="717"/>
      <c r="DD25" s="688">
        <v>1195588</v>
      </c>
      <c r="DE25" s="715"/>
      <c r="DF25" s="715"/>
      <c r="DG25" s="715"/>
      <c r="DH25" s="715"/>
      <c r="DI25" s="715"/>
      <c r="DJ25" s="715"/>
      <c r="DK25" s="716"/>
      <c r="DL25" s="688">
        <v>1141291</v>
      </c>
      <c r="DM25" s="715"/>
      <c r="DN25" s="715"/>
      <c r="DO25" s="715"/>
      <c r="DP25" s="715"/>
      <c r="DQ25" s="715"/>
      <c r="DR25" s="715"/>
      <c r="DS25" s="715"/>
      <c r="DT25" s="715"/>
      <c r="DU25" s="715"/>
      <c r="DV25" s="716"/>
      <c r="DW25" s="684">
        <v>26.9</v>
      </c>
      <c r="DX25" s="713"/>
      <c r="DY25" s="713"/>
      <c r="DZ25" s="713"/>
      <c r="EA25" s="713"/>
      <c r="EB25" s="713"/>
      <c r="EC25" s="714"/>
    </row>
    <row r="26" spans="2:133" ht="11.25" customHeight="1" x14ac:dyDescent="0.15">
      <c r="B26" s="676" t="s">
        <v>290</v>
      </c>
      <c r="C26" s="677"/>
      <c r="D26" s="677"/>
      <c r="E26" s="677"/>
      <c r="F26" s="677"/>
      <c r="G26" s="677"/>
      <c r="H26" s="677"/>
      <c r="I26" s="677"/>
      <c r="J26" s="677"/>
      <c r="K26" s="677"/>
      <c r="L26" s="677"/>
      <c r="M26" s="677"/>
      <c r="N26" s="677"/>
      <c r="O26" s="677"/>
      <c r="P26" s="677"/>
      <c r="Q26" s="678"/>
      <c r="R26" s="679">
        <v>15539</v>
      </c>
      <c r="S26" s="680"/>
      <c r="T26" s="680"/>
      <c r="U26" s="680"/>
      <c r="V26" s="680"/>
      <c r="W26" s="680"/>
      <c r="X26" s="680"/>
      <c r="Y26" s="681"/>
      <c r="Z26" s="682">
        <v>0.1</v>
      </c>
      <c r="AA26" s="682"/>
      <c r="AB26" s="682"/>
      <c r="AC26" s="682"/>
      <c r="AD26" s="683" t="s">
        <v>127</v>
      </c>
      <c r="AE26" s="683"/>
      <c r="AF26" s="683"/>
      <c r="AG26" s="683"/>
      <c r="AH26" s="683"/>
      <c r="AI26" s="683"/>
      <c r="AJ26" s="683"/>
      <c r="AK26" s="683"/>
      <c r="AL26" s="684" t="s">
        <v>236</v>
      </c>
      <c r="AM26" s="685"/>
      <c r="AN26" s="685"/>
      <c r="AO26" s="686"/>
      <c r="AP26" s="697" t="s">
        <v>291</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127</v>
      </c>
      <c r="BP26" s="682"/>
      <c r="BQ26" s="682"/>
      <c r="BR26" s="682"/>
      <c r="BS26" s="688" t="s">
        <v>127</v>
      </c>
      <c r="BT26" s="680"/>
      <c r="BU26" s="680"/>
      <c r="BV26" s="680"/>
      <c r="BW26" s="680"/>
      <c r="BX26" s="680"/>
      <c r="BY26" s="680"/>
      <c r="BZ26" s="680"/>
      <c r="CA26" s="680"/>
      <c r="CB26" s="689"/>
      <c r="CD26" s="694" t="s">
        <v>292</v>
      </c>
      <c r="CE26" s="695"/>
      <c r="CF26" s="695"/>
      <c r="CG26" s="695"/>
      <c r="CH26" s="695"/>
      <c r="CI26" s="695"/>
      <c r="CJ26" s="695"/>
      <c r="CK26" s="695"/>
      <c r="CL26" s="695"/>
      <c r="CM26" s="695"/>
      <c r="CN26" s="695"/>
      <c r="CO26" s="695"/>
      <c r="CP26" s="695"/>
      <c r="CQ26" s="696"/>
      <c r="CR26" s="679">
        <v>873406</v>
      </c>
      <c r="CS26" s="680"/>
      <c r="CT26" s="680"/>
      <c r="CU26" s="680"/>
      <c r="CV26" s="680"/>
      <c r="CW26" s="680"/>
      <c r="CX26" s="680"/>
      <c r="CY26" s="681"/>
      <c r="CZ26" s="684">
        <v>7.9</v>
      </c>
      <c r="DA26" s="713"/>
      <c r="DB26" s="713"/>
      <c r="DC26" s="717"/>
      <c r="DD26" s="688">
        <v>739611</v>
      </c>
      <c r="DE26" s="680"/>
      <c r="DF26" s="680"/>
      <c r="DG26" s="680"/>
      <c r="DH26" s="680"/>
      <c r="DI26" s="680"/>
      <c r="DJ26" s="680"/>
      <c r="DK26" s="681"/>
      <c r="DL26" s="688" t="s">
        <v>236</v>
      </c>
      <c r="DM26" s="680"/>
      <c r="DN26" s="680"/>
      <c r="DO26" s="680"/>
      <c r="DP26" s="680"/>
      <c r="DQ26" s="680"/>
      <c r="DR26" s="680"/>
      <c r="DS26" s="680"/>
      <c r="DT26" s="680"/>
      <c r="DU26" s="680"/>
      <c r="DV26" s="681"/>
      <c r="DW26" s="684" t="s">
        <v>239</v>
      </c>
      <c r="DX26" s="713"/>
      <c r="DY26" s="713"/>
      <c r="DZ26" s="713"/>
      <c r="EA26" s="713"/>
      <c r="EB26" s="713"/>
      <c r="EC26" s="714"/>
    </row>
    <row r="27" spans="2:133" ht="11.25" customHeight="1" x14ac:dyDescent="0.15">
      <c r="B27" s="676" t="s">
        <v>293</v>
      </c>
      <c r="C27" s="677"/>
      <c r="D27" s="677"/>
      <c r="E27" s="677"/>
      <c r="F27" s="677"/>
      <c r="G27" s="677"/>
      <c r="H27" s="677"/>
      <c r="I27" s="677"/>
      <c r="J27" s="677"/>
      <c r="K27" s="677"/>
      <c r="L27" s="677"/>
      <c r="M27" s="677"/>
      <c r="N27" s="677"/>
      <c r="O27" s="677"/>
      <c r="P27" s="677"/>
      <c r="Q27" s="678"/>
      <c r="R27" s="679">
        <v>2680414</v>
      </c>
      <c r="S27" s="680"/>
      <c r="T27" s="680"/>
      <c r="U27" s="680"/>
      <c r="V27" s="680"/>
      <c r="W27" s="680"/>
      <c r="X27" s="680"/>
      <c r="Y27" s="681"/>
      <c r="Z27" s="682">
        <v>22.6</v>
      </c>
      <c r="AA27" s="682"/>
      <c r="AB27" s="682"/>
      <c r="AC27" s="682"/>
      <c r="AD27" s="683" t="s">
        <v>236</v>
      </c>
      <c r="AE27" s="683"/>
      <c r="AF27" s="683"/>
      <c r="AG27" s="683"/>
      <c r="AH27" s="683"/>
      <c r="AI27" s="683"/>
      <c r="AJ27" s="683"/>
      <c r="AK27" s="683"/>
      <c r="AL27" s="684" t="s">
        <v>127</v>
      </c>
      <c r="AM27" s="685"/>
      <c r="AN27" s="685"/>
      <c r="AO27" s="686"/>
      <c r="AP27" s="676" t="s">
        <v>294</v>
      </c>
      <c r="AQ27" s="677"/>
      <c r="AR27" s="677"/>
      <c r="AS27" s="677"/>
      <c r="AT27" s="677"/>
      <c r="AU27" s="677"/>
      <c r="AV27" s="677"/>
      <c r="AW27" s="677"/>
      <c r="AX27" s="677"/>
      <c r="AY27" s="677"/>
      <c r="AZ27" s="677"/>
      <c r="BA27" s="677"/>
      <c r="BB27" s="677"/>
      <c r="BC27" s="677"/>
      <c r="BD27" s="677"/>
      <c r="BE27" s="677"/>
      <c r="BF27" s="678"/>
      <c r="BG27" s="679">
        <v>3934762</v>
      </c>
      <c r="BH27" s="680"/>
      <c r="BI27" s="680"/>
      <c r="BJ27" s="680"/>
      <c r="BK27" s="680"/>
      <c r="BL27" s="680"/>
      <c r="BM27" s="680"/>
      <c r="BN27" s="681"/>
      <c r="BO27" s="682">
        <v>100</v>
      </c>
      <c r="BP27" s="682"/>
      <c r="BQ27" s="682"/>
      <c r="BR27" s="682"/>
      <c r="BS27" s="688">
        <v>34215</v>
      </c>
      <c r="BT27" s="680"/>
      <c r="BU27" s="680"/>
      <c r="BV27" s="680"/>
      <c r="BW27" s="680"/>
      <c r="BX27" s="680"/>
      <c r="BY27" s="680"/>
      <c r="BZ27" s="680"/>
      <c r="CA27" s="680"/>
      <c r="CB27" s="689"/>
      <c r="CD27" s="694" t="s">
        <v>295</v>
      </c>
      <c r="CE27" s="695"/>
      <c r="CF27" s="695"/>
      <c r="CG27" s="695"/>
      <c r="CH27" s="695"/>
      <c r="CI27" s="695"/>
      <c r="CJ27" s="695"/>
      <c r="CK27" s="695"/>
      <c r="CL27" s="695"/>
      <c r="CM27" s="695"/>
      <c r="CN27" s="695"/>
      <c r="CO27" s="695"/>
      <c r="CP27" s="695"/>
      <c r="CQ27" s="696"/>
      <c r="CR27" s="679">
        <v>611978</v>
      </c>
      <c r="CS27" s="715"/>
      <c r="CT27" s="715"/>
      <c r="CU27" s="715"/>
      <c r="CV27" s="715"/>
      <c r="CW27" s="715"/>
      <c r="CX27" s="715"/>
      <c r="CY27" s="716"/>
      <c r="CZ27" s="684">
        <v>5.5</v>
      </c>
      <c r="DA27" s="713"/>
      <c r="DB27" s="713"/>
      <c r="DC27" s="717"/>
      <c r="DD27" s="688">
        <v>267583</v>
      </c>
      <c r="DE27" s="715"/>
      <c r="DF27" s="715"/>
      <c r="DG27" s="715"/>
      <c r="DH27" s="715"/>
      <c r="DI27" s="715"/>
      <c r="DJ27" s="715"/>
      <c r="DK27" s="716"/>
      <c r="DL27" s="688">
        <v>203458</v>
      </c>
      <c r="DM27" s="715"/>
      <c r="DN27" s="715"/>
      <c r="DO27" s="715"/>
      <c r="DP27" s="715"/>
      <c r="DQ27" s="715"/>
      <c r="DR27" s="715"/>
      <c r="DS27" s="715"/>
      <c r="DT27" s="715"/>
      <c r="DU27" s="715"/>
      <c r="DV27" s="716"/>
      <c r="DW27" s="684">
        <v>4.8</v>
      </c>
      <c r="DX27" s="713"/>
      <c r="DY27" s="713"/>
      <c r="DZ27" s="713"/>
      <c r="EA27" s="713"/>
      <c r="EB27" s="713"/>
      <c r="EC27" s="714"/>
    </row>
    <row r="28" spans="2:133" ht="11.25" customHeight="1" x14ac:dyDescent="0.15">
      <c r="B28" s="721" t="s">
        <v>296</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136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297</v>
      </c>
      <c r="CE28" s="695"/>
      <c r="CF28" s="695"/>
      <c r="CG28" s="695"/>
      <c r="CH28" s="695"/>
      <c r="CI28" s="695"/>
      <c r="CJ28" s="695"/>
      <c r="CK28" s="695"/>
      <c r="CL28" s="695"/>
      <c r="CM28" s="695"/>
      <c r="CN28" s="695"/>
      <c r="CO28" s="695"/>
      <c r="CP28" s="695"/>
      <c r="CQ28" s="696"/>
      <c r="CR28" s="679">
        <v>322457</v>
      </c>
      <c r="CS28" s="680"/>
      <c r="CT28" s="680"/>
      <c r="CU28" s="680"/>
      <c r="CV28" s="680"/>
      <c r="CW28" s="680"/>
      <c r="CX28" s="680"/>
      <c r="CY28" s="681"/>
      <c r="CZ28" s="684">
        <v>2.9</v>
      </c>
      <c r="DA28" s="713"/>
      <c r="DB28" s="713"/>
      <c r="DC28" s="717"/>
      <c r="DD28" s="688">
        <v>322457</v>
      </c>
      <c r="DE28" s="680"/>
      <c r="DF28" s="680"/>
      <c r="DG28" s="680"/>
      <c r="DH28" s="680"/>
      <c r="DI28" s="680"/>
      <c r="DJ28" s="680"/>
      <c r="DK28" s="681"/>
      <c r="DL28" s="688">
        <v>254957</v>
      </c>
      <c r="DM28" s="680"/>
      <c r="DN28" s="680"/>
      <c r="DO28" s="680"/>
      <c r="DP28" s="680"/>
      <c r="DQ28" s="680"/>
      <c r="DR28" s="680"/>
      <c r="DS28" s="680"/>
      <c r="DT28" s="680"/>
      <c r="DU28" s="680"/>
      <c r="DV28" s="681"/>
      <c r="DW28" s="684">
        <v>6</v>
      </c>
      <c r="DX28" s="713"/>
      <c r="DY28" s="713"/>
      <c r="DZ28" s="713"/>
      <c r="EA28" s="713"/>
      <c r="EB28" s="713"/>
      <c r="EC28" s="714"/>
    </row>
    <row r="29" spans="2:133" ht="11.25" customHeight="1" x14ac:dyDescent="0.15">
      <c r="B29" s="676" t="s">
        <v>298</v>
      </c>
      <c r="C29" s="677"/>
      <c r="D29" s="677"/>
      <c r="E29" s="677"/>
      <c r="F29" s="677"/>
      <c r="G29" s="677"/>
      <c r="H29" s="677"/>
      <c r="I29" s="677"/>
      <c r="J29" s="677"/>
      <c r="K29" s="677"/>
      <c r="L29" s="677"/>
      <c r="M29" s="677"/>
      <c r="N29" s="677"/>
      <c r="O29" s="677"/>
      <c r="P29" s="677"/>
      <c r="Q29" s="678"/>
      <c r="R29" s="679">
        <v>2050092</v>
      </c>
      <c r="S29" s="680"/>
      <c r="T29" s="680"/>
      <c r="U29" s="680"/>
      <c r="V29" s="680"/>
      <c r="W29" s="680"/>
      <c r="X29" s="680"/>
      <c r="Y29" s="681"/>
      <c r="Z29" s="682">
        <v>17.2</v>
      </c>
      <c r="AA29" s="682"/>
      <c r="AB29" s="682"/>
      <c r="AC29" s="682"/>
      <c r="AD29" s="683" t="s">
        <v>239</v>
      </c>
      <c r="AE29" s="683"/>
      <c r="AF29" s="683"/>
      <c r="AG29" s="683"/>
      <c r="AH29" s="683"/>
      <c r="AI29" s="683"/>
      <c r="AJ29" s="683"/>
      <c r="AK29" s="683"/>
      <c r="AL29" s="684" t="s">
        <v>127</v>
      </c>
      <c r="AM29" s="685"/>
      <c r="AN29" s="685"/>
      <c r="AO29" s="686"/>
      <c r="AP29" s="658" t="s">
        <v>216</v>
      </c>
      <c r="AQ29" s="659"/>
      <c r="AR29" s="659"/>
      <c r="AS29" s="659"/>
      <c r="AT29" s="659"/>
      <c r="AU29" s="659"/>
      <c r="AV29" s="659"/>
      <c r="AW29" s="659"/>
      <c r="AX29" s="659"/>
      <c r="AY29" s="659"/>
      <c r="AZ29" s="659"/>
      <c r="BA29" s="659"/>
      <c r="BB29" s="659"/>
      <c r="BC29" s="659"/>
      <c r="BD29" s="659"/>
      <c r="BE29" s="659"/>
      <c r="BF29" s="660"/>
      <c r="BG29" s="658" t="s">
        <v>299</v>
      </c>
      <c r="BH29" s="719"/>
      <c r="BI29" s="719"/>
      <c r="BJ29" s="719"/>
      <c r="BK29" s="719"/>
      <c r="BL29" s="719"/>
      <c r="BM29" s="719"/>
      <c r="BN29" s="719"/>
      <c r="BO29" s="719"/>
      <c r="BP29" s="719"/>
      <c r="BQ29" s="720"/>
      <c r="BR29" s="658" t="s">
        <v>300</v>
      </c>
      <c r="BS29" s="719"/>
      <c r="BT29" s="719"/>
      <c r="BU29" s="719"/>
      <c r="BV29" s="719"/>
      <c r="BW29" s="719"/>
      <c r="BX29" s="719"/>
      <c r="BY29" s="719"/>
      <c r="BZ29" s="719"/>
      <c r="CA29" s="719"/>
      <c r="CB29" s="720"/>
      <c r="CD29" s="742" t="s">
        <v>301</v>
      </c>
      <c r="CE29" s="743"/>
      <c r="CF29" s="694" t="s">
        <v>69</v>
      </c>
      <c r="CG29" s="695"/>
      <c r="CH29" s="695"/>
      <c r="CI29" s="695"/>
      <c r="CJ29" s="695"/>
      <c r="CK29" s="695"/>
      <c r="CL29" s="695"/>
      <c r="CM29" s="695"/>
      <c r="CN29" s="695"/>
      <c r="CO29" s="695"/>
      <c r="CP29" s="695"/>
      <c r="CQ29" s="696"/>
      <c r="CR29" s="679">
        <v>322457</v>
      </c>
      <c r="CS29" s="715"/>
      <c r="CT29" s="715"/>
      <c r="CU29" s="715"/>
      <c r="CV29" s="715"/>
      <c r="CW29" s="715"/>
      <c r="CX29" s="715"/>
      <c r="CY29" s="716"/>
      <c r="CZ29" s="684">
        <v>2.9</v>
      </c>
      <c r="DA29" s="713"/>
      <c r="DB29" s="713"/>
      <c r="DC29" s="717"/>
      <c r="DD29" s="688">
        <v>322457</v>
      </c>
      <c r="DE29" s="715"/>
      <c r="DF29" s="715"/>
      <c r="DG29" s="715"/>
      <c r="DH29" s="715"/>
      <c r="DI29" s="715"/>
      <c r="DJ29" s="715"/>
      <c r="DK29" s="716"/>
      <c r="DL29" s="688">
        <v>254957</v>
      </c>
      <c r="DM29" s="715"/>
      <c r="DN29" s="715"/>
      <c r="DO29" s="715"/>
      <c r="DP29" s="715"/>
      <c r="DQ29" s="715"/>
      <c r="DR29" s="715"/>
      <c r="DS29" s="715"/>
      <c r="DT29" s="715"/>
      <c r="DU29" s="715"/>
      <c r="DV29" s="716"/>
      <c r="DW29" s="684">
        <v>6</v>
      </c>
      <c r="DX29" s="713"/>
      <c r="DY29" s="713"/>
      <c r="DZ29" s="713"/>
      <c r="EA29" s="713"/>
      <c r="EB29" s="713"/>
      <c r="EC29" s="714"/>
    </row>
    <row r="30" spans="2:133" ht="11.25" customHeight="1" x14ac:dyDescent="0.15">
      <c r="B30" s="676" t="s">
        <v>302</v>
      </c>
      <c r="C30" s="677"/>
      <c r="D30" s="677"/>
      <c r="E30" s="677"/>
      <c r="F30" s="677"/>
      <c r="G30" s="677"/>
      <c r="H30" s="677"/>
      <c r="I30" s="677"/>
      <c r="J30" s="677"/>
      <c r="K30" s="677"/>
      <c r="L30" s="677"/>
      <c r="M30" s="677"/>
      <c r="N30" s="677"/>
      <c r="O30" s="677"/>
      <c r="P30" s="677"/>
      <c r="Q30" s="678"/>
      <c r="R30" s="679">
        <v>77715</v>
      </c>
      <c r="S30" s="680"/>
      <c r="T30" s="680"/>
      <c r="U30" s="680"/>
      <c r="V30" s="680"/>
      <c r="W30" s="680"/>
      <c r="X30" s="680"/>
      <c r="Y30" s="681"/>
      <c r="Z30" s="682">
        <v>0.7</v>
      </c>
      <c r="AA30" s="682"/>
      <c r="AB30" s="682"/>
      <c r="AC30" s="682"/>
      <c r="AD30" s="683">
        <v>28018</v>
      </c>
      <c r="AE30" s="683"/>
      <c r="AF30" s="683"/>
      <c r="AG30" s="683"/>
      <c r="AH30" s="683"/>
      <c r="AI30" s="683"/>
      <c r="AJ30" s="683"/>
      <c r="AK30" s="683"/>
      <c r="AL30" s="684">
        <v>0.7</v>
      </c>
      <c r="AM30" s="685"/>
      <c r="AN30" s="685"/>
      <c r="AO30" s="686"/>
      <c r="AP30" s="727" t="s">
        <v>303</v>
      </c>
      <c r="AQ30" s="728"/>
      <c r="AR30" s="728"/>
      <c r="AS30" s="728"/>
      <c r="AT30" s="733" t="s">
        <v>304</v>
      </c>
      <c r="AU30" s="230"/>
      <c r="AV30" s="230"/>
      <c r="AW30" s="230"/>
      <c r="AX30" s="665" t="s">
        <v>183</v>
      </c>
      <c r="AY30" s="666"/>
      <c r="AZ30" s="666"/>
      <c r="BA30" s="666"/>
      <c r="BB30" s="666"/>
      <c r="BC30" s="666"/>
      <c r="BD30" s="666"/>
      <c r="BE30" s="666"/>
      <c r="BF30" s="667"/>
      <c r="BG30" s="739">
        <v>99.7</v>
      </c>
      <c r="BH30" s="740"/>
      <c r="BI30" s="740"/>
      <c r="BJ30" s="740"/>
      <c r="BK30" s="740"/>
      <c r="BL30" s="740"/>
      <c r="BM30" s="674">
        <v>98.8</v>
      </c>
      <c r="BN30" s="740"/>
      <c r="BO30" s="740"/>
      <c r="BP30" s="740"/>
      <c r="BQ30" s="741"/>
      <c r="BR30" s="739">
        <v>99.7</v>
      </c>
      <c r="BS30" s="740"/>
      <c r="BT30" s="740"/>
      <c r="BU30" s="740"/>
      <c r="BV30" s="740"/>
      <c r="BW30" s="740"/>
      <c r="BX30" s="674">
        <v>98.8</v>
      </c>
      <c r="BY30" s="740"/>
      <c r="BZ30" s="740"/>
      <c r="CA30" s="740"/>
      <c r="CB30" s="741"/>
      <c r="CD30" s="744"/>
      <c r="CE30" s="745"/>
      <c r="CF30" s="694" t="s">
        <v>305</v>
      </c>
      <c r="CG30" s="695"/>
      <c r="CH30" s="695"/>
      <c r="CI30" s="695"/>
      <c r="CJ30" s="695"/>
      <c r="CK30" s="695"/>
      <c r="CL30" s="695"/>
      <c r="CM30" s="695"/>
      <c r="CN30" s="695"/>
      <c r="CO30" s="695"/>
      <c r="CP30" s="695"/>
      <c r="CQ30" s="696"/>
      <c r="CR30" s="679">
        <v>307789</v>
      </c>
      <c r="CS30" s="680"/>
      <c r="CT30" s="680"/>
      <c r="CU30" s="680"/>
      <c r="CV30" s="680"/>
      <c r="CW30" s="680"/>
      <c r="CX30" s="680"/>
      <c r="CY30" s="681"/>
      <c r="CZ30" s="684">
        <v>2.8</v>
      </c>
      <c r="DA30" s="713"/>
      <c r="DB30" s="713"/>
      <c r="DC30" s="717"/>
      <c r="DD30" s="688">
        <v>307789</v>
      </c>
      <c r="DE30" s="680"/>
      <c r="DF30" s="680"/>
      <c r="DG30" s="680"/>
      <c r="DH30" s="680"/>
      <c r="DI30" s="680"/>
      <c r="DJ30" s="680"/>
      <c r="DK30" s="681"/>
      <c r="DL30" s="688">
        <v>240289</v>
      </c>
      <c r="DM30" s="680"/>
      <c r="DN30" s="680"/>
      <c r="DO30" s="680"/>
      <c r="DP30" s="680"/>
      <c r="DQ30" s="680"/>
      <c r="DR30" s="680"/>
      <c r="DS30" s="680"/>
      <c r="DT30" s="680"/>
      <c r="DU30" s="680"/>
      <c r="DV30" s="681"/>
      <c r="DW30" s="684">
        <v>5.7</v>
      </c>
      <c r="DX30" s="713"/>
      <c r="DY30" s="713"/>
      <c r="DZ30" s="713"/>
      <c r="EA30" s="713"/>
      <c r="EB30" s="713"/>
      <c r="EC30" s="714"/>
    </row>
    <row r="31" spans="2:133" ht="11.25" customHeight="1" x14ac:dyDescent="0.15">
      <c r="B31" s="676" t="s">
        <v>306</v>
      </c>
      <c r="C31" s="677"/>
      <c r="D31" s="677"/>
      <c r="E31" s="677"/>
      <c r="F31" s="677"/>
      <c r="G31" s="677"/>
      <c r="H31" s="677"/>
      <c r="I31" s="677"/>
      <c r="J31" s="677"/>
      <c r="K31" s="677"/>
      <c r="L31" s="677"/>
      <c r="M31" s="677"/>
      <c r="N31" s="677"/>
      <c r="O31" s="677"/>
      <c r="P31" s="677"/>
      <c r="Q31" s="678"/>
      <c r="R31" s="679">
        <v>28593</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307</v>
      </c>
      <c r="AV31" s="229"/>
      <c r="AW31" s="229"/>
      <c r="AX31" s="676" t="s">
        <v>308</v>
      </c>
      <c r="AY31" s="677"/>
      <c r="AZ31" s="677"/>
      <c r="BA31" s="677"/>
      <c r="BB31" s="677"/>
      <c r="BC31" s="677"/>
      <c r="BD31" s="677"/>
      <c r="BE31" s="677"/>
      <c r="BF31" s="678"/>
      <c r="BG31" s="736">
        <v>99.2</v>
      </c>
      <c r="BH31" s="715"/>
      <c r="BI31" s="715"/>
      <c r="BJ31" s="715"/>
      <c r="BK31" s="715"/>
      <c r="BL31" s="715"/>
      <c r="BM31" s="685">
        <v>98.1</v>
      </c>
      <c r="BN31" s="737"/>
      <c r="BO31" s="737"/>
      <c r="BP31" s="737"/>
      <c r="BQ31" s="738"/>
      <c r="BR31" s="736">
        <v>99.4</v>
      </c>
      <c r="BS31" s="715"/>
      <c r="BT31" s="715"/>
      <c r="BU31" s="715"/>
      <c r="BV31" s="715"/>
      <c r="BW31" s="715"/>
      <c r="BX31" s="685">
        <v>98.1</v>
      </c>
      <c r="BY31" s="737"/>
      <c r="BZ31" s="737"/>
      <c r="CA31" s="737"/>
      <c r="CB31" s="738"/>
      <c r="CD31" s="744"/>
      <c r="CE31" s="745"/>
      <c r="CF31" s="694" t="s">
        <v>309</v>
      </c>
      <c r="CG31" s="695"/>
      <c r="CH31" s="695"/>
      <c r="CI31" s="695"/>
      <c r="CJ31" s="695"/>
      <c r="CK31" s="695"/>
      <c r="CL31" s="695"/>
      <c r="CM31" s="695"/>
      <c r="CN31" s="695"/>
      <c r="CO31" s="695"/>
      <c r="CP31" s="695"/>
      <c r="CQ31" s="696"/>
      <c r="CR31" s="679">
        <v>14668</v>
      </c>
      <c r="CS31" s="715"/>
      <c r="CT31" s="715"/>
      <c r="CU31" s="715"/>
      <c r="CV31" s="715"/>
      <c r="CW31" s="715"/>
      <c r="CX31" s="715"/>
      <c r="CY31" s="716"/>
      <c r="CZ31" s="684">
        <v>0.1</v>
      </c>
      <c r="DA31" s="713"/>
      <c r="DB31" s="713"/>
      <c r="DC31" s="717"/>
      <c r="DD31" s="688">
        <v>14668</v>
      </c>
      <c r="DE31" s="715"/>
      <c r="DF31" s="715"/>
      <c r="DG31" s="715"/>
      <c r="DH31" s="715"/>
      <c r="DI31" s="715"/>
      <c r="DJ31" s="715"/>
      <c r="DK31" s="716"/>
      <c r="DL31" s="688">
        <v>14668</v>
      </c>
      <c r="DM31" s="715"/>
      <c r="DN31" s="715"/>
      <c r="DO31" s="715"/>
      <c r="DP31" s="715"/>
      <c r="DQ31" s="715"/>
      <c r="DR31" s="715"/>
      <c r="DS31" s="715"/>
      <c r="DT31" s="715"/>
      <c r="DU31" s="715"/>
      <c r="DV31" s="716"/>
      <c r="DW31" s="684">
        <v>0.3</v>
      </c>
      <c r="DX31" s="713"/>
      <c r="DY31" s="713"/>
      <c r="DZ31" s="713"/>
      <c r="EA31" s="713"/>
      <c r="EB31" s="713"/>
      <c r="EC31" s="714"/>
    </row>
    <row r="32" spans="2:133" ht="11.25" customHeight="1" x14ac:dyDescent="0.15">
      <c r="B32" s="676" t="s">
        <v>310</v>
      </c>
      <c r="C32" s="677"/>
      <c r="D32" s="677"/>
      <c r="E32" s="677"/>
      <c r="F32" s="677"/>
      <c r="G32" s="677"/>
      <c r="H32" s="677"/>
      <c r="I32" s="677"/>
      <c r="J32" s="677"/>
      <c r="K32" s="677"/>
      <c r="L32" s="677"/>
      <c r="M32" s="677"/>
      <c r="N32" s="677"/>
      <c r="O32" s="677"/>
      <c r="P32" s="677"/>
      <c r="Q32" s="678"/>
      <c r="R32" s="679">
        <v>395280</v>
      </c>
      <c r="S32" s="680"/>
      <c r="T32" s="680"/>
      <c r="U32" s="680"/>
      <c r="V32" s="680"/>
      <c r="W32" s="680"/>
      <c r="X32" s="680"/>
      <c r="Y32" s="681"/>
      <c r="Z32" s="682">
        <v>3.3</v>
      </c>
      <c r="AA32" s="682"/>
      <c r="AB32" s="682"/>
      <c r="AC32" s="682"/>
      <c r="AD32" s="683" t="s">
        <v>127</v>
      </c>
      <c r="AE32" s="683"/>
      <c r="AF32" s="683"/>
      <c r="AG32" s="683"/>
      <c r="AH32" s="683"/>
      <c r="AI32" s="683"/>
      <c r="AJ32" s="683"/>
      <c r="AK32" s="683"/>
      <c r="AL32" s="684" t="s">
        <v>127</v>
      </c>
      <c r="AM32" s="685"/>
      <c r="AN32" s="685"/>
      <c r="AO32" s="686"/>
      <c r="AP32" s="731"/>
      <c r="AQ32" s="732"/>
      <c r="AR32" s="732"/>
      <c r="AS32" s="732"/>
      <c r="AT32" s="735"/>
      <c r="AU32" s="231"/>
      <c r="AV32" s="231"/>
      <c r="AW32" s="231"/>
      <c r="AX32" s="724" t="s">
        <v>311</v>
      </c>
      <c r="AY32" s="725"/>
      <c r="AZ32" s="725"/>
      <c r="BA32" s="725"/>
      <c r="BB32" s="725"/>
      <c r="BC32" s="725"/>
      <c r="BD32" s="725"/>
      <c r="BE32" s="725"/>
      <c r="BF32" s="726"/>
      <c r="BG32" s="748">
        <v>99.8</v>
      </c>
      <c r="BH32" s="749"/>
      <c r="BI32" s="749"/>
      <c r="BJ32" s="749"/>
      <c r="BK32" s="749"/>
      <c r="BL32" s="749"/>
      <c r="BM32" s="750">
        <v>99</v>
      </c>
      <c r="BN32" s="749"/>
      <c r="BO32" s="749"/>
      <c r="BP32" s="749"/>
      <c r="BQ32" s="751"/>
      <c r="BR32" s="748">
        <v>99.8</v>
      </c>
      <c r="BS32" s="749"/>
      <c r="BT32" s="749"/>
      <c r="BU32" s="749"/>
      <c r="BV32" s="749"/>
      <c r="BW32" s="749"/>
      <c r="BX32" s="750">
        <v>99</v>
      </c>
      <c r="BY32" s="749"/>
      <c r="BZ32" s="749"/>
      <c r="CA32" s="749"/>
      <c r="CB32" s="751"/>
      <c r="CD32" s="746"/>
      <c r="CE32" s="747"/>
      <c r="CF32" s="694" t="s">
        <v>312</v>
      </c>
      <c r="CG32" s="695"/>
      <c r="CH32" s="695"/>
      <c r="CI32" s="695"/>
      <c r="CJ32" s="695"/>
      <c r="CK32" s="695"/>
      <c r="CL32" s="695"/>
      <c r="CM32" s="695"/>
      <c r="CN32" s="695"/>
      <c r="CO32" s="695"/>
      <c r="CP32" s="695"/>
      <c r="CQ32" s="696"/>
      <c r="CR32" s="679" t="s">
        <v>127</v>
      </c>
      <c r="CS32" s="680"/>
      <c r="CT32" s="680"/>
      <c r="CU32" s="680"/>
      <c r="CV32" s="680"/>
      <c r="CW32" s="680"/>
      <c r="CX32" s="680"/>
      <c r="CY32" s="681"/>
      <c r="CZ32" s="684" t="s">
        <v>236</v>
      </c>
      <c r="DA32" s="713"/>
      <c r="DB32" s="713"/>
      <c r="DC32" s="717"/>
      <c r="DD32" s="688" t="s">
        <v>236</v>
      </c>
      <c r="DE32" s="680"/>
      <c r="DF32" s="680"/>
      <c r="DG32" s="680"/>
      <c r="DH32" s="680"/>
      <c r="DI32" s="680"/>
      <c r="DJ32" s="680"/>
      <c r="DK32" s="681"/>
      <c r="DL32" s="688" t="s">
        <v>127</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313</v>
      </c>
      <c r="C33" s="677"/>
      <c r="D33" s="677"/>
      <c r="E33" s="677"/>
      <c r="F33" s="677"/>
      <c r="G33" s="677"/>
      <c r="H33" s="677"/>
      <c r="I33" s="677"/>
      <c r="J33" s="677"/>
      <c r="K33" s="677"/>
      <c r="L33" s="677"/>
      <c r="M33" s="677"/>
      <c r="N33" s="677"/>
      <c r="O33" s="677"/>
      <c r="P33" s="677"/>
      <c r="Q33" s="678"/>
      <c r="R33" s="679">
        <v>735723</v>
      </c>
      <c r="S33" s="680"/>
      <c r="T33" s="680"/>
      <c r="U33" s="680"/>
      <c r="V33" s="680"/>
      <c r="W33" s="680"/>
      <c r="X33" s="680"/>
      <c r="Y33" s="681"/>
      <c r="Z33" s="682">
        <v>6.2</v>
      </c>
      <c r="AA33" s="682"/>
      <c r="AB33" s="682"/>
      <c r="AC33" s="682"/>
      <c r="AD33" s="683" t="s">
        <v>236</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314</v>
      </c>
      <c r="CE33" s="695"/>
      <c r="CF33" s="695"/>
      <c r="CG33" s="695"/>
      <c r="CH33" s="695"/>
      <c r="CI33" s="695"/>
      <c r="CJ33" s="695"/>
      <c r="CK33" s="695"/>
      <c r="CL33" s="695"/>
      <c r="CM33" s="695"/>
      <c r="CN33" s="695"/>
      <c r="CO33" s="695"/>
      <c r="CP33" s="695"/>
      <c r="CQ33" s="696"/>
      <c r="CR33" s="679">
        <v>5954621</v>
      </c>
      <c r="CS33" s="715"/>
      <c r="CT33" s="715"/>
      <c r="CU33" s="715"/>
      <c r="CV33" s="715"/>
      <c r="CW33" s="715"/>
      <c r="CX33" s="715"/>
      <c r="CY33" s="716"/>
      <c r="CZ33" s="684">
        <v>53.9</v>
      </c>
      <c r="DA33" s="713"/>
      <c r="DB33" s="713"/>
      <c r="DC33" s="717"/>
      <c r="DD33" s="688">
        <v>4524661</v>
      </c>
      <c r="DE33" s="715"/>
      <c r="DF33" s="715"/>
      <c r="DG33" s="715"/>
      <c r="DH33" s="715"/>
      <c r="DI33" s="715"/>
      <c r="DJ33" s="715"/>
      <c r="DK33" s="716"/>
      <c r="DL33" s="688">
        <v>2380964</v>
      </c>
      <c r="DM33" s="715"/>
      <c r="DN33" s="715"/>
      <c r="DO33" s="715"/>
      <c r="DP33" s="715"/>
      <c r="DQ33" s="715"/>
      <c r="DR33" s="715"/>
      <c r="DS33" s="715"/>
      <c r="DT33" s="715"/>
      <c r="DU33" s="715"/>
      <c r="DV33" s="716"/>
      <c r="DW33" s="684">
        <v>56.1</v>
      </c>
      <c r="DX33" s="713"/>
      <c r="DY33" s="713"/>
      <c r="DZ33" s="713"/>
      <c r="EA33" s="713"/>
      <c r="EB33" s="713"/>
      <c r="EC33" s="714"/>
    </row>
    <row r="34" spans="2:133" ht="11.25" customHeight="1" x14ac:dyDescent="0.15">
      <c r="B34" s="676" t="s">
        <v>315</v>
      </c>
      <c r="C34" s="677"/>
      <c r="D34" s="677"/>
      <c r="E34" s="677"/>
      <c r="F34" s="677"/>
      <c r="G34" s="677"/>
      <c r="H34" s="677"/>
      <c r="I34" s="677"/>
      <c r="J34" s="677"/>
      <c r="K34" s="677"/>
      <c r="L34" s="677"/>
      <c r="M34" s="677"/>
      <c r="N34" s="677"/>
      <c r="O34" s="677"/>
      <c r="P34" s="677"/>
      <c r="Q34" s="678"/>
      <c r="R34" s="679">
        <v>816182</v>
      </c>
      <c r="S34" s="680"/>
      <c r="T34" s="680"/>
      <c r="U34" s="680"/>
      <c r="V34" s="680"/>
      <c r="W34" s="680"/>
      <c r="X34" s="680"/>
      <c r="Y34" s="681"/>
      <c r="Z34" s="682">
        <v>6.9</v>
      </c>
      <c r="AA34" s="682"/>
      <c r="AB34" s="682"/>
      <c r="AC34" s="682"/>
      <c r="AD34" s="683">
        <v>1068</v>
      </c>
      <c r="AE34" s="683"/>
      <c r="AF34" s="683"/>
      <c r="AG34" s="683"/>
      <c r="AH34" s="683"/>
      <c r="AI34" s="683"/>
      <c r="AJ34" s="683"/>
      <c r="AK34" s="683"/>
      <c r="AL34" s="684">
        <v>0</v>
      </c>
      <c r="AM34" s="685"/>
      <c r="AN34" s="685"/>
      <c r="AO34" s="686"/>
      <c r="AP34" s="234"/>
      <c r="AQ34" s="658" t="s">
        <v>316</v>
      </c>
      <c r="AR34" s="659"/>
      <c r="AS34" s="659"/>
      <c r="AT34" s="659"/>
      <c r="AU34" s="659"/>
      <c r="AV34" s="659"/>
      <c r="AW34" s="659"/>
      <c r="AX34" s="659"/>
      <c r="AY34" s="659"/>
      <c r="AZ34" s="659"/>
      <c r="BA34" s="659"/>
      <c r="BB34" s="659"/>
      <c r="BC34" s="659"/>
      <c r="BD34" s="659"/>
      <c r="BE34" s="659"/>
      <c r="BF34" s="660"/>
      <c r="BG34" s="658" t="s">
        <v>317</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318</v>
      </c>
      <c r="CE34" s="695"/>
      <c r="CF34" s="695"/>
      <c r="CG34" s="695"/>
      <c r="CH34" s="695"/>
      <c r="CI34" s="695"/>
      <c r="CJ34" s="695"/>
      <c r="CK34" s="695"/>
      <c r="CL34" s="695"/>
      <c r="CM34" s="695"/>
      <c r="CN34" s="695"/>
      <c r="CO34" s="695"/>
      <c r="CP34" s="695"/>
      <c r="CQ34" s="696"/>
      <c r="CR34" s="679">
        <v>1853594</v>
      </c>
      <c r="CS34" s="680"/>
      <c r="CT34" s="680"/>
      <c r="CU34" s="680"/>
      <c r="CV34" s="680"/>
      <c r="CW34" s="680"/>
      <c r="CX34" s="680"/>
      <c r="CY34" s="681"/>
      <c r="CZ34" s="684">
        <v>16.8</v>
      </c>
      <c r="DA34" s="713"/>
      <c r="DB34" s="713"/>
      <c r="DC34" s="717"/>
      <c r="DD34" s="688">
        <v>1538027</v>
      </c>
      <c r="DE34" s="680"/>
      <c r="DF34" s="680"/>
      <c r="DG34" s="680"/>
      <c r="DH34" s="680"/>
      <c r="DI34" s="680"/>
      <c r="DJ34" s="680"/>
      <c r="DK34" s="681"/>
      <c r="DL34" s="688">
        <v>1001748</v>
      </c>
      <c r="DM34" s="680"/>
      <c r="DN34" s="680"/>
      <c r="DO34" s="680"/>
      <c r="DP34" s="680"/>
      <c r="DQ34" s="680"/>
      <c r="DR34" s="680"/>
      <c r="DS34" s="680"/>
      <c r="DT34" s="680"/>
      <c r="DU34" s="680"/>
      <c r="DV34" s="681"/>
      <c r="DW34" s="684">
        <v>23.6</v>
      </c>
      <c r="DX34" s="713"/>
      <c r="DY34" s="713"/>
      <c r="DZ34" s="713"/>
      <c r="EA34" s="713"/>
      <c r="EB34" s="713"/>
      <c r="EC34" s="714"/>
    </row>
    <row r="35" spans="2:133" ht="11.25" customHeight="1" x14ac:dyDescent="0.15">
      <c r="B35" s="676" t="s">
        <v>319</v>
      </c>
      <c r="C35" s="677"/>
      <c r="D35" s="677"/>
      <c r="E35" s="677"/>
      <c r="F35" s="677"/>
      <c r="G35" s="677"/>
      <c r="H35" s="677"/>
      <c r="I35" s="677"/>
      <c r="J35" s="677"/>
      <c r="K35" s="677"/>
      <c r="L35" s="677"/>
      <c r="M35" s="677"/>
      <c r="N35" s="677"/>
      <c r="O35" s="677"/>
      <c r="P35" s="677"/>
      <c r="Q35" s="678"/>
      <c r="R35" s="679">
        <v>124300</v>
      </c>
      <c r="S35" s="680"/>
      <c r="T35" s="680"/>
      <c r="U35" s="680"/>
      <c r="V35" s="680"/>
      <c r="W35" s="680"/>
      <c r="X35" s="680"/>
      <c r="Y35" s="681"/>
      <c r="Z35" s="682">
        <v>1</v>
      </c>
      <c r="AA35" s="682"/>
      <c r="AB35" s="682"/>
      <c r="AC35" s="682"/>
      <c r="AD35" s="683" t="s">
        <v>127</v>
      </c>
      <c r="AE35" s="683"/>
      <c r="AF35" s="683"/>
      <c r="AG35" s="683"/>
      <c r="AH35" s="683"/>
      <c r="AI35" s="683"/>
      <c r="AJ35" s="683"/>
      <c r="AK35" s="683"/>
      <c r="AL35" s="684" t="s">
        <v>236</v>
      </c>
      <c r="AM35" s="685"/>
      <c r="AN35" s="685"/>
      <c r="AO35" s="686"/>
      <c r="AP35" s="234"/>
      <c r="AQ35" s="752" t="s">
        <v>320</v>
      </c>
      <c r="AR35" s="753"/>
      <c r="AS35" s="753"/>
      <c r="AT35" s="753"/>
      <c r="AU35" s="753"/>
      <c r="AV35" s="753"/>
      <c r="AW35" s="753"/>
      <c r="AX35" s="753"/>
      <c r="AY35" s="754"/>
      <c r="AZ35" s="668">
        <v>1426980</v>
      </c>
      <c r="BA35" s="669"/>
      <c r="BB35" s="669"/>
      <c r="BC35" s="669"/>
      <c r="BD35" s="669"/>
      <c r="BE35" s="669"/>
      <c r="BF35" s="755"/>
      <c r="BG35" s="690" t="s">
        <v>321</v>
      </c>
      <c r="BH35" s="691"/>
      <c r="BI35" s="691"/>
      <c r="BJ35" s="691"/>
      <c r="BK35" s="691"/>
      <c r="BL35" s="691"/>
      <c r="BM35" s="691"/>
      <c r="BN35" s="691"/>
      <c r="BO35" s="691"/>
      <c r="BP35" s="691"/>
      <c r="BQ35" s="691"/>
      <c r="BR35" s="691"/>
      <c r="BS35" s="691"/>
      <c r="BT35" s="691"/>
      <c r="BU35" s="692"/>
      <c r="BV35" s="668">
        <v>41792</v>
      </c>
      <c r="BW35" s="669"/>
      <c r="BX35" s="669"/>
      <c r="BY35" s="669"/>
      <c r="BZ35" s="669"/>
      <c r="CA35" s="669"/>
      <c r="CB35" s="755"/>
      <c r="CD35" s="694" t="s">
        <v>322</v>
      </c>
      <c r="CE35" s="695"/>
      <c r="CF35" s="695"/>
      <c r="CG35" s="695"/>
      <c r="CH35" s="695"/>
      <c r="CI35" s="695"/>
      <c r="CJ35" s="695"/>
      <c r="CK35" s="695"/>
      <c r="CL35" s="695"/>
      <c r="CM35" s="695"/>
      <c r="CN35" s="695"/>
      <c r="CO35" s="695"/>
      <c r="CP35" s="695"/>
      <c r="CQ35" s="696"/>
      <c r="CR35" s="679">
        <v>42771</v>
      </c>
      <c r="CS35" s="715"/>
      <c r="CT35" s="715"/>
      <c r="CU35" s="715"/>
      <c r="CV35" s="715"/>
      <c r="CW35" s="715"/>
      <c r="CX35" s="715"/>
      <c r="CY35" s="716"/>
      <c r="CZ35" s="684">
        <v>0.4</v>
      </c>
      <c r="DA35" s="713"/>
      <c r="DB35" s="713"/>
      <c r="DC35" s="717"/>
      <c r="DD35" s="688">
        <v>40221</v>
      </c>
      <c r="DE35" s="715"/>
      <c r="DF35" s="715"/>
      <c r="DG35" s="715"/>
      <c r="DH35" s="715"/>
      <c r="DI35" s="715"/>
      <c r="DJ35" s="715"/>
      <c r="DK35" s="716"/>
      <c r="DL35" s="688">
        <v>36459</v>
      </c>
      <c r="DM35" s="715"/>
      <c r="DN35" s="715"/>
      <c r="DO35" s="715"/>
      <c r="DP35" s="715"/>
      <c r="DQ35" s="715"/>
      <c r="DR35" s="715"/>
      <c r="DS35" s="715"/>
      <c r="DT35" s="715"/>
      <c r="DU35" s="715"/>
      <c r="DV35" s="716"/>
      <c r="DW35" s="684">
        <v>0.9</v>
      </c>
      <c r="DX35" s="713"/>
      <c r="DY35" s="713"/>
      <c r="DZ35" s="713"/>
      <c r="EA35" s="713"/>
      <c r="EB35" s="713"/>
      <c r="EC35" s="714"/>
    </row>
    <row r="36" spans="2:133" ht="11.25" customHeight="1" x14ac:dyDescent="0.15">
      <c r="B36" s="676" t="s">
        <v>323</v>
      </c>
      <c r="C36" s="677"/>
      <c r="D36" s="677"/>
      <c r="E36" s="677"/>
      <c r="F36" s="677"/>
      <c r="G36" s="677"/>
      <c r="H36" s="677"/>
      <c r="I36" s="677"/>
      <c r="J36" s="677"/>
      <c r="K36" s="677"/>
      <c r="L36" s="677"/>
      <c r="M36" s="677"/>
      <c r="N36" s="677"/>
      <c r="O36" s="677"/>
      <c r="P36" s="677"/>
      <c r="Q36" s="678"/>
      <c r="R36" s="679" t="s">
        <v>127</v>
      </c>
      <c r="S36" s="680"/>
      <c r="T36" s="680"/>
      <c r="U36" s="680"/>
      <c r="V36" s="680"/>
      <c r="W36" s="680"/>
      <c r="X36" s="680"/>
      <c r="Y36" s="681"/>
      <c r="Z36" s="682" t="s">
        <v>136</v>
      </c>
      <c r="AA36" s="682"/>
      <c r="AB36" s="682"/>
      <c r="AC36" s="682"/>
      <c r="AD36" s="683" t="s">
        <v>127</v>
      </c>
      <c r="AE36" s="683"/>
      <c r="AF36" s="683"/>
      <c r="AG36" s="683"/>
      <c r="AH36" s="683"/>
      <c r="AI36" s="683"/>
      <c r="AJ36" s="683"/>
      <c r="AK36" s="683"/>
      <c r="AL36" s="684" t="s">
        <v>127</v>
      </c>
      <c r="AM36" s="685"/>
      <c r="AN36" s="685"/>
      <c r="AO36" s="686"/>
      <c r="AQ36" s="756" t="s">
        <v>324</v>
      </c>
      <c r="AR36" s="757"/>
      <c r="AS36" s="757"/>
      <c r="AT36" s="757"/>
      <c r="AU36" s="757"/>
      <c r="AV36" s="757"/>
      <c r="AW36" s="757"/>
      <c r="AX36" s="757"/>
      <c r="AY36" s="758"/>
      <c r="AZ36" s="679">
        <v>845283</v>
      </c>
      <c r="BA36" s="680"/>
      <c r="BB36" s="680"/>
      <c r="BC36" s="680"/>
      <c r="BD36" s="715"/>
      <c r="BE36" s="715"/>
      <c r="BF36" s="738"/>
      <c r="BG36" s="694" t="s">
        <v>325</v>
      </c>
      <c r="BH36" s="695"/>
      <c r="BI36" s="695"/>
      <c r="BJ36" s="695"/>
      <c r="BK36" s="695"/>
      <c r="BL36" s="695"/>
      <c r="BM36" s="695"/>
      <c r="BN36" s="695"/>
      <c r="BO36" s="695"/>
      <c r="BP36" s="695"/>
      <c r="BQ36" s="695"/>
      <c r="BR36" s="695"/>
      <c r="BS36" s="695"/>
      <c r="BT36" s="695"/>
      <c r="BU36" s="696"/>
      <c r="BV36" s="679">
        <v>55942</v>
      </c>
      <c r="BW36" s="680"/>
      <c r="BX36" s="680"/>
      <c r="BY36" s="680"/>
      <c r="BZ36" s="680"/>
      <c r="CA36" s="680"/>
      <c r="CB36" s="689"/>
      <c r="CD36" s="694" t="s">
        <v>326</v>
      </c>
      <c r="CE36" s="695"/>
      <c r="CF36" s="695"/>
      <c r="CG36" s="695"/>
      <c r="CH36" s="695"/>
      <c r="CI36" s="695"/>
      <c r="CJ36" s="695"/>
      <c r="CK36" s="695"/>
      <c r="CL36" s="695"/>
      <c r="CM36" s="695"/>
      <c r="CN36" s="695"/>
      <c r="CO36" s="695"/>
      <c r="CP36" s="695"/>
      <c r="CQ36" s="696"/>
      <c r="CR36" s="679">
        <v>1567701</v>
      </c>
      <c r="CS36" s="680"/>
      <c r="CT36" s="680"/>
      <c r="CU36" s="680"/>
      <c r="CV36" s="680"/>
      <c r="CW36" s="680"/>
      <c r="CX36" s="680"/>
      <c r="CY36" s="681"/>
      <c r="CZ36" s="684">
        <v>14.2</v>
      </c>
      <c r="DA36" s="713"/>
      <c r="DB36" s="713"/>
      <c r="DC36" s="717"/>
      <c r="DD36" s="688">
        <v>944021</v>
      </c>
      <c r="DE36" s="680"/>
      <c r="DF36" s="680"/>
      <c r="DG36" s="680"/>
      <c r="DH36" s="680"/>
      <c r="DI36" s="680"/>
      <c r="DJ36" s="680"/>
      <c r="DK36" s="681"/>
      <c r="DL36" s="688">
        <v>514686</v>
      </c>
      <c r="DM36" s="680"/>
      <c r="DN36" s="680"/>
      <c r="DO36" s="680"/>
      <c r="DP36" s="680"/>
      <c r="DQ36" s="680"/>
      <c r="DR36" s="680"/>
      <c r="DS36" s="680"/>
      <c r="DT36" s="680"/>
      <c r="DU36" s="680"/>
      <c r="DV36" s="681"/>
      <c r="DW36" s="684">
        <v>12.1</v>
      </c>
      <c r="DX36" s="713"/>
      <c r="DY36" s="713"/>
      <c r="DZ36" s="713"/>
      <c r="EA36" s="713"/>
      <c r="EB36" s="713"/>
      <c r="EC36" s="714"/>
    </row>
    <row r="37" spans="2:133" ht="11.25" customHeight="1" x14ac:dyDescent="0.15">
      <c r="B37" s="676" t="s">
        <v>327</v>
      </c>
      <c r="C37" s="677"/>
      <c r="D37" s="677"/>
      <c r="E37" s="677"/>
      <c r="F37" s="677"/>
      <c r="G37" s="677"/>
      <c r="H37" s="677"/>
      <c r="I37" s="677"/>
      <c r="J37" s="677"/>
      <c r="K37" s="677"/>
      <c r="L37" s="677"/>
      <c r="M37" s="677"/>
      <c r="N37" s="677"/>
      <c r="O37" s="677"/>
      <c r="P37" s="677"/>
      <c r="Q37" s="678"/>
      <c r="R37" s="679" t="s">
        <v>239</v>
      </c>
      <c r="S37" s="680"/>
      <c r="T37" s="680"/>
      <c r="U37" s="680"/>
      <c r="V37" s="680"/>
      <c r="W37" s="680"/>
      <c r="X37" s="680"/>
      <c r="Y37" s="681"/>
      <c r="Z37" s="682" t="s">
        <v>127</v>
      </c>
      <c r="AA37" s="682"/>
      <c r="AB37" s="682"/>
      <c r="AC37" s="682"/>
      <c r="AD37" s="683" t="s">
        <v>127</v>
      </c>
      <c r="AE37" s="683"/>
      <c r="AF37" s="683"/>
      <c r="AG37" s="683"/>
      <c r="AH37" s="683"/>
      <c r="AI37" s="683"/>
      <c r="AJ37" s="683"/>
      <c r="AK37" s="683"/>
      <c r="AL37" s="684" t="s">
        <v>127</v>
      </c>
      <c r="AM37" s="685"/>
      <c r="AN37" s="685"/>
      <c r="AO37" s="686"/>
      <c r="AQ37" s="756" t="s">
        <v>328</v>
      </c>
      <c r="AR37" s="757"/>
      <c r="AS37" s="757"/>
      <c r="AT37" s="757"/>
      <c r="AU37" s="757"/>
      <c r="AV37" s="757"/>
      <c r="AW37" s="757"/>
      <c r="AX37" s="757"/>
      <c r="AY37" s="758"/>
      <c r="AZ37" s="679">
        <v>92642</v>
      </c>
      <c r="BA37" s="680"/>
      <c r="BB37" s="680"/>
      <c r="BC37" s="680"/>
      <c r="BD37" s="715"/>
      <c r="BE37" s="715"/>
      <c r="BF37" s="738"/>
      <c r="BG37" s="694" t="s">
        <v>329</v>
      </c>
      <c r="BH37" s="695"/>
      <c r="BI37" s="695"/>
      <c r="BJ37" s="695"/>
      <c r="BK37" s="695"/>
      <c r="BL37" s="695"/>
      <c r="BM37" s="695"/>
      <c r="BN37" s="695"/>
      <c r="BO37" s="695"/>
      <c r="BP37" s="695"/>
      <c r="BQ37" s="695"/>
      <c r="BR37" s="695"/>
      <c r="BS37" s="695"/>
      <c r="BT37" s="695"/>
      <c r="BU37" s="696"/>
      <c r="BV37" s="679">
        <v>1400</v>
      </c>
      <c r="BW37" s="680"/>
      <c r="BX37" s="680"/>
      <c r="BY37" s="680"/>
      <c r="BZ37" s="680"/>
      <c r="CA37" s="680"/>
      <c r="CB37" s="689"/>
      <c r="CD37" s="694" t="s">
        <v>330</v>
      </c>
      <c r="CE37" s="695"/>
      <c r="CF37" s="695"/>
      <c r="CG37" s="695"/>
      <c r="CH37" s="695"/>
      <c r="CI37" s="695"/>
      <c r="CJ37" s="695"/>
      <c r="CK37" s="695"/>
      <c r="CL37" s="695"/>
      <c r="CM37" s="695"/>
      <c r="CN37" s="695"/>
      <c r="CO37" s="695"/>
      <c r="CP37" s="695"/>
      <c r="CQ37" s="696"/>
      <c r="CR37" s="679">
        <v>278171</v>
      </c>
      <c r="CS37" s="715"/>
      <c r="CT37" s="715"/>
      <c r="CU37" s="715"/>
      <c r="CV37" s="715"/>
      <c r="CW37" s="715"/>
      <c r="CX37" s="715"/>
      <c r="CY37" s="716"/>
      <c r="CZ37" s="684">
        <v>2.5</v>
      </c>
      <c r="DA37" s="713"/>
      <c r="DB37" s="713"/>
      <c r="DC37" s="717"/>
      <c r="DD37" s="688">
        <v>278171</v>
      </c>
      <c r="DE37" s="715"/>
      <c r="DF37" s="715"/>
      <c r="DG37" s="715"/>
      <c r="DH37" s="715"/>
      <c r="DI37" s="715"/>
      <c r="DJ37" s="715"/>
      <c r="DK37" s="716"/>
      <c r="DL37" s="688">
        <v>267055</v>
      </c>
      <c r="DM37" s="715"/>
      <c r="DN37" s="715"/>
      <c r="DO37" s="715"/>
      <c r="DP37" s="715"/>
      <c r="DQ37" s="715"/>
      <c r="DR37" s="715"/>
      <c r="DS37" s="715"/>
      <c r="DT37" s="715"/>
      <c r="DU37" s="715"/>
      <c r="DV37" s="716"/>
      <c r="DW37" s="684">
        <v>6.3</v>
      </c>
      <c r="DX37" s="713"/>
      <c r="DY37" s="713"/>
      <c r="DZ37" s="713"/>
      <c r="EA37" s="713"/>
      <c r="EB37" s="713"/>
      <c r="EC37" s="714"/>
    </row>
    <row r="38" spans="2:133" ht="11.25" customHeight="1" x14ac:dyDescent="0.15">
      <c r="B38" s="724" t="s">
        <v>331</v>
      </c>
      <c r="C38" s="725"/>
      <c r="D38" s="725"/>
      <c r="E38" s="725"/>
      <c r="F38" s="725"/>
      <c r="G38" s="725"/>
      <c r="H38" s="725"/>
      <c r="I38" s="725"/>
      <c r="J38" s="725"/>
      <c r="K38" s="725"/>
      <c r="L38" s="725"/>
      <c r="M38" s="725"/>
      <c r="N38" s="725"/>
      <c r="O38" s="725"/>
      <c r="P38" s="725"/>
      <c r="Q38" s="726"/>
      <c r="R38" s="759">
        <v>11886201</v>
      </c>
      <c r="S38" s="760"/>
      <c r="T38" s="760"/>
      <c r="U38" s="760"/>
      <c r="V38" s="760"/>
      <c r="W38" s="760"/>
      <c r="X38" s="760"/>
      <c r="Y38" s="761"/>
      <c r="Z38" s="762">
        <v>100</v>
      </c>
      <c r="AA38" s="762"/>
      <c r="AB38" s="762"/>
      <c r="AC38" s="762"/>
      <c r="AD38" s="763">
        <v>4245715</v>
      </c>
      <c r="AE38" s="763"/>
      <c r="AF38" s="763"/>
      <c r="AG38" s="763"/>
      <c r="AH38" s="763"/>
      <c r="AI38" s="763"/>
      <c r="AJ38" s="763"/>
      <c r="AK38" s="763"/>
      <c r="AL38" s="764">
        <v>100</v>
      </c>
      <c r="AM38" s="750"/>
      <c r="AN38" s="750"/>
      <c r="AO38" s="765"/>
      <c r="AQ38" s="756" t="s">
        <v>332</v>
      </c>
      <c r="AR38" s="757"/>
      <c r="AS38" s="757"/>
      <c r="AT38" s="757"/>
      <c r="AU38" s="757"/>
      <c r="AV38" s="757"/>
      <c r="AW38" s="757"/>
      <c r="AX38" s="757"/>
      <c r="AY38" s="758"/>
      <c r="AZ38" s="679">
        <v>53389</v>
      </c>
      <c r="BA38" s="680"/>
      <c r="BB38" s="680"/>
      <c r="BC38" s="680"/>
      <c r="BD38" s="715"/>
      <c r="BE38" s="715"/>
      <c r="BF38" s="738"/>
      <c r="BG38" s="694" t="s">
        <v>333</v>
      </c>
      <c r="BH38" s="695"/>
      <c r="BI38" s="695"/>
      <c r="BJ38" s="695"/>
      <c r="BK38" s="695"/>
      <c r="BL38" s="695"/>
      <c r="BM38" s="695"/>
      <c r="BN38" s="695"/>
      <c r="BO38" s="695"/>
      <c r="BP38" s="695"/>
      <c r="BQ38" s="695"/>
      <c r="BR38" s="695"/>
      <c r="BS38" s="695"/>
      <c r="BT38" s="695"/>
      <c r="BU38" s="696"/>
      <c r="BV38" s="679">
        <v>2286</v>
      </c>
      <c r="BW38" s="680"/>
      <c r="BX38" s="680"/>
      <c r="BY38" s="680"/>
      <c r="BZ38" s="680"/>
      <c r="CA38" s="680"/>
      <c r="CB38" s="689"/>
      <c r="CD38" s="694" t="s">
        <v>334</v>
      </c>
      <c r="CE38" s="695"/>
      <c r="CF38" s="695"/>
      <c r="CG38" s="695"/>
      <c r="CH38" s="695"/>
      <c r="CI38" s="695"/>
      <c r="CJ38" s="695"/>
      <c r="CK38" s="695"/>
      <c r="CL38" s="695"/>
      <c r="CM38" s="695"/>
      <c r="CN38" s="695"/>
      <c r="CO38" s="695"/>
      <c r="CP38" s="695"/>
      <c r="CQ38" s="696"/>
      <c r="CR38" s="679">
        <v>1334338</v>
      </c>
      <c r="CS38" s="680"/>
      <c r="CT38" s="680"/>
      <c r="CU38" s="680"/>
      <c r="CV38" s="680"/>
      <c r="CW38" s="680"/>
      <c r="CX38" s="680"/>
      <c r="CY38" s="681"/>
      <c r="CZ38" s="684">
        <v>12.1</v>
      </c>
      <c r="DA38" s="713"/>
      <c r="DB38" s="713"/>
      <c r="DC38" s="717"/>
      <c r="DD38" s="688">
        <v>1276127</v>
      </c>
      <c r="DE38" s="680"/>
      <c r="DF38" s="680"/>
      <c r="DG38" s="680"/>
      <c r="DH38" s="680"/>
      <c r="DI38" s="680"/>
      <c r="DJ38" s="680"/>
      <c r="DK38" s="681"/>
      <c r="DL38" s="688">
        <v>828071</v>
      </c>
      <c r="DM38" s="680"/>
      <c r="DN38" s="680"/>
      <c r="DO38" s="680"/>
      <c r="DP38" s="680"/>
      <c r="DQ38" s="680"/>
      <c r="DR38" s="680"/>
      <c r="DS38" s="680"/>
      <c r="DT38" s="680"/>
      <c r="DU38" s="680"/>
      <c r="DV38" s="681"/>
      <c r="DW38" s="684">
        <v>19.5</v>
      </c>
      <c r="DX38" s="713"/>
      <c r="DY38" s="713"/>
      <c r="DZ38" s="713"/>
      <c r="EA38" s="713"/>
      <c r="EB38" s="713"/>
      <c r="EC38" s="714"/>
    </row>
    <row r="39" spans="2:133" ht="11.25" customHeight="1" x14ac:dyDescent="0.15">
      <c r="AQ39" s="756" t="s">
        <v>335</v>
      </c>
      <c r="AR39" s="757"/>
      <c r="AS39" s="757"/>
      <c r="AT39" s="757"/>
      <c r="AU39" s="757"/>
      <c r="AV39" s="757"/>
      <c r="AW39" s="757"/>
      <c r="AX39" s="757"/>
      <c r="AY39" s="758"/>
      <c r="AZ39" s="679" t="s">
        <v>127</v>
      </c>
      <c r="BA39" s="680"/>
      <c r="BB39" s="680"/>
      <c r="BC39" s="680"/>
      <c r="BD39" s="715"/>
      <c r="BE39" s="715"/>
      <c r="BF39" s="738"/>
      <c r="BG39" s="770" t="s">
        <v>336</v>
      </c>
      <c r="BH39" s="771"/>
      <c r="BI39" s="771"/>
      <c r="BJ39" s="771"/>
      <c r="BK39" s="771"/>
      <c r="BL39" s="235"/>
      <c r="BM39" s="695" t="s">
        <v>337</v>
      </c>
      <c r="BN39" s="695"/>
      <c r="BO39" s="695"/>
      <c r="BP39" s="695"/>
      <c r="BQ39" s="695"/>
      <c r="BR39" s="695"/>
      <c r="BS39" s="695"/>
      <c r="BT39" s="695"/>
      <c r="BU39" s="696"/>
      <c r="BV39" s="679">
        <v>82</v>
      </c>
      <c r="BW39" s="680"/>
      <c r="BX39" s="680"/>
      <c r="BY39" s="680"/>
      <c r="BZ39" s="680"/>
      <c r="CA39" s="680"/>
      <c r="CB39" s="689"/>
      <c r="CD39" s="694" t="s">
        <v>338</v>
      </c>
      <c r="CE39" s="695"/>
      <c r="CF39" s="695"/>
      <c r="CG39" s="695"/>
      <c r="CH39" s="695"/>
      <c r="CI39" s="695"/>
      <c r="CJ39" s="695"/>
      <c r="CK39" s="695"/>
      <c r="CL39" s="695"/>
      <c r="CM39" s="695"/>
      <c r="CN39" s="695"/>
      <c r="CO39" s="695"/>
      <c r="CP39" s="695"/>
      <c r="CQ39" s="696"/>
      <c r="CR39" s="679">
        <v>679017</v>
      </c>
      <c r="CS39" s="715"/>
      <c r="CT39" s="715"/>
      <c r="CU39" s="715"/>
      <c r="CV39" s="715"/>
      <c r="CW39" s="715"/>
      <c r="CX39" s="715"/>
      <c r="CY39" s="716"/>
      <c r="CZ39" s="684">
        <v>6.1</v>
      </c>
      <c r="DA39" s="713"/>
      <c r="DB39" s="713"/>
      <c r="DC39" s="717"/>
      <c r="DD39" s="688">
        <v>675432</v>
      </c>
      <c r="DE39" s="715"/>
      <c r="DF39" s="715"/>
      <c r="DG39" s="715"/>
      <c r="DH39" s="715"/>
      <c r="DI39" s="715"/>
      <c r="DJ39" s="715"/>
      <c r="DK39" s="716"/>
      <c r="DL39" s="688" t="s">
        <v>127</v>
      </c>
      <c r="DM39" s="715"/>
      <c r="DN39" s="715"/>
      <c r="DO39" s="715"/>
      <c r="DP39" s="715"/>
      <c r="DQ39" s="715"/>
      <c r="DR39" s="715"/>
      <c r="DS39" s="715"/>
      <c r="DT39" s="715"/>
      <c r="DU39" s="715"/>
      <c r="DV39" s="716"/>
      <c r="DW39" s="684" t="s">
        <v>127</v>
      </c>
      <c r="DX39" s="713"/>
      <c r="DY39" s="713"/>
      <c r="DZ39" s="713"/>
      <c r="EA39" s="713"/>
      <c r="EB39" s="713"/>
      <c r="EC39" s="714"/>
    </row>
    <row r="40" spans="2:133" ht="11.25" customHeight="1" x14ac:dyDescent="0.15">
      <c r="AQ40" s="756" t="s">
        <v>339</v>
      </c>
      <c r="AR40" s="757"/>
      <c r="AS40" s="757"/>
      <c r="AT40" s="757"/>
      <c r="AU40" s="757"/>
      <c r="AV40" s="757"/>
      <c r="AW40" s="757"/>
      <c r="AX40" s="757"/>
      <c r="AY40" s="758"/>
      <c r="AZ40" s="679">
        <v>99660</v>
      </c>
      <c r="BA40" s="680"/>
      <c r="BB40" s="680"/>
      <c r="BC40" s="680"/>
      <c r="BD40" s="715"/>
      <c r="BE40" s="715"/>
      <c r="BF40" s="738"/>
      <c r="BG40" s="770"/>
      <c r="BH40" s="771"/>
      <c r="BI40" s="771"/>
      <c r="BJ40" s="771"/>
      <c r="BK40" s="771"/>
      <c r="BL40" s="235"/>
      <c r="BM40" s="695" t="s">
        <v>340</v>
      </c>
      <c r="BN40" s="695"/>
      <c r="BO40" s="695"/>
      <c r="BP40" s="695"/>
      <c r="BQ40" s="695"/>
      <c r="BR40" s="695"/>
      <c r="BS40" s="695"/>
      <c r="BT40" s="695"/>
      <c r="BU40" s="696"/>
      <c r="BV40" s="679" t="s">
        <v>136</v>
      </c>
      <c r="BW40" s="680"/>
      <c r="BX40" s="680"/>
      <c r="BY40" s="680"/>
      <c r="BZ40" s="680"/>
      <c r="CA40" s="680"/>
      <c r="CB40" s="689"/>
      <c r="CD40" s="694" t="s">
        <v>341</v>
      </c>
      <c r="CE40" s="695"/>
      <c r="CF40" s="695"/>
      <c r="CG40" s="695"/>
      <c r="CH40" s="695"/>
      <c r="CI40" s="695"/>
      <c r="CJ40" s="695"/>
      <c r="CK40" s="695"/>
      <c r="CL40" s="695"/>
      <c r="CM40" s="695"/>
      <c r="CN40" s="695"/>
      <c r="CO40" s="695"/>
      <c r="CP40" s="695"/>
      <c r="CQ40" s="696"/>
      <c r="CR40" s="679">
        <v>477200</v>
      </c>
      <c r="CS40" s="680"/>
      <c r="CT40" s="680"/>
      <c r="CU40" s="680"/>
      <c r="CV40" s="680"/>
      <c r="CW40" s="680"/>
      <c r="CX40" s="680"/>
      <c r="CY40" s="681"/>
      <c r="CZ40" s="684">
        <v>4.3</v>
      </c>
      <c r="DA40" s="713"/>
      <c r="DB40" s="713"/>
      <c r="DC40" s="717"/>
      <c r="DD40" s="688">
        <v>50833</v>
      </c>
      <c r="DE40" s="680"/>
      <c r="DF40" s="680"/>
      <c r="DG40" s="680"/>
      <c r="DH40" s="680"/>
      <c r="DI40" s="680"/>
      <c r="DJ40" s="680"/>
      <c r="DK40" s="681"/>
      <c r="DL40" s="688" t="s">
        <v>127</v>
      </c>
      <c r="DM40" s="680"/>
      <c r="DN40" s="680"/>
      <c r="DO40" s="680"/>
      <c r="DP40" s="680"/>
      <c r="DQ40" s="680"/>
      <c r="DR40" s="680"/>
      <c r="DS40" s="680"/>
      <c r="DT40" s="680"/>
      <c r="DU40" s="680"/>
      <c r="DV40" s="681"/>
      <c r="DW40" s="684" t="s">
        <v>127</v>
      </c>
      <c r="DX40" s="713"/>
      <c r="DY40" s="713"/>
      <c r="DZ40" s="713"/>
      <c r="EA40" s="713"/>
      <c r="EB40" s="713"/>
      <c r="EC40" s="714"/>
    </row>
    <row r="41" spans="2:133" ht="11.25" customHeight="1" x14ac:dyDescent="0.15">
      <c r="AQ41" s="766" t="s">
        <v>342</v>
      </c>
      <c r="AR41" s="767"/>
      <c r="AS41" s="767"/>
      <c r="AT41" s="767"/>
      <c r="AU41" s="767"/>
      <c r="AV41" s="767"/>
      <c r="AW41" s="767"/>
      <c r="AX41" s="767"/>
      <c r="AY41" s="768"/>
      <c r="AZ41" s="759">
        <v>336006</v>
      </c>
      <c r="BA41" s="760"/>
      <c r="BB41" s="760"/>
      <c r="BC41" s="760"/>
      <c r="BD41" s="749"/>
      <c r="BE41" s="749"/>
      <c r="BF41" s="751"/>
      <c r="BG41" s="772"/>
      <c r="BH41" s="773"/>
      <c r="BI41" s="773"/>
      <c r="BJ41" s="773"/>
      <c r="BK41" s="773"/>
      <c r="BL41" s="236"/>
      <c r="BM41" s="704" t="s">
        <v>343</v>
      </c>
      <c r="BN41" s="704"/>
      <c r="BO41" s="704"/>
      <c r="BP41" s="704"/>
      <c r="BQ41" s="704"/>
      <c r="BR41" s="704"/>
      <c r="BS41" s="704"/>
      <c r="BT41" s="704"/>
      <c r="BU41" s="705"/>
      <c r="BV41" s="759">
        <v>357</v>
      </c>
      <c r="BW41" s="760"/>
      <c r="BX41" s="760"/>
      <c r="BY41" s="760"/>
      <c r="BZ41" s="760"/>
      <c r="CA41" s="760"/>
      <c r="CB41" s="769"/>
      <c r="CD41" s="694" t="s">
        <v>344</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346</v>
      </c>
      <c r="CE42" s="677"/>
      <c r="CF42" s="677"/>
      <c r="CG42" s="677"/>
      <c r="CH42" s="677"/>
      <c r="CI42" s="677"/>
      <c r="CJ42" s="677"/>
      <c r="CK42" s="677"/>
      <c r="CL42" s="677"/>
      <c r="CM42" s="677"/>
      <c r="CN42" s="677"/>
      <c r="CO42" s="677"/>
      <c r="CP42" s="677"/>
      <c r="CQ42" s="678"/>
      <c r="CR42" s="679">
        <v>2811685</v>
      </c>
      <c r="CS42" s="680"/>
      <c r="CT42" s="680"/>
      <c r="CU42" s="680"/>
      <c r="CV42" s="680"/>
      <c r="CW42" s="680"/>
      <c r="CX42" s="680"/>
      <c r="CY42" s="681"/>
      <c r="CZ42" s="684">
        <v>25.5</v>
      </c>
      <c r="DA42" s="685"/>
      <c r="DB42" s="685"/>
      <c r="DC42" s="780"/>
      <c r="DD42" s="688">
        <v>1232402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348</v>
      </c>
      <c r="CE43" s="677"/>
      <c r="CF43" s="677"/>
      <c r="CG43" s="677"/>
      <c r="CH43" s="677"/>
      <c r="CI43" s="677"/>
      <c r="CJ43" s="677"/>
      <c r="CK43" s="677"/>
      <c r="CL43" s="677"/>
      <c r="CM43" s="677"/>
      <c r="CN43" s="677"/>
      <c r="CO43" s="677"/>
      <c r="CP43" s="677"/>
      <c r="CQ43" s="678"/>
      <c r="CR43" s="679">
        <v>51254</v>
      </c>
      <c r="CS43" s="715"/>
      <c r="CT43" s="715"/>
      <c r="CU43" s="715"/>
      <c r="CV43" s="715"/>
      <c r="CW43" s="715"/>
      <c r="CX43" s="715"/>
      <c r="CY43" s="716"/>
      <c r="CZ43" s="684">
        <v>0.5</v>
      </c>
      <c r="DA43" s="713"/>
      <c r="DB43" s="713"/>
      <c r="DC43" s="717"/>
      <c r="DD43" s="688">
        <v>51254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349</v>
      </c>
      <c r="CD44" s="791" t="s">
        <v>301</v>
      </c>
      <c r="CE44" s="792"/>
      <c r="CF44" s="676" t="s">
        <v>350</v>
      </c>
      <c r="CG44" s="677"/>
      <c r="CH44" s="677"/>
      <c r="CI44" s="677"/>
      <c r="CJ44" s="677"/>
      <c r="CK44" s="677"/>
      <c r="CL44" s="677"/>
      <c r="CM44" s="677"/>
      <c r="CN44" s="677"/>
      <c r="CO44" s="677"/>
      <c r="CP44" s="677"/>
      <c r="CQ44" s="678"/>
      <c r="CR44" s="679">
        <v>2758081</v>
      </c>
      <c r="CS44" s="680"/>
      <c r="CT44" s="680"/>
      <c r="CU44" s="680"/>
      <c r="CV44" s="680"/>
      <c r="CW44" s="680"/>
      <c r="CX44" s="680"/>
      <c r="CY44" s="681"/>
      <c r="CZ44" s="684">
        <v>25</v>
      </c>
      <c r="DA44" s="685"/>
      <c r="DB44" s="685"/>
      <c r="DC44" s="780"/>
      <c r="DD44" s="688">
        <v>1230716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351</v>
      </c>
      <c r="CG45" s="677"/>
      <c r="CH45" s="677"/>
      <c r="CI45" s="677"/>
      <c r="CJ45" s="677"/>
      <c r="CK45" s="677"/>
      <c r="CL45" s="677"/>
      <c r="CM45" s="677"/>
      <c r="CN45" s="677"/>
      <c r="CO45" s="677"/>
      <c r="CP45" s="677"/>
      <c r="CQ45" s="678"/>
      <c r="CR45" s="679">
        <v>479599</v>
      </c>
      <c r="CS45" s="715"/>
      <c r="CT45" s="715"/>
      <c r="CU45" s="715"/>
      <c r="CV45" s="715"/>
      <c r="CW45" s="715"/>
      <c r="CX45" s="715"/>
      <c r="CY45" s="716"/>
      <c r="CZ45" s="684">
        <v>4.3</v>
      </c>
      <c r="DA45" s="713"/>
      <c r="DB45" s="713"/>
      <c r="DC45" s="717"/>
      <c r="DD45" s="688">
        <v>63910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352</v>
      </c>
      <c r="CG46" s="677"/>
      <c r="CH46" s="677"/>
      <c r="CI46" s="677"/>
      <c r="CJ46" s="677"/>
      <c r="CK46" s="677"/>
      <c r="CL46" s="677"/>
      <c r="CM46" s="677"/>
      <c r="CN46" s="677"/>
      <c r="CO46" s="677"/>
      <c r="CP46" s="677"/>
      <c r="CQ46" s="678"/>
      <c r="CR46" s="679">
        <v>2270313</v>
      </c>
      <c r="CS46" s="680"/>
      <c r="CT46" s="680"/>
      <c r="CU46" s="680"/>
      <c r="CV46" s="680"/>
      <c r="CW46" s="680"/>
      <c r="CX46" s="680"/>
      <c r="CY46" s="681"/>
      <c r="CZ46" s="684">
        <v>20.6</v>
      </c>
      <c r="DA46" s="685"/>
      <c r="DB46" s="685"/>
      <c r="DC46" s="780"/>
      <c r="DD46" s="688">
        <v>1158637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353</v>
      </c>
      <c r="CG47" s="677"/>
      <c r="CH47" s="677"/>
      <c r="CI47" s="677"/>
      <c r="CJ47" s="677"/>
      <c r="CK47" s="677"/>
      <c r="CL47" s="677"/>
      <c r="CM47" s="677"/>
      <c r="CN47" s="677"/>
      <c r="CO47" s="677"/>
      <c r="CP47" s="677"/>
      <c r="CQ47" s="678"/>
      <c r="CR47" s="679">
        <v>53604</v>
      </c>
      <c r="CS47" s="715"/>
      <c r="CT47" s="715"/>
      <c r="CU47" s="715"/>
      <c r="CV47" s="715"/>
      <c r="CW47" s="715"/>
      <c r="CX47" s="715"/>
      <c r="CY47" s="716"/>
      <c r="CZ47" s="684">
        <v>0.5</v>
      </c>
      <c r="DA47" s="713"/>
      <c r="DB47" s="713"/>
      <c r="DC47" s="717"/>
      <c r="DD47" s="688">
        <v>1686</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354</v>
      </c>
      <c r="CG48" s="677"/>
      <c r="CH48" s="677"/>
      <c r="CI48" s="677"/>
      <c r="CJ48" s="677"/>
      <c r="CK48" s="677"/>
      <c r="CL48" s="677"/>
      <c r="CM48" s="677"/>
      <c r="CN48" s="677"/>
      <c r="CO48" s="677"/>
      <c r="CP48" s="677"/>
      <c r="CQ48" s="678"/>
      <c r="CR48" s="679" t="s">
        <v>127</v>
      </c>
      <c r="CS48" s="680"/>
      <c r="CT48" s="680"/>
      <c r="CU48" s="680"/>
      <c r="CV48" s="680"/>
      <c r="CW48" s="680"/>
      <c r="CX48" s="680"/>
      <c r="CY48" s="681"/>
      <c r="CZ48" s="684" t="s">
        <v>127</v>
      </c>
      <c r="DA48" s="685"/>
      <c r="DB48" s="685"/>
      <c r="DC48" s="780"/>
      <c r="DD48" s="688" t="s">
        <v>136</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355</v>
      </c>
      <c r="CE49" s="725"/>
      <c r="CF49" s="725"/>
      <c r="CG49" s="725"/>
      <c r="CH49" s="725"/>
      <c r="CI49" s="725"/>
      <c r="CJ49" s="725"/>
      <c r="CK49" s="725"/>
      <c r="CL49" s="725"/>
      <c r="CM49" s="725"/>
      <c r="CN49" s="725"/>
      <c r="CO49" s="725"/>
      <c r="CP49" s="725"/>
      <c r="CQ49" s="726"/>
      <c r="CR49" s="759">
        <v>11040943</v>
      </c>
      <c r="CS49" s="749"/>
      <c r="CT49" s="749"/>
      <c r="CU49" s="749"/>
      <c r="CV49" s="749"/>
      <c r="CW49" s="749"/>
      <c r="CX49" s="749"/>
      <c r="CY49" s="781"/>
      <c r="CZ49" s="764">
        <v>100</v>
      </c>
      <c r="DA49" s="782"/>
      <c r="DB49" s="782"/>
      <c r="DC49" s="783"/>
      <c r="DD49" s="784">
        <v>7542691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F28WgkRTSedg6jVPGFHuByPharsxN/GIlFrZWQ+yQQ3Wux4BMzgusT7NOCCbE/f3PtirSeQDXZW+nFuBpMV8Rg==" saltValue="jId3SuzKVEBFGkC+qI32C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357</v>
      </c>
      <c r="DK2" s="827"/>
      <c r="DL2" s="827"/>
      <c r="DM2" s="827"/>
      <c r="DN2" s="827"/>
      <c r="DO2" s="828"/>
      <c r="DP2" s="249"/>
      <c r="DQ2" s="826" t="s">
        <v>358</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359</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361</v>
      </c>
      <c r="B5" s="821"/>
      <c r="C5" s="821"/>
      <c r="D5" s="821"/>
      <c r="E5" s="821"/>
      <c r="F5" s="821"/>
      <c r="G5" s="821"/>
      <c r="H5" s="821"/>
      <c r="I5" s="821"/>
      <c r="J5" s="821"/>
      <c r="K5" s="821"/>
      <c r="L5" s="821"/>
      <c r="M5" s="821"/>
      <c r="N5" s="821"/>
      <c r="O5" s="821"/>
      <c r="P5" s="822"/>
      <c r="Q5" s="797" t="s">
        <v>362</v>
      </c>
      <c r="R5" s="798"/>
      <c r="S5" s="798"/>
      <c r="T5" s="798"/>
      <c r="U5" s="799"/>
      <c r="V5" s="797" t="s">
        <v>363</v>
      </c>
      <c r="W5" s="798"/>
      <c r="X5" s="798"/>
      <c r="Y5" s="798"/>
      <c r="Z5" s="799"/>
      <c r="AA5" s="797" t="s">
        <v>364</v>
      </c>
      <c r="AB5" s="798"/>
      <c r="AC5" s="798"/>
      <c r="AD5" s="798"/>
      <c r="AE5" s="798"/>
      <c r="AF5" s="830" t="s">
        <v>365</v>
      </c>
      <c r="AG5" s="798"/>
      <c r="AH5" s="798"/>
      <c r="AI5" s="798"/>
      <c r="AJ5" s="809"/>
      <c r="AK5" s="798" t="s">
        <v>366</v>
      </c>
      <c r="AL5" s="798"/>
      <c r="AM5" s="798"/>
      <c r="AN5" s="798"/>
      <c r="AO5" s="799"/>
      <c r="AP5" s="797" t="s">
        <v>367</v>
      </c>
      <c r="AQ5" s="798"/>
      <c r="AR5" s="798"/>
      <c r="AS5" s="798"/>
      <c r="AT5" s="799"/>
      <c r="AU5" s="797" t="s">
        <v>368</v>
      </c>
      <c r="AV5" s="798"/>
      <c r="AW5" s="798"/>
      <c r="AX5" s="798"/>
      <c r="AY5" s="809"/>
      <c r="AZ5" s="256"/>
      <c r="BA5" s="256"/>
      <c r="BB5" s="256"/>
      <c r="BC5" s="256"/>
      <c r="BD5" s="256"/>
      <c r="BE5" s="257"/>
      <c r="BF5" s="257"/>
      <c r="BG5" s="257"/>
      <c r="BH5" s="257"/>
      <c r="BI5" s="257"/>
      <c r="BJ5" s="257"/>
      <c r="BK5" s="257"/>
      <c r="BL5" s="257"/>
      <c r="BM5" s="257"/>
      <c r="BN5" s="257"/>
      <c r="BO5" s="257"/>
      <c r="BP5" s="257"/>
      <c r="BQ5" s="820" t="s">
        <v>369</v>
      </c>
      <c r="BR5" s="821"/>
      <c r="BS5" s="821"/>
      <c r="BT5" s="821"/>
      <c r="BU5" s="821"/>
      <c r="BV5" s="821"/>
      <c r="BW5" s="821"/>
      <c r="BX5" s="821"/>
      <c r="BY5" s="821"/>
      <c r="BZ5" s="821"/>
      <c r="CA5" s="821"/>
      <c r="CB5" s="821"/>
      <c r="CC5" s="821"/>
      <c r="CD5" s="821"/>
      <c r="CE5" s="821"/>
      <c r="CF5" s="821"/>
      <c r="CG5" s="822"/>
      <c r="CH5" s="797" t="s">
        <v>370</v>
      </c>
      <c r="CI5" s="798"/>
      <c r="CJ5" s="798"/>
      <c r="CK5" s="798"/>
      <c r="CL5" s="799"/>
      <c r="CM5" s="797" t="s">
        <v>371</v>
      </c>
      <c r="CN5" s="798"/>
      <c r="CO5" s="798"/>
      <c r="CP5" s="798"/>
      <c r="CQ5" s="799"/>
      <c r="CR5" s="797" t="s">
        <v>372</v>
      </c>
      <c r="CS5" s="798"/>
      <c r="CT5" s="798"/>
      <c r="CU5" s="798"/>
      <c r="CV5" s="799"/>
      <c r="CW5" s="797" t="s">
        <v>373</v>
      </c>
      <c r="CX5" s="798"/>
      <c r="CY5" s="798"/>
      <c r="CZ5" s="798"/>
      <c r="DA5" s="799"/>
      <c r="DB5" s="797" t="s">
        <v>374</v>
      </c>
      <c r="DC5" s="798"/>
      <c r="DD5" s="798"/>
      <c r="DE5" s="798"/>
      <c r="DF5" s="799"/>
      <c r="DG5" s="803" t="s">
        <v>375</v>
      </c>
      <c r="DH5" s="804"/>
      <c r="DI5" s="804"/>
      <c r="DJ5" s="804"/>
      <c r="DK5" s="805"/>
      <c r="DL5" s="803" t="s">
        <v>376</v>
      </c>
      <c r="DM5" s="804"/>
      <c r="DN5" s="804"/>
      <c r="DO5" s="804"/>
      <c r="DP5" s="805"/>
      <c r="DQ5" s="797" t="s">
        <v>377</v>
      </c>
      <c r="DR5" s="798"/>
      <c r="DS5" s="798"/>
      <c r="DT5" s="798"/>
      <c r="DU5" s="799"/>
      <c r="DV5" s="797" t="s">
        <v>368</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378</v>
      </c>
      <c r="C7" s="812"/>
      <c r="D7" s="812"/>
      <c r="E7" s="812"/>
      <c r="F7" s="812"/>
      <c r="G7" s="812"/>
      <c r="H7" s="812"/>
      <c r="I7" s="812"/>
      <c r="J7" s="812"/>
      <c r="K7" s="812"/>
      <c r="L7" s="812"/>
      <c r="M7" s="812"/>
      <c r="N7" s="812"/>
      <c r="O7" s="812"/>
      <c r="P7" s="813"/>
      <c r="Q7" s="814">
        <v>11884</v>
      </c>
      <c r="R7" s="815"/>
      <c r="S7" s="815"/>
      <c r="T7" s="815"/>
      <c r="U7" s="815"/>
      <c r="V7" s="815">
        <v>11039</v>
      </c>
      <c r="W7" s="815"/>
      <c r="X7" s="815"/>
      <c r="Y7" s="815"/>
      <c r="Z7" s="815"/>
      <c r="AA7" s="815">
        <v>845</v>
      </c>
      <c r="AB7" s="815"/>
      <c r="AC7" s="815"/>
      <c r="AD7" s="815"/>
      <c r="AE7" s="816"/>
      <c r="AF7" s="817">
        <v>555</v>
      </c>
      <c r="AG7" s="818"/>
      <c r="AH7" s="818"/>
      <c r="AI7" s="818"/>
      <c r="AJ7" s="819"/>
      <c r="AK7" s="854">
        <v>421</v>
      </c>
      <c r="AL7" s="855"/>
      <c r="AM7" s="855"/>
      <c r="AN7" s="855"/>
      <c r="AO7" s="855"/>
      <c r="AP7" s="855">
        <v>3825</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583</v>
      </c>
      <c r="BT7" s="859"/>
      <c r="BU7" s="859"/>
      <c r="BV7" s="859"/>
      <c r="BW7" s="859"/>
      <c r="BX7" s="859"/>
      <c r="BY7" s="859"/>
      <c r="BZ7" s="859"/>
      <c r="CA7" s="859"/>
      <c r="CB7" s="859"/>
      <c r="CC7" s="859"/>
      <c r="CD7" s="859"/>
      <c r="CE7" s="859"/>
      <c r="CF7" s="859"/>
      <c r="CG7" s="860"/>
      <c r="CH7" s="851" t="s">
        <v>599</v>
      </c>
      <c r="CI7" s="852"/>
      <c r="CJ7" s="852"/>
      <c r="CK7" s="852"/>
      <c r="CL7" s="853"/>
      <c r="CM7" s="851">
        <v>169</v>
      </c>
      <c r="CN7" s="852"/>
      <c r="CO7" s="852"/>
      <c r="CP7" s="852"/>
      <c r="CQ7" s="853"/>
      <c r="CR7" s="851">
        <v>57</v>
      </c>
      <c r="CS7" s="852"/>
      <c r="CT7" s="852"/>
      <c r="CU7" s="852"/>
      <c r="CV7" s="853"/>
      <c r="CW7" s="851">
        <v>30</v>
      </c>
      <c r="CX7" s="852"/>
      <c r="CY7" s="852"/>
      <c r="CZ7" s="852"/>
      <c r="DA7" s="853"/>
      <c r="DB7" s="851" t="s">
        <v>600</v>
      </c>
      <c r="DC7" s="852"/>
      <c r="DD7" s="852"/>
      <c r="DE7" s="852"/>
      <c r="DF7" s="853"/>
      <c r="DG7" s="851" t="s">
        <v>601</v>
      </c>
      <c r="DH7" s="852"/>
      <c r="DI7" s="852"/>
      <c r="DJ7" s="852"/>
      <c r="DK7" s="853"/>
      <c r="DL7" s="851" t="s">
        <v>602</v>
      </c>
      <c r="DM7" s="852"/>
      <c r="DN7" s="852"/>
      <c r="DO7" s="852"/>
      <c r="DP7" s="853"/>
      <c r="DQ7" s="851" t="s">
        <v>602</v>
      </c>
      <c r="DR7" s="852"/>
      <c r="DS7" s="852"/>
      <c r="DT7" s="852"/>
      <c r="DU7" s="853"/>
      <c r="DV7" s="832"/>
      <c r="DW7" s="833"/>
      <c r="DX7" s="833"/>
      <c r="DY7" s="833"/>
      <c r="DZ7" s="834"/>
      <c r="EA7" s="254"/>
    </row>
    <row r="8" spans="1:131" s="255" customFormat="1" ht="26.25" customHeight="1" x14ac:dyDescent="0.15">
      <c r="A8" s="261">
        <v>2</v>
      </c>
      <c r="B8" s="835" t="s">
        <v>379</v>
      </c>
      <c r="C8" s="836"/>
      <c r="D8" s="836"/>
      <c r="E8" s="836"/>
      <c r="F8" s="836"/>
      <c r="G8" s="836"/>
      <c r="H8" s="836"/>
      <c r="I8" s="836"/>
      <c r="J8" s="836"/>
      <c r="K8" s="836"/>
      <c r="L8" s="836"/>
      <c r="M8" s="836"/>
      <c r="N8" s="836"/>
      <c r="O8" s="836"/>
      <c r="P8" s="837"/>
      <c r="Q8" s="838">
        <v>29</v>
      </c>
      <c r="R8" s="839"/>
      <c r="S8" s="839"/>
      <c r="T8" s="839"/>
      <c r="U8" s="839"/>
      <c r="V8" s="839">
        <v>29</v>
      </c>
      <c r="W8" s="839"/>
      <c r="X8" s="839"/>
      <c r="Y8" s="839"/>
      <c r="Z8" s="839"/>
      <c r="AA8" s="839" t="s">
        <v>596</v>
      </c>
      <c r="AB8" s="839"/>
      <c r="AC8" s="839"/>
      <c r="AD8" s="839"/>
      <c r="AE8" s="840"/>
      <c r="AF8" s="841" t="s">
        <v>380</v>
      </c>
      <c r="AG8" s="842"/>
      <c r="AH8" s="842"/>
      <c r="AI8" s="842"/>
      <c r="AJ8" s="843"/>
      <c r="AK8" s="844">
        <v>1</v>
      </c>
      <c r="AL8" s="845"/>
      <c r="AM8" s="845"/>
      <c r="AN8" s="845"/>
      <c r="AO8" s="845"/>
      <c r="AP8" s="845" t="s">
        <v>597</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381</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382</v>
      </c>
      <c r="B23" s="870" t="s">
        <v>383</v>
      </c>
      <c r="C23" s="871"/>
      <c r="D23" s="871"/>
      <c r="E23" s="871"/>
      <c r="F23" s="871"/>
      <c r="G23" s="871"/>
      <c r="H23" s="871"/>
      <c r="I23" s="871"/>
      <c r="J23" s="871"/>
      <c r="K23" s="871"/>
      <c r="L23" s="871"/>
      <c r="M23" s="871"/>
      <c r="N23" s="871"/>
      <c r="O23" s="871"/>
      <c r="P23" s="872"/>
      <c r="Q23" s="873">
        <v>11886</v>
      </c>
      <c r="R23" s="874"/>
      <c r="S23" s="874"/>
      <c r="T23" s="874"/>
      <c r="U23" s="874"/>
      <c r="V23" s="874">
        <v>11041</v>
      </c>
      <c r="W23" s="874"/>
      <c r="X23" s="874"/>
      <c r="Y23" s="874"/>
      <c r="Z23" s="874"/>
      <c r="AA23" s="874">
        <v>845</v>
      </c>
      <c r="AB23" s="874"/>
      <c r="AC23" s="874"/>
      <c r="AD23" s="874"/>
      <c r="AE23" s="875"/>
      <c r="AF23" s="876">
        <v>555</v>
      </c>
      <c r="AG23" s="874"/>
      <c r="AH23" s="874"/>
      <c r="AI23" s="874"/>
      <c r="AJ23" s="877"/>
      <c r="AK23" s="878"/>
      <c r="AL23" s="879"/>
      <c r="AM23" s="879"/>
      <c r="AN23" s="879"/>
      <c r="AO23" s="879"/>
      <c r="AP23" s="874">
        <v>3825</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384</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385</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361</v>
      </c>
      <c r="B26" s="821"/>
      <c r="C26" s="821"/>
      <c r="D26" s="821"/>
      <c r="E26" s="821"/>
      <c r="F26" s="821"/>
      <c r="G26" s="821"/>
      <c r="H26" s="821"/>
      <c r="I26" s="821"/>
      <c r="J26" s="821"/>
      <c r="K26" s="821"/>
      <c r="L26" s="821"/>
      <c r="M26" s="821"/>
      <c r="N26" s="821"/>
      <c r="O26" s="821"/>
      <c r="P26" s="822"/>
      <c r="Q26" s="797" t="s">
        <v>386</v>
      </c>
      <c r="R26" s="798"/>
      <c r="S26" s="798"/>
      <c r="T26" s="798"/>
      <c r="U26" s="799"/>
      <c r="V26" s="797" t="s">
        <v>387</v>
      </c>
      <c r="W26" s="798"/>
      <c r="X26" s="798"/>
      <c r="Y26" s="798"/>
      <c r="Z26" s="799"/>
      <c r="AA26" s="797" t="s">
        <v>388</v>
      </c>
      <c r="AB26" s="798"/>
      <c r="AC26" s="798"/>
      <c r="AD26" s="798"/>
      <c r="AE26" s="798"/>
      <c r="AF26" s="892" t="s">
        <v>389</v>
      </c>
      <c r="AG26" s="893"/>
      <c r="AH26" s="893"/>
      <c r="AI26" s="893"/>
      <c r="AJ26" s="894"/>
      <c r="AK26" s="798" t="s">
        <v>390</v>
      </c>
      <c r="AL26" s="798"/>
      <c r="AM26" s="798"/>
      <c r="AN26" s="798"/>
      <c r="AO26" s="799"/>
      <c r="AP26" s="797" t="s">
        <v>391</v>
      </c>
      <c r="AQ26" s="798"/>
      <c r="AR26" s="798"/>
      <c r="AS26" s="798"/>
      <c r="AT26" s="799"/>
      <c r="AU26" s="797" t="s">
        <v>392</v>
      </c>
      <c r="AV26" s="798"/>
      <c r="AW26" s="798"/>
      <c r="AX26" s="798"/>
      <c r="AY26" s="799"/>
      <c r="AZ26" s="797" t="s">
        <v>393</v>
      </c>
      <c r="BA26" s="798"/>
      <c r="BB26" s="798"/>
      <c r="BC26" s="798"/>
      <c r="BD26" s="799"/>
      <c r="BE26" s="797" t="s">
        <v>368</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394</v>
      </c>
      <c r="C28" s="812"/>
      <c r="D28" s="812"/>
      <c r="E28" s="812"/>
      <c r="F28" s="812"/>
      <c r="G28" s="812"/>
      <c r="H28" s="812"/>
      <c r="I28" s="812"/>
      <c r="J28" s="812"/>
      <c r="K28" s="812"/>
      <c r="L28" s="812"/>
      <c r="M28" s="812"/>
      <c r="N28" s="812"/>
      <c r="O28" s="812"/>
      <c r="P28" s="813"/>
      <c r="Q28" s="901">
        <v>1165</v>
      </c>
      <c r="R28" s="902"/>
      <c r="S28" s="902"/>
      <c r="T28" s="902"/>
      <c r="U28" s="902"/>
      <c r="V28" s="902">
        <v>1123</v>
      </c>
      <c r="W28" s="902"/>
      <c r="X28" s="902"/>
      <c r="Y28" s="902"/>
      <c r="Z28" s="902"/>
      <c r="AA28" s="902">
        <v>42</v>
      </c>
      <c r="AB28" s="902"/>
      <c r="AC28" s="902"/>
      <c r="AD28" s="902"/>
      <c r="AE28" s="903"/>
      <c r="AF28" s="904">
        <v>42</v>
      </c>
      <c r="AG28" s="902"/>
      <c r="AH28" s="902"/>
      <c r="AI28" s="902"/>
      <c r="AJ28" s="905"/>
      <c r="AK28" s="906">
        <v>81</v>
      </c>
      <c r="AL28" s="907"/>
      <c r="AM28" s="907"/>
      <c r="AN28" s="907"/>
      <c r="AO28" s="907"/>
      <c r="AP28" s="898" t="s">
        <v>591</v>
      </c>
      <c r="AQ28" s="898"/>
      <c r="AR28" s="898"/>
      <c r="AS28" s="898"/>
      <c r="AT28" s="898"/>
      <c r="AU28" s="898" t="s">
        <v>591</v>
      </c>
      <c r="AV28" s="898"/>
      <c r="AW28" s="898"/>
      <c r="AX28" s="898"/>
      <c r="AY28" s="898"/>
      <c r="AZ28" s="898" t="s">
        <v>591</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395</v>
      </c>
      <c r="C29" s="836"/>
      <c r="D29" s="836"/>
      <c r="E29" s="836"/>
      <c r="F29" s="836"/>
      <c r="G29" s="836"/>
      <c r="H29" s="836"/>
      <c r="I29" s="836"/>
      <c r="J29" s="836"/>
      <c r="K29" s="836"/>
      <c r="L29" s="836"/>
      <c r="M29" s="836"/>
      <c r="N29" s="836"/>
      <c r="O29" s="836"/>
      <c r="P29" s="837"/>
      <c r="Q29" s="838">
        <v>113</v>
      </c>
      <c r="R29" s="839"/>
      <c r="S29" s="839"/>
      <c r="T29" s="839"/>
      <c r="U29" s="839"/>
      <c r="V29" s="839">
        <v>113</v>
      </c>
      <c r="W29" s="839"/>
      <c r="X29" s="839"/>
      <c r="Y29" s="839"/>
      <c r="Z29" s="839"/>
      <c r="AA29" s="839" t="s">
        <v>593</v>
      </c>
      <c r="AB29" s="839"/>
      <c r="AC29" s="839"/>
      <c r="AD29" s="839"/>
      <c r="AE29" s="840"/>
      <c r="AF29" s="841" t="s">
        <v>396</v>
      </c>
      <c r="AG29" s="842"/>
      <c r="AH29" s="842"/>
      <c r="AI29" s="842"/>
      <c r="AJ29" s="843"/>
      <c r="AK29" s="910">
        <v>25</v>
      </c>
      <c r="AL29" s="911"/>
      <c r="AM29" s="911"/>
      <c r="AN29" s="911"/>
      <c r="AO29" s="911"/>
      <c r="AP29" s="912" t="s">
        <v>592</v>
      </c>
      <c r="AQ29" s="912"/>
      <c r="AR29" s="912"/>
      <c r="AS29" s="912"/>
      <c r="AT29" s="912"/>
      <c r="AU29" s="912" t="s">
        <v>592</v>
      </c>
      <c r="AV29" s="912"/>
      <c r="AW29" s="912"/>
      <c r="AX29" s="912"/>
      <c r="AY29" s="912"/>
      <c r="AZ29" s="912" t="s">
        <v>592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397</v>
      </c>
      <c r="C30" s="836"/>
      <c r="D30" s="836"/>
      <c r="E30" s="836"/>
      <c r="F30" s="836"/>
      <c r="G30" s="836"/>
      <c r="H30" s="836"/>
      <c r="I30" s="836"/>
      <c r="J30" s="836"/>
      <c r="K30" s="836"/>
      <c r="L30" s="836"/>
      <c r="M30" s="836"/>
      <c r="N30" s="836"/>
      <c r="O30" s="836"/>
      <c r="P30" s="837"/>
      <c r="Q30" s="838">
        <v>1081</v>
      </c>
      <c r="R30" s="839"/>
      <c r="S30" s="839"/>
      <c r="T30" s="839"/>
      <c r="U30" s="839"/>
      <c r="V30" s="839">
        <v>1038</v>
      </c>
      <c r="W30" s="839"/>
      <c r="X30" s="839"/>
      <c r="Y30" s="839"/>
      <c r="Z30" s="839"/>
      <c r="AA30" s="839">
        <v>43</v>
      </c>
      <c r="AB30" s="839"/>
      <c r="AC30" s="839"/>
      <c r="AD30" s="839"/>
      <c r="AE30" s="840"/>
      <c r="AF30" s="841">
        <v>43</v>
      </c>
      <c r="AG30" s="842"/>
      <c r="AH30" s="842"/>
      <c r="AI30" s="842"/>
      <c r="AJ30" s="843"/>
      <c r="AK30" s="910">
        <v>175</v>
      </c>
      <c r="AL30" s="911"/>
      <c r="AM30" s="911"/>
      <c r="AN30" s="911"/>
      <c r="AO30" s="911"/>
      <c r="AP30" s="912" t="s">
        <v>592</v>
      </c>
      <c r="AQ30" s="912"/>
      <c r="AR30" s="912"/>
      <c r="AS30" s="912"/>
      <c r="AT30" s="912"/>
      <c r="AU30" s="912" t="s">
        <v>592</v>
      </c>
      <c r="AV30" s="912"/>
      <c r="AW30" s="912"/>
      <c r="AX30" s="912"/>
      <c r="AY30" s="912"/>
      <c r="AZ30" s="912" t="s">
        <v>592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398</v>
      </c>
      <c r="C31" s="836"/>
      <c r="D31" s="836"/>
      <c r="E31" s="836"/>
      <c r="F31" s="836"/>
      <c r="G31" s="836"/>
      <c r="H31" s="836"/>
      <c r="I31" s="836"/>
      <c r="J31" s="836"/>
      <c r="K31" s="836"/>
      <c r="L31" s="836"/>
      <c r="M31" s="836"/>
      <c r="N31" s="836"/>
      <c r="O31" s="836"/>
      <c r="P31" s="837"/>
      <c r="Q31" s="838">
        <v>122</v>
      </c>
      <c r="R31" s="839"/>
      <c r="S31" s="839"/>
      <c r="T31" s="839"/>
      <c r="U31" s="839"/>
      <c r="V31" s="839">
        <v>119</v>
      </c>
      <c r="W31" s="839"/>
      <c r="X31" s="839"/>
      <c r="Y31" s="839"/>
      <c r="Z31" s="839"/>
      <c r="AA31" s="839">
        <v>3</v>
      </c>
      <c r="AB31" s="839"/>
      <c r="AC31" s="839"/>
      <c r="AD31" s="839"/>
      <c r="AE31" s="840"/>
      <c r="AF31" s="841">
        <v>3</v>
      </c>
      <c r="AG31" s="842"/>
      <c r="AH31" s="842"/>
      <c r="AI31" s="842"/>
      <c r="AJ31" s="843"/>
      <c r="AK31" s="910">
        <v>34</v>
      </c>
      <c r="AL31" s="911"/>
      <c r="AM31" s="911"/>
      <c r="AN31" s="911"/>
      <c r="AO31" s="911"/>
      <c r="AP31" s="912" t="s">
        <v>592</v>
      </c>
      <c r="AQ31" s="912"/>
      <c r="AR31" s="912"/>
      <c r="AS31" s="912"/>
      <c r="AT31" s="912"/>
      <c r="AU31" s="912" t="s">
        <v>592</v>
      </c>
      <c r="AV31" s="912"/>
      <c r="AW31" s="912"/>
      <c r="AX31" s="912"/>
      <c r="AY31" s="912"/>
      <c r="AZ31" s="912" t="s">
        <v>592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399</v>
      </c>
      <c r="C32" s="836"/>
      <c r="D32" s="836"/>
      <c r="E32" s="836"/>
      <c r="F32" s="836"/>
      <c r="G32" s="836"/>
      <c r="H32" s="836"/>
      <c r="I32" s="836"/>
      <c r="J32" s="836"/>
      <c r="K32" s="836"/>
      <c r="L32" s="836"/>
      <c r="M32" s="836"/>
      <c r="N32" s="836"/>
      <c r="O32" s="836"/>
      <c r="P32" s="837"/>
      <c r="Q32" s="838">
        <v>270</v>
      </c>
      <c r="R32" s="839"/>
      <c r="S32" s="839"/>
      <c r="T32" s="839"/>
      <c r="U32" s="839"/>
      <c r="V32" s="839">
        <v>220</v>
      </c>
      <c r="W32" s="839"/>
      <c r="X32" s="839"/>
      <c r="Y32" s="839"/>
      <c r="Z32" s="839"/>
      <c r="AA32" s="839">
        <v>50</v>
      </c>
      <c r="AB32" s="839"/>
      <c r="AC32" s="839"/>
      <c r="AD32" s="839"/>
      <c r="AE32" s="840"/>
      <c r="AF32" s="841">
        <v>745</v>
      </c>
      <c r="AG32" s="842"/>
      <c r="AH32" s="842"/>
      <c r="AI32" s="842"/>
      <c r="AJ32" s="843"/>
      <c r="AK32" s="910">
        <v>3</v>
      </c>
      <c r="AL32" s="911"/>
      <c r="AM32" s="911"/>
      <c r="AN32" s="911"/>
      <c r="AO32" s="911"/>
      <c r="AP32" s="912" t="s">
        <v>592</v>
      </c>
      <c r="AQ32" s="912"/>
      <c r="AR32" s="912"/>
      <c r="AS32" s="912"/>
      <c r="AT32" s="912"/>
      <c r="AU32" s="912" t="s">
        <v>592</v>
      </c>
      <c r="AV32" s="912"/>
      <c r="AW32" s="912"/>
      <c r="AX32" s="912"/>
      <c r="AY32" s="912"/>
      <c r="AZ32" s="912" t="s">
        <v>592</v>
      </c>
      <c r="BA32" s="912"/>
      <c r="BB32" s="912"/>
      <c r="BC32" s="912"/>
      <c r="BD32" s="912"/>
      <c r="BE32" s="908" t="s">
        <v>400</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401</v>
      </c>
      <c r="C33" s="836"/>
      <c r="D33" s="836"/>
      <c r="E33" s="836"/>
      <c r="F33" s="836"/>
      <c r="G33" s="836"/>
      <c r="H33" s="836"/>
      <c r="I33" s="836"/>
      <c r="J33" s="836"/>
      <c r="K33" s="836"/>
      <c r="L33" s="836"/>
      <c r="M33" s="836"/>
      <c r="N33" s="836"/>
      <c r="O33" s="836"/>
      <c r="P33" s="837"/>
      <c r="Q33" s="838">
        <v>60</v>
      </c>
      <c r="R33" s="839"/>
      <c r="S33" s="839"/>
      <c r="T33" s="839"/>
      <c r="U33" s="839"/>
      <c r="V33" s="839">
        <v>60</v>
      </c>
      <c r="W33" s="839"/>
      <c r="X33" s="839"/>
      <c r="Y33" s="839"/>
      <c r="Z33" s="839"/>
      <c r="AA33" s="839" t="s">
        <v>594</v>
      </c>
      <c r="AB33" s="839"/>
      <c r="AC33" s="839"/>
      <c r="AD33" s="839"/>
      <c r="AE33" s="840"/>
      <c r="AF33" s="841" t="s">
        <v>402</v>
      </c>
      <c r="AG33" s="842"/>
      <c r="AH33" s="842"/>
      <c r="AI33" s="842"/>
      <c r="AJ33" s="843"/>
      <c r="AK33" s="910">
        <v>53</v>
      </c>
      <c r="AL33" s="911"/>
      <c r="AM33" s="911"/>
      <c r="AN33" s="911"/>
      <c r="AO33" s="911"/>
      <c r="AP33" s="911">
        <v>160</v>
      </c>
      <c r="AQ33" s="911"/>
      <c r="AR33" s="911"/>
      <c r="AS33" s="911"/>
      <c r="AT33" s="911"/>
      <c r="AU33" s="911">
        <v>151</v>
      </c>
      <c r="AV33" s="911"/>
      <c r="AW33" s="911"/>
      <c r="AX33" s="911"/>
      <c r="AY33" s="911"/>
      <c r="AZ33" s="912" t="s">
        <v>592</v>
      </c>
      <c r="BA33" s="912"/>
      <c r="BB33" s="912"/>
      <c r="BC33" s="912"/>
      <c r="BD33" s="912"/>
      <c r="BE33" s="908" t="s">
        <v>403</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404</v>
      </c>
      <c r="C34" s="836"/>
      <c r="D34" s="836"/>
      <c r="E34" s="836"/>
      <c r="F34" s="836"/>
      <c r="G34" s="836"/>
      <c r="H34" s="836"/>
      <c r="I34" s="836"/>
      <c r="J34" s="836"/>
      <c r="K34" s="836"/>
      <c r="L34" s="836"/>
      <c r="M34" s="836"/>
      <c r="N34" s="836"/>
      <c r="O34" s="836"/>
      <c r="P34" s="837"/>
      <c r="Q34" s="838">
        <v>908</v>
      </c>
      <c r="R34" s="839"/>
      <c r="S34" s="839"/>
      <c r="T34" s="839"/>
      <c r="U34" s="839"/>
      <c r="V34" s="839">
        <v>908</v>
      </c>
      <c r="W34" s="839"/>
      <c r="X34" s="839"/>
      <c r="Y34" s="839"/>
      <c r="Z34" s="839"/>
      <c r="AA34" s="839">
        <v>0</v>
      </c>
      <c r="AB34" s="839"/>
      <c r="AC34" s="839"/>
      <c r="AD34" s="839"/>
      <c r="AE34" s="840"/>
      <c r="AF34" s="841" t="s">
        <v>405</v>
      </c>
      <c r="AG34" s="842"/>
      <c r="AH34" s="842"/>
      <c r="AI34" s="842"/>
      <c r="AJ34" s="843"/>
      <c r="AK34" s="910">
        <v>552</v>
      </c>
      <c r="AL34" s="911"/>
      <c r="AM34" s="911"/>
      <c r="AN34" s="911"/>
      <c r="AO34" s="911"/>
      <c r="AP34" s="911">
        <v>4260</v>
      </c>
      <c r="AQ34" s="911"/>
      <c r="AR34" s="911"/>
      <c r="AS34" s="911"/>
      <c r="AT34" s="911"/>
      <c r="AU34" s="911">
        <v>4239</v>
      </c>
      <c r="AV34" s="911"/>
      <c r="AW34" s="911"/>
      <c r="AX34" s="911"/>
      <c r="AY34" s="911"/>
      <c r="AZ34" s="912" t="s">
        <v>592</v>
      </c>
      <c r="BA34" s="912"/>
      <c r="BB34" s="912"/>
      <c r="BC34" s="912"/>
      <c r="BD34" s="912"/>
      <c r="BE34" s="908" t="s">
        <v>403</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406</v>
      </c>
      <c r="C35" s="836"/>
      <c r="D35" s="836"/>
      <c r="E35" s="836"/>
      <c r="F35" s="836"/>
      <c r="G35" s="836"/>
      <c r="H35" s="836"/>
      <c r="I35" s="836"/>
      <c r="J35" s="836"/>
      <c r="K35" s="836"/>
      <c r="L35" s="836"/>
      <c r="M35" s="836"/>
      <c r="N35" s="836"/>
      <c r="O35" s="836"/>
      <c r="P35" s="837"/>
      <c r="Q35" s="838">
        <v>318</v>
      </c>
      <c r="R35" s="839"/>
      <c r="S35" s="839"/>
      <c r="T35" s="839"/>
      <c r="U35" s="839"/>
      <c r="V35" s="839">
        <v>318</v>
      </c>
      <c r="W35" s="839"/>
      <c r="X35" s="839"/>
      <c r="Y35" s="839"/>
      <c r="Z35" s="839"/>
      <c r="AA35" s="839" t="s">
        <v>595</v>
      </c>
      <c r="AB35" s="839"/>
      <c r="AC35" s="839"/>
      <c r="AD35" s="839"/>
      <c r="AE35" s="840"/>
      <c r="AF35" s="841" t="s">
        <v>396</v>
      </c>
      <c r="AG35" s="842"/>
      <c r="AH35" s="842"/>
      <c r="AI35" s="842"/>
      <c r="AJ35" s="843"/>
      <c r="AK35" s="910">
        <v>294</v>
      </c>
      <c r="AL35" s="911"/>
      <c r="AM35" s="911"/>
      <c r="AN35" s="911"/>
      <c r="AO35" s="911"/>
      <c r="AP35" s="911">
        <v>1176</v>
      </c>
      <c r="AQ35" s="911"/>
      <c r="AR35" s="911"/>
      <c r="AS35" s="911"/>
      <c r="AT35" s="911"/>
      <c r="AU35" s="911">
        <v>1145</v>
      </c>
      <c r="AV35" s="911"/>
      <c r="AW35" s="911"/>
      <c r="AX35" s="911"/>
      <c r="AY35" s="911"/>
      <c r="AZ35" s="912" t="s">
        <v>592</v>
      </c>
      <c r="BA35" s="912"/>
      <c r="BB35" s="912"/>
      <c r="BC35" s="912"/>
      <c r="BD35" s="912"/>
      <c r="BE35" s="908" t="s">
        <v>407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408</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382</v>
      </c>
      <c r="B63" s="870" t="s">
        <v>409</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832</v>
      </c>
      <c r="AG63" s="922"/>
      <c r="AH63" s="922"/>
      <c r="AI63" s="922"/>
      <c r="AJ63" s="923"/>
      <c r="AK63" s="924"/>
      <c r="AL63" s="919"/>
      <c r="AM63" s="919"/>
      <c r="AN63" s="919"/>
      <c r="AO63" s="919"/>
      <c r="AP63" s="922">
        <v>5596</v>
      </c>
      <c r="AQ63" s="922"/>
      <c r="AR63" s="922"/>
      <c r="AS63" s="922"/>
      <c r="AT63" s="922"/>
      <c r="AU63" s="922">
        <v>5535</v>
      </c>
      <c r="AV63" s="922"/>
      <c r="AW63" s="922"/>
      <c r="AX63" s="922"/>
      <c r="AY63" s="922"/>
      <c r="AZ63" s="926"/>
      <c r="BA63" s="926"/>
      <c r="BB63" s="926"/>
      <c r="BC63" s="926"/>
      <c r="BD63" s="926"/>
      <c r="BE63" s="927"/>
      <c r="BF63" s="927"/>
      <c r="BG63" s="927"/>
      <c r="BH63" s="927"/>
      <c r="BI63" s="928"/>
      <c r="BJ63" s="929" t="s">
        <v>127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413</v>
      </c>
      <c r="W66" s="798"/>
      <c r="X66" s="798"/>
      <c r="Y66" s="798"/>
      <c r="Z66" s="799"/>
      <c r="AA66" s="797" t="s">
        <v>414</v>
      </c>
      <c r="AB66" s="798"/>
      <c r="AC66" s="798"/>
      <c r="AD66" s="798"/>
      <c r="AE66" s="799"/>
      <c r="AF66" s="932" t="s">
        <v>415</v>
      </c>
      <c r="AG66" s="893"/>
      <c r="AH66" s="893"/>
      <c r="AI66" s="893"/>
      <c r="AJ66" s="933"/>
      <c r="AK66" s="797" t="s">
        <v>416</v>
      </c>
      <c r="AL66" s="821"/>
      <c r="AM66" s="821"/>
      <c r="AN66" s="821"/>
      <c r="AO66" s="822"/>
      <c r="AP66" s="797" t="s">
        <v>417</v>
      </c>
      <c r="AQ66" s="798"/>
      <c r="AR66" s="798"/>
      <c r="AS66" s="798"/>
      <c r="AT66" s="799"/>
      <c r="AU66" s="797" t="s">
        <v>418</v>
      </c>
      <c r="AV66" s="798"/>
      <c r="AW66" s="798"/>
      <c r="AX66" s="798"/>
      <c r="AY66" s="799"/>
      <c r="AZ66" s="797" t="s">
        <v>368</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584</v>
      </c>
      <c r="C68" s="950"/>
      <c r="D68" s="950"/>
      <c r="E68" s="950"/>
      <c r="F68" s="950"/>
      <c r="G68" s="950"/>
      <c r="H68" s="950"/>
      <c r="I68" s="950"/>
      <c r="J68" s="950"/>
      <c r="K68" s="950"/>
      <c r="L68" s="950"/>
      <c r="M68" s="950"/>
      <c r="N68" s="950"/>
      <c r="O68" s="950"/>
      <c r="P68" s="951"/>
      <c r="Q68" s="952">
        <v>1404</v>
      </c>
      <c r="R68" s="946"/>
      <c r="S68" s="946"/>
      <c r="T68" s="946"/>
      <c r="U68" s="946"/>
      <c r="V68" s="946">
        <v>1377</v>
      </c>
      <c r="W68" s="946"/>
      <c r="X68" s="946"/>
      <c r="Y68" s="946"/>
      <c r="Z68" s="946"/>
      <c r="AA68" s="946">
        <v>27</v>
      </c>
      <c r="AB68" s="946"/>
      <c r="AC68" s="946"/>
      <c r="AD68" s="946"/>
      <c r="AE68" s="946"/>
      <c r="AF68" s="946">
        <v>27</v>
      </c>
      <c r="AG68" s="946"/>
      <c r="AH68" s="946"/>
      <c r="AI68" s="946"/>
      <c r="AJ68" s="946"/>
      <c r="AK68" s="946">
        <v>20</v>
      </c>
      <c r="AL68" s="946"/>
      <c r="AM68" s="946"/>
      <c r="AN68" s="946"/>
      <c r="AO68" s="946"/>
      <c r="AP68" s="946">
        <v>607</v>
      </c>
      <c r="AQ68" s="946"/>
      <c r="AR68" s="946"/>
      <c r="AS68" s="946"/>
      <c r="AT68" s="946"/>
      <c r="AU68" s="946">
        <v>124</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585</v>
      </c>
      <c r="C69" s="954"/>
      <c r="D69" s="954"/>
      <c r="E69" s="954"/>
      <c r="F69" s="954"/>
      <c r="G69" s="954"/>
      <c r="H69" s="954"/>
      <c r="I69" s="954"/>
      <c r="J69" s="954"/>
      <c r="K69" s="954"/>
      <c r="L69" s="954"/>
      <c r="M69" s="954"/>
      <c r="N69" s="954"/>
      <c r="O69" s="954"/>
      <c r="P69" s="955"/>
      <c r="Q69" s="956">
        <v>3912</v>
      </c>
      <c r="R69" s="911"/>
      <c r="S69" s="911"/>
      <c r="T69" s="911"/>
      <c r="U69" s="911"/>
      <c r="V69" s="911">
        <v>3187</v>
      </c>
      <c r="W69" s="911"/>
      <c r="X69" s="911"/>
      <c r="Y69" s="911"/>
      <c r="Z69" s="911"/>
      <c r="AA69" s="911">
        <v>725</v>
      </c>
      <c r="AB69" s="911"/>
      <c r="AC69" s="911"/>
      <c r="AD69" s="911"/>
      <c r="AE69" s="911"/>
      <c r="AF69" s="911">
        <v>725</v>
      </c>
      <c r="AG69" s="911"/>
      <c r="AH69" s="911"/>
      <c r="AI69" s="911"/>
      <c r="AJ69" s="911"/>
      <c r="AK69" s="911" t="s">
        <v>597</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586</v>
      </c>
      <c r="C70" s="954"/>
      <c r="D70" s="954"/>
      <c r="E70" s="954"/>
      <c r="F70" s="954"/>
      <c r="G70" s="954"/>
      <c r="H70" s="954"/>
      <c r="I70" s="954"/>
      <c r="J70" s="954"/>
      <c r="K70" s="954"/>
      <c r="L70" s="954"/>
      <c r="M70" s="954"/>
      <c r="N70" s="954"/>
      <c r="O70" s="954"/>
      <c r="P70" s="955"/>
      <c r="Q70" s="956">
        <v>99</v>
      </c>
      <c r="R70" s="911"/>
      <c r="S70" s="911"/>
      <c r="T70" s="911"/>
      <c r="U70" s="911"/>
      <c r="V70" s="911">
        <v>98</v>
      </c>
      <c r="W70" s="911"/>
      <c r="X70" s="911"/>
      <c r="Y70" s="911"/>
      <c r="Z70" s="911"/>
      <c r="AA70" s="911">
        <v>1</v>
      </c>
      <c r="AB70" s="911"/>
      <c r="AC70" s="911"/>
      <c r="AD70" s="911"/>
      <c r="AE70" s="911"/>
      <c r="AF70" s="911">
        <v>1</v>
      </c>
      <c r="AG70" s="911"/>
      <c r="AH70" s="911"/>
      <c r="AI70" s="911"/>
      <c r="AJ70" s="911"/>
      <c r="AK70" s="911">
        <v>3</v>
      </c>
      <c r="AL70" s="911"/>
      <c r="AM70" s="911"/>
      <c r="AN70" s="911"/>
      <c r="AO70" s="911"/>
      <c r="AP70" s="911" t="s">
        <v>596</v>
      </c>
      <c r="AQ70" s="911"/>
      <c r="AR70" s="911"/>
      <c r="AS70" s="911"/>
      <c r="AT70" s="911"/>
      <c r="AU70" s="911" t="s">
        <v>596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587</v>
      </c>
      <c r="C71" s="954"/>
      <c r="D71" s="954"/>
      <c r="E71" s="954"/>
      <c r="F71" s="954"/>
      <c r="G71" s="954"/>
      <c r="H71" s="954"/>
      <c r="I71" s="954"/>
      <c r="J71" s="954"/>
      <c r="K71" s="954"/>
      <c r="L71" s="954"/>
      <c r="M71" s="954"/>
      <c r="N71" s="954"/>
      <c r="O71" s="954"/>
      <c r="P71" s="955"/>
      <c r="Q71" s="956">
        <v>562</v>
      </c>
      <c r="R71" s="911"/>
      <c r="S71" s="911"/>
      <c r="T71" s="911"/>
      <c r="U71" s="911"/>
      <c r="V71" s="911">
        <v>504</v>
      </c>
      <c r="W71" s="911"/>
      <c r="X71" s="911"/>
      <c r="Y71" s="911"/>
      <c r="Z71" s="911"/>
      <c r="AA71" s="911">
        <v>58</v>
      </c>
      <c r="AB71" s="911"/>
      <c r="AC71" s="911"/>
      <c r="AD71" s="911"/>
      <c r="AE71" s="911"/>
      <c r="AF71" s="911">
        <v>58</v>
      </c>
      <c r="AG71" s="911"/>
      <c r="AH71" s="911"/>
      <c r="AI71" s="911"/>
      <c r="AJ71" s="911"/>
      <c r="AK71" s="911" t="s">
        <v>598</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588</v>
      </c>
      <c r="C72" s="954"/>
      <c r="D72" s="954"/>
      <c r="E72" s="954"/>
      <c r="F72" s="954"/>
      <c r="G72" s="954"/>
      <c r="H72" s="954"/>
      <c r="I72" s="954"/>
      <c r="J72" s="954"/>
      <c r="K72" s="954"/>
      <c r="L72" s="954"/>
      <c r="M72" s="954"/>
      <c r="N72" s="954"/>
      <c r="O72" s="954"/>
      <c r="P72" s="955"/>
      <c r="Q72" s="956">
        <v>106973</v>
      </c>
      <c r="R72" s="911"/>
      <c r="S72" s="911"/>
      <c r="T72" s="911"/>
      <c r="U72" s="911"/>
      <c r="V72" s="911">
        <v>104792</v>
      </c>
      <c r="W72" s="911"/>
      <c r="X72" s="911"/>
      <c r="Y72" s="911"/>
      <c r="Z72" s="911"/>
      <c r="AA72" s="911">
        <v>2181</v>
      </c>
      <c r="AB72" s="911"/>
      <c r="AC72" s="911"/>
      <c r="AD72" s="911"/>
      <c r="AE72" s="911"/>
      <c r="AF72" s="911">
        <v>2181</v>
      </c>
      <c r="AG72" s="911"/>
      <c r="AH72" s="911"/>
      <c r="AI72" s="911"/>
      <c r="AJ72" s="911"/>
      <c r="AK72" s="911">
        <v>1009</v>
      </c>
      <c r="AL72" s="911"/>
      <c r="AM72" s="911"/>
      <c r="AN72" s="911"/>
      <c r="AO72" s="911"/>
      <c r="AP72" s="911" t="s">
        <v>596</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589</v>
      </c>
      <c r="C73" s="954"/>
      <c r="D73" s="954"/>
      <c r="E73" s="954"/>
      <c r="F73" s="954"/>
      <c r="G73" s="954"/>
      <c r="H73" s="954"/>
      <c r="I73" s="954"/>
      <c r="J73" s="954"/>
      <c r="K73" s="954"/>
      <c r="L73" s="954"/>
      <c r="M73" s="954"/>
      <c r="N73" s="954"/>
      <c r="O73" s="954"/>
      <c r="P73" s="955"/>
      <c r="Q73" s="956">
        <v>128</v>
      </c>
      <c r="R73" s="911"/>
      <c r="S73" s="911"/>
      <c r="T73" s="911"/>
      <c r="U73" s="911"/>
      <c r="V73" s="911">
        <v>120</v>
      </c>
      <c r="W73" s="911"/>
      <c r="X73" s="911"/>
      <c r="Y73" s="911"/>
      <c r="Z73" s="911"/>
      <c r="AA73" s="911">
        <v>8</v>
      </c>
      <c r="AB73" s="911"/>
      <c r="AC73" s="911"/>
      <c r="AD73" s="911"/>
      <c r="AE73" s="911"/>
      <c r="AF73" s="911">
        <v>8</v>
      </c>
      <c r="AG73" s="911"/>
      <c r="AH73" s="911"/>
      <c r="AI73" s="911"/>
      <c r="AJ73" s="911"/>
      <c r="AK73" s="911">
        <v>0</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590</v>
      </c>
      <c r="C74" s="954"/>
      <c r="D74" s="954"/>
      <c r="E74" s="954"/>
      <c r="F74" s="954"/>
      <c r="G74" s="954"/>
      <c r="H74" s="954"/>
      <c r="I74" s="954"/>
      <c r="J74" s="954"/>
      <c r="K74" s="954"/>
      <c r="L74" s="954"/>
      <c r="M74" s="954"/>
      <c r="N74" s="954"/>
      <c r="O74" s="954"/>
      <c r="P74" s="955"/>
      <c r="Q74" s="956">
        <v>1082</v>
      </c>
      <c r="R74" s="911"/>
      <c r="S74" s="911"/>
      <c r="T74" s="911"/>
      <c r="U74" s="911"/>
      <c r="V74" s="911">
        <v>1081</v>
      </c>
      <c r="W74" s="911"/>
      <c r="X74" s="911"/>
      <c r="Y74" s="911"/>
      <c r="Z74" s="911"/>
      <c r="AA74" s="911">
        <v>1</v>
      </c>
      <c r="AB74" s="911"/>
      <c r="AC74" s="911"/>
      <c r="AD74" s="911"/>
      <c r="AE74" s="911"/>
      <c r="AF74" s="911">
        <v>1</v>
      </c>
      <c r="AG74" s="911"/>
      <c r="AH74" s="911"/>
      <c r="AI74" s="911"/>
      <c r="AJ74" s="911"/>
      <c r="AK74" s="911">
        <v>460</v>
      </c>
      <c r="AL74" s="911"/>
      <c r="AM74" s="911"/>
      <c r="AN74" s="911"/>
      <c r="AO74" s="911"/>
      <c r="AP74" s="911" t="s">
        <v>596</v>
      </c>
      <c r="AQ74" s="911"/>
      <c r="AR74" s="911"/>
      <c r="AS74" s="911"/>
      <c r="AT74" s="911"/>
      <c r="AU74" s="911" t="s">
        <v>596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382</v>
      </c>
      <c r="B88" s="870" t="s">
        <v>419</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3001</v>
      </c>
      <c r="AG88" s="922"/>
      <c r="AH88" s="922"/>
      <c r="AI88" s="922"/>
      <c r="AJ88" s="922"/>
      <c r="AK88" s="919"/>
      <c r="AL88" s="919"/>
      <c r="AM88" s="919"/>
      <c r="AN88" s="919"/>
      <c r="AO88" s="919"/>
      <c r="AP88" s="922">
        <v>607</v>
      </c>
      <c r="AQ88" s="922"/>
      <c r="AR88" s="922"/>
      <c r="AS88" s="922"/>
      <c r="AT88" s="922"/>
      <c r="AU88" s="922">
        <v>124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870" t="s">
        <v>420</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57</v>
      </c>
      <c r="CS102" s="930"/>
      <c r="CT102" s="930"/>
      <c r="CU102" s="930"/>
      <c r="CV102" s="973"/>
      <c r="CW102" s="972">
        <v>30</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421</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422</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425</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426</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427</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428</v>
      </c>
      <c r="AB109" s="975"/>
      <c r="AC109" s="975"/>
      <c r="AD109" s="975"/>
      <c r="AE109" s="976"/>
      <c r="AF109" s="974" t="s">
        <v>300</v>
      </c>
      <c r="AG109" s="975"/>
      <c r="AH109" s="975"/>
      <c r="AI109" s="975"/>
      <c r="AJ109" s="976"/>
      <c r="AK109" s="974" t="s">
        <v>299</v>
      </c>
      <c r="AL109" s="975"/>
      <c r="AM109" s="975"/>
      <c r="AN109" s="975"/>
      <c r="AO109" s="976"/>
      <c r="AP109" s="974" t="s">
        <v>429</v>
      </c>
      <c r="AQ109" s="975"/>
      <c r="AR109" s="975"/>
      <c r="AS109" s="975"/>
      <c r="AT109" s="977"/>
      <c r="AU109" s="994" t="s">
        <v>427</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428</v>
      </c>
      <c r="BR109" s="975"/>
      <c r="BS109" s="975"/>
      <c r="BT109" s="975"/>
      <c r="BU109" s="976"/>
      <c r="BV109" s="974" t="s">
        <v>300</v>
      </c>
      <c r="BW109" s="975"/>
      <c r="BX109" s="975"/>
      <c r="BY109" s="975"/>
      <c r="BZ109" s="976"/>
      <c r="CA109" s="974" t="s">
        <v>299</v>
      </c>
      <c r="CB109" s="975"/>
      <c r="CC109" s="975"/>
      <c r="CD109" s="975"/>
      <c r="CE109" s="976"/>
      <c r="CF109" s="995" t="s">
        <v>429</v>
      </c>
      <c r="CG109" s="995"/>
      <c r="CH109" s="995"/>
      <c r="CI109" s="995"/>
      <c r="CJ109" s="995"/>
      <c r="CK109" s="974" t="s">
        <v>430</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428</v>
      </c>
      <c r="DH109" s="975"/>
      <c r="DI109" s="975"/>
      <c r="DJ109" s="975"/>
      <c r="DK109" s="976"/>
      <c r="DL109" s="974" t="s">
        <v>300</v>
      </c>
      <c r="DM109" s="975"/>
      <c r="DN109" s="975"/>
      <c r="DO109" s="975"/>
      <c r="DP109" s="976"/>
      <c r="DQ109" s="974" t="s">
        <v>299</v>
      </c>
      <c r="DR109" s="975"/>
      <c r="DS109" s="975"/>
      <c r="DT109" s="975"/>
      <c r="DU109" s="976"/>
      <c r="DV109" s="974" t="s">
        <v>429</v>
      </c>
      <c r="DW109" s="975"/>
      <c r="DX109" s="975"/>
      <c r="DY109" s="975"/>
      <c r="DZ109" s="977"/>
    </row>
    <row r="110" spans="1:131" s="246" customFormat="1" ht="26.25" customHeight="1" x14ac:dyDescent="0.15">
      <c r="A110" s="978" t="s">
        <v>431</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350947</v>
      </c>
      <c r="AB110" s="982"/>
      <c r="AC110" s="982"/>
      <c r="AD110" s="982"/>
      <c r="AE110" s="983"/>
      <c r="AF110" s="984">
        <v>255034</v>
      </c>
      <c r="AG110" s="982"/>
      <c r="AH110" s="982"/>
      <c r="AI110" s="982"/>
      <c r="AJ110" s="983"/>
      <c r="AK110" s="984">
        <v>254957</v>
      </c>
      <c r="AL110" s="982"/>
      <c r="AM110" s="982"/>
      <c r="AN110" s="982"/>
      <c r="AO110" s="983"/>
      <c r="AP110" s="985">
        <v>7.1</v>
      </c>
      <c r="AQ110" s="986"/>
      <c r="AR110" s="986"/>
      <c r="AS110" s="986"/>
      <c r="AT110" s="987"/>
      <c r="AU110" s="988" t="s">
        <v>72</v>
      </c>
      <c r="AV110" s="989"/>
      <c r="AW110" s="989"/>
      <c r="AX110" s="989"/>
      <c r="AY110" s="989"/>
      <c r="AZ110" s="1030" t="s">
        <v>432</v>
      </c>
      <c r="BA110" s="979"/>
      <c r="BB110" s="979"/>
      <c r="BC110" s="979"/>
      <c r="BD110" s="979"/>
      <c r="BE110" s="979"/>
      <c r="BF110" s="979"/>
      <c r="BG110" s="979"/>
      <c r="BH110" s="979"/>
      <c r="BI110" s="979"/>
      <c r="BJ110" s="979"/>
      <c r="BK110" s="979"/>
      <c r="BL110" s="979"/>
      <c r="BM110" s="979"/>
      <c r="BN110" s="979"/>
      <c r="BO110" s="979"/>
      <c r="BP110" s="980"/>
      <c r="BQ110" s="1016">
        <v>4190363</v>
      </c>
      <c r="BR110" s="1017"/>
      <c r="BS110" s="1017"/>
      <c r="BT110" s="1017"/>
      <c r="BU110" s="1017"/>
      <c r="BV110" s="1017">
        <v>4008853</v>
      </c>
      <c r="BW110" s="1017"/>
      <c r="BX110" s="1017"/>
      <c r="BY110" s="1017"/>
      <c r="BZ110" s="1017"/>
      <c r="CA110" s="1017">
        <v>3825364</v>
      </c>
      <c r="CB110" s="1017"/>
      <c r="CC110" s="1017"/>
      <c r="CD110" s="1017"/>
      <c r="CE110" s="1017"/>
      <c r="CF110" s="1031">
        <v>107.2</v>
      </c>
      <c r="CG110" s="1032"/>
      <c r="CH110" s="1032"/>
      <c r="CI110" s="1032"/>
      <c r="CJ110" s="1032"/>
      <c r="CK110" s="1033" t="s">
        <v>433</v>
      </c>
      <c r="CL110" s="1034"/>
      <c r="CM110" s="1013" t="s">
        <v>434</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435</v>
      </c>
      <c r="DH110" s="1017"/>
      <c r="DI110" s="1017"/>
      <c r="DJ110" s="1017"/>
      <c r="DK110" s="1017"/>
      <c r="DL110" s="1017" t="s">
        <v>436</v>
      </c>
      <c r="DM110" s="1017"/>
      <c r="DN110" s="1017"/>
      <c r="DO110" s="1017"/>
      <c r="DP110" s="1017"/>
      <c r="DQ110" s="1017" t="s">
        <v>435</v>
      </c>
      <c r="DR110" s="1017"/>
      <c r="DS110" s="1017"/>
      <c r="DT110" s="1017"/>
      <c r="DU110" s="1017"/>
      <c r="DV110" s="1018" t="s">
        <v>437</v>
      </c>
      <c r="DW110" s="1018"/>
      <c r="DX110" s="1018"/>
      <c r="DY110" s="1018"/>
      <c r="DZ110" s="1019"/>
    </row>
    <row r="111" spans="1:131" s="246" customFormat="1" ht="26.25" customHeight="1" x14ac:dyDescent="0.15">
      <c r="A111" s="1020" t="s">
        <v>438</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437</v>
      </c>
      <c r="AB111" s="1024"/>
      <c r="AC111" s="1024"/>
      <c r="AD111" s="1024"/>
      <c r="AE111" s="1025"/>
      <c r="AF111" s="1026" t="s">
        <v>436</v>
      </c>
      <c r="AG111" s="1024"/>
      <c r="AH111" s="1024"/>
      <c r="AI111" s="1024"/>
      <c r="AJ111" s="1025"/>
      <c r="AK111" s="1026" t="s">
        <v>439</v>
      </c>
      <c r="AL111" s="1024"/>
      <c r="AM111" s="1024"/>
      <c r="AN111" s="1024"/>
      <c r="AO111" s="1025"/>
      <c r="AP111" s="1027" t="s">
        <v>437</v>
      </c>
      <c r="AQ111" s="1028"/>
      <c r="AR111" s="1028"/>
      <c r="AS111" s="1028"/>
      <c r="AT111" s="1029"/>
      <c r="AU111" s="990"/>
      <c r="AV111" s="991"/>
      <c r="AW111" s="991"/>
      <c r="AX111" s="991"/>
      <c r="AY111" s="991"/>
      <c r="AZ111" s="1039" t="s">
        <v>440</v>
      </c>
      <c r="BA111" s="1040"/>
      <c r="BB111" s="1040"/>
      <c r="BC111" s="1040"/>
      <c r="BD111" s="1040"/>
      <c r="BE111" s="1040"/>
      <c r="BF111" s="1040"/>
      <c r="BG111" s="1040"/>
      <c r="BH111" s="1040"/>
      <c r="BI111" s="1040"/>
      <c r="BJ111" s="1040"/>
      <c r="BK111" s="1040"/>
      <c r="BL111" s="1040"/>
      <c r="BM111" s="1040"/>
      <c r="BN111" s="1040"/>
      <c r="BO111" s="1040"/>
      <c r="BP111" s="1041"/>
      <c r="BQ111" s="1009">
        <v>25311</v>
      </c>
      <c r="BR111" s="1010"/>
      <c r="BS111" s="1010"/>
      <c r="BT111" s="1010"/>
      <c r="BU111" s="1010"/>
      <c r="BV111" s="1010" t="s">
        <v>127</v>
      </c>
      <c r="BW111" s="1010"/>
      <c r="BX111" s="1010"/>
      <c r="BY111" s="1010"/>
      <c r="BZ111" s="1010"/>
      <c r="CA111" s="1010" t="s">
        <v>437</v>
      </c>
      <c r="CB111" s="1010"/>
      <c r="CC111" s="1010"/>
      <c r="CD111" s="1010"/>
      <c r="CE111" s="1010"/>
      <c r="CF111" s="1004" t="s">
        <v>437</v>
      </c>
      <c r="CG111" s="1005"/>
      <c r="CH111" s="1005"/>
      <c r="CI111" s="1005"/>
      <c r="CJ111" s="1005"/>
      <c r="CK111" s="1035"/>
      <c r="CL111" s="1036"/>
      <c r="CM111" s="1006" t="s">
        <v>441</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437</v>
      </c>
      <c r="DH111" s="1010"/>
      <c r="DI111" s="1010"/>
      <c r="DJ111" s="1010"/>
      <c r="DK111" s="1010"/>
      <c r="DL111" s="1010" t="s">
        <v>127</v>
      </c>
      <c r="DM111" s="1010"/>
      <c r="DN111" s="1010"/>
      <c r="DO111" s="1010"/>
      <c r="DP111" s="1010"/>
      <c r="DQ111" s="1010" t="s">
        <v>436</v>
      </c>
      <c r="DR111" s="1010"/>
      <c r="DS111" s="1010"/>
      <c r="DT111" s="1010"/>
      <c r="DU111" s="1010"/>
      <c r="DV111" s="1011" t="s">
        <v>437</v>
      </c>
      <c r="DW111" s="1011"/>
      <c r="DX111" s="1011"/>
      <c r="DY111" s="1011"/>
      <c r="DZ111" s="1012"/>
    </row>
    <row r="112" spans="1:131" s="246" customFormat="1" ht="26.25" customHeight="1" x14ac:dyDescent="0.15">
      <c r="A112" s="1042" t="s">
        <v>442</v>
      </c>
      <c r="B112" s="1043"/>
      <c r="C112" s="1040" t="s">
        <v>443</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436</v>
      </c>
      <c r="AB112" s="1049"/>
      <c r="AC112" s="1049"/>
      <c r="AD112" s="1049"/>
      <c r="AE112" s="1050"/>
      <c r="AF112" s="1051" t="s">
        <v>435</v>
      </c>
      <c r="AG112" s="1049"/>
      <c r="AH112" s="1049"/>
      <c r="AI112" s="1049"/>
      <c r="AJ112" s="1050"/>
      <c r="AK112" s="1051" t="s">
        <v>396</v>
      </c>
      <c r="AL112" s="1049"/>
      <c r="AM112" s="1049"/>
      <c r="AN112" s="1049"/>
      <c r="AO112" s="1050"/>
      <c r="AP112" s="1052" t="s">
        <v>437</v>
      </c>
      <c r="AQ112" s="1053"/>
      <c r="AR112" s="1053"/>
      <c r="AS112" s="1053"/>
      <c r="AT112" s="1054"/>
      <c r="AU112" s="990"/>
      <c r="AV112" s="991"/>
      <c r="AW112" s="991"/>
      <c r="AX112" s="991"/>
      <c r="AY112" s="991"/>
      <c r="AZ112" s="1039" t="s">
        <v>444</v>
      </c>
      <c r="BA112" s="1040"/>
      <c r="BB112" s="1040"/>
      <c r="BC112" s="1040"/>
      <c r="BD112" s="1040"/>
      <c r="BE112" s="1040"/>
      <c r="BF112" s="1040"/>
      <c r="BG112" s="1040"/>
      <c r="BH112" s="1040"/>
      <c r="BI112" s="1040"/>
      <c r="BJ112" s="1040"/>
      <c r="BK112" s="1040"/>
      <c r="BL112" s="1040"/>
      <c r="BM112" s="1040"/>
      <c r="BN112" s="1040"/>
      <c r="BO112" s="1040"/>
      <c r="BP112" s="1041"/>
      <c r="BQ112" s="1009">
        <v>5669362</v>
      </c>
      <c r="BR112" s="1010"/>
      <c r="BS112" s="1010"/>
      <c r="BT112" s="1010"/>
      <c r="BU112" s="1010"/>
      <c r="BV112" s="1010">
        <v>5909432</v>
      </c>
      <c r="BW112" s="1010"/>
      <c r="BX112" s="1010"/>
      <c r="BY112" s="1010"/>
      <c r="BZ112" s="1010"/>
      <c r="CA112" s="1010">
        <v>5586903</v>
      </c>
      <c r="CB112" s="1010"/>
      <c r="CC112" s="1010"/>
      <c r="CD112" s="1010"/>
      <c r="CE112" s="1010"/>
      <c r="CF112" s="1004">
        <v>156.6</v>
      </c>
      <c r="CG112" s="1005"/>
      <c r="CH112" s="1005"/>
      <c r="CI112" s="1005"/>
      <c r="CJ112" s="1005"/>
      <c r="CK112" s="1035"/>
      <c r="CL112" s="1036"/>
      <c r="CM112" s="1006" t="s">
        <v>445</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396</v>
      </c>
      <c r="DH112" s="1010"/>
      <c r="DI112" s="1010"/>
      <c r="DJ112" s="1010"/>
      <c r="DK112" s="1010"/>
      <c r="DL112" s="1010" t="s">
        <v>437</v>
      </c>
      <c r="DM112" s="1010"/>
      <c r="DN112" s="1010"/>
      <c r="DO112" s="1010"/>
      <c r="DP112" s="1010"/>
      <c r="DQ112" s="1010" t="s">
        <v>437</v>
      </c>
      <c r="DR112" s="1010"/>
      <c r="DS112" s="1010"/>
      <c r="DT112" s="1010"/>
      <c r="DU112" s="1010"/>
      <c r="DV112" s="1011" t="s">
        <v>437</v>
      </c>
      <c r="DW112" s="1011"/>
      <c r="DX112" s="1011"/>
      <c r="DY112" s="1011"/>
      <c r="DZ112" s="1012"/>
    </row>
    <row r="113" spans="1:130" s="246" customFormat="1" ht="26.25" customHeight="1" x14ac:dyDescent="0.15">
      <c r="A113" s="1044"/>
      <c r="B113" s="1045"/>
      <c r="C113" s="1040" t="s">
        <v>446</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513327</v>
      </c>
      <c r="AB113" s="1024"/>
      <c r="AC113" s="1024"/>
      <c r="AD113" s="1024"/>
      <c r="AE113" s="1025"/>
      <c r="AF113" s="1026">
        <v>532027</v>
      </c>
      <c r="AG113" s="1024"/>
      <c r="AH113" s="1024"/>
      <c r="AI113" s="1024"/>
      <c r="AJ113" s="1025"/>
      <c r="AK113" s="1026">
        <v>538476</v>
      </c>
      <c r="AL113" s="1024"/>
      <c r="AM113" s="1024"/>
      <c r="AN113" s="1024"/>
      <c r="AO113" s="1025"/>
      <c r="AP113" s="1027">
        <v>15.1</v>
      </c>
      <c r="AQ113" s="1028"/>
      <c r="AR113" s="1028"/>
      <c r="AS113" s="1028"/>
      <c r="AT113" s="1029"/>
      <c r="AU113" s="990"/>
      <c r="AV113" s="991"/>
      <c r="AW113" s="991"/>
      <c r="AX113" s="991"/>
      <c r="AY113" s="991"/>
      <c r="AZ113" s="1039" t="s">
        <v>447</v>
      </c>
      <c r="BA113" s="1040"/>
      <c r="BB113" s="1040"/>
      <c r="BC113" s="1040"/>
      <c r="BD113" s="1040"/>
      <c r="BE113" s="1040"/>
      <c r="BF113" s="1040"/>
      <c r="BG113" s="1040"/>
      <c r="BH113" s="1040"/>
      <c r="BI113" s="1040"/>
      <c r="BJ113" s="1040"/>
      <c r="BK113" s="1040"/>
      <c r="BL113" s="1040"/>
      <c r="BM113" s="1040"/>
      <c r="BN113" s="1040"/>
      <c r="BO113" s="1040"/>
      <c r="BP113" s="1041"/>
      <c r="BQ113" s="1009">
        <v>115343</v>
      </c>
      <c r="BR113" s="1010"/>
      <c r="BS113" s="1010"/>
      <c r="BT113" s="1010"/>
      <c r="BU113" s="1010"/>
      <c r="BV113" s="1010">
        <v>133471</v>
      </c>
      <c r="BW113" s="1010"/>
      <c r="BX113" s="1010"/>
      <c r="BY113" s="1010"/>
      <c r="BZ113" s="1010"/>
      <c r="CA113" s="1010">
        <v>123911</v>
      </c>
      <c r="CB113" s="1010"/>
      <c r="CC113" s="1010"/>
      <c r="CD113" s="1010"/>
      <c r="CE113" s="1010"/>
      <c r="CF113" s="1004">
        <v>3.5</v>
      </c>
      <c r="CG113" s="1005"/>
      <c r="CH113" s="1005"/>
      <c r="CI113" s="1005"/>
      <c r="CJ113" s="1005"/>
      <c r="CK113" s="1035"/>
      <c r="CL113" s="1036"/>
      <c r="CM113" s="1006" t="s">
        <v>448</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396</v>
      </c>
      <c r="DH113" s="1049"/>
      <c r="DI113" s="1049"/>
      <c r="DJ113" s="1049"/>
      <c r="DK113" s="1050"/>
      <c r="DL113" s="1051" t="s">
        <v>437</v>
      </c>
      <c r="DM113" s="1049"/>
      <c r="DN113" s="1049"/>
      <c r="DO113" s="1049"/>
      <c r="DP113" s="1050"/>
      <c r="DQ113" s="1051" t="s">
        <v>396</v>
      </c>
      <c r="DR113" s="1049"/>
      <c r="DS113" s="1049"/>
      <c r="DT113" s="1049"/>
      <c r="DU113" s="1050"/>
      <c r="DV113" s="1052" t="s">
        <v>437</v>
      </c>
      <c r="DW113" s="1053"/>
      <c r="DX113" s="1053"/>
      <c r="DY113" s="1053"/>
      <c r="DZ113" s="1054"/>
    </row>
    <row r="114" spans="1:130" s="246" customFormat="1" ht="26.25" customHeight="1" x14ac:dyDescent="0.15">
      <c r="A114" s="1044"/>
      <c r="B114" s="1045"/>
      <c r="C114" s="1040" t="s">
        <v>449</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7470</v>
      </c>
      <c r="AB114" s="1049"/>
      <c r="AC114" s="1049"/>
      <c r="AD114" s="1049"/>
      <c r="AE114" s="1050"/>
      <c r="AF114" s="1051">
        <v>14435</v>
      </c>
      <c r="AG114" s="1049"/>
      <c r="AH114" s="1049"/>
      <c r="AI114" s="1049"/>
      <c r="AJ114" s="1050"/>
      <c r="AK114" s="1051">
        <v>16615</v>
      </c>
      <c r="AL114" s="1049"/>
      <c r="AM114" s="1049"/>
      <c r="AN114" s="1049"/>
      <c r="AO114" s="1050"/>
      <c r="AP114" s="1052">
        <v>0.5</v>
      </c>
      <c r="AQ114" s="1053"/>
      <c r="AR114" s="1053"/>
      <c r="AS114" s="1053"/>
      <c r="AT114" s="1054"/>
      <c r="AU114" s="990"/>
      <c r="AV114" s="991"/>
      <c r="AW114" s="991"/>
      <c r="AX114" s="991"/>
      <c r="AY114" s="991"/>
      <c r="AZ114" s="1039" t="s">
        <v>450</v>
      </c>
      <c r="BA114" s="1040"/>
      <c r="BB114" s="1040"/>
      <c r="BC114" s="1040"/>
      <c r="BD114" s="1040"/>
      <c r="BE114" s="1040"/>
      <c r="BF114" s="1040"/>
      <c r="BG114" s="1040"/>
      <c r="BH114" s="1040"/>
      <c r="BI114" s="1040"/>
      <c r="BJ114" s="1040"/>
      <c r="BK114" s="1040"/>
      <c r="BL114" s="1040"/>
      <c r="BM114" s="1040"/>
      <c r="BN114" s="1040"/>
      <c r="BO114" s="1040"/>
      <c r="BP114" s="1041"/>
      <c r="BQ114" s="1009">
        <v>215829</v>
      </c>
      <c r="BR114" s="1010"/>
      <c r="BS114" s="1010"/>
      <c r="BT114" s="1010"/>
      <c r="BU114" s="1010"/>
      <c r="BV114" s="1010">
        <v>165281</v>
      </c>
      <c r="BW114" s="1010"/>
      <c r="BX114" s="1010"/>
      <c r="BY114" s="1010"/>
      <c r="BZ114" s="1010"/>
      <c r="CA114" s="1010">
        <v>177896</v>
      </c>
      <c r="CB114" s="1010"/>
      <c r="CC114" s="1010"/>
      <c r="CD114" s="1010"/>
      <c r="CE114" s="1010"/>
      <c r="CF114" s="1004">
        <v>5</v>
      </c>
      <c r="CG114" s="1005"/>
      <c r="CH114" s="1005"/>
      <c r="CI114" s="1005"/>
      <c r="CJ114" s="1005"/>
      <c r="CK114" s="1035"/>
      <c r="CL114" s="1036"/>
      <c r="CM114" s="1006" t="s">
        <v>451</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127</v>
      </c>
      <c r="DH114" s="1049"/>
      <c r="DI114" s="1049"/>
      <c r="DJ114" s="1049"/>
      <c r="DK114" s="1050"/>
      <c r="DL114" s="1051" t="s">
        <v>127</v>
      </c>
      <c r="DM114" s="1049"/>
      <c r="DN114" s="1049"/>
      <c r="DO114" s="1049"/>
      <c r="DP114" s="1050"/>
      <c r="DQ114" s="1051" t="s">
        <v>439</v>
      </c>
      <c r="DR114" s="1049"/>
      <c r="DS114" s="1049"/>
      <c r="DT114" s="1049"/>
      <c r="DU114" s="1050"/>
      <c r="DV114" s="1052" t="s">
        <v>127</v>
      </c>
      <c r="DW114" s="1053"/>
      <c r="DX114" s="1053"/>
      <c r="DY114" s="1053"/>
      <c r="DZ114" s="1054"/>
    </row>
    <row r="115" spans="1:130" s="246" customFormat="1" ht="26.25" customHeight="1" x14ac:dyDescent="0.15">
      <c r="A115" s="1044"/>
      <c r="B115" s="1045"/>
      <c r="C115" s="1040" t="s">
        <v>452</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10488</v>
      </c>
      <c r="AB115" s="1024"/>
      <c r="AC115" s="1024"/>
      <c r="AD115" s="1024"/>
      <c r="AE115" s="1025"/>
      <c r="AF115" s="1026" t="s">
        <v>127</v>
      </c>
      <c r="AG115" s="1024"/>
      <c r="AH115" s="1024"/>
      <c r="AI115" s="1024"/>
      <c r="AJ115" s="1025"/>
      <c r="AK115" s="1026" t="s">
        <v>436</v>
      </c>
      <c r="AL115" s="1024"/>
      <c r="AM115" s="1024"/>
      <c r="AN115" s="1024"/>
      <c r="AO115" s="1025"/>
      <c r="AP115" s="1027" t="s">
        <v>437</v>
      </c>
      <c r="AQ115" s="1028"/>
      <c r="AR115" s="1028"/>
      <c r="AS115" s="1028"/>
      <c r="AT115" s="1029"/>
      <c r="AU115" s="990"/>
      <c r="AV115" s="991"/>
      <c r="AW115" s="991"/>
      <c r="AX115" s="991"/>
      <c r="AY115" s="991"/>
      <c r="AZ115" s="1039" t="s">
        <v>453</v>
      </c>
      <c r="BA115" s="1040"/>
      <c r="BB115" s="1040"/>
      <c r="BC115" s="1040"/>
      <c r="BD115" s="1040"/>
      <c r="BE115" s="1040"/>
      <c r="BF115" s="1040"/>
      <c r="BG115" s="1040"/>
      <c r="BH115" s="1040"/>
      <c r="BI115" s="1040"/>
      <c r="BJ115" s="1040"/>
      <c r="BK115" s="1040"/>
      <c r="BL115" s="1040"/>
      <c r="BM115" s="1040"/>
      <c r="BN115" s="1040"/>
      <c r="BO115" s="1040"/>
      <c r="BP115" s="1041"/>
      <c r="BQ115" s="1009">
        <v>34000</v>
      </c>
      <c r="BR115" s="1010"/>
      <c r="BS115" s="1010"/>
      <c r="BT115" s="1010"/>
      <c r="BU115" s="1010"/>
      <c r="BV115" s="1010">
        <v>34000</v>
      </c>
      <c r="BW115" s="1010"/>
      <c r="BX115" s="1010"/>
      <c r="BY115" s="1010"/>
      <c r="BZ115" s="1010"/>
      <c r="CA115" s="1010">
        <v>34000</v>
      </c>
      <c r="CB115" s="1010"/>
      <c r="CC115" s="1010"/>
      <c r="CD115" s="1010"/>
      <c r="CE115" s="1010"/>
      <c r="CF115" s="1004">
        <v>1</v>
      </c>
      <c r="CG115" s="1005"/>
      <c r="CH115" s="1005"/>
      <c r="CI115" s="1005"/>
      <c r="CJ115" s="1005"/>
      <c r="CK115" s="1035"/>
      <c r="CL115" s="1036"/>
      <c r="CM115" s="1039" t="s">
        <v>454</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436</v>
      </c>
      <c r="DH115" s="1049"/>
      <c r="DI115" s="1049"/>
      <c r="DJ115" s="1049"/>
      <c r="DK115" s="1050"/>
      <c r="DL115" s="1051" t="s">
        <v>437</v>
      </c>
      <c r="DM115" s="1049"/>
      <c r="DN115" s="1049"/>
      <c r="DO115" s="1049"/>
      <c r="DP115" s="1050"/>
      <c r="DQ115" s="1051" t="s">
        <v>439</v>
      </c>
      <c r="DR115" s="1049"/>
      <c r="DS115" s="1049"/>
      <c r="DT115" s="1049"/>
      <c r="DU115" s="1050"/>
      <c r="DV115" s="1052" t="s">
        <v>127</v>
      </c>
      <c r="DW115" s="1053"/>
      <c r="DX115" s="1053"/>
      <c r="DY115" s="1053"/>
      <c r="DZ115" s="1054"/>
    </row>
    <row r="116" spans="1:130" s="246" customFormat="1" ht="26.25" customHeight="1" x14ac:dyDescent="0.15">
      <c r="A116" s="1046"/>
      <c r="B116" s="1047"/>
      <c r="C116" s="1055" t="s">
        <v>455</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437</v>
      </c>
      <c r="AB116" s="1049"/>
      <c r="AC116" s="1049"/>
      <c r="AD116" s="1049"/>
      <c r="AE116" s="1050"/>
      <c r="AF116" s="1051" t="s">
        <v>396</v>
      </c>
      <c r="AG116" s="1049"/>
      <c r="AH116" s="1049"/>
      <c r="AI116" s="1049"/>
      <c r="AJ116" s="1050"/>
      <c r="AK116" s="1051" t="s">
        <v>437</v>
      </c>
      <c r="AL116" s="1049"/>
      <c r="AM116" s="1049"/>
      <c r="AN116" s="1049"/>
      <c r="AO116" s="1050"/>
      <c r="AP116" s="1052" t="s">
        <v>437</v>
      </c>
      <c r="AQ116" s="1053"/>
      <c r="AR116" s="1053"/>
      <c r="AS116" s="1053"/>
      <c r="AT116" s="1054"/>
      <c r="AU116" s="990"/>
      <c r="AV116" s="991"/>
      <c r="AW116" s="991"/>
      <c r="AX116" s="991"/>
      <c r="AY116" s="991"/>
      <c r="AZ116" s="1057" t="s">
        <v>456</v>
      </c>
      <c r="BA116" s="1058"/>
      <c r="BB116" s="1058"/>
      <c r="BC116" s="1058"/>
      <c r="BD116" s="1058"/>
      <c r="BE116" s="1058"/>
      <c r="BF116" s="1058"/>
      <c r="BG116" s="1058"/>
      <c r="BH116" s="1058"/>
      <c r="BI116" s="1058"/>
      <c r="BJ116" s="1058"/>
      <c r="BK116" s="1058"/>
      <c r="BL116" s="1058"/>
      <c r="BM116" s="1058"/>
      <c r="BN116" s="1058"/>
      <c r="BO116" s="1058"/>
      <c r="BP116" s="1059"/>
      <c r="BQ116" s="1009" t="s">
        <v>437</v>
      </c>
      <c r="BR116" s="1010"/>
      <c r="BS116" s="1010"/>
      <c r="BT116" s="1010"/>
      <c r="BU116" s="1010"/>
      <c r="BV116" s="1010" t="s">
        <v>437</v>
      </c>
      <c r="BW116" s="1010"/>
      <c r="BX116" s="1010"/>
      <c r="BY116" s="1010"/>
      <c r="BZ116" s="1010"/>
      <c r="CA116" s="1010" t="s">
        <v>437</v>
      </c>
      <c r="CB116" s="1010"/>
      <c r="CC116" s="1010"/>
      <c r="CD116" s="1010"/>
      <c r="CE116" s="1010"/>
      <c r="CF116" s="1004" t="s">
        <v>127</v>
      </c>
      <c r="CG116" s="1005"/>
      <c r="CH116" s="1005"/>
      <c r="CI116" s="1005"/>
      <c r="CJ116" s="1005"/>
      <c r="CK116" s="1035"/>
      <c r="CL116" s="1036"/>
      <c r="CM116" s="1006" t="s">
        <v>457</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437</v>
      </c>
      <c r="DH116" s="1049"/>
      <c r="DI116" s="1049"/>
      <c r="DJ116" s="1049"/>
      <c r="DK116" s="1050"/>
      <c r="DL116" s="1051" t="s">
        <v>396</v>
      </c>
      <c r="DM116" s="1049"/>
      <c r="DN116" s="1049"/>
      <c r="DO116" s="1049"/>
      <c r="DP116" s="1050"/>
      <c r="DQ116" s="1051" t="s">
        <v>437</v>
      </c>
      <c r="DR116" s="1049"/>
      <c r="DS116" s="1049"/>
      <c r="DT116" s="1049"/>
      <c r="DU116" s="1050"/>
      <c r="DV116" s="1052" t="s">
        <v>437</v>
      </c>
      <c r="DW116" s="1053"/>
      <c r="DX116" s="1053"/>
      <c r="DY116" s="1053"/>
      <c r="DZ116" s="1054"/>
    </row>
    <row r="117" spans="1:130" s="246" customFormat="1" ht="26.25" customHeight="1" x14ac:dyDescent="0.15">
      <c r="A117" s="994" t="s">
        <v>183</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458</v>
      </c>
      <c r="Z117" s="976"/>
      <c r="AA117" s="1066">
        <v>882232</v>
      </c>
      <c r="AB117" s="1067"/>
      <c r="AC117" s="1067"/>
      <c r="AD117" s="1067"/>
      <c r="AE117" s="1068"/>
      <c r="AF117" s="1069">
        <v>801496</v>
      </c>
      <c r="AG117" s="1067"/>
      <c r="AH117" s="1067"/>
      <c r="AI117" s="1067"/>
      <c r="AJ117" s="1068"/>
      <c r="AK117" s="1069">
        <v>810048</v>
      </c>
      <c r="AL117" s="1067"/>
      <c r="AM117" s="1067"/>
      <c r="AN117" s="1067"/>
      <c r="AO117" s="1068"/>
      <c r="AP117" s="1070"/>
      <c r="AQ117" s="1071"/>
      <c r="AR117" s="1071"/>
      <c r="AS117" s="1071"/>
      <c r="AT117" s="1072"/>
      <c r="AU117" s="990"/>
      <c r="AV117" s="991"/>
      <c r="AW117" s="991"/>
      <c r="AX117" s="991"/>
      <c r="AY117" s="991"/>
      <c r="AZ117" s="1057" t="s">
        <v>459</v>
      </c>
      <c r="BA117" s="1058"/>
      <c r="BB117" s="1058"/>
      <c r="BC117" s="1058"/>
      <c r="BD117" s="1058"/>
      <c r="BE117" s="1058"/>
      <c r="BF117" s="1058"/>
      <c r="BG117" s="1058"/>
      <c r="BH117" s="1058"/>
      <c r="BI117" s="1058"/>
      <c r="BJ117" s="1058"/>
      <c r="BK117" s="1058"/>
      <c r="BL117" s="1058"/>
      <c r="BM117" s="1058"/>
      <c r="BN117" s="1058"/>
      <c r="BO117" s="1058"/>
      <c r="BP117" s="1059"/>
      <c r="BQ117" s="1009" t="s">
        <v>396</v>
      </c>
      <c r="BR117" s="1010"/>
      <c r="BS117" s="1010"/>
      <c r="BT117" s="1010"/>
      <c r="BU117" s="1010"/>
      <c r="BV117" s="1010" t="s">
        <v>396</v>
      </c>
      <c r="BW117" s="1010"/>
      <c r="BX117" s="1010"/>
      <c r="BY117" s="1010"/>
      <c r="BZ117" s="1010"/>
      <c r="CA117" s="1010" t="s">
        <v>396</v>
      </c>
      <c r="CB117" s="1010"/>
      <c r="CC117" s="1010"/>
      <c r="CD117" s="1010"/>
      <c r="CE117" s="1010"/>
      <c r="CF117" s="1004" t="s">
        <v>396</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396</v>
      </c>
      <c r="DH117" s="1049"/>
      <c r="DI117" s="1049"/>
      <c r="DJ117" s="1049"/>
      <c r="DK117" s="1050"/>
      <c r="DL117" s="1051" t="s">
        <v>396</v>
      </c>
      <c r="DM117" s="1049"/>
      <c r="DN117" s="1049"/>
      <c r="DO117" s="1049"/>
      <c r="DP117" s="1050"/>
      <c r="DQ117" s="1051" t="s">
        <v>396</v>
      </c>
      <c r="DR117" s="1049"/>
      <c r="DS117" s="1049"/>
      <c r="DT117" s="1049"/>
      <c r="DU117" s="1050"/>
      <c r="DV117" s="1052" t="s">
        <v>396</v>
      </c>
      <c r="DW117" s="1053"/>
      <c r="DX117" s="1053"/>
      <c r="DY117" s="1053"/>
      <c r="DZ117" s="1054"/>
    </row>
    <row r="118" spans="1:130" s="246" customFormat="1" ht="26.25" customHeight="1" x14ac:dyDescent="0.15">
      <c r="A118" s="994" t="s">
        <v>430</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428</v>
      </c>
      <c r="AB118" s="975"/>
      <c r="AC118" s="975"/>
      <c r="AD118" s="975"/>
      <c r="AE118" s="976"/>
      <c r="AF118" s="974" t="s">
        <v>300</v>
      </c>
      <c r="AG118" s="975"/>
      <c r="AH118" s="975"/>
      <c r="AI118" s="975"/>
      <c r="AJ118" s="976"/>
      <c r="AK118" s="974" t="s">
        <v>299</v>
      </c>
      <c r="AL118" s="975"/>
      <c r="AM118" s="975"/>
      <c r="AN118" s="975"/>
      <c r="AO118" s="976"/>
      <c r="AP118" s="1061" t="s">
        <v>429</v>
      </c>
      <c r="AQ118" s="1062"/>
      <c r="AR118" s="1062"/>
      <c r="AS118" s="1062"/>
      <c r="AT118" s="1063"/>
      <c r="AU118" s="990"/>
      <c r="AV118" s="991"/>
      <c r="AW118" s="991"/>
      <c r="AX118" s="991"/>
      <c r="AY118" s="991"/>
      <c r="AZ118" s="1064" t="s">
        <v>461</v>
      </c>
      <c r="BA118" s="1055"/>
      <c r="BB118" s="1055"/>
      <c r="BC118" s="1055"/>
      <c r="BD118" s="1055"/>
      <c r="BE118" s="1055"/>
      <c r="BF118" s="1055"/>
      <c r="BG118" s="1055"/>
      <c r="BH118" s="1055"/>
      <c r="BI118" s="1055"/>
      <c r="BJ118" s="1055"/>
      <c r="BK118" s="1055"/>
      <c r="BL118" s="1055"/>
      <c r="BM118" s="1055"/>
      <c r="BN118" s="1055"/>
      <c r="BO118" s="1055"/>
      <c r="BP118" s="1056"/>
      <c r="BQ118" s="1087" t="s">
        <v>380</v>
      </c>
      <c r="BR118" s="1088"/>
      <c r="BS118" s="1088"/>
      <c r="BT118" s="1088"/>
      <c r="BU118" s="1088"/>
      <c r="BV118" s="1088" t="s">
        <v>439</v>
      </c>
      <c r="BW118" s="1088"/>
      <c r="BX118" s="1088"/>
      <c r="BY118" s="1088"/>
      <c r="BZ118" s="1088"/>
      <c r="CA118" s="1088" t="s">
        <v>462</v>
      </c>
      <c r="CB118" s="1088"/>
      <c r="CC118" s="1088"/>
      <c r="CD118" s="1088"/>
      <c r="CE118" s="1088"/>
      <c r="CF118" s="1004" t="s">
        <v>396</v>
      </c>
      <c r="CG118" s="1005"/>
      <c r="CH118" s="1005"/>
      <c r="CI118" s="1005"/>
      <c r="CJ118" s="1005"/>
      <c r="CK118" s="1035"/>
      <c r="CL118" s="1036"/>
      <c r="CM118" s="1006" t="s">
        <v>463</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380</v>
      </c>
      <c r="DH118" s="1049"/>
      <c r="DI118" s="1049"/>
      <c r="DJ118" s="1049"/>
      <c r="DK118" s="1050"/>
      <c r="DL118" s="1051" t="s">
        <v>464</v>
      </c>
      <c r="DM118" s="1049"/>
      <c r="DN118" s="1049"/>
      <c r="DO118" s="1049"/>
      <c r="DP118" s="1050"/>
      <c r="DQ118" s="1051" t="s">
        <v>465</v>
      </c>
      <c r="DR118" s="1049"/>
      <c r="DS118" s="1049"/>
      <c r="DT118" s="1049"/>
      <c r="DU118" s="1050"/>
      <c r="DV118" s="1052" t="s">
        <v>466</v>
      </c>
      <c r="DW118" s="1053"/>
      <c r="DX118" s="1053"/>
      <c r="DY118" s="1053"/>
      <c r="DZ118" s="1054"/>
    </row>
    <row r="119" spans="1:130" s="246" customFormat="1" ht="26.25" customHeight="1" x14ac:dyDescent="0.15">
      <c r="A119" s="1148" t="s">
        <v>433</v>
      </c>
      <c r="B119" s="1034"/>
      <c r="C119" s="1013" t="s">
        <v>434</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467</v>
      </c>
      <c r="AB119" s="982"/>
      <c r="AC119" s="982"/>
      <c r="AD119" s="982"/>
      <c r="AE119" s="983"/>
      <c r="AF119" s="984" t="s">
        <v>402</v>
      </c>
      <c r="AG119" s="982"/>
      <c r="AH119" s="982"/>
      <c r="AI119" s="982"/>
      <c r="AJ119" s="983"/>
      <c r="AK119" s="984" t="s">
        <v>439</v>
      </c>
      <c r="AL119" s="982"/>
      <c r="AM119" s="982"/>
      <c r="AN119" s="982"/>
      <c r="AO119" s="983"/>
      <c r="AP119" s="985" t="s">
        <v>380</v>
      </c>
      <c r="AQ119" s="986"/>
      <c r="AR119" s="986"/>
      <c r="AS119" s="986"/>
      <c r="AT119" s="987"/>
      <c r="AU119" s="992"/>
      <c r="AV119" s="993"/>
      <c r="AW119" s="993"/>
      <c r="AX119" s="993"/>
      <c r="AY119" s="993"/>
      <c r="AZ119" s="277" t="s">
        <v>183</v>
      </c>
      <c r="BA119" s="277"/>
      <c r="BB119" s="277"/>
      <c r="BC119" s="277"/>
      <c r="BD119" s="277"/>
      <c r="BE119" s="277"/>
      <c r="BF119" s="277"/>
      <c r="BG119" s="277"/>
      <c r="BH119" s="277"/>
      <c r="BI119" s="277"/>
      <c r="BJ119" s="277"/>
      <c r="BK119" s="277"/>
      <c r="BL119" s="277"/>
      <c r="BM119" s="277"/>
      <c r="BN119" s="277"/>
      <c r="BO119" s="1065" t="s">
        <v>468</v>
      </c>
      <c r="BP119" s="1096"/>
      <c r="BQ119" s="1087">
        <v>10250208</v>
      </c>
      <c r="BR119" s="1088"/>
      <c r="BS119" s="1088"/>
      <c r="BT119" s="1088"/>
      <c r="BU119" s="1088"/>
      <c r="BV119" s="1088">
        <v>10251037</v>
      </c>
      <c r="BW119" s="1088"/>
      <c r="BX119" s="1088"/>
      <c r="BY119" s="1088"/>
      <c r="BZ119" s="1088"/>
      <c r="CA119" s="1088">
        <v>9748074</v>
      </c>
      <c r="CB119" s="1088"/>
      <c r="CC119" s="1088"/>
      <c r="CD119" s="1088"/>
      <c r="CE119" s="1088"/>
      <c r="CF119" s="1089"/>
      <c r="CG119" s="1090"/>
      <c r="CH119" s="1090"/>
      <c r="CI119" s="1090"/>
      <c r="CJ119" s="1091"/>
      <c r="CK119" s="1037"/>
      <c r="CL119" s="1038"/>
      <c r="CM119" s="1092" t="s">
        <v>469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25311</v>
      </c>
      <c r="DH119" s="1074"/>
      <c r="DI119" s="1074"/>
      <c r="DJ119" s="1074"/>
      <c r="DK119" s="1075"/>
      <c r="DL119" s="1073" t="s">
        <v>439</v>
      </c>
      <c r="DM119" s="1074"/>
      <c r="DN119" s="1074"/>
      <c r="DO119" s="1074"/>
      <c r="DP119" s="1075"/>
      <c r="DQ119" s="1073" t="s">
        <v>465</v>
      </c>
      <c r="DR119" s="1074"/>
      <c r="DS119" s="1074"/>
      <c r="DT119" s="1074"/>
      <c r="DU119" s="1075"/>
      <c r="DV119" s="1076" t="s">
        <v>439</v>
      </c>
      <c r="DW119" s="1077"/>
      <c r="DX119" s="1077"/>
      <c r="DY119" s="1077"/>
      <c r="DZ119" s="1078"/>
    </row>
    <row r="120" spans="1:130" s="246" customFormat="1" ht="26.25" customHeight="1" x14ac:dyDescent="0.15">
      <c r="A120" s="1149"/>
      <c r="B120" s="1036"/>
      <c r="C120" s="1006" t="s">
        <v>441</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396</v>
      </c>
      <c r="AB120" s="1049"/>
      <c r="AC120" s="1049"/>
      <c r="AD120" s="1049"/>
      <c r="AE120" s="1050"/>
      <c r="AF120" s="1051" t="s">
        <v>470</v>
      </c>
      <c r="AG120" s="1049"/>
      <c r="AH120" s="1049"/>
      <c r="AI120" s="1049"/>
      <c r="AJ120" s="1050"/>
      <c r="AK120" s="1051" t="s">
        <v>470</v>
      </c>
      <c r="AL120" s="1049"/>
      <c r="AM120" s="1049"/>
      <c r="AN120" s="1049"/>
      <c r="AO120" s="1050"/>
      <c r="AP120" s="1052" t="s">
        <v>465</v>
      </c>
      <c r="AQ120" s="1053"/>
      <c r="AR120" s="1053"/>
      <c r="AS120" s="1053"/>
      <c r="AT120" s="1054"/>
      <c r="AU120" s="1079" t="s">
        <v>471</v>
      </c>
      <c r="AV120" s="1080"/>
      <c r="AW120" s="1080"/>
      <c r="AX120" s="1080"/>
      <c r="AY120" s="1081"/>
      <c r="AZ120" s="1030" t="s">
        <v>472</v>
      </c>
      <c r="BA120" s="979"/>
      <c r="BB120" s="979"/>
      <c r="BC120" s="979"/>
      <c r="BD120" s="979"/>
      <c r="BE120" s="979"/>
      <c r="BF120" s="979"/>
      <c r="BG120" s="979"/>
      <c r="BH120" s="979"/>
      <c r="BI120" s="979"/>
      <c r="BJ120" s="979"/>
      <c r="BK120" s="979"/>
      <c r="BL120" s="979"/>
      <c r="BM120" s="979"/>
      <c r="BN120" s="979"/>
      <c r="BO120" s="979"/>
      <c r="BP120" s="980"/>
      <c r="BQ120" s="1016">
        <v>3504312</v>
      </c>
      <c r="BR120" s="1017"/>
      <c r="BS120" s="1017"/>
      <c r="BT120" s="1017"/>
      <c r="BU120" s="1017"/>
      <c r="BV120" s="1017">
        <v>3546949</v>
      </c>
      <c r="BW120" s="1017"/>
      <c r="BX120" s="1017"/>
      <c r="BY120" s="1017"/>
      <c r="BZ120" s="1017"/>
      <c r="CA120" s="1017">
        <v>3570885</v>
      </c>
      <c r="CB120" s="1017"/>
      <c r="CC120" s="1017"/>
      <c r="CD120" s="1017"/>
      <c r="CE120" s="1017"/>
      <c r="CF120" s="1031">
        <v>100.1</v>
      </c>
      <c r="CG120" s="1032"/>
      <c r="CH120" s="1032"/>
      <c r="CI120" s="1032"/>
      <c r="CJ120" s="1032"/>
      <c r="CK120" s="1097" t="s">
        <v>473</v>
      </c>
      <c r="CL120" s="1098"/>
      <c r="CM120" s="1098"/>
      <c r="CN120" s="1098"/>
      <c r="CO120" s="1099"/>
      <c r="CP120" s="1105" t="s">
        <v>474</v>
      </c>
      <c r="CQ120" s="1106"/>
      <c r="CR120" s="1106"/>
      <c r="CS120" s="1106"/>
      <c r="CT120" s="1106"/>
      <c r="CU120" s="1106"/>
      <c r="CV120" s="1106"/>
      <c r="CW120" s="1106"/>
      <c r="CX120" s="1106"/>
      <c r="CY120" s="1106"/>
      <c r="CZ120" s="1106"/>
      <c r="DA120" s="1106"/>
      <c r="DB120" s="1106"/>
      <c r="DC120" s="1106"/>
      <c r="DD120" s="1106"/>
      <c r="DE120" s="1106"/>
      <c r="DF120" s="1107"/>
      <c r="DG120" s="1016">
        <v>4208529</v>
      </c>
      <c r="DH120" s="1017"/>
      <c r="DI120" s="1017"/>
      <c r="DJ120" s="1017"/>
      <c r="DK120" s="1017"/>
      <c r="DL120" s="1017">
        <v>4472555</v>
      </c>
      <c r="DM120" s="1017"/>
      <c r="DN120" s="1017"/>
      <c r="DO120" s="1017"/>
      <c r="DP120" s="1017"/>
      <c r="DQ120" s="1017">
        <v>4463884</v>
      </c>
      <c r="DR120" s="1017"/>
      <c r="DS120" s="1017"/>
      <c r="DT120" s="1017"/>
      <c r="DU120" s="1017"/>
      <c r="DV120" s="1018">
        <v>125.1</v>
      </c>
      <c r="DW120" s="1018"/>
      <c r="DX120" s="1018"/>
      <c r="DY120" s="1018"/>
      <c r="DZ120" s="1019"/>
    </row>
    <row r="121" spans="1:130" s="246" customFormat="1" ht="26.25" customHeight="1" x14ac:dyDescent="0.15">
      <c r="A121" s="1149"/>
      <c r="B121" s="1036"/>
      <c r="C121" s="1057" t="s">
        <v>475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402</v>
      </c>
      <c r="AB121" s="1049"/>
      <c r="AC121" s="1049"/>
      <c r="AD121" s="1049"/>
      <c r="AE121" s="1050"/>
      <c r="AF121" s="1051" t="s">
        <v>476</v>
      </c>
      <c r="AG121" s="1049"/>
      <c r="AH121" s="1049"/>
      <c r="AI121" s="1049"/>
      <c r="AJ121" s="1050"/>
      <c r="AK121" s="1051" t="s">
        <v>402</v>
      </c>
      <c r="AL121" s="1049"/>
      <c r="AM121" s="1049"/>
      <c r="AN121" s="1049"/>
      <c r="AO121" s="1050"/>
      <c r="AP121" s="1052" t="s">
        <v>462</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t="s">
        <v>380</v>
      </c>
      <c r="BR121" s="1010"/>
      <c r="BS121" s="1010"/>
      <c r="BT121" s="1010"/>
      <c r="BU121" s="1010"/>
      <c r="BV121" s="1010" t="s">
        <v>467</v>
      </c>
      <c r="BW121" s="1010"/>
      <c r="BX121" s="1010"/>
      <c r="BY121" s="1010"/>
      <c r="BZ121" s="1010"/>
      <c r="CA121" s="1010" t="s">
        <v>464</v>
      </c>
      <c r="CB121" s="1010"/>
      <c r="CC121" s="1010"/>
      <c r="CD121" s="1010"/>
      <c r="CE121" s="1010"/>
      <c r="CF121" s="1004" t="s">
        <v>462</v>
      </c>
      <c r="CG121" s="1005"/>
      <c r="CH121" s="1005"/>
      <c r="CI121" s="1005"/>
      <c r="CJ121" s="1005"/>
      <c r="CK121" s="1100"/>
      <c r="CL121" s="1101"/>
      <c r="CM121" s="1101"/>
      <c r="CN121" s="1101"/>
      <c r="CO121" s="1102"/>
      <c r="CP121" s="1110" t="s">
        <v>406</v>
      </c>
      <c r="CQ121" s="1111"/>
      <c r="CR121" s="1111"/>
      <c r="CS121" s="1111"/>
      <c r="CT121" s="1111"/>
      <c r="CU121" s="1111"/>
      <c r="CV121" s="1111"/>
      <c r="CW121" s="1111"/>
      <c r="CX121" s="1111"/>
      <c r="CY121" s="1111"/>
      <c r="CZ121" s="1111"/>
      <c r="DA121" s="1111"/>
      <c r="DB121" s="1111"/>
      <c r="DC121" s="1111"/>
      <c r="DD121" s="1111"/>
      <c r="DE121" s="1111"/>
      <c r="DF121" s="1112"/>
      <c r="DG121" s="1009">
        <v>1284220</v>
      </c>
      <c r="DH121" s="1010"/>
      <c r="DI121" s="1010"/>
      <c r="DJ121" s="1010"/>
      <c r="DK121" s="1010"/>
      <c r="DL121" s="1010">
        <v>1274514</v>
      </c>
      <c r="DM121" s="1010"/>
      <c r="DN121" s="1010"/>
      <c r="DO121" s="1010"/>
      <c r="DP121" s="1010"/>
      <c r="DQ121" s="1010">
        <v>971639</v>
      </c>
      <c r="DR121" s="1010"/>
      <c r="DS121" s="1010"/>
      <c r="DT121" s="1010"/>
      <c r="DU121" s="1010"/>
      <c r="DV121" s="1011">
        <v>27.2</v>
      </c>
      <c r="DW121" s="1011"/>
      <c r="DX121" s="1011"/>
      <c r="DY121" s="1011"/>
      <c r="DZ121" s="1012"/>
    </row>
    <row r="122" spans="1:130" s="246" customFormat="1" ht="26.25" customHeight="1" x14ac:dyDescent="0.15">
      <c r="A122" s="1149"/>
      <c r="B122" s="1036"/>
      <c r="C122" s="1006" t="s">
        <v>451</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439</v>
      </c>
      <c r="AB122" s="1049"/>
      <c r="AC122" s="1049"/>
      <c r="AD122" s="1049"/>
      <c r="AE122" s="1050"/>
      <c r="AF122" s="1051" t="s">
        <v>396</v>
      </c>
      <c r="AG122" s="1049"/>
      <c r="AH122" s="1049"/>
      <c r="AI122" s="1049"/>
      <c r="AJ122" s="1050"/>
      <c r="AK122" s="1051" t="s">
        <v>402</v>
      </c>
      <c r="AL122" s="1049"/>
      <c r="AM122" s="1049"/>
      <c r="AN122" s="1049"/>
      <c r="AO122" s="1050"/>
      <c r="AP122" s="1052" t="s">
        <v>439</v>
      </c>
      <c r="AQ122" s="1053"/>
      <c r="AR122" s="1053"/>
      <c r="AS122" s="1053"/>
      <c r="AT122" s="1054"/>
      <c r="AU122" s="1082"/>
      <c r="AV122" s="1083"/>
      <c r="AW122" s="1083"/>
      <c r="AX122" s="1083"/>
      <c r="AY122" s="1084"/>
      <c r="AZ122" s="1064" t="s">
        <v>478</v>
      </c>
      <c r="BA122" s="1055"/>
      <c r="BB122" s="1055"/>
      <c r="BC122" s="1055"/>
      <c r="BD122" s="1055"/>
      <c r="BE122" s="1055"/>
      <c r="BF122" s="1055"/>
      <c r="BG122" s="1055"/>
      <c r="BH122" s="1055"/>
      <c r="BI122" s="1055"/>
      <c r="BJ122" s="1055"/>
      <c r="BK122" s="1055"/>
      <c r="BL122" s="1055"/>
      <c r="BM122" s="1055"/>
      <c r="BN122" s="1055"/>
      <c r="BO122" s="1055"/>
      <c r="BP122" s="1056"/>
      <c r="BQ122" s="1087">
        <v>6701063</v>
      </c>
      <c r="BR122" s="1088"/>
      <c r="BS122" s="1088"/>
      <c r="BT122" s="1088"/>
      <c r="BU122" s="1088"/>
      <c r="BV122" s="1088">
        <v>6341398</v>
      </c>
      <c r="BW122" s="1088"/>
      <c r="BX122" s="1088"/>
      <c r="BY122" s="1088"/>
      <c r="BZ122" s="1088"/>
      <c r="CA122" s="1088">
        <v>5908675</v>
      </c>
      <c r="CB122" s="1088"/>
      <c r="CC122" s="1088"/>
      <c r="CD122" s="1088"/>
      <c r="CE122" s="1088"/>
      <c r="CF122" s="1108">
        <v>165.6</v>
      </c>
      <c r="CG122" s="1109"/>
      <c r="CH122" s="1109"/>
      <c r="CI122" s="1109"/>
      <c r="CJ122" s="1109"/>
      <c r="CK122" s="1100"/>
      <c r="CL122" s="1101"/>
      <c r="CM122" s="1101"/>
      <c r="CN122" s="1101"/>
      <c r="CO122" s="1102"/>
      <c r="CP122" s="1110" t="s">
        <v>479</v>
      </c>
      <c r="CQ122" s="1111"/>
      <c r="CR122" s="1111"/>
      <c r="CS122" s="1111"/>
      <c r="CT122" s="1111"/>
      <c r="CU122" s="1111"/>
      <c r="CV122" s="1111"/>
      <c r="CW122" s="1111"/>
      <c r="CX122" s="1111"/>
      <c r="CY122" s="1111"/>
      <c r="CZ122" s="1111"/>
      <c r="DA122" s="1111"/>
      <c r="DB122" s="1111"/>
      <c r="DC122" s="1111"/>
      <c r="DD122" s="1111"/>
      <c r="DE122" s="1111"/>
      <c r="DF122" s="1112"/>
      <c r="DG122" s="1009">
        <v>176613</v>
      </c>
      <c r="DH122" s="1010"/>
      <c r="DI122" s="1010"/>
      <c r="DJ122" s="1010"/>
      <c r="DK122" s="1010"/>
      <c r="DL122" s="1010">
        <v>162363</v>
      </c>
      <c r="DM122" s="1010"/>
      <c r="DN122" s="1010"/>
      <c r="DO122" s="1010"/>
      <c r="DP122" s="1010"/>
      <c r="DQ122" s="1010">
        <v>151380</v>
      </c>
      <c r="DR122" s="1010"/>
      <c r="DS122" s="1010"/>
      <c r="DT122" s="1010"/>
      <c r="DU122" s="1010"/>
      <c r="DV122" s="1011">
        <v>4.2</v>
      </c>
      <c r="DW122" s="1011"/>
      <c r="DX122" s="1011"/>
      <c r="DY122" s="1011"/>
      <c r="DZ122" s="1012"/>
    </row>
    <row r="123" spans="1:130" s="246" customFormat="1" ht="26.25" customHeight="1" x14ac:dyDescent="0.15">
      <c r="A123" s="1149"/>
      <c r="B123" s="1036"/>
      <c r="C123" s="1006" t="s">
        <v>457</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467</v>
      </c>
      <c r="AB123" s="1049"/>
      <c r="AC123" s="1049"/>
      <c r="AD123" s="1049"/>
      <c r="AE123" s="1050"/>
      <c r="AF123" s="1051" t="s">
        <v>439</v>
      </c>
      <c r="AG123" s="1049"/>
      <c r="AH123" s="1049"/>
      <c r="AI123" s="1049"/>
      <c r="AJ123" s="1050"/>
      <c r="AK123" s="1051" t="s">
        <v>466</v>
      </c>
      <c r="AL123" s="1049"/>
      <c r="AM123" s="1049"/>
      <c r="AN123" s="1049"/>
      <c r="AO123" s="1050"/>
      <c r="AP123" s="1052" t="s">
        <v>476</v>
      </c>
      <c r="AQ123" s="1053"/>
      <c r="AR123" s="1053"/>
      <c r="AS123" s="1053"/>
      <c r="AT123" s="1054"/>
      <c r="AU123" s="1085"/>
      <c r="AV123" s="1086"/>
      <c r="AW123" s="1086"/>
      <c r="AX123" s="1086"/>
      <c r="AY123" s="1086"/>
      <c r="AZ123" s="277" t="s">
        <v>183</v>
      </c>
      <c r="BA123" s="277"/>
      <c r="BB123" s="277"/>
      <c r="BC123" s="277"/>
      <c r="BD123" s="277"/>
      <c r="BE123" s="277"/>
      <c r="BF123" s="277"/>
      <c r="BG123" s="277"/>
      <c r="BH123" s="277"/>
      <c r="BI123" s="277"/>
      <c r="BJ123" s="277"/>
      <c r="BK123" s="277"/>
      <c r="BL123" s="277"/>
      <c r="BM123" s="277"/>
      <c r="BN123" s="277"/>
      <c r="BO123" s="1065" t="s">
        <v>480</v>
      </c>
      <c r="BP123" s="1096"/>
      <c r="BQ123" s="1155">
        <v>10205375</v>
      </c>
      <c r="BR123" s="1156"/>
      <c r="BS123" s="1156"/>
      <c r="BT123" s="1156"/>
      <c r="BU123" s="1156"/>
      <c r="BV123" s="1156">
        <v>9888347</v>
      </c>
      <c r="BW123" s="1156"/>
      <c r="BX123" s="1156"/>
      <c r="BY123" s="1156"/>
      <c r="BZ123" s="1156"/>
      <c r="CA123" s="1156">
        <v>9479560</v>
      </c>
      <c r="CB123" s="1156"/>
      <c r="CC123" s="1156"/>
      <c r="CD123" s="1156"/>
      <c r="CE123" s="1156"/>
      <c r="CF123" s="1089"/>
      <c r="CG123" s="1090"/>
      <c r="CH123" s="1090"/>
      <c r="CI123" s="1090"/>
      <c r="CJ123" s="1091"/>
      <c r="CK123" s="1100"/>
      <c r="CL123" s="1101"/>
      <c r="CM123" s="1101"/>
      <c r="CN123" s="1101"/>
      <c r="CO123" s="1102"/>
      <c r="CP123" s="1110" t="s">
        <v>481</v>
      </c>
      <c r="CQ123" s="1111"/>
      <c r="CR123" s="1111"/>
      <c r="CS123" s="1111"/>
      <c r="CT123" s="1111"/>
      <c r="CU123" s="1111"/>
      <c r="CV123" s="1111"/>
      <c r="CW123" s="1111"/>
      <c r="CX123" s="1111"/>
      <c r="CY123" s="1111"/>
      <c r="CZ123" s="1111"/>
      <c r="DA123" s="1111"/>
      <c r="DB123" s="1111"/>
      <c r="DC123" s="1111"/>
      <c r="DD123" s="1111"/>
      <c r="DE123" s="1111"/>
      <c r="DF123" s="1112"/>
      <c r="DG123" s="1048" t="s">
        <v>464</v>
      </c>
      <c r="DH123" s="1049"/>
      <c r="DI123" s="1049"/>
      <c r="DJ123" s="1049"/>
      <c r="DK123" s="1050"/>
      <c r="DL123" s="1051" t="s">
        <v>465</v>
      </c>
      <c r="DM123" s="1049"/>
      <c r="DN123" s="1049"/>
      <c r="DO123" s="1049"/>
      <c r="DP123" s="1050"/>
      <c r="DQ123" s="1051" t="s">
        <v>380</v>
      </c>
      <c r="DR123" s="1049"/>
      <c r="DS123" s="1049"/>
      <c r="DT123" s="1049"/>
      <c r="DU123" s="1050"/>
      <c r="DV123" s="1052" t="s">
        <v>466</v>
      </c>
      <c r="DW123" s="1053"/>
      <c r="DX123" s="1053"/>
      <c r="DY123" s="1053"/>
      <c r="DZ123" s="1054"/>
    </row>
    <row r="124" spans="1:130" s="246"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466</v>
      </c>
      <c r="AB124" s="1049"/>
      <c r="AC124" s="1049"/>
      <c r="AD124" s="1049"/>
      <c r="AE124" s="1050"/>
      <c r="AF124" s="1051" t="s">
        <v>464</v>
      </c>
      <c r="AG124" s="1049"/>
      <c r="AH124" s="1049"/>
      <c r="AI124" s="1049"/>
      <c r="AJ124" s="1050"/>
      <c r="AK124" s="1051" t="s">
        <v>465</v>
      </c>
      <c r="AL124" s="1049"/>
      <c r="AM124" s="1049"/>
      <c r="AN124" s="1049"/>
      <c r="AO124" s="1050"/>
      <c r="AP124" s="1052" t="s">
        <v>464</v>
      </c>
      <c r="AQ124" s="1053"/>
      <c r="AR124" s="1053"/>
      <c r="AS124" s="1053"/>
      <c r="AT124" s="1054"/>
      <c r="AU124" s="1151" t="s">
        <v>482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v>
      </c>
      <c r="BR124" s="1118"/>
      <c r="BS124" s="1118"/>
      <c r="BT124" s="1118"/>
      <c r="BU124" s="1118"/>
      <c r="BV124" s="1118">
        <v>9.9</v>
      </c>
      <c r="BW124" s="1118"/>
      <c r="BX124" s="1118"/>
      <c r="BY124" s="1118"/>
      <c r="BZ124" s="1118"/>
      <c r="CA124" s="1118">
        <v>7.5</v>
      </c>
      <c r="CB124" s="1118"/>
      <c r="CC124" s="1118"/>
      <c r="CD124" s="1118"/>
      <c r="CE124" s="1118"/>
      <c r="CF124" s="1119"/>
      <c r="CG124" s="1120"/>
      <c r="CH124" s="1120"/>
      <c r="CI124" s="1120"/>
      <c r="CJ124" s="1121"/>
      <c r="CK124" s="1103"/>
      <c r="CL124" s="1103"/>
      <c r="CM124" s="1103"/>
      <c r="CN124" s="1103"/>
      <c r="CO124" s="1104"/>
      <c r="CP124" s="1110" t="s">
        <v>483</v>
      </c>
      <c r="CQ124" s="1111"/>
      <c r="CR124" s="1111"/>
      <c r="CS124" s="1111"/>
      <c r="CT124" s="1111"/>
      <c r="CU124" s="1111"/>
      <c r="CV124" s="1111"/>
      <c r="CW124" s="1111"/>
      <c r="CX124" s="1111"/>
      <c r="CY124" s="1111"/>
      <c r="CZ124" s="1111"/>
      <c r="DA124" s="1111"/>
      <c r="DB124" s="1111"/>
      <c r="DC124" s="1111"/>
      <c r="DD124" s="1111"/>
      <c r="DE124" s="1111"/>
      <c r="DF124" s="1112"/>
      <c r="DG124" s="1095" t="s">
        <v>462</v>
      </c>
      <c r="DH124" s="1074"/>
      <c r="DI124" s="1074"/>
      <c r="DJ124" s="1074"/>
      <c r="DK124" s="1075"/>
      <c r="DL124" s="1073" t="s">
        <v>396</v>
      </c>
      <c r="DM124" s="1074"/>
      <c r="DN124" s="1074"/>
      <c r="DO124" s="1074"/>
      <c r="DP124" s="1075"/>
      <c r="DQ124" s="1073" t="s">
        <v>464</v>
      </c>
      <c r="DR124" s="1074"/>
      <c r="DS124" s="1074"/>
      <c r="DT124" s="1074"/>
      <c r="DU124" s="1075"/>
      <c r="DV124" s="1076" t="s">
        <v>396</v>
      </c>
      <c r="DW124" s="1077"/>
      <c r="DX124" s="1077"/>
      <c r="DY124" s="1077"/>
      <c r="DZ124" s="1078"/>
    </row>
    <row r="125" spans="1:130" s="246" customFormat="1" ht="26.25" customHeight="1" x14ac:dyDescent="0.15">
      <c r="A125" s="1149"/>
      <c r="B125" s="1036"/>
      <c r="C125" s="1006" t="s">
        <v>463</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396</v>
      </c>
      <c r="AB125" s="1049"/>
      <c r="AC125" s="1049"/>
      <c r="AD125" s="1049"/>
      <c r="AE125" s="1050"/>
      <c r="AF125" s="1051" t="s">
        <v>439</v>
      </c>
      <c r="AG125" s="1049"/>
      <c r="AH125" s="1049"/>
      <c r="AI125" s="1049"/>
      <c r="AJ125" s="1050"/>
      <c r="AK125" s="1051" t="s">
        <v>396</v>
      </c>
      <c r="AL125" s="1049"/>
      <c r="AM125" s="1049"/>
      <c r="AN125" s="1049"/>
      <c r="AO125" s="1050"/>
      <c r="AP125" s="1052" t="s">
        <v>439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484</v>
      </c>
      <c r="CL125" s="1098"/>
      <c r="CM125" s="1098"/>
      <c r="CN125" s="1098"/>
      <c r="CO125" s="1099"/>
      <c r="CP125" s="1030" t="s">
        <v>485</v>
      </c>
      <c r="CQ125" s="979"/>
      <c r="CR125" s="979"/>
      <c r="CS125" s="979"/>
      <c r="CT125" s="979"/>
      <c r="CU125" s="979"/>
      <c r="CV125" s="979"/>
      <c r="CW125" s="979"/>
      <c r="CX125" s="979"/>
      <c r="CY125" s="979"/>
      <c r="CZ125" s="979"/>
      <c r="DA125" s="979"/>
      <c r="DB125" s="979"/>
      <c r="DC125" s="979"/>
      <c r="DD125" s="979"/>
      <c r="DE125" s="979"/>
      <c r="DF125" s="980"/>
      <c r="DG125" s="1016" t="s">
        <v>396</v>
      </c>
      <c r="DH125" s="1017"/>
      <c r="DI125" s="1017"/>
      <c r="DJ125" s="1017"/>
      <c r="DK125" s="1017"/>
      <c r="DL125" s="1017" t="s">
        <v>464</v>
      </c>
      <c r="DM125" s="1017"/>
      <c r="DN125" s="1017"/>
      <c r="DO125" s="1017"/>
      <c r="DP125" s="1017"/>
      <c r="DQ125" s="1017" t="s">
        <v>396</v>
      </c>
      <c r="DR125" s="1017"/>
      <c r="DS125" s="1017"/>
      <c r="DT125" s="1017"/>
      <c r="DU125" s="1017"/>
      <c r="DV125" s="1018" t="s">
        <v>465</v>
      </c>
      <c r="DW125" s="1018"/>
      <c r="DX125" s="1018"/>
      <c r="DY125" s="1018"/>
      <c r="DZ125" s="1019"/>
    </row>
    <row r="126" spans="1:130" s="246" customFormat="1" ht="26.25" customHeight="1" thickBot="1" x14ac:dyDescent="0.2">
      <c r="A126" s="1149"/>
      <c r="B126" s="1036"/>
      <c r="C126" s="1006" t="s">
        <v>469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436</v>
      </c>
      <c r="AB126" s="1049"/>
      <c r="AC126" s="1049"/>
      <c r="AD126" s="1049"/>
      <c r="AE126" s="1050"/>
      <c r="AF126" s="1051" t="s">
        <v>396</v>
      </c>
      <c r="AG126" s="1049"/>
      <c r="AH126" s="1049"/>
      <c r="AI126" s="1049"/>
      <c r="AJ126" s="1050"/>
      <c r="AK126" s="1051" t="s">
        <v>465</v>
      </c>
      <c r="AL126" s="1049"/>
      <c r="AM126" s="1049"/>
      <c r="AN126" s="1049"/>
      <c r="AO126" s="1050"/>
      <c r="AP126" s="1052" t="s">
        <v>396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486</v>
      </c>
      <c r="CQ126" s="1040"/>
      <c r="CR126" s="1040"/>
      <c r="CS126" s="1040"/>
      <c r="CT126" s="1040"/>
      <c r="CU126" s="1040"/>
      <c r="CV126" s="1040"/>
      <c r="CW126" s="1040"/>
      <c r="CX126" s="1040"/>
      <c r="CY126" s="1040"/>
      <c r="CZ126" s="1040"/>
      <c r="DA126" s="1040"/>
      <c r="DB126" s="1040"/>
      <c r="DC126" s="1040"/>
      <c r="DD126" s="1040"/>
      <c r="DE126" s="1040"/>
      <c r="DF126" s="1041"/>
      <c r="DG126" s="1009" t="s">
        <v>402</v>
      </c>
      <c r="DH126" s="1010"/>
      <c r="DI126" s="1010"/>
      <c r="DJ126" s="1010"/>
      <c r="DK126" s="1010"/>
      <c r="DL126" s="1010" t="s">
        <v>462</v>
      </c>
      <c r="DM126" s="1010"/>
      <c r="DN126" s="1010"/>
      <c r="DO126" s="1010"/>
      <c r="DP126" s="1010"/>
      <c r="DQ126" s="1010" t="s">
        <v>466</v>
      </c>
      <c r="DR126" s="1010"/>
      <c r="DS126" s="1010"/>
      <c r="DT126" s="1010"/>
      <c r="DU126" s="1010"/>
      <c r="DV126" s="1011" t="s">
        <v>439</v>
      </c>
      <c r="DW126" s="1011"/>
      <c r="DX126" s="1011"/>
      <c r="DY126" s="1011"/>
      <c r="DZ126" s="1012"/>
    </row>
    <row r="127" spans="1:130" s="246" customFormat="1" ht="26.25" customHeight="1" x14ac:dyDescent="0.15">
      <c r="A127" s="1150"/>
      <c r="B127" s="1038"/>
      <c r="C127" s="1092" t="s">
        <v>487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10488</v>
      </c>
      <c r="AB127" s="1049"/>
      <c r="AC127" s="1049"/>
      <c r="AD127" s="1049"/>
      <c r="AE127" s="1050"/>
      <c r="AF127" s="1051" t="s">
        <v>405</v>
      </c>
      <c r="AG127" s="1049"/>
      <c r="AH127" s="1049"/>
      <c r="AI127" s="1049"/>
      <c r="AJ127" s="1050"/>
      <c r="AK127" s="1051" t="s">
        <v>470</v>
      </c>
      <c r="AL127" s="1049"/>
      <c r="AM127" s="1049"/>
      <c r="AN127" s="1049"/>
      <c r="AO127" s="1050"/>
      <c r="AP127" s="1052" t="s">
        <v>439</v>
      </c>
      <c r="AQ127" s="1053"/>
      <c r="AR127" s="1053"/>
      <c r="AS127" s="1053"/>
      <c r="AT127" s="1054"/>
      <c r="AU127" s="282"/>
      <c r="AV127" s="282"/>
      <c r="AW127" s="282"/>
      <c r="AX127" s="1122" t="s">
        <v>488</v>
      </c>
      <c r="AY127" s="1123"/>
      <c r="AZ127" s="1123"/>
      <c r="BA127" s="1123"/>
      <c r="BB127" s="1123"/>
      <c r="BC127" s="1123"/>
      <c r="BD127" s="1123"/>
      <c r="BE127" s="1124"/>
      <c r="BF127" s="1125" t="s">
        <v>489</v>
      </c>
      <c r="BG127" s="1123"/>
      <c r="BH127" s="1123"/>
      <c r="BI127" s="1123"/>
      <c r="BJ127" s="1123"/>
      <c r="BK127" s="1123"/>
      <c r="BL127" s="1124"/>
      <c r="BM127" s="1125" t="s">
        <v>490</v>
      </c>
      <c r="BN127" s="1123"/>
      <c r="BO127" s="1123"/>
      <c r="BP127" s="1123"/>
      <c r="BQ127" s="1123"/>
      <c r="BR127" s="1123"/>
      <c r="BS127" s="1124"/>
      <c r="BT127" s="1125" t="s">
        <v>491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492</v>
      </c>
      <c r="CQ127" s="1040"/>
      <c r="CR127" s="1040"/>
      <c r="CS127" s="1040"/>
      <c r="CT127" s="1040"/>
      <c r="CU127" s="1040"/>
      <c r="CV127" s="1040"/>
      <c r="CW127" s="1040"/>
      <c r="CX127" s="1040"/>
      <c r="CY127" s="1040"/>
      <c r="CZ127" s="1040"/>
      <c r="DA127" s="1040"/>
      <c r="DB127" s="1040"/>
      <c r="DC127" s="1040"/>
      <c r="DD127" s="1040"/>
      <c r="DE127" s="1040"/>
      <c r="DF127" s="1041"/>
      <c r="DG127" s="1009" t="s">
        <v>436</v>
      </c>
      <c r="DH127" s="1010"/>
      <c r="DI127" s="1010"/>
      <c r="DJ127" s="1010"/>
      <c r="DK127" s="1010"/>
      <c r="DL127" s="1010" t="s">
        <v>466</v>
      </c>
      <c r="DM127" s="1010"/>
      <c r="DN127" s="1010"/>
      <c r="DO127" s="1010"/>
      <c r="DP127" s="1010"/>
      <c r="DQ127" s="1010" t="s">
        <v>396</v>
      </c>
      <c r="DR127" s="1010"/>
      <c r="DS127" s="1010"/>
      <c r="DT127" s="1010"/>
      <c r="DU127" s="1010"/>
      <c r="DV127" s="1011" t="s">
        <v>462</v>
      </c>
      <c r="DW127" s="1011"/>
      <c r="DX127" s="1011"/>
      <c r="DY127" s="1011"/>
      <c r="DZ127" s="1012"/>
    </row>
    <row r="128" spans="1:130" s="246" customFormat="1" ht="26.25" customHeight="1" thickBot="1" x14ac:dyDescent="0.2">
      <c r="A128" s="1133" t="s">
        <v>493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494</v>
      </c>
      <c r="X128" s="1135"/>
      <c r="Y128" s="1135"/>
      <c r="Z128" s="1136"/>
      <c r="AA128" s="1137" t="s">
        <v>402</v>
      </c>
      <c r="AB128" s="1138"/>
      <c r="AC128" s="1138"/>
      <c r="AD128" s="1138"/>
      <c r="AE128" s="1139"/>
      <c r="AF128" s="1140" t="s">
        <v>396</v>
      </c>
      <c r="AG128" s="1138"/>
      <c r="AH128" s="1138"/>
      <c r="AI128" s="1138"/>
      <c r="AJ128" s="1139"/>
      <c r="AK128" s="1140" t="s">
        <v>396</v>
      </c>
      <c r="AL128" s="1138"/>
      <c r="AM128" s="1138"/>
      <c r="AN128" s="1138"/>
      <c r="AO128" s="1139"/>
      <c r="AP128" s="1141"/>
      <c r="AQ128" s="1142"/>
      <c r="AR128" s="1142"/>
      <c r="AS128" s="1142"/>
      <c r="AT128" s="1143"/>
      <c r="AU128" s="282"/>
      <c r="AV128" s="282"/>
      <c r="AW128" s="282"/>
      <c r="AX128" s="978" t="s">
        <v>495</v>
      </c>
      <c r="AY128" s="979"/>
      <c r="AZ128" s="979"/>
      <c r="BA128" s="979"/>
      <c r="BB128" s="979"/>
      <c r="BC128" s="979"/>
      <c r="BD128" s="979"/>
      <c r="BE128" s="980"/>
      <c r="BF128" s="1144" t="s">
        <v>464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496</v>
      </c>
      <c r="CQ128" s="1127"/>
      <c r="CR128" s="1127"/>
      <c r="CS128" s="1127"/>
      <c r="CT128" s="1127"/>
      <c r="CU128" s="1127"/>
      <c r="CV128" s="1127"/>
      <c r="CW128" s="1127"/>
      <c r="CX128" s="1127"/>
      <c r="CY128" s="1127"/>
      <c r="CZ128" s="1127"/>
      <c r="DA128" s="1127"/>
      <c r="DB128" s="1127"/>
      <c r="DC128" s="1127"/>
      <c r="DD128" s="1127"/>
      <c r="DE128" s="1127"/>
      <c r="DF128" s="1128"/>
      <c r="DG128" s="1129">
        <v>34000</v>
      </c>
      <c r="DH128" s="1130"/>
      <c r="DI128" s="1130"/>
      <c r="DJ128" s="1130"/>
      <c r="DK128" s="1130"/>
      <c r="DL128" s="1130">
        <v>34000</v>
      </c>
      <c r="DM128" s="1130"/>
      <c r="DN128" s="1130"/>
      <c r="DO128" s="1130"/>
      <c r="DP128" s="1130"/>
      <c r="DQ128" s="1130">
        <v>34000</v>
      </c>
      <c r="DR128" s="1130"/>
      <c r="DS128" s="1130"/>
      <c r="DT128" s="1130"/>
      <c r="DU128" s="1130"/>
      <c r="DV128" s="1131">
        <v>1</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497</v>
      </c>
      <c r="X129" s="1164"/>
      <c r="Y129" s="1164"/>
      <c r="Z129" s="1165"/>
      <c r="AA129" s="1048">
        <v>4066308</v>
      </c>
      <c r="AB129" s="1049"/>
      <c r="AC129" s="1049"/>
      <c r="AD129" s="1049"/>
      <c r="AE129" s="1050"/>
      <c r="AF129" s="1051">
        <v>4205109</v>
      </c>
      <c r="AG129" s="1049"/>
      <c r="AH129" s="1049"/>
      <c r="AI129" s="1049"/>
      <c r="AJ129" s="1050"/>
      <c r="AK129" s="1051">
        <v>4113174</v>
      </c>
      <c r="AL129" s="1049"/>
      <c r="AM129" s="1049"/>
      <c r="AN129" s="1049"/>
      <c r="AO129" s="1050"/>
      <c r="AP129" s="1166"/>
      <c r="AQ129" s="1167"/>
      <c r="AR129" s="1167"/>
      <c r="AS129" s="1167"/>
      <c r="AT129" s="1168"/>
      <c r="AU129" s="284"/>
      <c r="AV129" s="284"/>
      <c r="AW129" s="284"/>
      <c r="AX129" s="1157" t="s">
        <v>498</v>
      </c>
      <c r="AY129" s="1040"/>
      <c r="AZ129" s="1040"/>
      <c r="BA129" s="1040"/>
      <c r="BB129" s="1040"/>
      <c r="BC129" s="1040"/>
      <c r="BD129" s="1040"/>
      <c r="BE129" s="1041"/>
      <c r="BF129" s="1158" t="s">
        <v>462</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500</v>
      </c>
      <c r="X130" s="1164"/>
      <c r="Y130" s="1164"/>
      <c r="Z130" s="1165"/>
      <c r="AA130" s="1048">
        <v>588327</v>
      </c>
      <c r="AB130" s="1049"/>
      <c r="AC130" s="1049"/>
      <c r="AD130" s="1049"/>
      <c r="AE130" s="1050"/>
      <c r="AF130" s="1051">
        <v>546210</v>
      </c>
      <c r="AG130" s="1049"/>
      <c r="AH130" s="1049"/>
      <c r="AI130" s="1049"/>
      <c r="AJ130" s="1050"/>
      <c r="AK130" s="1051">
        <v>544422</v>
      </c>
      <c r="AL130" s="1049"/>
      <c r="AM130" s="1049"/>
      <c r="AN130" s="1049"/>
      <c r="AO130" s="1050"/>
      <c r="AP130" s="1166"/>
      <c r="AQ130" s="1167"/>
      <c r="AR130" s="1167"/>
      <c r="AS130" s="1167"/>
      <c r="AT130" s="1168"/>
      <c r="AU130" s="284"/>
      <c r="AV130" s="284"/>
      <c r="AW130" s="284"/>
      <c r="AX130" s="1157" t="s">
        <v>501</v>
      </c>
      <c r="AY130" s="1040"/>
      <c r="AZ130" s="1040"/>
      <c r="BA130" s="1040"/>
      <c r="BB130" s="1040"/>
      <c r="BC130" s="1040"/>
      <c r="BD130" s="1040"/>
      <c r="BE130" s="1041"/>
      <c r="BF130" s="1194">
        <v>7.6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502</v>
      </c>
      <c r="X131" s="1202"/>
      <c r="Y131" s="1202"/>
      <c r="Z131" s="1203"/>
      <c r="AA131" s="1095">
        <v>3477981</v>
      </c>
      <c r="AB131" s="1074"/>
      <c r="AC131" s="1074"/>
      <c r="AD131" s="1074"/>
      <c r="AE131" s="1075"/>
      <c r="AF131" s="1073">
        <v>3658899</v>
      </c>
      <c r="AG131" s="1074"/>
      <c r="AH131" s="1074"/>
      <c r="AI131" s="1074"/>
      <c r="AJ131" s="1075"/>
      <c r="AK131" s="1073">
        <v>3568752</v>
      </c>
      <c r="AL131" s="1074"/>
      <c r="AM131" s="1074"/>
      <c r="AN131" s="1074"/>
      <c r="AO131" s="1075"/>
      <c r="AP131" s="1204"/>
      <c r="AQ131" s="1205"/>
      <c r="AR131" s="1205"/>
      <c r="AS131" s="1205"/>
      <c r="AT131" s="1206"/>
      <c r="AU131" s="284"/>
      <c r="AV131" s="284"/>
      <c r="AW131" s="284"/>
      <c r="AX131" s="1176" t="s">
        <v>503</v>
      </c>
      <c r="AY131" s="1127"/>
      <c r="AZ131" s="1127"/>
      <c r="BA131" s="1127"/>
      <c r="BB131" s="1127"/>
      <c r="BC131" s="1127"/>
      <c r="BD131" s="1127"/>
      <c r="BE131" s="1128"/>
      <c r="BF131" s="1177">
        <v>7.5</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505</v>
      </c>
      <c r="W132" s="1187"/>
      <c r="X132" s="1187"/>
      <c r="Y132" s="1187"/>
      <c r="Z132" s="1188"/>
      <c r="AA132" s="1189">
        <v>8.4504486940000003</v>
      </c>
      <c r="AB132" s="1190"/>
      <c r="AC132" s="1190"/>
      <c r="AD132" s="1190"/>
      <c r="AE132" s="1191"/>
      <c r="AF132" s="1192">
        <v>6.9771261789999999</v>
      </c>
      <c r="AG132" s="1190"/>
      <c r="AH132" s="1190"/>
      <c r="AI132" s="1190"/>
      <c r="AJ132" s="1191"/>
      <c r="AK132" s="1192">
        <v>7.4431061610000002</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506</v>
      </c>
      <c r="W133" s="1170"/>
      <c r="X133" s="1170"/>
      <c r="Y133" s="1170"/>
      <c r="Z133" s="1171"/>
      <c r="AA133" s="1172">
        <v>8.4</v>
      </c>
      <c r="AB133" s="1173"/>
      <c r="AC133" s="1173"/>
      <c r="AD133" s="1173"/>
      <c r="AE133" s="1174"/>
      <c r="AF133" s="1172">
        <v>8.1999999999999993</v>
      </c>
      <c r="AG133" s="1173"/>
      <c r="AH133" s="1173"/>
      <c r="AI133" s="1173"/>
      <c r="AJ133" s="1174"/>
      <c r="AK133" s="1172">
        <v>7.6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kmSIDC8I3RFnfEFKmcMyFr8VAFh7pmyvn9Kw7TSMCL/EYd0kbCtbDQSXYQ1EVNZAHZuJz7a3wdgTxadSLPxJHg==" saltValue="O+pAzWo+aLQdJC25kQnIO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26"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topLeftCell="A13"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FYxgUFYY5P/3ME1Voa9mVAoHq/Yq5/DaxDqdRTPRJ/h51Trl8WbSkoRI2ohtZGH9zzl8pA8WgHm9kxBZSjDiA==" saltValue="0U6rYZI3+xSRqaiho1lf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UuuUw7kWN95MQtqD2DkAMDLCaJTSpfeiIYftzyhfqiQzGu0NAupEWc2sO8vsW7tEYvy/uifu6vsjongpiwxOg==" saltValue="bC4nkgzXdUm3ZhlRK3jg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515</v>
      </c>
      <c r="AL9" s="1213"/>
      <c r="AM9" s="1213"/>
      <c r="AN9" s="1214"/>
      <c r="AO9" s="312">
        <v>1340202</v>
      </c>
      <c r="AP9" s="312">
        <v>127809</v>
      </c>
      <c r="AQ9" s="313">
        <v>89955</v>
      </c>
      <c r="AR9" s="314">
        <v>42.1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516</v>
      </c>
      <c r="AL10" s="1213"/>
      <c r="AM10" s="1213"/>
      <c r="AN10" s="1214"/>
      <c r="AO10" s="315">
        <v>123790</v>
      </c>
      <c r="AP10" s="315">
        <v>11805</v>
      </c>
      <c r="AQ10" s="316">
        <v>10661</v>
      </c>
      <c r="AR10" s="317">
        <v>10.7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517</v>
      </c>
      <c r="AL11" s="1213"/>
      <c r="AM11" s="1213"/>
      <c r="AN11" s="1214"/>
      <c r="AO11" s="315">
        <v>189436</v>
      </c>
      <c r="AP11" s="315">
        <v>18066</v>
      </c>
      <c r="AQ11" s="316">
        <v>13679</v>
      </c>
      <c r="AR11" s="317">
        <v>32.1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518</v>
      </c>
      <c r="AL12" s="1213"/>
      <c r="AM12" s="1213"/>
      <c r="AN12" s="1214"/>
      <c r="AO12" s="315" t="s">
        <v>519</v>
      </c>
      <c r="AP12" s="315" t="s">
        <v>519</v>
      </c>
      <c r="AQ12" s="316">
        <v>972</v>
      </c>
      <c r="AR12" s="317" t="s">
        <v>519</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520</v>
      </c>
      <c r="AL13" s="1213"/>
      <c r="AM13" s="1213"/>
      <c r="AN13" s="1214"/>
      <c r="AO13" s="315" t="s">
        <v>519</v>
      </c>
      <c r="AP13" s="315" t="s">
        <v>519</v>
      </c>
      <c r="AQ13" s="316">
        <v>32</v>
      </c>
      <c r="AR13" s="317" t="s">
        <v>519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521</v>
      </c>
      <c r="AL14" s="1213"/>
      <c r="AM14" s="1213"/>
      <c r="AN14" s="1214"/>
      <c r="AO14" s="315">
        <v>108624</v>
      </c>
      <c r="AP14" s="315">
        <v>10359</v>
      </c>
      <c r="AQ14" s="316">
        <v>4100</v>
      </c>
      <c r="AR14" s="317">
        <v>152.69999999999999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522</v>
      </c>
      <c r="AL15" s="1213"/>
      <c r="AM15" s="1213"/>
      <c r="AN15" s="1214"/>
      <c r="AO15" s="315">
        <v>51254</v>
      </c>
      <c r="AP15" s="315">
        <v>4888</v>
      </c>
      <c r="AQ15" s="316">
        <v>1979</v>
      </c>
      <c r="AR15" s="317">
        <v>147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523</v>
      </c>
      <c r="AL16" s="1216"/>
      <c r="AM16" s="1216"/>
      <c r="AN16" s="1217"/>
      <c r="AO16" s="315">
        <v>-127893</v>
      </c>
      <c r="AP16" s="315">
        <v>-12197</v>
      </c>
      <c r="AQ16" s="316">
        <v>-8950</v>
      </c>
      <c r="AR16" s="317">
        <v>36.299999999999997</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183</v>
      </c>
      <c r="AL17" s="1216"/>
      <c r="AM17" s="1216"/>
      <c r="AN17" s="1217"/>
      <c r="AO17" s="315">
        <v>1685413</v>
      </c>
      <c r="AP17" s="315">
        <v>160730</v>
      </c>
      <c r="AQ17" s="316">
        <v>112428</v>
      </c>
      <c r="AR17" s="317">
        <v>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528</v>
      </c>
      <c r="AL21" s="1208"/>
      <c r="AM21" s="1208"/>
      <c r="AN21" s="1209"/>
      <c r="AO21" s="327">
        <v>16.78</v>
      </c>
      <c r="AP21" s="328">
        <v>10.34</v>
      </c>
      <c r="AQ21" s="329">
        <v>6.44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529</v>
      </c>
      <c r="AL22" s="1208"/>
      <c r="AM22" s="1208"/>
      <c r="AN22" s="1209"/>
      <c r="AO22" s="332">
        <v>90.7</v>
      </c>
      <c r="AP22" s="333">
        <v>96.7</v>
      </c>
      <c r="AQ22" s="334">
        <v>-6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533</v>
      </c>
      <c r="AL32" s="1224"/>
      <c r="AM32" s="1224"/>
      <c r="AN32" s="1225"/>
      <c r="AO32" s="342">
        <v>254957</v>
      </c>
      <c r="AP32" s="342">
        <v>24314</v>
      </c>
      <c r="AQ32" s="343">
        <v>52443</v>
      </c>
      <c r="AR32" s="344">
        <v>-53.6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534</v>
      </c>
      <c r="AL33" s="1224"/>
      <c r="AM33" s="1224"/>
      <c r="AN33" s="1225"/>
      <c r="AO33" s="342" t="s">
        <v>519</v>
      </c>
      <c r="AP33" s="342" t="s">
        <v>519</v>
      </c>
      <c r="AQ33" s="343" t="s">
        <v>519</v>
      </c>
      <c r="AR33" s="344" t="s">
        <v>519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535</v>
      </c>
      <c r="AL34" s="1224"/>
      <c r="AM34" s="1224"/>
      <c r="AN34" s="1225"/>
      <c r="AO34" s="342" t="s">
        <v>519</v>
      </c>
      <c r="AP34" s="342" t="s">
        <v>519</v>
      </c>
      <c r="AQ34" s="343" t="s">
        <v>519</v>
      </c>
      <c r="AR34" s="344" t="s">
        <v>519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536</v>
      </c>
      <c r="AL35" s="1224"/>
      <c r="AM35" s="1224"/>
      <c r="AN35" s="1225"/>
      <c r="AO35" s="342">
        <v>538476</v>
      </c>
      <c r="AP35" s="342">
        <v>51352</v>
      </c>
      <c r="AQ35" s="343">
        <v>14640</v>
      </c>
      <c r="AR35" s="344">
        <v>250.8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537</v>
      </c>
      <c r="AL36" s="1224"/>
      <c r="AM36" s="1224"/>
      <c r="AN36" s="1225"/>
      <c r="AO36" s="342">
        <v>16615</v>
      </c>
      <c r="AP36" s="342">
        <v>1584</v>
      </c>
      <c r="AQ36" s="343">
        <v>3738</v>
      </c>
      <c r="AR36" s="344">
        <v>-57.6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538</v>
      </c>
      <c r="AL37" s="1224"/>
      <c r="AM37" s="1224"/>
      <c r="AN37" s="1225"/>
      <c r="AO37" s="342" t="s">
        <v>519</v>
      </c>
      <c r="AP37" s="342" t="s">
        <v>519</v>
      </c>
      <c r="AQ37" s="343">
        <v>1128</v>
      </c>
      <c r="AR37" s="344" t="s">
        <v>519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539</v>
      </c>
      <c r="AL38" s="1227"/>
      <c r="AM38" s="1227"/>
      <c r="AN38" s="1228"/>
      <c r="AO38" s="345" t="s">
        <v>519</v>
      </c>
      <c r="AP38" s="345" t="s">
        <v>519</v>
      </c>
      <c r="AQ38" s="346">
        <v>7</v>
      </c>
      <c r="AR38" s="334" t="s">
        <v>519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540</v>
      </c>
      <c r="AL39" s="1227"/>
      <c r="AM39" s="1227"/>
      <c r="AN39" s="1228"/>
      <c r="AO39" s="342" t="s">
        <v>519</v>
      </c>
      <c r="AP39" s="342" t="s">
        <v>519</v>
      </c>
      <c r="AQ39" s="343">
        <v>-2426</v>
      </c>
      <c r="AR39" s="344" t="s">
        <v>519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541</v>
      </c>
      <c r="AL40" s="1224"/>
      <c r="AM40" s="1224"/>
      <c r="AN40" s="1225"/>
      <c r="AO40" s="342">
        <v>-544422</v>
      </c>
      <c r="AP40" s="342">
        <v>-51919</v>
      </c>
      <c r="AQ40" s="343">
        <v>-48318</v>
      </c>
      <c r="AR40" s="344">
        <v>7.5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294</v>
      </c>
      <c r="AL41" s="1230"/>
      <c r="AM41" s="1230"/>
      <c r="AN41" s="1231"/>
      <c r="AO41" s="342">
        <v>265626</v>
      </c>
      <c r="AP41" s="342">
        <v>25331</v>
      </c>
      <c r="AQ41" s="343">
        <v>21212</v>
      </c>
      <c r="AR41" s="344">
        <v>19.399999999999999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510</v>
      </c>
      <c r="AN49" s="1220" t="s">
        <v>545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2667948</v>
      </c>
      <c r="AN51" s="364">
        <v>246098</v>
      </c>
      <c r="AO51" s="365">
        <v>43.4</v>
      </c>
      <c r="AP51" s="366">
        <v>91837</v>
      </c>
      <c r="AQ51" s="367">
        <v>11</v>
      </c>
      <c r="AR51" s="368">
        <v>32.4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2118535</v>
      </c>
      <c r="AN52" s="372">
        <v>195419</v>
      </c>
      <c r="AO52" s="373">
        <v>43.3</v>
      </c>
      <c r="AP52" s="374">
        <v>54439</v>
      </c>
      <c r="AQ52" s="375">
        <v>21.7</v>
      </c>
      <c r="AR52" s="376">
        <v>21.6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3855120</v>
      </c>
      <c r="AN53" s="364">
        <v>359251</v>
      </c>
      <c r="AO53" s="365">
        <v>46</v>
      </c>
      <c r="AP53" s="366">
        <v>75972</v>
      </c>
      <c r="AQ53" s="367">
        <v>-17.3</v>
      </c>
      <c r="AR53" s="368">
        <v>63.3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3254492</v>
      </c>
      <c r="AN54" s="372">
        <v>303279</v>
      </c>
      <c r="AO54" s="373">
        <v>55.2</v>
      </c>
      <c r="AP54" s="374">
        <v>40712</v>
      </c>
      <c r="AQ54" s="375">
        <v>-25.2</v>
      </c>
      <c r="AR54" s="376">
        <v>80.400000000000006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7746796</v>
      </c>
      <c r="AN55" s="364">
        <v>725220</v>
      </c>
      <c r="AO55" s="365">
        <v>101.9</v>
      </c>
      <c r="AP55" s="366">
        <v>79466</v>
      </c>
      <c r="AQ55" s="367">
        <v>4.5999999999999996</v>
      </c>
      <c r="AR55" s="368">
        <v>97.3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6195261</v>
      </c>
      <c r="AN56" s="372">
        <v>579972</v>
      </c>
      <c r="AO56" s="373">
        <v>91.2</v>
      </c>
      <c r="AP56" s="374">
        <v>44645</v>
      </c>
      <c r="AQ56" s="375">
        <v>9.6999999999999993</v>
      </c>
      <c r="AR56" s="376">
        <v>81.5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4239012</v>
      </c>
      <c r="AN57" s="364">
        <v>401498</v>
      </c>
      <c r="AO57" s="365">
        <v>-44.6</v>
      </c>
      <c r="AP57" s="366">
        <v>90072</v>
      </c>
      <c r="AQ57" s="367">
        <v>13.3</v>
      </c>
      <c r="AR57" s="368">
        <v>-57.9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2395578</v>
      </c>
      <c r="AN58" s="372">
        <v>226897</v>
      </c>
      <c r="AO58" s="373">
        <v>-60.9</v>
      </c>
      <c r="AP58" s="374">
        <v>46083</v>
      </c>
      <c r="AQ58" s="375">
        <v>3.2</v>
      </c>
      <c r="AR58" s="376">
        <v>-64.099999999999994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2758081</v>
      </c>
      <c r="AN59" s="364">
        <v>263025</v>
      </c>
      <c r="AO59" s="365">
        <v>-34.5</v>
      </c>
      <c r="AP59" s="366">
        <v>88328</v>
      </c>
      <c r="AQ59" s="367">
        <v>-1.9</v>
      </c>
      <c r="AR59" s="368">
        <v>-32.6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2270313</v>
      </c>
      <c r="AN60" s="372">
        <v>216509</v>
      </c>
      <c r="AO60" s="373">
        <v>-4.5999999999999996</v>
      </c>
      <c r="AP60" s="374">
        <v>49013</v>
      </c>
      <c r="AQ60" s="375">
        <v>6.4</v>
      </c>
      <c r="AR60" s="376">
        <v>-11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4253391</v>
      </c>
      <c r="AN61" s="379">
        <v>399018</v>
      </c>
      <c r="AO61" s="380">
        <v>22.4</v>
      </c>
      <c r="AP61" s="381">
        <v>85135</v>
      </c>
      <c r="AQ61" s="382">
        <v>1.9</v>
      </c>
      <c r="AR61" s="368">
        <v>20.5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3246836</v>
      </c>
      <c r="AN62" s="372">
        <v>304415</v>
      </c>
      <c r="AO62" s="373">
        <v>24.8</v>
      </c>
      <c r="AP62" s="374">
        <v>46978</v>
      </c>
      <c r="AQ62" s="375">
        <v>3.2</v>
      </c>
      <c r="AR62" s="376">
        <v>21.6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mX0qo1kX5ujweLUAlWoqwOSdGFWJGWrnD8hXycajOvSBj6qdGn8E7mryJo08cgKO0Z8ukRj4J6++N5UVheT8Gw==" saltValue="geuIe4LD9oE10GXWu7PhX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28cJ+37K0tlvYawO0A51whAh/v2yt5vpO0sBfSVwGvsOZFLOEyTZDdaHK3lPZPgibxybgVeb3s3+v9qVRrptQ==" saltValue="kvYXEA/K1Ek9XeqCsH3L4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h37mbRIQMchQFovtjgU2jbznFTtiCvuTm9U+LPNAURuvfQv4qoMVkPqMhpNaL2trPHzsE7RujLhYkghbXv7dA==" saltValue="YHAoRDlI2tMnpis2K0ve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2" t="s">
        <v>3</v>
      </c>
      <c r="D47" s="1232"/>
      <c r="E47" s="1233"/>
      <c r="F47" s="11">
        <v>59.36</v>
      </c>
      <c r="G47" s="12">
        <v>57.9</v>
      </c>
      <c r="H47" s="12">
        <v>48.22</v>
      </c>
      <c r="I47" s="12">
        <v>48.87</v>
      </c>
      <c r="J47" s="13">
        <v>56.47</v>
      </c>
    </row>
    <row r="48" spans="2:10" ht="57.75" customHeight="1" x14ac:dyDescent="0.15">
      <c r="B48" s="14"/>
      <c r="C48" s="1234" t="s">
        <v>4</v>
      </c>
      <c r="D48" s="1234"/>
      <c r="E48" s="1235"/>
      <c r="F48" s="15">
        <v>1.37</v>
      </c>
      <c r="G48" s="16">
        <v>8.6999999999999993</v>
      </c>
      <c r="H48" s="16">
        <v>5.63</v>
      </c>
      <c r="I48" s="16">
        <v>9.9600000000000009</v>
      </c>
      <c r="J48" s="17">
        <v>13.49</v>
      </c>
    </row>
    <row r="49" spans="2:10" ht="57.75" customHeight="1" thickBot="1" x14ac:dyDescent="0.2">
      <c r="B49" s="18"/>
      <c r="C49" s="1236" t="s">
        <v>5</v>
      </c>
      <c r="D49" s="1236"/>
      <c r="E49" s="1237"/>
      <c r="F49" s="19" t="s">
        <v>566</v>
      </c>
      <c r="G49" s="20">
        <v>8.16</v>
      </c>
      <c r="H49" s="20" t="s">
        <v>567</v>
      </c>
      <c r="I49" s="20">
        <v>6.76</v>
      </c>
      <c r="J49" s="21">
        <v>11.46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5BGfZVOkRnR7BMU/jbBEL5zE6nmhxWvJNe4RuURaZ5JEGROQm+Y8uxdN6MjGWQ+EKv1Q/6gaYfkgp6a2E3cyYg==" saltValue="Ooi1R4YAqMRV1ruLgZdn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4" t="s">
        <v>568</v>
      </c>
      <c r="D34" s="1244"/>
      <c r="E34" s="1245"/>
      <c r="F34" s="32">
        <v>20.88</v>
      </c>
      <c r="G34" s="33">
        <v>18.59</v>
      </c>
      <c r="H34" s="33">
        <v>17.690000000000001</v>
      </c>
      <c r="I34" s="33">
        <v>17.77</v>
      </c>
      <c r="J34" s="34">
        <v>18.11</v>
      </c>
      <c r="K34" s="22"/>
      <c r="L34" s="22"/>
      <c r="M34" s="22"/>
      <c r="N34" s="22"/>
      <c r="O34" s="22"/>
      <c r="P34" s="22"/>
    </row>
    <row r="35" spans="1:16" ht="39" customHeight="1" x14ac:dyDescent="0.15">
      <c r="A35" s="22"/>
      <c r="B35" s="35"/>
      <c r="C35" s="1238" t="s">
        <v>569</v>
      </c>
      <c r="D35" s="1239"/>
      <c r="E35" s="1240"/>
      <c r="F35" s="36">
        <v>1.33</v>
      </c>
      <c r="G35" s="37">
        <v>8.6999999999999993</v>
      </c>
      <c r="H35" s="37">
        <v>5.63</v>
      </c>
      <c r="I35" s="37">
        <v>9.9499999999999993</v>
      </c>
      <c r="J35" s="38">
        <v>13.49</v>
      </c>
      <c r="K35" s="22"/>
      <c r="L35" s="22"/>
      <c r="M35" s="22"/>
      <c r="N35" s="22"/>
      <c r="O35" s="22"/>
      <c r="P35" s="22"/>
    </row>
    <row r="36" spans="1:16" ht="39" customHeight="1" x14ac:dyDescent="0.15">
      <c r="A36" s="22"/>
      <c r="B36" s="35"/>
      <c r="C36" s="1238" t="s">
        <v>570</v>
      </c>
      <c r="D36" s="1239"/>
      <c r="E36" s="1240"/>
      <c r="F36" s="36">
        <v>0.33</v>
      </c>
      <c r="G36" s="37">
        <v>0.76</v>
      </c>
      <c r="H36" s="37">
        <v>1.18</v>
      </c>
      <c r="I36" s="37">
        <v>1.1599999999999999</v>
      </c>
      <c r="J36" s="38">
        <v>1.03</v>
      </c>
      <c r="K36" s="22"/>
      <c r="L36" s="22"/>
      <c r="M36" s="22"/>
      <c r="N36" s="22"/>
      <c r="O36" s="22"/>
      <c r="P36" s="22"/>
    </row>
    <row r="37" spans="1:16" ht="39" customHeight="1" x14ac:dyDescent="0.15">
      <c r="A37" s="22"/>
      <c r="B37" s="35"/>
      <c r="C37" s="1238" t="s">
        <v>571</v>
      </c>
      <c r="D37" s="1239"/>
      <c r="E37" s="1240"/>
      <c r="F37" s="36">
        <v>0</v>
      </c>
      <c r="G37" s="37">
        <v>0</v>
      </c>
      <c r="H37" s="37">
        <v>0.22</v>
      </c>
      <c r="I37" s="37">
        <v>0.68</v>
      </c>
      <c r="J37" s="38">
        <v>1.01</v>
      </c>
      <c r="K37" s="22"/>
      <c r="L37" s="22"/>
      <c r="M37" s="22"/>
      <c r="N37" s="22"/>
      <c r="O37" s="22"/>
      <c r="P37" s="22"/>
    </row>
    <row r="38" spans="1:16" ht="39" customHeight="1" x14ac:dyDescent="0.15">
      <c r="A38" s="22"/>
      <c r="B38" s="35"/>
      <c r="C38" s="1238" t="s">
        <v>572</v>
      </c>
      <c r="D38" s="1239"/>
      <c r="E38" s="1240"/>
      <c r="F38" s="36">
        <v>0</v>
      </c>
      <c r="G38" s="37">
        <v>0</v>
      </c>
      <c r="H38" s="37">
        <v>0.19</v>
      </c>
      <c r="I38" s="37">
        <v>0.05</v>
      </c>
      <c r="J38" s="38">
        <v>0.06</v>
      </c>
      <c r="K38" s="22"/>
      <c r="L38" s="22"/>
      <c r="M38" s="22"/>
      <c r="N38" s="22"/>
      <c r="O38" s="22"/>
      <c r="P38" s="22"/>
    </row>
    <row r="39" spans="1:16" ht="39" customHeight="1" x14ac:dyDescent="0.15">
      <c r="A39" s="22"/>
      <c r="B39" s="35"/>
      <c r="C39" s="1238" t="s">
        <v>573</v>
      </c>
      <c r="D39" s="1239"/>
      <c r="E39" s="1240"/>
      <c r="F39" s="36">
        <v>0.03</v>
      </c>
      <c r="G39" s="37">
        <v>0</v>
      </c>
      <c r="H39" s="37">
        <v>0</v>
      </c>
      <c r="I39" s="37">
        <v>0</v>
      </c>
      <c r="J39" s="38">
        <v>0</v>
      </c>
      <c r="K39" s="22"/>
      <c r="L39" s="22"/>
      <c r="M39" s="22"/>
      <c r="N39" s="22"/>
      <c r="O39" s="22"/>
      <c r="P39" s="22"/>
    </row>
    <row r="40" spans="1:16" ht="39" customHeight="1" x14ac:dyDescent="0.15">
      <c r="A40" s="22"/>
      <c r="B40" s="35"/>
      <c r="C40" s="1238" t="s">
        <v>574</v>
      </c>
      <c r="D40" s="1239"/>
      <c r="E40" s="1240"/>
      <c r="F40" s="36">
        <v>0</v>
      </c>
      <c r="G40" s="37">
        <v>0</v>
      </c>
      <c r="H40" s="37">
        <v>0</v>
      </c>
      <c r="I40" s="37">
        <v>0</v>
      </c>
      <c r="J40" s="38">
        <v>0</v>
      </c>
      <c r="K40" s="22"/>
      <c r="L40" s="22"/>
      <c r="M40" s="22"/>
      <c r="N40" s="22"/>
      <c r="O40" s="22"/>
      <c r="P40" s="22"/>
    </row>
    <row r="41" spans="1:16" ht="39" customHeight="1" x14ac:dyDescent="0.15">
      <c r="A41" s="22"/>
      <c r="B41" s="35"/>
      <c r="C41" s="1238" t="s">
        <v>575</v>
      </c>
      <c r="D41" s="1239"/>
      <c r="E41" s="1240"/>
      <c r="F41" s="36">
        <v>0</v>
      </c>
      <c r="G41" s="37">
        <v>0</v>
      </c>
      <c r="H41" s="37">
        <v>0</v>
      </c>
      <c r="I41" s="37">
        <v>0</v>
      </c>
      <c r="J41" s="38">
        <v>0</v>
      </c>
      <c r="K41" s="22"/>
      <c r="L41" s="22"/>
      <c r="M41" s="22"/>
      <c r="N41" s="22"/>
      <c r="O41" s="22"/>
      <c r="P41" s="22"/>
    </row>
    <row r="42" spans="1:16" ht="39" customHeight="1" x14ac:dyDescent="0.15">
      <c r="A42" s="22"/>
      <c r="B42" s="39"/>
      <c r="C42" s="1238" t="s">
        <v>576</v>
      </c>
      <c r="D42" s="1239"/>
      <c r="E42" s="1240"/>
      <c r="F42" s="36" t="s">
        <v>519</v>
      </c>
      <c r="G42" s="37" t="s">
        <v>519</v>
      </c>
      <c r="H42" s="37" t="s">
        <v>519</v>
      </c>
      <c r="I42" s="37" t="s">
        <v>519</v>
      </c>
      <c r="J42" s="38" t="s">
        <v>519</v>
      </c>
      <c r="K42" s="22"/>
      <c r="L42" s="22"/>
      <c r="M42" s="22"/>
      <c r="N42" s="22"/>
      <c r="O42" s="22"/>
      <c r="P42" s="22"/>
    </row>
    <row r="43" spans="1:16" ht="39" customHeight="1" thickBot="1" x14ac:dyDescent="0.2">
      <c r="A43" s="22"/>
      <c r="B43" s="40"/>
      <c r="C43" s="1241" t="s">
        <v>577</v>
      </c>
      <c r="D43" s="1242"/>
      <c r="E43" s="1243"/>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hJ5SmJtX+29mh/A27eFG3FCGI39ptMPPJPQC94iWFCWBtQJAVZ0dHfy9D/cy3dMKnhslhWjA4cGLRB9Qr8Qhg==" saltValue="/g0VigGeLlDs562aJA9s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6" t="s">
        <v>10</v>
      </c>
      <c r="C45" s="1247"/>
      <c r="D45" s="58"/>
      <c r="E45" s="1252" t="s">
        <v>11</v>
      </c>
      <c r="F45" s="1252"/>
      <c r="G45" s="1252"/>
      <c r="H45" s="1252"/>
      <c r="I45" s="1252"/>
      <c r="J45" s="1253"/>
      <c r="K45" s="59">
        <v>370</v>
      </c>
      <c r="L45" s="60">
        <v>425</v>
      </c>
      <c r="M45" s="60">
        <v>351</v>
      </c>
      <c r="N45" s="60">
        <v>255</v>
      </c>
      <c r="O45" s="61">
        <v>255</v>
      </c>
      <c r="P45" s="48"/>
      <c r="Q45" s="48"/>
      <c r="R45" s="48"/>
      <c r="S45" s="48"/>
      <c r="T45" s="48"/>
      <c r="U45" s="48"/>
    </row>
    <row r="46" spans="1:21" ht="30.75" customHeight="1" x14ac:dyDescent="0.15">
      <c r="A46" s="48"/>
      <c r="B46" s="1248"/>
      <c r="C46" s="1249"/>
      <c r="D46" s="62"/>
      <c r="E46" s="1254" t="s">
        <v>12</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48"/>
      <c r="C47" s="1249"/>
      <c r="D47" s="62"/>
      <c r="E47" s="1254" t="s">
        <v>13</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48"/>
      <c r="C48" s="1249"/>
      <c r="D48" s="62"/>
      <c r="E48" s="1254" t="s">
        <v>14</v>
      </c>
      <c r="F48" s="1254"/>
      <c r="G48" s="1254"/>
      <c r="H48" s="1254"/>
      <c r="I48" s="1254"/>
      <c r="J48" s="1255"/>
      <c r="K48" s="63">
        <v>459</v>
      </c>
      <c r="L48" s="64">
        <v>462</v>
      </c>
      <c r="M48" s="64">
        <v>513</v>
      </c>
      <c r="N48" s="64">
        <v>532</v>
      </c>
      <c r="O48" s="65">
        <v>538</v>
      </c>
      <c r="P48" s="48"/>
      <c r="Q48" s="48"/>
      <c r="R48" s="48"/>
      <c r="S48" s="48"/>
      <c r="T48" s="48"/>
      <c r="U48" s="48"/>
    </row>
    <row r="49" spans="1:21" ht="30.75" customHeight="1" x14ac:dyDescent="0.15">
      <c r="A49" s="48"/>
      <c r="B49" s="1248"/>
      <c r="C49" s="1249"/>
      <c r="D49" s="62"/>
      <c r="E49" s="1254" t="s">
        <v>15</v>
      </c>
      <c r="F49" s="1254"/>
      <c r="G49" s="1254"/>
      <c r="H49" s="1254"/>
      <c r="I49" s="1254"/>
      <c r="J49" s="1255"/>
      <c r="K49" s="63">
        <v>7</v>
      </c>
      <c r="L49" s="64">
        <v>7</v>
      </c>
      <c r="M49" s="64">
        <v>7</v>
      </c>
      <c r="N49" s="64">
        <v>14</v>
      </c>
      <c r="O49" s="65">
        <v>17</v>
      </c>
      <c r="P49" s="48"/>
      <c r="Q49" s="48"/>
      <c r="R49" s="48"/>
      <c r="S49" s="48"/>
      <c r="T49" s="48"/>
      <c r="U49" s="48"/>
    </row>
    <row r="50" spans="1:21" ht="30.75" customHeight="1" x14ac:dyDescent="0.15">
      <c r="A50" s="48"/>
      <c r="B50" s="1248"/>
      <c r="C50" s="1249"/>
      <c r="D50" s="62"/>
      <c r="E50" s="1254" t="s">
        <v>16</v>
      </c>
      <c r="F50" s="1254"/>
      <c r="G50" s="1254"/>
      <c r="H50" s="1254"/>
      <c r="I50" s="1254"/>
      <c r="J50" s="1255"/>
      <c r="K50" s="63">
        <v>4</v>
      </c>
      <c r="L50" s="64">
        <v>12</v>
      </c>
      <c r="M50" s="64">
        <v>10</v>
      </c>
      <c r="N50" s="64" t="s">
        <v>519</v>
      </c>
      <c r="O50" s="65" t="s">
        <v>519</v>
      </c>
      <c r="P50" s="48"/>
      <c r="Q50" s="48"/>
      <c r="R50" s="48"/>
      <c r="S50" s="48"/>
      <c r="T50" s="48"/>
      <c r="U50" s="48"/>
    </row>
    <row r="51" spans="1:21" ht="30.75" customHeight="1" x14ac:dyDescent="0.15">
      <c r="A51" s="48"/>
      <c r="B51" s="1250"/>
      <c r="C51" s="1251"/>
      <c r="D51" s="66"/>
      <c r="E51" s="1254" t="s">
        <v>17</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6" t="s">
        <v>18</v>
      </c>
      <c r="C52" s="1257"/>
      <c r="D52" s="66"/>
      <c r="E52" s="1254" t="s">
        <v>19</v>
      </c>
      <c r="F52" s="1254"/>
      <c r="G52" s="1254"/>
      <c r="H52" s="1254"/>
      <c r="I52" s="1254"/>
      <c r="J52" s="1255"/>
      <c r="K52" s="63">
        <v>607</v>
      </c>
      <c r="L52" s="64">
        <v>595</v>
      </c>
      <c r="M52" s="64">
        <v>589</v>
      </c>
      <c r="N52" s="64">
        <v>546</v>
      </c>
      <c r="O52" s="65">
        <v>544</v>
      </c>
      <c r="P52" s="48"/>
      <c r="Q52" s="48"/>
      <c r="R52" s="48"/>
      <c r="S52" s="48"/>
      <c r="T52" s="48"/>
      <c r="U52" s="48"/>
    </row>
    <row r="53" spans="1:21" ht="30.75" customHeight="1" thickBot="1" x14ac:dyDescent="0.2">
      <c r="A53" s="48"/>
      <c r="B53" s="1258" t="s">
        <v>20</v>
      </c>
      <c r="C53" s="1259"/>
      <c r="D53" s="67"/>
      <c r="E53" s="1260" t="s">
        <v>21</v>
      </c>
      <c r="F53" s="1260"/>
      <c r="G53" s="1260"/>
      <c r="H53" s="1260"/>
      <c r="I53" s="1260"/>
      <c r="J53" s="1261"/>
      <c r="K53" s="68">
        <v>233</v>
      </c>
      <c r="L53" s="69">
        <v>311</v>
      </c>
      <c r="M53" s="69">
        <v>292</v>
      </c>
      <c r="N53" s="69">
        <v>255</v>
      </c>
      <c r="O53" s="70">
        <v>266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578</v>
      </c>
      <c r="L56" s="80" t="s">
        <v>579</v>
      </c>
      <c r="M56" s="80" t="s">
        <v>580</v>
      </c>
      <c r="N56" s="80" t="s">
        <v>581</v>
      </c>
      <c r="O56" s="81" t="s">
        <v>582</v>
      </c>
      <c r="P56" s="48"/>
      <c r="Q56" s="48"/>
      <c r="R56" s="48"/>
      <c r="S56" s="48"/>
      <c r="T56" s="48"/>
      <c r="U56" s="48"/>
    </row>
    <row r="57" spans="1:21" ht="31.5" customHeight="1" x14ac:dyDescent="0.15">
      <c r="B57" s="1262" t="s">
        <v>24</v>
      </c>
      <c r="C57" s="1263"/>
      <c r="D57" s="1266" t="s">
        <v>25</v>
      </c>
      <c r="E57" s="1267"/>
      <c r="F57" s="1267"/>
      <c r="G57" s="1267"/>
      <c r="H57" s="1267"/>
      <c r="I57" s="1267"/>
      <c r="J57" s="1268"/>
      <c r="K57" s="82" t="s">
        <v>610</v>
      </c>
      <c r="L57" s="83" t="s">
        <v>610</v>
      </c>
      <c r="M57" s="83" t="s">
        <v>610</v>
      </c>
      <c r="N57" s="83" t="s">
        <v>610</v>
      </c>
      <c r="O57" s="84" t="s">
        <v>611</v>
      </c>
    </row>
    <row r="58" spans="1:21" ht="31.5" customHeight="1" thickBot="1" x14ac:dyDescent="0.2">
      <c r="B58" s="1264"/>
      <c r="C58" s="1265"/>
      <c r="D58" s="1269" t="s">
        <v>26</v>
      </c>
      <c r="E58" s="1270"/>
      <c r="F58" s="1270"/>
      <c r="G58" s="1270"/>
      <c r="H58" s="1270"/>
      <c r="I58" s="1270"/>
      <c r="J58" s="1271"/>
      <c r="K58" s="85" t="s">
        <v>610</v>
      </c>
      <c r="L58" s="86" t="s">
        <v>612</v>
      </c>
      <c r="M58" s="86" t="s">
        <v>610</v>
      </c>
      <c r="N58" s="86" t="s">
        <v>613</v>
      </c>
      <c r="O58" s="87" t="s">
        <v>610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Mh4TzW9QymfOgxdkaeGy38khK/3BbG8WljFFX9Qhf0V8b9/OUrHmqbXb4jMdvcHKFknsAYzPII6kbb1NKjkcw==" saltValue="astb2KFeGyJy3q0roMp1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72" t="s">
        <v>29</v>
      </c>
      <c r="C41" s="1273"/>
      <c r="D41" s="101"/>
      <c r="E41" s="1278" t="s">
        <v>30</v>
      </c>
      <c r="F41" s="1278"/>
      <c r="G41" s="1278"/>
      <c r="H41" s="1279"/>
      <c r="I41" s="102">
        <v>2009</v>
      </c>
      <c r="J41" s="103">
        <v>2393</v>
      </c>
      <c r="K41" s="103">
        <v>4190</v>
      </c>
      <c r="L41" s="103">
        <v>4009</v>
      </c>
      <c r="M41" s="104">
        <v>3825</v>
      </c>
    </row>
    <row r="42" spans="2:13" ht="27.75" customHeight="1" x14ac:dyDescent="0.15">
      <c r="B42" s="1274"/>
      <c r="C42" s="1275"/>
      <c r="D42" s="105"/>
      <c r="E42" s="1280" t="s">
        <v>31</v>
      </c>
      <c r="F42" s="1280"/>
      <c r="G42" s="1280"/>
      <c r="H42" s="1281"/>
      <c r="I42" s="106">
        <v>27</v>
      </c>
      <c r="J42" s="107">
        <v>26</v>
      </c>
      <c r="K42" s="107">
        <v>25</v>
      </c>
      <c r="L42" s="107" t="s">
        <v>519</v>
      </c>
      <c r="M42" s="108" t="s">
        <v>519</v>
      </c>
    </row>
    <row r="43" spans="2:13" ht="27.75" customHeight="1" x14ac:dyDescent="0.15">
      <c r="B43" s="1274"/>
      <c r="C43" s="1275"/>
      <c r="D43" s="105"/>
      <c r="E43" s="1280" t="s">
        <v>32</v>
      </c>
      <c r="F43" s="1280"/>
      <c r="G43" s="1280"/>
      <c r="H43" s="1281"/>
      <c r="I43" s="106">
        <v>5612</v>
      </c>
      <c r="J43" s="107">
        <v>5786</v>
      </c>
      <c r="K43" s="107">
        <v>5669</v>
      </c>
      <c r="L43" s="107">
        <v>5909</v>
      </c>
      <c r="M43" s="108">
        <v>5587</v>
      </c>
    </row>
    <row r="44" spans="2:13" ht="27.75" customHeight="1" x14ac:dyDescent="0.15">
      <c r="B44" s="1274"/>
      <c r="C44" s="1275"/>
      <c r="D44" s="105"/>
      <c r="E44" s="1280" t="s">
        <v>33</v>
      </c>
      <c r="F44" s="1280"/>
      <c r="G44" s="1280"/>
      <c r="H44" s="1281"/>
      <c r="I44" s="106">
        <v>88</v>
      </c>
      <c r="J44" s="107">
        <v>116</v>
      </c>
      <c r="K44" s="107">
        <v>115</v>
      </c>
      <c r="L44" s="107">
        <v>133</v>
      </c>
      <c r="M44" s="108">
        <v>124</v>
      </c>
    </row>
    <row r="45" spans="2:13" ht="27.75" customHeight="1" x14ac:dyDescent="0.15">
      <c r="B45" s="1274"/>
      <c r="C45" s="1275"/>
      <c r="D45" s="105"/>
      <c r="E45" s="1280" t="s">
        <v>34</v>
      </c>
      <c r="F45" s="1280"/>
      <c r="G45" s="1280"/>
      <c r="H45" s="1281"/>
      <c r="I45" s="106">
        <v>347</v>
      </c>
      <c r="J45" s="107">
        <v>223</v>
      </c>
      <c r="K45" s="107">
        <v>216</v>
      </c>
      <c r="L45" s="107">
        <v>165</v>
      </c>
      <c r="M45" s="108">
        <v>178</v>
      </c>
    </row>
    <row r="46" spans="2:13" ht="27.75" customHeight="1" x14ac:dyDescent="0.15">
      <c r="B46" s="1274"/>
      <c r="C46" s="1275"/>
      <c r="D46" s="109"/>
      <c r="E46" s="1280" t="s">
        <v>35</v>
      </c>
      <c r="F46" s="1280"/>
      <c r="G46" s="1280"/>
      <c r="H46" s="1281"/>
      <c r="I46" s="106" t="s">
        <v>519</v>
      </c>
      <c r="J46" s="107" t="s">
        <v>519</v>
      </c>
      <c r="K46" s="107">
        <v>34</v>
      </c>
      <c r="L46" s="107">
        <v>34</v>
      </c>
      <c r="M46" s="108">
        <v>34</v>
      </c>
    </row>
    <row r="47" spans="2:13" ht="27.75" customHeight="1" x14ac:dyDescent="0.15">
      <c r="B47" s="1274"/>
      <c r="C47" s="1275"/>
      <c r="D47" s="110"/>
      <c r="E47" s="1282" t="s">
        <v>36</v>
      </c>
      <c r="F47" s="1283"/>
      <c r="G47" s="1283"/>
      <c r="H47" s="1284"/>
      <c r="I47" s="106" t="s">
        <v>519</v>
      </c>
      <c r="J47" s="107" t="s">
        <v>519</v>
      </c>
      <c r="K47" s="107" t="s">
        <v>519</v>
      </c>
      <c r="L47" s="107" t="s">
        <v>519</v>
      </c>
      <c r="M47" s="108" t="s">
        <v>519</v>
      </c>
    </row>
    <row r="48" spans="2:13" ht="27.75" customHeight="1" x14ac:dyDescent="0.15">
      <c r="B48" s="1274"/>
      <c r="C48" s="1275"/>
      <c r="D48" s="105"/>
      <c r="E48" s="1280" t="s">
        <v>37</v>
      </c>
      <c r="F48" s="1280"/>
      <c r="G48" s="1280"/>
      <c r="H48" s="1281"/>
      <c r="I48" s="106" t="s">
        <v>519</v>
      </c>
      <c r="J48" s="107" t="s">
        <v>519</v>
      </c>
      <c r="K48" s="107" t="s">
        <v>519</v>
      </c>
      <c r="L48" s="107" t="s">
        <v>519</v>
      </c>
      <c r="M48" s="108" t="s">
        <v>519</v>
      </c>
    </row>
    <row r="49" spans="2:13" ht="27.75" customHeight="1" x14ac:dyDescent="0.15">
      <c r="B49" s="1276"/>
      <c r="C49" s="1277"/>
      <c r="D49" s="105"/>
      <c r="E49" s="1280" t="s">
        <v>38</v>
      </c>
      <c r="F49" s="1280"/>
      <c r="G49" s="1280"/>
      <c r="H49" s="1281"/>
      <c r="I49" s="106" t="s">
        <v>519</v>
      </c>
      <c r="J49" s="107" t="s">
        <v>519</v>
      </c>
      <c r="K49" s="107" t="s">
        <v>519</v>
      </c>
      <c r="L49" s="107" t="s">
        <v>519</v>
      </c>
      <c r="M49" s="108" t="s">
        <v>519</v>
      </c>
    </row>
    <row r="50" spans="2:13" ht="27.75" customHeight="1" x14ac:dyDescent="0.15">
      <c r="B50" s="1285" t="s">
        <v>39</v>
      </c>
      <c r="C50" s="1286"/>
      <c r="D50" s="111"/>
      <c r="E50" s="1280" t="s">
        <v>40</v>
      </c>
      <c r="F50" s="1280"/>
      <c r="G50" s="1280"/>
      <c r="H50" s="1281"/>
      <c r="I50" s="106">
        <v>5497</v>
      </c>
      <c r="J50" s="107">
        <v>5156</v>
      </c>
      <c r="K50" s="107">
        <v>3504</v>
      </c>
      <c r="L50" s="107">
        <v>3547</v>
      </c>
      <c r="M50" s="108">
        <v>3571</v>
      </c>
    </row>
    <row r="51" spans="2:13" ht="27.75" customHeight="1" x14ac:dyDescent="0.15">
      <c r="B51" s="1274"/>
      <c r="C51" s="1275"/>
      <c r="D51" s="105"/>
      <c r="E51" s="1280" t="s">
        <v>41</v>
      </c>
      <c r="F51" s="1280"/>
      <c r="G51" s="1280"/>
      <c r="H51" s="1281"/>
      <c r="I51" s="106" t="s">
        <v>519</v>
      </c>
      <c r="J51" s="107" t="s">
        <v>519</v>
      </c>
      <c r="K51" s="107" t="s">
        <v>519</v>
      </c>
      <c r="L51" s="107" t="s">
        <v>519</v>
      </c>
      <c r="M51" s="108" t="s">
        <v>519</v>
      </c>
    </row>
    <row r="52" spans="2:13" ht="27.75" customHeight="1" x14ac:dyDescent="0.15">
      <c r="B52" s="1276"/>
      <c r="C52" s="1277"/>
      <c r="D52" s="105"/>
      <c r="E52" s="1280" t="s">
        <v>42</v>
      </c>
      <c r="F52" s="1280"/>
      <c r="G52" s="1280"/>
      <c r="H52" s="1281"/>
      <c r="I52" s="106">
        <v>6162</v>
      </c>
      <c r="J52" s="107">
        <v>6425</v>
      </c>
      <c r="K52" s="107">
        <v>6701</v>
      </c>
      <c r="L52" s="107">
        <v>6341</v>
      </c>
      <c r="M52" s="108">
        <v>5909</v>
      </c>
    </row>
    <row r="53" spans="2:13" ht="27.75" customHeight="1" thickBot="1" x14ac:dyDescent="0.2">
      <c r="B53" s="1287" t="s">
        <v>43</v>
      </c>
      <c r="C53" s="1288"/>
      <c r="D53" s="112"/>
      <c r="E53" s="1289" t="s">
        <v>44</v>
      </c>
      <c r="F53" s="1289"/>
      <c r="G53" s="1289"/>
      <c r="H53" s="1290"/>
      <c r="I53" s="113">
        <v>-3575</v>
      </c>
      <c r="J53" s="114">
        <v>-3038</v>
      </c>
      <c r="K53" s="114">
        <v>45</v>
      </c>
      <c r="L53" s="114">
        <v>363</v>
      </c>
      <c r="M53" s="115">
        <v>269</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6kfi40E4J+YThn+iQOQCZAjheOPnJF6XuovZGmcBUtXNMIMzkopPFi3kMgZj35YecLaQOqkicHDQ0IzqE8Zc8g==" saltValue="EKjwui2uZug3mcPYgUjg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48"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299" t="s">
        <v>47</v>
      </c>
      <c r="D55" s="1299"/>
      <c r="E55" s="1300"/>
      <c r="F55" s="127">
        <v>1961</v>
      </c>
      <c r="G55" s="127">
        <v>2055</v>
      </c>
      <c r="H55" s="128">
        <v>2323</v>
      </c>
    </row>
    <row r="56" spans="2:8" ht="52.5" customHeight="1" x14ac:dyDescent="0.15">
      <c r="B56" s="129"/>
      <c r="C56" s="1301" t="s">
        <v>48</v>
      </c>
      <c r="D56" s="1301"/>
      <c r="E56" s="1302"/>
      <c r="F56" s="130">
        <v>157</v>
      </c>
      <c r="G56" s="130">
        <v>157</v>
      </c>
      <c r="H56" s="131">
        <v>157</v>
      </c>
    </row>
    <row r="57" spans="2:8" ht="53.25" customHeight="1" x14ac:dyDescent="0.15">
      <c r="B57" s="129"/>
      <c r="C57" s="1303" t="s">
        <v>49</v>
      </c>
      <c r="D57" s="1303"/>
      <c r="E57" s="1304"/>
      <c r="F57" s="132">
        <v>2267</v>
      </c>
      <c r="G57" s="132">
        <v>2409</v>
      </c>
      <c r="H57" s="133">
        <v>2426</v>
      </c>
    </row>
    <row r="58" spans="2:8" ht="45.75" customHeight="1" x14ac:dyDescent="0.15">
      <c r="B58" s="134"/>
      <c r="C58" s="1291" t="s">
        <v>603</v>
      </c>
      <c r="D58" s="1292"/>
      <c r="E58" s="1293"/>
      <c r="F58" s="135" t="s">
        <v>604</v>
      </c>
      <c r="G58" s="135">
        <v>381</v>
      </c>
      <c r="H58" s="136">
        <v>789</v>
      </c>
    </row>
    <row r="59" spans="2:8" ht="45.75" customHeight="1" x14ac:dyDescent="0.15">
      <c r="B59" s="134"/>
      <c r="C59" s="1291" t="s">
        <v>605</v>
      </c>
      <c r="D59" s="1292"/>
      <c r="E59" s="1293"/>
      <c r="F59" s="135" t="s">
        <v>604</v>
      </c>
      <c r="G59" s="135">
        <v>546</v>
      </c>
      <c r="H59" s="136">
        <v>428</v>
      </c>
    </row>
    <row r="60" spans="2:8" ht="45.75" customHeight="1" x14ac:dyDescent="0.15">
      <c r="B60" s="134"/>
      <c r="C60" s="1291" t="s">
        <v>606</v>
      </c>
      <c r="D60" s="1292"/>
      <c r="E60" s="1293"/>
      <c r="F60" s="135" t="s">
        <v>607</v>
      </c>
      <c r="G60" s="135">
        <v>450</v>
      </c>
      <c r="H60" s="136">
        <v>450</v>
      </c>
    </row>
    <row r="61" spans="2:8" ht="45.75" customHeight="1" x14ac:dyDescent="0.15">
      <c r="B61" s="134"/>
      <c r="C61" s="1291" t="s">
        <v>608</v>
      </c>
      <c r="D61" s="1292"/>
      <c r="E61" s="1293"/>
      <c r="F61" s="135">
        <v>354</v>
      </c>
      <c r="G61" s="135">
        <v>289</v>
      </c>
      <c r="H61" s="136">
        <v>285</v>
      </c>
    </row>
    <row r="62" spans="2:8" ht="45.75" customHeight="1" thickBot="1" x14ac:dyDescent="0.2">
      <c r="B62" s="137"/>
      <c r="C62" s="1294" t="s">
        <v>609</v>
      </c>
      <c r="D62" s="1295"/>
      <c r="E62" s="1296"/>
      <c r="F62" s="138">
        <v>161</v>
      </c>
      <c r="G62" s="138">
        <v>161</v>
      </c>
      <c r="H62" s="139">
        <v>161</v>
      </c>
    </row>
    <row r="63" spans="2:8" ht="52.5" customHeight="1" thickBot="1" x14ac:dyDescent="0.2">
      <c r="B63" s="140"/>
      <c r="C63" s="1297" t="s">
        <v>50</v>
      </c>
      <c r="D63" s="1297"/>
      <c r="E63" s="1298"/>
      <c r="F63" s="141">
        <v>4385</v>
      </c>
      <c r="G63" s="141">
        <v>4622</v>
      </c>
      <c r="H63" s="142">
        <v>4905</v>
      </c>
    </row>
    <row r="64" spans="2:8" ht="15" customHeight="1" x14ac:dyDescent="0.15"/>
    <row r="65" ht="0" hidden="1" customHeight="1" x14ac:dyDescent="0.15"/>
    <row r="66" ht="0" hidden="1" customHeight="1" x14ac:dyDescent="0.15"/>
  </sheetData>
  <sheetProtection algorithmName="SHA-512" hashValue="D2lJ5wTcnPMbrRLDtypZg8EuytdADgZpGdl9o1VAVd0PGHAix6uQHEdQ+g+yWAFmxclja/Mu8wn7URMlRjEcJQ==" saltValue="wcySn57j4L7G1pVbvdt27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5" zoomScaleNormal="75" zoomScaleSheetLayoutView="55" workbookViewId="0">
      <selection activeCell="AM48" sqref="AM48"/>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615</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616</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618</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561</v>
      </c>
      <c r="BQ50" s="1310"/>
      <c r="BR50" s="1310"/>
      <c r="BS50" s="1310"/>
      <c r="BT50" s="1310"/>
      <c r="BU50" s="1310"/>
      <c r="BV50" s="1310"/>
      <c r="BW50" s="1310"/>
      <c r="BX50" s="1310" t="s">
        <v>562</v>
      </c>
      <c r="BY50" s="1310"/>
      <c r="BZ50" s="1310"/>
      <c r="CA50" s="1310"/>
      <c r="CB50" s="1310"/>
      <c r="CC50" s="1310"/>
      <c r="CD50" s="1310"/>
      <c r="CE50" s="1310"/>
      <c r="CF50" s="1310" t="s">
        <v>563</v>
      </c>
      <c r="CG50" s="1310"/>
      <c r="CH50" s="1310"/>
      <c r="CI50" s="1310"/>
      <c r="CJ50" s="1310"/>
      <c r="CK50" s="1310"/>
      <c r="CL50" s="1310"/>
      <c r="CM50" s="1310"/>
      <c r="CN50" s="1310" t="s">
        <v>564</v>
      </c>
      <c r="CO50" s="1310"/>
      <c r="CP50" s="1310"/>
      <c r="CQ50" s="1310"/>
      <c r="CR50" s="1310"/>
      <c r="CS50" s="1310"/>
      <c r="CT50" s="1310"/>
      <c r="CU50" s="1310"/>
      <c r="CV50" s="1310" t="s">
        <v>565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619</v>
      </c>
      <c r="AO51" s="1308"/>
      <c r="AP51" s="1308"/>
      <c r="AQ51" s="1308"/>
      <c r="AR51" s="1308"/>
      <c r="AS51" s="1308"/>
      <c r="AT51" s="1308"/>
      <c r="AU51" s="1308"/>
      <c r="AV51" s="1308"/>
      <c r="AW51" s="1308"/>
      <c r="AX51" s="1308"/>
      <c r="AY51" s="1308"/>
      <c r="AZ51" s="1308"/>
      <c r="BA51" s="1308"/>
      <c r="BB51" s="1308" t="s">
        <v>621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v>1.2</v>
      </c>
      <c r="CG51" s="1305"/>
      <c r="CH51" s="1305"/>
      <c r="CI51" s="1305"/>
      <c r="CJ51" s="1305"/>
      <c r="CK51" s="1305"/>
      <c r="CL51" s="1305"/>
      <c r="CM51" s="1305"/>
      <c r="CN51" s="1305">
        <v>9.9</v>
      </c>
      <c r="CO51" s="1305"/>
      <c r="CP51" s="1305"/>
      <c r="CQ51" s="1305"/>
      <c r="CR51" s="1305"/>
      <c r="CS51" s="1305"/>
      <c r="CT51" s="1305"/>
      <c r="CU51" s="1305"/>
      <c r="CV51" s="1305">
        <v>7.5</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622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42.4</v>
      </c>
      <c r="BY53" s="1305"/>
      <c r="BZ53" s="1305"/>
      <c r="CA53" s="1305"/>
      <c r="CB53" s="1305"/>
      <c r="CC53" s="1305"/>
      <c r="CD53" s="1305"/>
      <c r="CE53" s="1305"/>
      <c r="CF53" s="1305">
        <v>33.1</v>
      </c>
      <c r="CG53" s="1305"/>
      <c r="CH53" s="1305"/>
      <c r="CI53" s="1305"/>
      <c r="CJ53" s="1305"/>
      <c r="CK53" s="1305"/>
      <c r="CL53" s="1305"/>
      <c r="CM53" s="1305"/>
      <c r="CN53" s="1305">
        <v>51.1</v>
      </c>
      <c r="CO53" s="1305"/>
      <c r="CP53" s="1305"/>
      <c r="CQ53" s="1305"/>
      <c r="CR53" s="1305"/>
      <c r="CS53" s="1305"/>
      <c r="CT53" s="1305"/>
      <c r="CU53" s="1305"/>
      <c r="CV53" s="1305">
        <v>52.9</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623</v>
      </c>
      <c r="AO55" s="1310"/>
      <c r="AP55" s="1310"/>
      <c r="AQ55" s="1310"/>
      <c r="AR55" s="1310"/>
      <c r="AS55" s="1310"/>
      <c r="AT55" s="1310"/>
      <c r="AU55" s="1310"/>
      <c r="AV55" s="1310"/>
      <c r="AW55" s="1310"/>
      <c r="AX55" s="1310"/>
      <c r="AY55" s="1310"/>
      <c r="AZ55" s="1310"/>
      <c r="BA55" s="1310"/>
      <c r="BB55" s="1308" t="s">
        <v>620</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13.1</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624</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53.4</v>
      </c>
      <c r="BY57" s="1305"/>
      <c r="BZ57" s="1305"/>
      <c r="CA57" s="1305"/>
      <c r="CB57" s="1305"/>
      <c r="CC57" s="1305"/>
      <c r="CD57" s="1305"/>
      <c r="CE57" s="1305"/>
      <c r="CF57" s="1305">
        <v>52.1</v>
      </c>
      <c r="CG57" s="1305"/>
      <c r="CH57" s="1305"/>
      <c r="CI57" s="1305"/>
      <c r="CJ57" s="1305"/>
      <c r="CK57" s="1305"/>
      <c r="CL57" s="1305"/>
      <c r="CM57" s="1305"/>
      <c r="CN57" s="1305">
        <v>59.1</v>
      </c>
      <c r="CO57" s="1305"/>
      <c r="CP57" s="1305"/>
      <c r="CQ57" s="1305"/>
      <c r="CR57" s="1305"/>
      <c r="CS57" s="1305"/>
      <c r="CT57" s="1305"/>
      <c r="CU57" s="1305"/>
      <c r="CV57" s="1305">
        <v>58.6</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625</v>
      </c>
    </row>
    <row r="64" spans="1:109" x14ac:dyDescent="0.15">
      <c r="B64" s="394"/>
      <c r="G64" s="401"/>
      <c r="I64" s="414"/>
      <c r="J64" s="414"/>
      <c r="K64" s="414"/>
      <c r="L64" s="414"/>
      <c r="M64" s="414"/>
      <c r="N64" s="415"/>
      <c r="AM64" s="401"/>
      <c r="AN64" s="401" t="s">
        <v>616</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618</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561</v>
      </c>
      <c r="BQ72" s="1310"/>
      <c r="BR72" s="1310"/>
      <c r="BS72" s="1310"/>
      <c r="BT72" s="1310"/>
      <c r="BU72" s="1310"/>
      <c r="BV72" s="1310"/>
      <c r="BW72" s="1310"/>
      <c r="BX72" s="1310" t="s">
        <v>562</v>
      </c>
      <c r="BY72" s="1310"/>
      <c r="BZ72" s="1310"/>
      <c r="CA72" s="1310"/>
      <c r="CB72" s="1310"/>
      <c r="CC72" s="1310"/>
      <c r="CD72" s="1310"/>
      <c r="CE72" s="1310"/>
      <c r="CF72" s="1310" t="s">
        <v>563</v>
      </c>
      <c r="CG72" s="1310"/>
      <c r="CH72" s="1310"/>
      <c r="CI72" s="1310"/>
      <c r="CJ72" s="1310"/>
      <c r="CK72" s="1310"/>
      <c r="CL72" s="1310"/>
      <c r="CM72" s="1310"/>
      <c r="CN72" s="1310" t="s">
        <v>564</v>
      </c>
      <c r="CO72" s="1310"/>
      <c r="CP72" s="1310"/>
      <c r="CQ72" s="1310"/>
      <c r="CR72" s="1310"/>
      <c r="CS72" s="1310"/>
      <c r="CT72" s="1310"/>
      <c r="CU72" s="1310"/>
      <c r="CV72" s="1310" t="s">
        <v>565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619</v>
      </c>
      <c r="AO73" s="1308"/>
      <c r="AP73" s="1308"/>
      <c r="AQ73" s="1308"/>
      <c r="AR73" s="1308"/>
      <c r="AS73" s="1308"/>
      <c r="AT73" s="1308"/>
      <c r="AU73" s="1308"/>
      <c r="AV73" s="1308"/>
      <c r="AW73" s="1308"/>
      <c r="AX73" s="1308"/>
      <c r="AY73" s="1308"/>
      <c r="AZ73" s="1308"/>
      <c r="BA73" s="1308"/>
      <c r="BB73" s="1308" t="s">
        <v>621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v>1.2</v>
      </c>
      <c r="CG73" s="1305"/>
      <c r="CH73" s="1305"/>
      <c r="CI73" s="1305"/>
      <c r="CJ73" s="1305"/>
      <c r="CK73" s="1305"/>
      <c r="CL73" s="1305"/>
      <c r="CM73" s="1305"/>
      <c r="CN73" s="1305">
        <v>9.9</v>
      </c>
      <c r="CO73" s="1305"/>
      <c r="CP73" s="1305"/>
      <c r="CQ73" s="1305"/>
      <c r="CR73" s="1305"/>
      <c r="CS73" s="1305"/>
      <c r="CT73" s="1305"/>
      <c r="CU73" s="1305"/>
      <c r="CV73" s="1305">
        <v>7.5</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627</v>
      </c>
      <c r="BC75" s="1308"/>
      <c r="BD75" s="1308"/>
      <c r="BE75" s="1308"/>
      <c r="BF75" s="1308"/>
      <c r="BG75" s="1308"/>
      <c r="BH75" s="1308"/>
      <c r="BI75" s="1308"/>
      <c r="BJ75" s="1308"/>
      <c r="BK75" s="1308"/>
      <c r="BL75" s="1308"/>
      <c r="BM75" s="1308"/>
      <c r="BN75" s="1308"/>
      <c r="BO75" s="1308"/>
      <c r="BP75" s="1305">
        <v>9.5</v>
      </c>
      <c r="BQ75" s="1305"/>
      <c r="BR75" s="1305"/>
      <c r="BS75" s="1305"/>
      <c r="BT75" s="1305"/>
      <c r="BU75" s="1305"/>
      <c r="BV75" s="1305"/>
      <c r="BW75" s="1305"/>
      <c r="BX75" s="1305">
        <v>8.6999999999999993</v>
      </c>
      <c r="BY75" s="1305"/>
      <c r="BZ75" s="1305"/>
      <c r="CA75" s="1305"/>
      <c r="CB75" s="1305"/>
      <c r="CC75" s="1305"/>
      <c r="CD75" s="1305"/>
      <c r="CE75" s="1305"/>
      <c r="CF75" s="1305">
        <v>8.4</v>
      </c>
      <c r="CG75" s="1305"/>
      <c r="CH75" s="1305"/>
      <c r="CI75" s="1305"/>
      <c r="CJ75" s="1305"/>
      <c r="CK75" s="1305"/>
      <c r="CL75" s="1305"/>
      <c r="CM75" s="1305"/>
      <c r="CN75" s="1305">
        <v>8.1999999999999993</v>
      </c>
      <c r="CO75" s="1305"/>
      <c r="CP75" s="1305"/>
      <c r="CQ75" s="1305"/>
      <c r="CR75" s="1305"/>
      <c r="CS75" s="1305"/>
      <c r="CT75" s="1305"/>
      <c r="CU75" s="1305"/>
      <c r="CV75" s="1305">
        <v>7.6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628</v>
      </c>
      <c r="AO77" s="1310"/>
      <c r="AP77" s="1310"/>
      <c r="AQ77" s="1310"/>
      <c r="AR77" s="1310"/>
      <c r="AS77" s="1310"/>
      <c r="AT77" s="1310"/>
      <c r="AU77" s="1310"/>
      <c r="AV77" s="1310"/>
      <c r="AW77" s="1310"/>
      <c r="AX77" s="1310"/>
      <c r="AY77" s="1310"/>
      <c r="AZ77" s="1310"/>
      <c r="BA77" s="1310"/>
      <c r="BB77" s="1308" t="s">
        <v>629</v>
      </c>
      <c r="BC77" s="1308"/>
      <c r="BD77" s="1308"/>
      <c r="BE77" s="1308"/>
      <c r="BF77" s="1308"/>
      <c r="BG77" s="1308"/>
      <c r="BH77" s="1308"/>
      <c r="BI77" s="1308"/>
      <c r="BJ77" s="1308"/>
      <c r="BK77" s="1308"/>
      <c r="BL77" s="1308"/>
      <c r="BM77" s="1308"/>
      <c r="BN77" s="1308"/>
      <c r="BO77" s="1308"/>
      <c r="BP77" s="1305">
        <v>10.199999999999999</v>
      </c>
      <c r="BQ77" s="1305"/>
      <c r="BR77" s="1305"/>
      <c r="BS77" s="1305"/>
      <c r="BT77" s="1305"/>
      <c r="BU77" s="1305"/>
      <c r="BV77" s="1305"/>
      <c r="BW77" s="1305"/>
      <c r="BX77" s="1305">
        <v>13.1</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627</v>
      </c>
      <c r="BC79" s="1308"/>
      <c r="BD79" s="1308"/>
      <c r="BE79" s="1308"/>
      <c r="BF79" s="1308"/>
      <c r="BG79" s="1308"/>
      <c r="BH79" s="1308"/>
      <c r="BI79" s="1308"/>
      <c r="BJ79" s="1308"/>
      <c r="BK79" s="1308"/>
      <c r="BL79" s="1308"/>
      <c r="BM79" s="1308"/>
      <c r="BN79" s="1308"/>
      <c r="BO79" s="1308"/>
      <c r="BP79" s="1305">
        <v>9.1</v>
      </c>
      <c r="BQ79" s="1305"/>
      <c r="BR79" s="1305"/>
      <c r="BS79" s="1305"/>
      <c r="BT79" s="1305"/>
      <c r="BU79" s="1305"/>
      <c r="BV79" s="1305"/>
      <c r="BW79" s="1305"/>
      <c r="BX79" s="1305">
        <v>8.9</v>
      </c>
      <c r="BY79" s="1305"/>
      <c r="BZ79" s="1305"/>
      <c r="CA79" s="1305"/>
      <c r="CB79" s="1305"/>
      <c r="CC79" s="1305"/>
      <c r="CD79" s="1305"/>
      <c r="CE79" s="1305"/>
      <c r="CF79" s="1305">
        <v>7.9</v>
      </c>
      <c r="CG79" s="1305"/>
      <c r="CH79" s="1305"/>
      <c r="CI79" s="1305"/>
      <c r="CJ79" s="1305"/>
      <c r="CK79" s="1305"/>
      <c r="CL79" s="1305"/>
      <c r="CM79" s="1305"/>
      <c r="CN79" s="1305">
        <v>7.9</v>
      </c>
      <c r="CO79" s="1305"/>
      <c r="CP79" s="1305"/>
      <c r="CQ79" s="1305"/>
      <c r="CR79" s="1305"/>
      <c r="CS79" s="1305"/>
      <c r="CT79" s="1305"/>
      <c r="CU79" s="1305"/>
      <c r="CV79" s="1305">
        <v>7.8</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2OCjwfEhmNOhvoLvoQy9a44cxsZCqKGZ9A7/LAjzio+QxnvzFdcrqcH+i2M5uR647DXJLJINRN41xEwbvf8XA==" saltValue="v1XDakFCs5Boaz3spCkg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topLeftCell="E92" zoomScale="60" zoomScaleNormal="60" zoomScaleSheetLayoutView="70" workbookViewId="0">
      <selection activeCell="BI111" sqref="BI111"/>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Vzm4Efp3klOP+P8hAiZ/cGkjSMW+hEgFSP+WPuRjDg01zVaWu2B/+53YFSbbnuYxbz6d1XRMJ83PysJ8trU9Q==" saltValue="dEn67C+8R+LD7kZK8w4F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60" zoomScaleNormal="60" zoomScaleSheetLayoutView="55" workbookViewId="0">
      <selection activeCell="CG13" sqref="CG13"/>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630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eaBX7dvVtGLywTFzepsHUALWDu9O+SRkehRc4jJi1kk+tZ8iclqzbVbWAO3YduoXEI/NMsWVII7ZpV2LLeQrg==" saltValue="MKI5Pwh0Nm9TXE9P8/oQ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246098</v>
      </c>
      <c r="E3" s="161"/>
      <c r="F3" s="162">
        <v>91837</v>
      </c>
      <c r="G3" s="163"/>
      <c r="H3" s="164"/>
    </row>
    <row r="4" spans="1:8" x14ac:dyDescent="0.15">
      <c r="A4" s="165"/>
      <c r="B4" s="166"/>
      <c r="C4" s="167"/>
      <c r="D4" s="168">
        <v>195419</v>
      </c>
      <c r="E4" s="169"/>
      <c r="F4" s="170">
        <v>54439</v>
      </c>
      <c r="G4" s="171"/>
      <c r="H4" s="172"/>
    </row>
    <row r="5" spans="1:8" x14ac:dyDescent="0.15">
      <c r="A5" s="153" t="s">
        <v>553</v>
      </c>
      <c r="B5" s="158"/>
      <c r="C5" s="159"/>
      <c r="D5" s="160">
        <v>359251</v>
      </c>
      <c r="E5" s="161"/>
      <c r="F5" s="162">
        <v>75972</v>
      </c>
      <c r="G5" s="163"/>
      <c r="H5" s="164"/>
    </row>
    <row r="6" spans="1:8" x14ac:dyDescent="0.15">
      <c r="A6" s="165"/>
      <c r="B6" s="166"/>
      <c r="C6" s="167"/>
      <c r="D6" s="168">
        <v>303279</v>
      </c>
      <c r="E6" s="169"/>
      <c r="F6" s="170">
        <v>40712</v>
      </c>
      <c r="G6" s="171"/>
      <c r="H6" s="172"/>
    </row>
    <row r="7" spans="1:8" x14ac:dyDescent="0.15">
      <c r="A7" s="153" t="s">
        <v>554</v>
      </c>
      <c r="B7" s="158"/>
      <c r="C7" s="159"/>
      <c r="D7" s="160">
        <v>725220</v>
      </c>
      <c r="E7" s="161"/>
      <c r="F7" s="162">
        <v>79466</v>
      </c>
      <c r="G7" s="163"/>
      <c r="H7" s="164"/>
    </row>
    <row r="8" spans="1:8" x14ac:dyDescent="0.15">
      <c r="A8" s="165"/>
      <c r="B8" s="166"/>
      <c r="C8" s="167"/>
      <c r="D8" s="168">
        <v>579972</v>
      </c>
      <c r="E8" s="169"/>
      <c r="F8" s="170">
        <v>44645</v>
      </c>
      <c r="G8" s="171"/>
      <c r="H8" s="172"/>
    </row>
    <row r="9" spans="1:8" x14ac:dyDescent="0.15">
      <c r="A9" s="153" t="s">
        <v>555</v>
      </c>
      <c r="B9" s="158"/>
      <c r="C9" s="159"/>
      <c r="D9" s="160">
        <v>401498</v>
      </c>
      <c r="E9" s="161"/>
      <c r="F9" s="162">
        <v>90072</v>
      </c>
      <c r="G9" s="163"/>
      <c r="H9" s="164"/>
    </row>
    <row r="10" spans="1:8" x14ac:dyDescent="0.15">
      <c r="A10" s="165"/>
      <c r="B10" s="166"/>
      <c r="C10" s="167"/>
      <c r="D10" s="168">
        <v>226897</v>
      </c>
      <c r="E10" s="169"/>
      <c r="F10" s="170">
        <v>46083</v>
      </c>
      <c r="G10" s="171"/>
      <c r="H10" s="172"/>
    </row>
    <row r="11" spans="1:8" x14ac:dyDescent="0.15">
      <c r="A11" s="153" t="s">
        <v>556</v>
      </c>
      <c r="B11" s="158"/>
      <c r="C11" s="159"/>
      <c r="D11" s="160">
        <v>263025</v>
      </c>
      <c r="E11" s="161"/>
      <c r="F11" s="162">
        <v>88328</v>
      </c>
      <c r="G11" s="163"/>
      <c r="H11" s="164"/>
    </row>
    <row r="12" spans="1:8" x14ac:dyDescent="0.15">
      <c r="A12" s="165"/>
      <c r="B12" s="166"/>
      <c r="C12" s="173"/>
      <c r="D12" s="168">
        <v>216509</v>
      </c>
      <c r="E12" s="169"/>
      <c r="F12" s="170">
        <v>49013</v>
      </c>
      <c r="G12" s="171"/>
      <c r="H12" s="172"/>
    </row>
    <row r="13" spans="1:8" x14ac:dyDescent="0.15">
      <c r="A13" s="153"/>
      <c r="B13" s="158"/>
      <c r="C13" s="174"/>
      <c r="D13" s="175">
        <v>399018</v>
      </c>
      <c r="E13" s="176"/>
      <c r="F13" s="177">
        <v>85135</v>
      </c>
      <c r="G13" s="178"/>
      <c r="H13" s="164"/>
    </row>
    <row r="14" spans="1:8" x14ac:dyDescent="0.15">
      <c r="A14" s="165"/>
      <c r="B14" s="166"/>
      <c r="C14" s="167"/>
      <c r="D14" s="168">
        <v>304415</v>
      </c>
      <c r="E14" s="169"/>
      <c r="F14" s="170">
        <v>46978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1.37</v>
      </c>
      <c r="C19" s="179">
        <f>ROUND(VALUE(SUBSTITUTE(実質収支比率等に係る経年分析!G$48,"▲","-")),2)</f>
        <v>8.6999999999999993</v>
      </c>
      <c r="D19" s="179">
        <f>ROUND(VALUE(SUBSTITUTE(実質収支比率等に係る経年分析!H$48,"▲","-")),2)</f>
        <v>5.63</v>
      </c>
      <c r="E19" s="179">
        <f>ROUND(VALUE(SUBSTITUTE(実質収支比率等に係る経年分析!I$48,"▲","-")),2)</f>
        <v>9.9600000000000009</v>
      </c>
      <c r="F19" s="179">
        <f>ROUND(VALUE(SUBSTITUTE(実質収支比率等に係る経年分析!J$48,"▲","-")),2)</f>
        <v>13.49</v>
      </c>
    </row>
    <row r="20" spans="1:11" x14ac:dyDescent="0.15">
      <c r="A20" s="179" t="s">
        <v>54</v>
      </c>
      <c r="B20" s="179">
        <f>ROUND(VALUE(SUBSTITUTE(実質収支比率等に係る経年分析!F$47,"▲","-")),2)</f>
        <v>59.36</v>
      </c>
      <c r="C20" s="179">
        <f>ROUND(VALUE(SUBSTITUTE(実質収支比率等に係る経年分析!G$47,"▲","-")),2)</f>
        <v>57.9</v>
      </c>
      <c r="D20" s="179">
        <f>ROUND(VALUE(SUBSTITUTE(実質収支比率等に係る経年分析!H$47,"▲","-")),2)</f>
        <v>48.22</v>
      </c>
      <c r="E20" s="179">
        <f>ROUND(VALUE(SUBSTITUTE(実質収支比率等に係る経年分析!I$47,"▲","-")),2)</f>
        <v>48.87</v>
      </c>
      <c r="F20" s="179">
        <f>ROUND(VALUE(SUBSTITUTE(実質収支比率等に係る経年分析!J$47,"▲","-")),2)</f>
        <v>56.47</v>
      </c>
    </row>
    <row r="21" spans="1:11" x14ac:dyDescent="0.15">
      <c r="A21" s="179" t="s">
        <v>55</v>
      </c>
      <c r="B21" s="179">
        <f>IF(ISNUMBER(VALUE(SUBSTITUTE(実質収支比率等に係る経年分析!F$49,"▲","-"))),ROUND(VALUE(SUBSTITUTE(実質収支比率等に係る経年分析!F$49,"▲","-")),2),NA())</f>
        <v>-6.36</v>
      </c>
      <c r="C21" s="179">
        <f>IF(ISNUMBER(VALUE(SUBSTITUTE(実質収支比率等に係る経年分析!G$49,"▲","-"))),ROUND(VALUE(SUBSTITUTE(実質収支比率等に係る経年分析!G$49,"▲","-")),2),NA())</f>
        <v>8.16</v>
      </c>
      <c r="D21" s="179">
        <f>IF(ISNUMBER(VALUE(SUBSTITUTE(実質収支比率等に係る経年分析!H$49,"▲","-"))),ROUND(VALUE(SUBSTITUTE(実質収支比率等に係る経年分析!H$49,"▲","-")),2),NA())</f>
        <v>-5.87</v>
      </c>
      <c r="E21" s="179">
        <f>IF(ISNUMBER(VALUE(SUBSTITUTE(実質収支比率等に係る経年分析!I$49,"▲","-"))),ROUND(VALUE(SUBSTITUTE(実質収支比率等に係る経年分析!I$49,"▲","-")),2),NA())</f>
        <v>6.76</v>
      </c>
      <c r="F21" s="179">
        <f>IF(ISNUMBER(VALUE(SUBSTITUTE(実質収支比率等に係る経年分析!J$49,"▲","-"))),ROUND(VALUE(SUBSTITUTE(実質収支比率等に係る経年分析!J$49,"▲","-")),2),NA())</f>
        <v>11.46</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簡易水道事業特別会計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国民健康保険診療所特別会計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宅地分譲事業特別会計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1.1599999999999999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8.6999999999999993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9.9499999999999993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13.49</v>
      </c>
    </row>
    <row r="36" spans="1:16" x14ac:dyDescent="0.15">
      <c r="A36" s="180" t="str">
        <f>IF(連結実質赤字比率に係る赤字・黒字の構成分析!C$34="",NA(),連結実質赤字比率に係る赤字・黒字の構成分析!C$34)</f>
        <v>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20.88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18.59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17.690000000000001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18.11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607</v>
      </c>
      <c r="E42" s="181"/>
      <c r="F42" s="181"/>
      <c r="G42" s="181">
        <f>'実質公債費比率（分子）の構造'!L$52</f>
        <v>595</v>
      </c>
      <c r="H42" s="181"/>
      <c r="I42" s="181"/>
      <c r="J42" s="181">
        <f>'実質公債費比率（分子）の構造'!M$52</f>
        <v>589</v>
      </c>
      <c r="K42" s="181"/>
      <c r="L42" s="181"/>
      <c r="M42" s="181">
        <f>'実質公債費比率（分子）の構造'!N$52</f>
        <v>546</v>
      </c>
      <c r="N42" s="181"/>
      <c r="O42" s="181"/>
      <c r="P42" s="181">
        <f>'実質公債費比率（分子）の構造'!O$52</f>
        <v>544</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4</v>
      </c>
      <c r="C44" s="181"/>
      <c r="D44" s="181"/>
      <c r="E44" s="181">
        <f>'実質公債費比率（分子）の構造'!L$50</f>
        <v>12</v>
      </c>
      <c r="F44" s="181"/>
      <c r="G44" s="181"/>
      <c r="H44" s="181">
        <f>'実質公債費比率（分子）の構造'!M$50</f>
        <v>10</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v>
      </c>
      <c r="C45" s="181"/>
      <c r="D45" s="181"/>
      <c r="E45" s="181">
        <f>'実質公債費比率（分子）の構造'!L$49</f>
        <v>7</v>
      </c>
      <c r="F45" s="181"/>
      <c r="G45" s="181"/>
      <c r="H45" s="181">
        <f>'実質公債費比率（分子）の構造'!M$49</f>
        <v>7</v>
      </c>
      <c r="I45" s="181"/>
      <c r="J45" s="181"/>
      <c r="K45" s="181">
        <f>'実質公債費比率（分子）の構造'!N$49</f>
        <v>14</v>
      </c>
      <c r="L45" s="181"/>
      <c r="M45" s="181"/>
      <c r="N45" s="181">
        <f>'実質公債費比率（分子）の構造'!O$49</f>
        <v>17</v>
      </c>
      <c r="O45" s="181"/>
      <c r="P45" s="181"/>
    </row>
    <row r="46" spans="1:16" x14ac:dyDescent="0.15">
      <c r="A46" s="181" t="s">
        <v>66</v>
      </c>
      <c r="B46" s="181">
        <f>'実質公債費比率（分子）の構造'!K$48</f>
        <v>459</v>
      </c>
      <c r="C46" s="181"/>
      <c r="D46" s="181"/>
      <c r="E46" s="181">
        <f>'実質公債費比率（分子）の構造'!L$48</f>
        <v>462</v>
      </c>
      <c r="F46" s="181"/>
      <c r="G46" s="181"/>
      <c r="H46" s="181">
        <f>'実質公債費比率（分子）の構造'!M$48</f>
        <v>513</v>
      </c>
      <c r="I46" s="181"/>
      <c r="J46" s="181"/>
      <c r="K46" s="181">
        <f>'実質公債費比率（分子）の構造'!N$48</f>
        <v>532</v>
      </c>
      <c r="L46" s="181"/>
      <c r="M46" s="181"/>
      <c r="N46" s="181">
        <f>'実質公債費比率（分子）の構造'!O$48</f>
        <v>538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370</v>
      </c>
      <c r="C49" s="181"/>
      <c r="D49" s="181"/>
      <c r="E49" s="181">
        <f>'実質公債費比率（分子）の構造'!L$45</f>
        <v>425</v>
      </c>
      <c r="F49" s="181"/>
      <c r="G49" s="181"/>
      <c r="H49" s="181">
        <f>'実質公債費比率（分子）の構造'!M$45</f>
        <v>351</v>
      </c>
      <c r="I49" s="181"/>
      <c r="J49" s="181"/>
      <c r="K49" s="181">
        <f>'実質公債費比率（分子）の構造'!N$45</f>
        <v>255</v>
      </c>
      <c r="L49" s="181"/>
      <c r="M49" s="181"/>
      <c r="N49" s="181">
        <f>'実質公債費比率（分子）の構造'!O$45</f>
        <v>255</v>
      </c>
      <c r="O49" s="181"/>
      <c r="P49" s="181"/>
    </row>
    <row r="50" spans="1:16" x14ac:dyDescent="0.15">
      <c r="A50" s="181" t="s">
        <v>70</v>
      </c>
      <c r="B50" s="181" t="e">
        <f>NA()</f>
        <v>#N/A</v>
      </c>
      <c r="C50" s="181">
        <f>IF(ISNUMBER('実質公債費比率（分子）の構造'!K$53),'実質公債費比率（分子）の構造'!K$53,NA())</f>
        <v>233</v>
      </c>
      <c r="D50" s="181" t="e">
        <f>NA()</f>
        <v>#N/A</v>
      </c>
      <c r="E50" s="181" t="e">
        <f>NA()</f>
        <v>#N/A</v>
      </c>
      <c r="F50" s="181">
        <f>IF(ISNUMBER('実質公債費比率（分子）の構造'!L$53),'実質公債費比率（分子）の構造'!L$53,NA())</f>
        <v>311</v>
      </c>
      <c r="G50" s="181" t="e">
        <f>NA()</f>
        <v>#N/A</v>
      </c>
      <c r="H50" s="181" t="e">
        <f>NA()</f>
        <v>#N/A</v>
      </c>
      <c r="I50" s="181">
        <f>IF(ISNUMBER('実質公債費比率（分子）の構造'!M$53),'実質公債費比率（分子）の構造'!M$53,NA())</f>
        <v>292</v>
      </c>
      <c r="J50" s="181" t="e">
        <f>NA()</f>
        <v>#N/A</v>
      </c>
      <c r="K50" s="181" t="e">
        <f>NA()</f>
        <v>#N/A</v>
      </c>
      <c r="L50" s="181">
        <f>IF(ISNUMBER('実質公債費比率（分子）の構造'!N$53),'実質公債費比率（分子）の構造'!N$53,NA())</f>
        <v>255</v>
      </c>
      <c r="M50" s="181" t="e">
        <f>NA()</f>
        <v>#N/A</v>
      </c>
      <c r="N50" s="181" t="e">
        <f>NA()</f>
        <v>#N/A</v>
      </c>
      <c r="O50" s="181">
        <f>IF(ISNUMBER('実質公債費比率（分子）の構造'!O$53),'実質公債費比率（分子）の構造'!O$53,NA())</f>
        <v>266</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6162</v>
      </c>
      <c r="E56" s="180"/>
      <c r="F56" s="180"/>
      <c r="G56" s="180">
        <f>'将来負担比率（分子）の構造'!J$52</f>
        <v>6425</v>
      </c>
      <c r="H56" s="180"/>
      <c r="I56" s="180"/>
      <c r="J56" s="180">
        <f>'将来負担比率（分子）の構造'!K$52</f>
        <v>6701</v>
      </c>
      <c r="K56" s="180"/>
      <c r="L56" s="180"/>
      <c r="M56" s="180">
        <f>'将来負担比率（分子）の構造'!L$52</f>
        <v>6341</v>
      </c>
      <c r="N56" s="180"/>
      <c r="O56" s="180"/>
      <c r="P56" s="180">
        <f>'将来負担比率（分子）の構造'!M$52</f>
        <v>5909</v>
      </c>
    </row>
    <row r="57" spans="1:16" x14ac:dyDescent="0.15">
      <c r="A57" s="180" t="s">
        <v>41</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40</v>
      </c>
      <c r="B58" s="180"/>
      <c r="C58" s="180"/>
      <c r="D58" s="180">
        <f>'将来負担比率（分子）の構造'!I$50</f>
        <v>5497</v>
      </c>
      <c r="E58" s="180"/>
      <c r="F58" s="180"/>
      <c r="G58" s="180">
        <f>'将来負担比率（分子）の構造'!J$50</f>
        <v>5156</v>
      </c>
      <c r="H58" s="180"/>
      <c r="I58" s="180"/>
      <c r="J58" s="180">
        <f>'将来負担比率（分子）の構造'!K$50</f>
        <v>3504</v>
      </c>
      <c r="K58" s="180"/>
      <c r="L58" s="180"/>
      <c r="M58" s="180">
        <f>'将来負担比率（分子）の構造'!L$50</f>
        <v>3547</v>
      </c>
      <c r="N58" s="180"/>
      <c r="O58" s="180"/>
      <c r="P58" s="180">
        <f>'将来負担比率（分子）の構造'!M$50</f>
        <v>3571</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f>'将来負担比率（分子）の構造'!K$46</f>
        <v>34</v>
      </c>
      <c r="I61" s="180"/>
      <c r="J61" s="180"/>
      <c r="K61" s="180">
        <f>'将来負担比率（分子）の構造'!L$46</f>
        <v>34</v>
      </c>
      <c r="L61" s="180"/>
      <c r="M61" s="180"/>
      <c r="N61" s="180">
        <f>'将来負担比率（分子）の構造'!M$46</f>
        <v>34</v>
      </c>
      <c r="O61" s="180"/>
      <c r="P61" s="180"/>
    </row>
    <row r="62" spans="1:16" x14ac:dyDescent="0.15">
      <c r="A62" s="180" t="s">
        <v>34</v>
      </c>
      <c r="B62" s="180">
        <f>'将来負担比率（分子）の構造'!I$45</f>
        <v>347</v>
      </c>
      <c r="C62" s="180"/>
      <c r="D62" s="180"/>
      <c r="E62" s="180">
        <f>'将来負担比率（分子）の構造'!J$45</f>
        <v>223</v>
      </c>
      <c r="F62" s="180"/>
      <c r="G62" s="180"/>
      <c r="H62" s="180">
        <f>'将来負担比率（分子）の構造'!K$45</f>
        <v>216</v>
      </c>
      <c r="I62" s="180"/>
      <c r="J62" s="180"/>
      <c r="K62" s="180">
        <f>'将来負担比率（分子）の構造'!L$45</f>
        <v>165</v>
      </c>
      <c r="L62" s="180"/>
      <c r="M62" s="180"/>
      <c r="N62" s="180">
        <f>'将来負担比率（分子）の構造'!M$45</f>
        <v>178</v>
      </c>
      <c r="O62" s="180"/>
      <c r="P62" s="180"/>
    </row>
    <row r="63" spans="1:16" x14ac:dyDescent="0.15">
      <c r="A63" s="180" t="s">
        <v>33</v>
      </c>
      <c r="B63" s="180">
        <f>'将来負担比率（分子）の構造'!I$44</f>
        <v>88</v>
      </c>
      <c r="C63" s="180"/>
      <c r="D63" s="180"/>
      <c r="E63" s="180">
        <f>'将来負担比率（分子）の構造'!J$44</f>
        <v>116</v>
      </c>
      <c r="F63" s="180"/>
      <c r="G63" s="180"/>
      <c r="H63" s="180">
        <f>'将来負担比率（分子）の構造'!K$44</f>
        <v>115</v>
      </c>
      <c r="I63" s="180"/>
      <c r="J63" s="180"/>
      <c r="K63" s="180">
        <f>'将来負担比率（分子）の構造'!L$44</f>
        <v>133</v>
      </c>
      <c r="L63" s="180"/>
      <c r="M63" s="180"/>
      <c r="N63" s="180">
        <f>'将来負担比率（分子）の構造'!M$44</f>
        <v>124</v>
      </c>
      <c r="O63" s="180"/>
      <c r="P63" s="180"/>
    </row>
    <row r="64" spans="1:16" x14ac:dyDescent="0.15">
      <c r="A64" s="180" t="s">
        <v>32</v>
      </c>
      <c r="B64" s="180">
        <f>'将来負担比率（分子）の構造'!I$43</f>
        <v>5612</v>
      </c>
      <c r="C64" s="180"/>
      <c r="D64" s="180"/>
      <c r="E64" s="180">
        <f>'将来負担比率（分子）の構造'!J$43</f>
        <v>5786</v>
      </c>
      <c r="F64" s="180"/>
      <c r="G64" s="180"/>
      <c r="H64" s="180">
        <f>'将来負担比率（分子）の構造'!K$43</f>
        <v>5669</v>
      </c>
      <c r="I64" s="180"/>
      <c r="J64" s="180"/>
      <c r="K64" s="180">
        <f>'将来負担比率（分子）の構造'!L$43</f>
        <v>5909</v>
      </c>
      <c r="L64" s="180"/>
      <c r="M64" s="180"/>
      <c r="N64" s="180">
        <f>'将来負担比率（分子）の構造'!M$43</f>
        <v>5587</v>
      </c>
      <c r="O64" s="180"/>
      <c r="P64" s="180"/>
    </row>
    <row r="65" spans="1:16" x14ac:dyDescent="0.15">
      <c r="A65" s="180" t="s">
        <v>31</v>
      </c>
      <c r="B65" s="180">
        <f>'将来負担比率（分子）の構造'!I$42</f>
        <v>27</v>
      </c>
      <c r="C65" s="180"/>
      <c r="D65" s="180"/>
      <c r="E65" s="180">
        <f>'将来負担比率（分子）の構造'!J$42</f>
        <v>26</v>
      </c>
      <c r="F65" s="180"/>
      <c r="G65" s="180"/>
      <c r="H65" s="180">
        <f>'将来負担比率（分子）の構造'!K$42</f>
        <v>25</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2009</v>
      </c>
      <c r="C66" s="180"/>
      <c r="D66" s="180"/>
      <c r="E66" s="180">
        <f>'将来負担比率（分子）の構造'!J$41</f>
        <v>2393</v>
      </c>
      <c r="F66" s="180"/>
      <c r="G66" s="180"/>
      <c r="H66" s="180">
        <f>'将来負担比率（分子）の構造'!K$41</f>
        <v>4190</v>
      </c>
      <c r="I66" s="180"/>
      <c r="J66" s="180"/>
      <c r="K66" s="180">
        <f>'将来負担比率（分子）の構造'!L$41</f>
        <v>4009</v>
      </c>
      <c r="L66" s="180"/>
      <c r="M66" s="180"/>
      <c r="N66" s="180">
        <f>'将来負担比率（分子）の構造'!M$41</f>
        <v>3825</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45</v>
      </c>
      <c r="J67" s="180" t="e">
        <f>NA()</f>
        <v>#N/A</v>
      </c>
      <c r="K67" s="180" t="e">
        <f>NA()</f>
        <v>#N/A</v>
      </c>
      <c r="L67" s="180">
        <f>IF(ISNUMBER('将来負担比率（分子）の構造'!L$53), IF('将来負担比率（分子）の構造'!L$53 &lt; 0, 0, '将来負担比率（分子）の構造'!L$53), NA())</f>
        <v>363</v>
      </c>
      <c r="M67" s="180" t="e">
        <f>NA()</f>
        <v>#N/A</v>
      </c>
      <c r="N67" s="180" t="e">
        <f>NA()</f>
        <v>#N/A</v>
      </c>
      <c r="O67" s="180">
        <f>IF(ISNUMBER('将来負担比率（分子）の構造'!M$53), IF('将来負担比率（分子）の構造'!M$53 &lt; 0, 0, '将来負担比率（分子）の構造'!M$53), NA())</f>
        <v>269</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1961</v>
      </c>
      <c r="C72" s="184">
        <f>基金残高に係る経年分析!G55</f>
        <v>2055</v>
      </c>
      <c r="D72" s="184">
        <f>基金残高に係る経年分析!H55</f>
        <v>2323</v>
      </c>
    </row>
    <row r="73" spans="1:16" x14ac:dyDescent="0.15">
      <c r="A73" s="183" t="s">
        <v>77</v>
      </c>
      <c r="B73" s="184">
        <f>基金残高に係る経年分析!F56</f>
        <v>157</v>
      </c>
      <c r="C73" s="184">
        <f>基金残高に係る経年分析!G56</f>
        <v>157</v>
      </c>
      <c r="D73" s="184">
        <f>基金残高に係る経年分析!H56</f>
        <v>157</v>
      </c>
    </row>
    <row r="74" spans="1:16" x14ac:dyDescent="0.15">
      <c r="A74" s="183" t="s">
        <v>78</v>
      </c>
      <c r="B74" s="184">
        <f>基金残高に係る経年分析!F57</f>
        <v>2267</v>
      </c>
      <c r="C74" s="184">
        <f>基金残高に係る経年分析!G57</f>
        <v>2409</v>
      </c>
      <c r="D74" s="184">
        <f>基金残高に係る経年分析!H57</f>
        <v>2426</v>
      </c>
    </row>
  </sheetData>
  <sheetProtection algorithmName="SHA-512" hashValue="wy1/X6dCGQW/a0dSpVvtz1yq4h81L7+qCSj8QVHkw9WOJ3f0rIO3HQF6wuxyLI0wi//od21lZ0hdWcv8STJ2Qw==" saltValue="ef2IsvCpc6LFl+X1z/1/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久木 健人</cp:lastModifiedBy>
  <cp:lastPrinted>2020-03-12T02:36:12Z</cp:lastPrinted>
  <dcterms:created xsi:type="dcterms:W3CDTF">2020-02-10T03:46:11Z</dcterms:created>
  <dcterms:modified xsi:type="dcterms:W3CDTF">2021-01-28T04:48:09Z</dcterms:modified>
  <cp:category/>
</cp:coreProperties>
</file>