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fukuipref-my.sharepoint.com/personal/shimachi-kyodo_pref_fukui_lg_jp/Documents/協働グループ/♪過疎関係/09_全国過疎問題シンポジウム/R8（福井開催）/01_福井県事務局/015_委託契約/01_公募プロポーザル/HP用データ/"/>
    </mc:Choice>
  </mc:AlternateContent>
  <xr:revisionPtr revIDLastSave="120" documentId="13_ncr:1_{587FC61F-F788-4980-A87A-56BC8F3477EB}" xr6:coauthVersionLast="47" xr6:coauthVersionMax="47" xr10:uidLastSave="{4063DD62-177C-4057-BA08-8FC641A61F60}"/>
  <bookViews>
    <workbookView xWindow="-120" yWindow="-120" windowWidth="29040" windowHeight="15720" xr2:uid="{00000000-000D-0000-FFFF-FFFF00000000}"/>
  </bookViews>
  <sheets>
    <sheet name="設計書" sheetId="6" r:id="rId1"/>
  </sheets>
  <definedNames>
    <definedName name="_xlnm.Print_Area" localSheetId="0">設計書!$C$1:$J$79</definedName>
    <definedName name="_xlnm.Print_Titles" localSheetId="0">設計書!$3:$3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6" l="1"/>
  <c r="I73" i="6"/>
  <c r="I74" i="6"/>
  <c r="I36" i="6"/>
  <c r="I35" i="6"/>
  <c r="I41" i="6"/>
  <c r="I33" i="6" l="1"/>
  <c r="I18" i="6" l="1"/>
  <c r="I17" i="6"/>
  <c r="I7" i="6"/>
  <c r="I69" i="6"/>
  <c r="I68" i="6"/>
  <c r="I67" i="6"/>
  <c r="I66" i="6"/>
  <c r="I64" i="6"/>
  <c r="I63" i="6"/>
  <c r="I62" i="6"/>
  <c r="I61" i="6"/>
  <c r="I60" i="6"/>
  <c r="I59" i="6"/>
  <c r="I58" i="6"/>
  <c r="I57" i="6"/>
  <c r="I56" i="6"/>
  <c r="I55" i="6"/>
  <c r="I53" i="6"/>
  <c r="I52" i="6"/>
  <c r="I51" i="6"/>
  <c r="I50" i="6"/>
  <c r="I49" i="6"/>
  <c r="I48" i="6"/>
  <c r="I47" i="6"/>
  <c r="I46" i="6"/>
  <c r="I44" i="6"/>
  <c r="I43" i="6"/>
  <c r="I42" i="6"/>
  <c r="I40" i="6"/>
  <c r="I39" i="6"/>
  <c r="I38" i="6"/>
  <c r="I37" i="6"/>
  <c r="I34" i="6"/>
  <c r="I32" i="6"/>
  <c r="I31" i="6"/>
  <c r="I30" i="6"/>
  <c r="I29" i="6"/>
  <c r="I28" i="6"/>
  <c r="I27" i="6"/>
  <c r="I26" i="6"/>
  <c r="I25" i="6"/>
  <c r="I22" i="6"/>
  <c r="I21" i="6"/>
  <c r="I20" i="6"/>
  <c r="I19" i="6" s="1"/>
  <c r="I15" i="6"/>
  <c r="I14" i="6"/>
  <c r="I13" i="6"/>
  <c r="I12" i="6"/>
  <c r="I11" i="6"/>
  <c r="I10" i="6"/>
  <c r="I9" i="6"/>
  <c r="I6" i="6"/>
  <c r="I5" i="6"/>
  <c r="I8" i="6" l="1"/>
  <c r="I24" i="6"/>
  <c r="I4" i="6"/>
  <c r="I65" i="6"/>
  <c r="I54" i="6"/>
  <c r="I45" i="6"/>
  <c r="I70" i="6" l="1"/>
  <c r="I71" i="6" s="1"/>
  <c r="I75" i="6" s="1"/>
  <c r="I72" i="6" l="1"/>
  <c r="I77" i="6" s="1"/>
  <c r="I78" i="6" s="1"/>
  <c r="I79" i="6" s="1"/>
</calcChain>
</file>

<file path=xl/sharedStrings.xml><?xml version="1.0" encoding="utf-8"?>
<sst xmlns="http://schemas.openxmlformats.org/spreadsheetml/2006/main" count="179" uniqueCount="113">
  <si>
    <t>　合　　計</t>
    <rPh sb="1" eb="2">
      <t>ゴウ</t>
    </rPh>
    <rPh sb="4" eb="5">
      <t>ケイ</t>
    </rPh>
    <phoneticPr fontId="2"/>
  </si>
  <si>
    <t>税抜き設計額の10％</t>
    <rPh sb="0" eb="1">
      <t>ゼイ</t>
    </rPh>
    <rPh sb="1" eb="2">
      <t>ヌ</t>
    </rPh>
    <rPh sb="3" eb="6">
      <t>セッケイガク</t>
    </rPh>
    <phoneticPr fontId="2"/>
  </si>
  <si>
    <t>　消費税</t>
    <rPh sb="1" eb="4">
      <t>ショウヒゼイ</t>
    </rPh>
    <phoneticPr fontId="2"/>
  </si>
  <si>
    <t>　税抜き設計額</t>
    <rPh sb="1" eb="2">
      <t>ゼイ</t>
    </rPh>
    <rPh sb="2" eb="3">
      <t>ヌ</t>
    </rPh>
    <rPh sb="4" eb="6">
      <t>セッケイ</t>
    </rPh>
    <rPh sb="6" eb="7">
      <t>ガク</t>
    </rPh>
    <phoneticPr fontId="2"/>
  </si>
  <si>
    <t>　出精値引</t>
    <rPh sb="1" eb="3">
      <t>シュッセイ</t>
    </rPh>
    <rPh sb="3" eb="5">
      <t>ネビ</t>
    </rPh>
    <phoneticPr fontId="2"/>
  </si>
  <si>
    <t>式</t>
    <rPh sb="0" eb="1">
      <t>シキ</t>
    </rPh>
    <phoneticPr fontId="2"/>
  </si>
  <si>
    <t>※業務管理費に含む</t>
    <phoneticPr fontId="2"/>
  </si>
  <si>
    <r>
      <t>荒天対策準備費用</t>
    </r>
    <r>
      <rPr>
        <sz val="10"/>
        <rFont val="ＭＳ Ｐゴシック"/>
        <family val="3"/>
        <charset val="128"/>
      </rPr>
      <t>（計画調整/バス仮押さえ/昼食等　手配費用およびキャンセル費想定）</t>
    </r>
    <rPh sb="0" eb="2">
      <t>コウテン</t>
    </rPh>
    <rPh sb="2" eb="4">
      <t>タイサク</t>
    </rPh>
    <rPh sb="4" eb="6">
      <t>ジュンビ</t>
    </rPh>
    <rPh sb="6" eb="8">
      <t>ヒヨウ</t>
    </rPh>
    <rPh sb="9" eb="11">
      <t>ケイカク</t>
    </rPh>
    <rPh sb="11" eb="13">
      <t>チョウセイ</t>
    </rPh>
    <rPh sb="16" eb="17">
      <t>カリ</t>
    </rPh>
    <rPh sb="17" eb="18">
      <t>オ</t>
    </rPh>
    <rPh sb="21" eb="23">
      <t>チュウショク</t>
    </rPh>
    <rPh sb="23" eb="24">
      <t>トウ</t>
    </rPh>
    <rPh sb="25" eb="27">
      <t>テハイ</t>
    </rPh>
    <rPh sb="27" eb="29">
      <t>ヒヨウ</t>
    </rPh>
    <rPh sb="37" eb="38">
      <t>ヒ</t>
    </rPh>
    <rPh sb="38" eb="40">
      <t>ソウテイ</t>
    </rPh>
    <phoneticPr fontId="2"/>
  </si>
  <si>
    <t>　計</t>
    <rPh sb="1" eb="2">
      <t>ケイ</t>
    </rPh>
    <phoneticPr fontId="2"/>
  </si>
  <si>
    <t>　直接費計</t>
    <rPh sb="1" eb="3">
      <t>チョクセツ</t>
    </rPh>
    <rPh sb="3" eb="4">
      <t>ヒ</t>
    </rPh>
    <rPh sb="4" eb="5">
      <t>ケイ</t>
    </rPh>
    <phoneticPr fontId="2"/>
  </si>
  <si>
    <t>表彰者記念写真撮影のみカメラマン手配を必須とする</t>
    <rPh sb="0" eb="3">
      <t>ヒョウショウシャ</t>
    </rPh>
    <rPh sb="3" eb="5">
      <t>キネン</t>
    </rPh>
    <rPh sb="5" eb="7">
      <t>シャシン</t>
    </rPh>
    <rPh sb="7" eb="9">
      <t>サツエイ</t>
    </rPh>
    <rPh sb="16" eb="18">
      <t>テハイ</t>
    </rPh>
    <rPh sb="19" eb="21">
      <t>ヒッス</t>
    </rPh>
    <phoneticPr fontId="2"/>
  </si>
  <si>
    <t>2時間程度</t>
    <rPh sb="1" eb="3">
      <t>ジカン</t>
    </rPh>
    <rPh sb="3" eb="5">
      <t>テイド</t>
    </rPh>
    <phoneticPr fontId="2"/>
  </si>
  <si>
    <t>人日</t>
    <rPh sb="0" eb="1">
      <t>ニン</t>
    </rPh>
    <rPh sb="1" eb="2">
      <t>ヒ</t>
    </rPh>
    <phoneticPr fontId="2"/>
  </si>
  <si>
    <t>全体会（表彰者記念写真撮影対応を含む）撮影カメラマン（1名）</t>
    <rPh sb="0" eb="2">
      <t>ゼンタイ</t>
    </rPh>
    <rPh sb="2" eb="3">
      <t>カイ</t>
    </rPh>
    <rPh sb="4" eb="7">
      <t>ヒョウショウシャ</t>
    </rPh>
    <rPh sb="7" eb="9">
      <t>キネン</t>
    </rPh>
    <rPh sb="9" eb="11">
      <t>シャシン</t>
    </rPh>
    <rPh sb="11" eb="13">
      <t>サツエイ</t>
    </rPh>
    <rPh sb="13" eb="15">
      <t>タイオウ</t>
    </rPh>
    <rPh sb="16" eb="17">
      <t>フク</t>
    </rPh>
    <rPh sb="19" eb="21">
      <t>サツエイ</t>
    </rPh>
    <rPh sb="28" eb="29">
      <t>メイ</t>
    </rPh>
    <phoneticPr fontId="2"/>
  </si>
  <si>
    <t>10団体×5枚程度</t>
    <rPh sb="2" eb="4">
      <t>ダンタイ</t>
    </rPh>
    <rPh sb="6" eb="7">
      <t>マイ</t>
    </rPh>
    <rPh sb="7" eb="9">
      <t>テイド</t>
    </rPh>
    <phoneticPr fontId="2"/>
  </si>
  <si>
    <t>レクリエーション保険</t>
    <rPh sb="8" eb="10">
      <t>ホケン</t>
    </rPh>
    <phoneticPr fontId="2"/>
  </si>
  <si>
    <t>交通費/現場通信費等　諸経費</t>
    <rPh sb="0" eb="3">
      <t>コウツウヒ</t>
    </rPh>
    <rPh sb="4" eb="6">
      <t>ゲンバ</t>
    </rPh>
    <rPh sb="6" eb="9">
      <t>ツウシンヒ</t>
    </rPh>
    <rPh sb="9" eb="10">
      <t>トウ</t>
    </rPh>
    <rPh sb="11" eb="14">
      <t>ショケイヒ</t>
    </rPh>
    <phoneticPr fontId="2"/>
  </si>
  <si>
    <t>運営マニュアル作成費</t>
    <rPh sb="0" eb="2">
      <t>ウンエイ</t>
    </rPh>
    <rPh sb="7" eb="9">
      <t>サクセイ</t>
    </rPh>
    <rPh sb="9" eb="10">
      <t>ヒ</t>
    </rPh>
    <phoneticPr fontId="2"/>
  </si>
  <si>
    <t>人日</t>
    <rPh sb="0" eb="1">
      <t>ニン</t>
    </rPh>
    <rPh sb="1" eb="2">
      <t>ニチ</t>
    </rPh>
    <phoneticPr fontId="2"/>
  </si>
  <si>
    <t>前日準備（0.5人日）含む</t>
    <rPh sb="0" eb="2">
      <t>ゼンジツ</t>
    </rPh>
    <rPh sb="2" eb="4">
      <t>ジュンビ</t>
    </rPh>
    <rPh sb="8" eb="9">
      <t>ニン</t>
    </rPh>
    <rPh sb="9" eb="10">
      <t>ニチ</t>
    </rPh>
    <rPh sb="11" eb="12">
      <t>フク</t>
    </rPh>
    <phoneticPr fontId="2"/>
  </si>
  <si>
    <t>運営ディレクター人件費（全体会・交流会）</t>
    <rPh sb="0" eb="2">
      <t>ウンエイ</t>
    </rPh>
    <rPh sb="8" eb="11">
      <t>ジンケンヒ</t>
    </rPh>
    <rPh sb="12" eb="15">
      <t>ゼンタイカイ</t>
    </rPh>
    <rPh sb="16" eb="19">
      <t>コウリュウカイ</t>
    </rPh>
    <phoneticPr fontId="2"/>
  </si>
  <si>
    <t>進行ディレクター人件費（全体会・交流会）</t>
    <rPh sb="0" eb="2">
      <t>シンコウ</t>
    </rPh>
    <rPh sb="8" eb="11">
      <t>ジンケンヒ</t>
    </rPh>
    <rPh sb="12" eb="15">
      <t>ゼンタイカイ</t>
    </rPh>
    <rPh sb="16" eb="19">
      <t>コウリュウカイ</t>
    </rPh>
    <phoneticPr fontId="2"/>
  </si>
  <si>
    <r>
      <t>構成演出費（台本・タイムスケジュール・図面等の作成費）　</t>
    </r>
    <r>
      <rPr>
        <sz val="10"/>
        <rFont val="ＭＳ Ｐゴシック"/>
        <family val="3"/>
        <charset val="128"/>
      </rPr>
      <t>※全体会、分科会、交流会</t>
    </r>
    <rPh sb="0" eb="2">
      <t>コウセイ</t>
    </rPh>
    <rPh sb="2" eb="4">
      <t>エンシュツ</t>
    </rPh>
    <rPh sb="4" eb="5">
      <t>ヒ</t>
    </rPh>
    <rPh sb="20" eb="21">
      <t>メン</t>
    </rPh>
    <rPh sb="21" eb="22">
      <t>トウ</t>
    </rPh>
    <rPh sb="23" eb="25">
      <t>サクセイ</t>
    </rPh>
    <rPh sb="25" eb="26">
      <t>ヒ</t>
    </rPh>
    <rPh sb="29" eb="32">
      <t>ゼンタイカイ</t>
    </rPh>
    <rPh sb="33" eb="36">
      <t>ブンカカイ</t>
    </rPh>
    <rPh sb="37" eb="40">
      <t>コウリュウカイ</t>
    </rPh>
    <phoneticPr fontId="2"/>
  </si>
  <si>
    <t>開催日までの打合せ費含む</t>
    <rPh sb="6" eb="8">
      <t>ウチアワ</t>
    </rPh>
    <rPh sb="9" eb="10">
      <t>ヒ</t>
    </rPh>
    <rPh sb="10" eb="11">
      <t>フク</t>
    </rPh>
    <phoneticPr fontId="2"/>
  </si>
  <si>
    <t>人式</t>
    <rPh sb="0" eb="1">
      <t>ヒト</t>
    </rPh>
    <rPh sb="1" eb="2">
      <t>シキ</t>
    </rPh>
    <phoneticPr fontId="2"/>
  </si>
  <si>
    <t>全体統括責任者</t>
    <rPh sb="0" eb="1">
      <t>ゼン</t>
    </rPh>
    <rPh sb="1" eb="2">
      <t>タイ</t>
    </rPh>
    <rPh sb="2" eb="4">
      <t>トウカツ</t>
    </rPh>
    <rPh sb="4" eb="7">
      <t>セキニンシャ</t>
    </rPh>
    <phoneticPr fontId="2"/>
  </si>
  <si>
    <t>機材運搬費</t>
    <rPh sb="0" eb="2">
      <t>キザイ</t>
    </rPh>
    <rPh sb="2" eb="4">
      <t>ウンパン</t>
    </rPh>
    <rPh sb="4" eb="5">
      <t>ヒ</t>
    </rPh>
    <phoneticPr fontId="2"/>
  </si>
  <si>
    <t>設営/撤去費（看板、ステージ、照明、音響、映写設備等）</t>
    <rPh sb="0" eb="2">
      <t>セツエイ</t>
    </rPh>
    <rPh sb="3" eb="5">
      <t>テッキョ</t>
    </rPh>
    <rPh sb="5" eb="6">
      <t>ヒ</t>
    </rPh>
    <rPh sb="7" eb="9">
      <t>カンバン</t>
    </rPh>
    <phoneticPr fontId="2"/>
  </si>
  <si>
    <t>次第映像タイトルベース制作</t>
    <rPh sb="0" eb="2">
      <t>シダイ</t>
    </rPh>
    <rPh sb="2" eb="4">
      <t>エイゾウ</t>
    </rPh>
    <rPh sb="11" eb="13">
      <t>セイサク</t>
    </rPh>
    <phoneticPr fontId="2"/>
  </si>
  <si>
    <t>個</t>
    <rPh sb="0" eb="1">
      <t>コ</t>
    </rPh>
    <phoneticPr fontId="2"/>
  </si>
  <si>
    <t>枚</t>
    <rPh sb="0" eb="1">
      <t>マイ</t>
    </rPh>
    <phoneticPr fontId="2"/>
  </si>
  <si>
    <t>各会場1名ずつ</t>
    <rPh sb="0" eb="1">
      <t>カク</t>
    </rPh>
    <rPh sb="1" eb="3">
      <t>カイジョウ</t>
    </rPh>
    <rPh sb="4" eb="5">
      <t>メイ</t>
    </rPh>
    <phoneticPr fontId="2"/>
  </si>
  <si>
    <t>名</t>
    <rPh sb="0" eb="1">
      <t>メイ</t>
    </rPh>
    <phoneticPr fontId="2"/>
  </si>
  <si>
    <t>映像オペレーター</t>
    <rPh sb="0" eb="2">
      <t>エイゾウ</t>
    </rPh>
    <phoneticPr fontId="2"/>
  </si>
  <si>
    <t>台</t>
    <rPh sb="0" eb="1">
      <t>ダイ</t>
    </rPh>
    <phoneticPr fontId="2"/>
  </si>
  <si>
    <t>各会場1枚ずつ</t>
    <rPh sb="0" eb="3">
      <t>カクカイジョウ</t>
    </rPh>
    <rPh sb="4" eb="5">
      <t>マイ</t>
    </rPh>
    <phoneticPr fontId="2"/>
  </si>
  <si>
    <t>会場入り口看板（H2100×W900）　自立式・ウエイト含む</t>
    <rPh sb="0" eb="2">
      <t>カイジョウ</t>
    </rPh>
    <rPh sb="2" eb="3">
      <t>イ</t>
    </rPh>
    <rPh sb="4" eb="5">
      <t>グチ</t>
    </rPh>
    <rPh sb="5" eb="7">
      <t>カンバン</t>
    </rPh>
    <rPh sb="20" eb="22">
      <t>ジリツ</t>
    </rPh>
    <rPh sb="22" eb="23">
      <t>シキ</t>
    </rPh>
    <rPh sb="28" eb="29">
      <t>フク</t>
    </rPh>
    <phoneticPr fontId="2"/>
  </si>
  <si>
    <t>　優良事例発表</t>
    <rPh sb="1" eb="3">
      <t>ユウリョウ</t>
    </rPh>
    <rPh sb="3" eb="5">
      <t>ジレイ</t>
    </rPh>
    <rPh sb="5" eb="7">
      <t>ハッピョウ</t>
    </rPh>
    <phoneticPr fontId="2"/>
  </si>
  <si>
    <t>設営/撤去費（看板、ステージ、照明、音響、映写設備等）</t>
    <rPh sb="0" eb="2">
      <t>セツエイ</t>
    </rPh>
    <rPh sb="3" eb="5">
      <t>テッキョ</t>
    </rPh>
    <rPh sb="5" eb="6">
      <t>ヒ</t>
    </rPh>
    <rPh sb="7" eb="9">
      <t>カンバン</t>
    </rPh>
    <rPh sb="15" eb="17">
      <t>ショウメイ</t>
    </rPh>
    <rPh sb="18" eb="20">
      <t>オンキョウ</t>
    </rPh>
    <rPh sb="21" eb="23">
      <t>エイシャ</t>
    </rPh>
    <rPh sb="23" eb="25">
      <t>セツビ</t>
    </rPh>
    <rPh sb="25" eb="26">
      <t>トウ</t>
    </rPh>
    <phoneticPr fontId="2"/>
  </si>
  <si>
    <t>人</t>
    <rPh sb="0" eb="1">
      <t>ニン</t>
    </rPh>
    <phoneticPr fontId="2"/>
  </si>
  <si>
    <t>映像分配器/スイッチャーおよび周辺機器</t>
    <rPh sb="0" eb="2">
      <t>エイゾウ</t>
    </rPh>
    <rPh sb="2" eb="4">
      <t>ブンパイ</t>
    </rPh>
    <rPh sb="4" eb="5">
      <t>キ</t>
    </rPh>
    <rPh sb="15" eb="17">
      <t>シュウヘン</t>
    </rPh>
    <rPh sb="17" eb="19">
      <t>キキ</t>
    </rPh>
    <phoneticPr fontId="2"/>
  </si>
  <si>
    <t>ミネラルウオーター（紙コップ含む）、おしぼり</t>
    <rPh sb="10" eb="11">
      <t>カミ</t>
    </rPh>
    <rPh sb="14" eb="15">
      <t>フク</t>
    </rPh>
    <phoneticPr fontId="2"/>
  </si>
  <si>
    <t>屋内</t>
    <rPh sb="0" eb="2">
      <t>オクナイ</t>
    </rPh>
    <phoneticPr fontId="2"/>
  </si>
  <si>
    <t>総合案内看板（H2100×W1800）　自立式・ウエイト含む</t>
    <rPh sb="0" eb="2">
      <t>ソウゴウ</t>
    </rPh>
    <rPh sb="2" eb="4">
      <t>アンナイ</t>
    </rPh>
    <rPh sb="4" eb="6">
      <t>カンバン</t>
    </rPh>
    <phoneticPr fontId="2"/>
  </si>
  <si>
    <t>ステージ上装花</t>
    <rPh sb="4" eb="5">
      <t>ジョウ</t>
    </rPh>
    <rPh sb="5" eb="6">
      <t>ソウ</t>
    </rPh>
    <rPh sb="6" eb="7">
      <t>カ</t>
    </rPh>
    <phoneticPr fontId="2"/>
  </si>
  <si>
    <t>ステージ上講演席　前垂れ（W300×H600）</t>
    <rPh sb="4" eb="5">
      <t>ジョウ</t>
    </rPh>
    <rPh sb="5" eb="7">
      <t>コウエン</t>
    </rPh>
    <rPh sb="7" eb="8">
      <t>セキ</t>
    </rPh>
    <rPh sb="9" eb="10">
      <t>マエ</t>
    </rPh>
    <rPh sb="10" eb="11">
      <t>タ</t>
    </rPh>
    <phoneticPr fontId="2"/>
  </si>
  <si>
    <t>白布（受付、ステージ上使用　ほか）</t>
    <rPh sb="0" eb="2">
      <t>ハクフ</t>
    </rPh>
    <rPh sb="3" eb="5">
      <t>ウケツケ</t>
    </rPh>
    <rPh sb="10" eb="11">
      <t>ジョウ</t>
    </rPh>
    <rPh sb="11" eb="13">
      <t>シヨウ</t>
    </rPh>
    <phoneticPr fontId="2"/>
  </si>
  <si>
    <t>屋外</t>
    <rPh sb="0" eb="2">
      <t>オクガイ</t>
    </rPh>
    <phoneticPr fontId="2"/>
  </si>
  <si>
    <t>　全体会</t>
    <phoneticPr fontId="2"/>
  </si>
  <si>
    <t>計</t>
    <rPh sb="0" eb="1">
      <t>ケイ</t>
    </rPh>
    <phoneticPr fontId="2"/>
  </si>
  <si>
    <t>備 考</t>
    <rPh sb="0" eb="1">
      <t>ソナエ</t>
    </rPh>
    <rPh sb="2" eb="3">
      <t>コウ</t>
    </rPh>
    <phoneticPr fontId="2"/>
  </si>
  <si>
    <t>金 額</t>
    <rPh sb="0" eb="1">
      <t>キン</t>
    </rPh>
    <rPh sb="2" eb="3">
      <t>ガク</t>
    </rPh>
    <phoneticPr fontId="2"/>
  </si>
  <si>
    <t>単 価</t>
    <rPh sb="0" eb="1">
      <t>タン</t>
    </rPh>
    <rPh sb="2" eb="3">
      <t>アタイ</t>
    </rPh>
    <phoneticPr fontId="2"/>
  </si>
  <si>
    <t>単 位</t>
    <rPh sb="0" eb="1">
      <t>タン</t>
    </rPh>
    <rPh sb="2" eb="3">
      <t>クライ</t>
    </rPh>
    <phoneticPr fontId="2"/>
  </si>
  <si>
    <t>数 量</t>
    <rPh sb="0" eb="1">
      <t>カズ</t>
    </rPh>
    <rPh sb="2" eb="3">
      <t>リョウ</t>
    </rPh>
    <phoneticPr fontId="2"/>
  </si>
  <si>
    <t>内 容 （ 規 格 ）</t>
    <rPh sb="0" eb="1">
      <t>ウチ</t>
    </rPh>
    <rPh sb="2" eb="3">
      <t>カタチ</t>
    </rPh>
    <rPh sb="6" eb="7">
      <t>キ</t>
    </rPh>
    <rPh sb="8" eb="9">
      <t>カク</t>
    </rPh>
    <phoneticPr fontId="2"/>
  </si>
  <si>
    <t>区 分</t>
    <rPh sb="0" eb="1">
      <t>ク</t>
    </rPh>
    <rPh sb="2" eb="3">
      <t>ブン</t>
    </rPh>
    <phoneticPr fontId="2"/>
  </si>
  <si>
    <t>（単位：円）</t>
    <rPh sb="1" eb="3">
      <t>タンイ</t>
    </rPh>
    <rPh sb="4" eb="5">
      <t>エン</t>
    </rPh>
    <phoneticPr fontId="2"/>
  </si>
  <si>
    <t>　　（WEBページ作成費/通信費/対応スタッフ人件費/代金徴収代行費/事務処理費　ほか諸経費）</t>
    <rPh sb="9" eb="11">
      <t>サクセイ</t>
    </rPh>
    <rPh sb="11" eb="12">
      <t>ヒ</t>
    </rPh>
    <rPh sb="13" eb="16">
      <t>ツウシンヒ</t>
    </rPh>
    <phoneticPr fontId="2"/>
  </si>
  <si>
    <t>一般参加者のシンポジウム参加申込受付業務費</t>
    <rPh sb="0" eb="2">
      <t>イッパン</t>
    </rPh>
    <rPh sb="2" eb="5">
      <t>サンカシャ</t>
    </rPh>
    <rPh sb="12" eb="14">
      <t>サンカ</t>
    </rPh>
    <rPh sb="14" eb="16">
      <t>モウシコミ</t>
    </rPh>
    <rPh sb="16" eb="18">
      <t>ウケツケ</t>
    </rPh>
    <rPh sb="18" eb="20">
      <t>ギョウム</t>
    </rPh>
    <rPh sb="20" eb="21">
      <t>ヒ</t>
    </rPh>
    <phoneticPr fontId="2"/>
  </si>
  <si>
    <t>　（1）シンポジウム一般参加者の受付等業務</t>
    <rPh sb="10" eb="12">
      <t>イッパン</t>
    </rPh>
    <rPh sb="12" eb="15">
      <t>サンカシャ</t>
    </rPh>
    <rPh sb="16" eb="18">
      <t>ウケツケ</t>
    </rPh>
    <rPh sb="18" eb="19">
      <t>トウ</t>
    </rPh>
    <rPh sb="19" eb="21">
      <t>ギョウム</t>
    </rPh>
    <phoneticPr fontId="2"/>
  </si>
  <si>
    <t>　（2）シンポジウム参加者・VIP等の輸送に関する業務</t>
    <rPh sb="10" eb="13">
      <t>サンカシャ</t>
    </rPh>
    <rPh sb="17" eb="18">
      <t>トウ</t>
    </rPh>
    <rPh sb="19" eb="21">
      <t>ユソウ</t>
    </rPh>
    <rPh sb="22" eb="23">
      <t>カン</t>
    </rPh>
    <rPh sb="25" eb="27">
      <t>ギョウム</t>
    </rPh>
    <phoneticPr fontId="2"/>
  </si>
  <si>
    <r>
      <t>発表者用PC（Window</t>
    </r>
    <r>
      <rPr>
        <sz val="11"/>
        <rFont val="ＭＳ Ｐゴシック"/>
        <family val="3"/>
        <charset val="128"/>
      </rPr>
      <t>s10以降のOS　パワーポイント使用）　※配線等含む</t>
    </r>
    <rPh sb="16" eb="18">
      <t>イコウ</t>
    </rPh>
    <rPh sb="29" eb="31">
      <t>シヨウ</t>
    </rPh>
    <phoneticPr fontId="2"/>
  </si>
  <si>
    <r>
      <t>表彰者記念写真作成・送付</t>
    </r>
    <r>
      <rPr>
        <sz val="11"/>
        <rFont val="ＭＳ Ｐゴシック"/>
        <family val="3"/>
        <charset val="128"/>
      </rPr>
      <t>（保存用CDR（又はDVDR））</t>
    </r>
    <rPh sb="0" eb="3">
      <t>ヒョウショウシャ</t>
    </rPh>
    <rPh sb="3" eb="5">
      <t>キネン</t>
    </rPh>
    <rPh sb="5" eb="7">
      <t>シャシン</t>
    </rPh>
    <rPh sb="13" eb="16">
      <t>ホゾンヨウ</t>
    </rPh>
    <rPh sb="20" eb="21">
      <t>マタ</t>
    </rPh>
    <phoneticPr fontId="2"/>
  </si>
  <si>
    <t>案内パンフ（A4判、カラー）</t>
    <rPh sb="0" eb="2">
      <t>アンナイ</t>
    </rPh>
    <rPh sb="8" eb="9">
      <t>バン</t>
    </rPh>
    <phoneticPr fontId="2"/>
  </si>
  <si>
    <t>プログラム（A4判、カラー）</t>
    <rPh sb="8" eb="9">
      <t>バン</t>
    </rPh>
    <phoneticPr fontId="2"/>
  </si>
  <si>
    <t>各会場</t>
    <rPh sb="0" eb="3">
      <t>カクカイジョウ</t>
    </rPh>
    <phoneticPr fontId="2"/>
  </si>
  <si>
    <t>すべて電子（オンライン）申請</t>
    <rPh sb="3" eb="5">
      <t>デンシ</t>
    </rPh>
    <rPh sb="12" eb="14">
      <t>シンセイ</t>
    </rPh>
    <phoneticPr fontId="2"/>
  </si>
  <si>
    <t>各会場各2台。プロジェクター/スクリーンは会場既存備品使用</t>
    <rPh sb="0" eb="1">
      <t>カク</t>
    </rPh>
    <rPh sb="1" eb="3">
      <t>カイジョウ</t>
    </rPh>
    <rPh sb="3" eb="4">
      <t>カク</t>
    </rPh>
    <rPh sb="5" eb="6">
      <t>ダイ</t>
    </rPh>
    <rPh sb="21" eb="23">
      <t>カイジョウ</t>
    </rPh>
    <rPh sb="23" eb="25">
      <t>キゾン</t>
    </rPh>
    <rPh sb="25" eb="27">
      <t>ビヒン</t>
    </rPh>
    <rPh sb="27" eb="29">
      <t>シヨウ</t>
    </rPh>
    <phoneticPr fontId="2"/>
  </si>
  <si>
    <t>　（３）印刷物のデザイン/製作および配送等に関する業務</t>
    <phoneticPr fontId="2"/>
  </si>
  <si>
    <t>　（４）全体会・交流会・優良事例発表　各会場設営および管理業務</t>
    <rPh sb="4" eb="7">
      <t>ゼンタイカイ</t>
    </rPh>
    <phoneticPr fontId="2"/>
  </si>
  <si>
    <t>　（５）シンポジウムの企画・準備・運営・進行管理・総合調整に関する業務</t>
    <rPh sb="11" eb="13">
      <t>キカク</t>
    </rPh>
    <rPh sb="14" eb="16">
      <t>ジュンビ</t>
    </rPh>
    <rPh sb="17" eb="19">
      <t>ウンエイ</t>
    </rPh>
    <rPh sb="20" eb="22">
      <t>シンコウ</t>
    </rPh>
    <rPh sb="22" eb="24">
      <t>カンリ</t>
    </rPh>
    <rPh sb="25" eb="27">
      <t>ソウゴウ</t>
    </rPh>
    <rPh sb="27" eb="29">
      <t>チョウセイ</t>
    </rPh>
    <rPh sb="30" eb="31">
      <t>カン</t>
    </rPh>
    <rPh sb="33" eb="35">
      <t>ギョウム</t>
    </rPh>
    <phoneticPr fontId="2"/>
  </si>
  <si>
    <t>　（６）シンポジウム全体にかかる記録業務</t>
    <rPh sb="10" eb="12">
      <t>ゼンタイ</t>
    </rPh>
    <rPh sb="16" eb="18">
      <t>キロク</t>
    </rPh>
    <rPh sb="18" eb="20">
      <t>ギョウム</t>
    </rPh>
    <phoneticPr fontId="2"/>
  </si>
  <si>
    <t>　（７）その他特記事項</t>
    <rPh sb="6" eb="7">
      <t>タ</t>
    </rPh>
    <rPh sb="7" eb="9">
      <t>トッキ</t>
    </rPh>
    <rPh sb="9" eb="11">
      <t>ジコウ</t>
    </rPh>
    <phoneticPr fontId="2"/>
  </si>
  <si>
    <t>メインタイトル看板（H900×W7200）</t>
    <rPh sb="7" eb="9">
      <t>カンバン</t>
    </rPh>
    <phoneticPr fontId="2"/>
  </si>
  <si>
    <t>各分科会</t>
    <rPh sb="0" eb="4">
      <t>カクブンカカイ</t>
    </rPh>
    <phoneticPr fontId="2"/>
  </si>
  <si>
    <t>進行ディレクター人件費（分科会2会場×1名）</t>
    <rPh sb="0" eb="2">
      <t>シンコウ</t>
    </rPh>
    <rPh sb="8" eb="11">
      <t>ジンケンヒ</t>
    </rPh>
    <rPh sb="12" eb="15">
      <t>ブンカカイ</t>
    </rPh>
    <phoneticPr fontId="2"/>
  </si>
  <si>
    <t>運営ディレクター人件費（分科会2会場×1名）</t>
    <rPh sb="0" eb="2">
      <t>ウンエイ</t>
    </rPh>
    <rPh sb="8" eb="11">
      <t>ジンケンヒ</t>
    </rPh>
    <rPh sb="12" eb="15">
      <t>ブンカカイ</t>
    </rPh>
    <phoneticPr fontId="2"/>
  </si>
  <si>
    <t>ミネラルウオーター（紙コップ含む）、おしぼり　※15×2箇所</t>
    <rPh sb="28" eb="30">
      <t>カショ</t>
    </rPh>
    <phoneticPr fontId="2"/>
  </si>
  <si>
    <t>必要人員</t>
    <rPh sb="0" eb="2">
      <t>ヒツヨウ</t>
    </rPh>
    <rPh sb="2" eb="4">
      <t>ジンイン</t>
    </rPh>
    <phoneticPr fontId="2"/>
  </si>
  <si>
    <t>発送費用含む</t>
    <rPh sb="0" eb="2">
      <t>ハッソウ</t>
    </rPh>
    <rPh sb="2" eb="4">
      <t>ヒヨウ</t>
    </rPh>
    <rPh sb="4" eb="5">
      <t>フク</t>
    </rPh>
    <phoneticPr fontId="2"/>
  </si>
  <si>
    <t>音響オペレーター</t>
    <rPh sb="0" eb="2">
      <t>オンキョウ</t>
    </rPh>
    <phoneticPr fontId="2"/>
  </si>
  <si>
    <t>前垂れ（W300×H600）　4枚×2箇所</t>
    <rPh sb="0" eb="1">
      <t>マエ</t>
    </rPh>
    <rPh sb="1" eb="2">
      <t>タ</t>
    </rPh>
    <rPh sb="16" eb="17">
      <t>マイ</t>
    </rPh>
    <rPh sb="19" eb="21">
      <t>カショ</t>
    </rPh>
    <phoneticPr fontId="2"/>
  </si>
  <si>
    <t>白手袋　(７双)</t>
    <rPh sb="0" eb="1">
      <t>シロ</t>
    </rPh>
    <rPh sb="1" eb="3">
      <t>テブクロ</t>
    </rPh>
    <rPh sb="6" eb="7">
      <t>ソウ</t>
    </rPh>
    <phoneticPr fontId="2"/>
  </si>
  <si>
    <t>シンポジウム映像収録（全体会」「交流会」「分科会（現地視察は除く。）」の動画データ）</t>
    <rPh sb="6" eb="8">
      <t>エイゾウ</t>
    </rPh>
    <rPh sb="8" eb="10">
      <t>シュウロク</t>
    </rPh>
    <rPh sb="36" eb="38">
      <t>ドウガ</t>
    </rPh>
    <phoneticPr fontId="2"/>
  </si>
  <si>
    <t>大型バス</t>
    <rPh sb="0" eb="2">
      <t>オオガタ</t>
    </rPh>
    <phoneticPr fontId="2"/>
  </si>
  <si>
    <t>千円未満端数切捨て</t>
    <rPh sb="0" eb="2">
      <t>センエン</t>
    </rPh>
    <rPh sb="2" eb="4">
      <t>ミマン</t>
    </rPh>
    <rPh sb="4" eb="8">
      <t>ハスウキリス</t>
    </rPh>
    <phoneticPr fontId="2"/>
  </si>
  <si>
    <t>業務管理費(直接費の10%以内)</t>
    <rPh sb="0" eb="2">
      <t>ギョウム</t>
    </rPh>
    <rPh sb="2" eb="5">
      <t>カンリヒ</t>
    </rPh>
    <rPh sb="6" eb="9">
      <t>チョクセツヒ</t>
    </rPh>
    <rPh sb="13" eb="15">
      <t>イナイ</t>
    </rPh>
    <phoneticPr fontId="2"/>
  </si>
  <si>
    <t>データ作成のみ、８頁程度</t>
    <phoneticPr fontId="2"/>
  </si>
  <si>
    <t>招待状（二つ折りカード、両面印刷、封筒、出欠状）　160部程度</t>
    <rPh sb="0" eb="3">
      <t>ショウタイジョウ</t>
    </rPh>
    <rPh sb="4" eb="5">
      <t>2</t>
    </rPh>
    <rPh sb="6" eb="7">
      <t>オ</t>
    </rPh>
    <rPh sb="12" eb="14">
      <t>リョウメン</t>
    </rPh>
    <rPh sb="14" eb="16">
      <t>インサツ</t>
    </rPh>
    <rPh sb="17" eb="19">
      <t>フウトウ</t>
    </rPh>
    <rPh sb="20" eb="22">
      <t>シュッケツ</t>
    </rPh>
    <rPh sb="22" eb="23">
      <t>ジョウ</t>
    </rPh>
    <rPh sb="28" eb="29">
      <t>ブ</t>
    </rPh>
    <rPh sb="29" eb="31">
      <t>テイド</t>
    </rPh>
    <phoneticPr fontId="2"/>
  </si>
  <si>
    <t>中型又は大型バス</t>
    <rPh sb="0" eb="2">
      <t>チュウガタ</t>
    </rPh>
    <rPh sb="2" eb="3">
      <t>マタ</t>
    </rPh>
    <rPh sb="4" eb="6">
      <t>オオガタ</t>
    </rPh>
    <phoneticPr fontId="2"/>
  </si>
  <si>
    <t>全国過疎問題シンポジウム 2026 in ふくい 運営等業務設計書</t>
    <rPh sb="0" eb="2">
      <t>ゼンコク</t>
    </rPh>
    <rPh sb="2" eb="4">
      <t>カソ</t>
    </rPh>
    <rPh sb="4" eb="6">
      <t>モンダイ</t>
    </rPh>
    <rPh sb="25" eb="27">
      <t>ウンエイ</t>
    </rPh>
    <rPh sb="27" eb="28">
      <t>トウ</t>
    </rPh>
    <rPh sb="28" eb="30">
      <t>ギョウム</t>
    </rPh>
    <rPh sb="30" eb="33">
      <t>セッケイショ</t>
    </rPh>
    <phoneticPr fontId="2"/>
  </si>
  <si>
    <t>10月29日、30日参加者受付業務一式</t>
    <rPh sb="2" eb="3">
      <t>ガツ</t>
    </rPh>
    <rPh sb="5" eb="6">
      <t>ニチ</t>
    </rPh>
    <rPh sb="9" eb="10">
      <t>ニチ</t>
    </rPh>
    <rPh sb="10" eb="13">
      <t>サンカシャ</t>
    </rPh>
    <rPh sb="13" eb="15">
      <t>ウケツケ</t>
    </rPh>
    <rPh sb="15" eb="17">
      <t>ギョウム</t>
    </rPh>
    <rPh sb="17" eb="19">
      <t>イッシキ</t>
    </rPh>
    <phoneticPr fontId="2"/>
  </si>
  <si>
    <t>10月29日　全体会会場（福井市内）～交流会会場（福井市市内）</t>
    <rPh sb="2" eb="3">
      <t>ガツ</t>
    </rPh>
    <rPh sb="5" eb="6">
      <t>ニチ</t>
    </rPh>
    <rPh sb="7" eb="10">
      <t>ゼンタイカイ</t>
    </rPh>
    <rPh sb="10" eb="12">
      <t>カイジョウ</t>
    </rPh>
    <rPh sb="13" eb="15">
      <t>フクイ</t>
    </rPh>
    <rPh sb="15" eb="17">
      <t>シナイ</t>
    </rPh>
    <rPh sb="19" eb="22">
      <t>コウリュウカイ</t>
    </rPh>
    <rPh sb="22" eb="24">
      <t>カイジョウ</t>
    </rPh>
    <rPh sb="25" eb="28">
      <t>フクイシ</t>
    </rPh>
    <rPh sb="28" eb="29">
      <t>シ</t>
    </rPh>
    <rPh sb="29" eb="30">
      <t>ナイ</t>
    </rPh>
    <phoneticPr fontId="2"/>
  </si>
  <si>
    <t>大型バス
利用者見込み数100名程度</t>
    <rPh sb="5" eb="8">
      <t>リヨウシャ</t>
    </rPh>
    <rPh sb="8" eb="10">
      <t>ミコ</t>
    </rPh>
    <rPh sb="11" eb="12">
      <t>スウ</t>
    </rPh>
    <rPh sb="15" eb="16">
      <t>メイ</t>
    </rPh>
    <rPh sb="16" eb="18">
      <t>テイド</t>
    </rPh>
    <phoneticPr fontId="2"/>
  </si>
  <si>
    <t>10月30日　福井駅周辺～過疎市町村～視察～福井駅（第1分科会）：大野市</t>
    <rPh sb="2" eb="3">
      <t>ガツ</t>
    </rPh>
    <rPh sb="5" eb="6">
      <t>ニチ</t>
    </rPh>
    <rPh sb="7" eb="9">
      <t>フクイ</t>
    </rPh>
    <rPh sb="9" eb="10">
      <t>エキ</t>
    </rPh>
    <rPh sb="10" eb="12">
      <t>シュウヘン</t>
    </rPh>
    <rPh sb="13" eb="15">
      <t>カソ</t>
    </rPh>
    <rPh sb="15" eb="17">
      <t>シチョウ</t>
    </rPh>
    <rPh sb="17" eb="18">
      <t>ムラ</t>
    </rPh>
    <rPh sb="19" eb="21">
      <t>シサツ</t>
    </rPh>
    <rPh sb="22" eb="24">
      <t>フクイ</t>
    </rPh>
    <rPh sb="24" eb="25">
      <t>エキ</t>
    </rPh>
    <rPh sb="26" eb="27">
      <t>ダイ</t>
    </rPh>
    <rPh sb="28" eb="30">
      <t>ブンカ</t>
    </rPh>
    <rPh sb="30" eb="31">
      <t>カイ</t>
    </rPh>
    <rPh sb="33" eb="36">
      <t>オオノシ</t>
    </rPh>
    <phoneticPr fontId="2"/>
  </si>
  <si>
    <t>　参加見込者数50～100名程度</t>
    <phoneticPr fontId="2"/>
  </si>
  <si>
    <t>10月30日　福井駅周辺～過疎市町村～視察～敦賀駅～福井駅（第2分科会）：若狭町</t>
    <rPh sb="2" eb="3">
      <t>ガツ</t>
    </rPh>
    <rPh sb="5" eb="6">
      <t>ニチ</t>
    </rPh>
    <rPh sb="7" eb="9">
      <t>フクイ</t>
    </rPh>
    <rPh sb="9" eb="10">
      <t>エキ</t>
    </rPh>
    <rPh sb="10" eb="12">
      <t>シュウヘン</t>
    </rPh>
    <rPh sb="13" eb="15">
      <t>カソ</t>
    </rPh>
    <rPh sb="15" eb="17">
      <t>シチョウ</t>
    </rPh>
    <rPh sb="17" eb="18">
      <t>ムラ</t>
    </rPh>
    <rPh sb="19" eb="21">
      <t>シサツ</t>
    </rPh>
    <rPh sb="22" eb="24">
      <t>ツルガ</t>
    </rPh>
    <rPh sb="24" eb="25">
      <t>エキ</t>
    </rPh>
    <rPh sb="26" eb="28">
      <t>フクイ</t>
    </rPh>
    <rPh sb="28" eb="29">
      <t>エキ</t>
    </rPh>
    <rPh sb="30" eb="31">
      <t>ダイ</t>
    </rPh>
    <rPh sb="32" eb="34">
      <t>ブンカ</t>
    </rPh>
    <rPh sb="34" eb="35">
      <t>カイ</t>
    </rPh>
    <rPh sb="37" eb="39">
      <t>ワカサ</t>
    </rPh>
    <rPh sb="39" eb="40">
      <t>チョウ</t>
    </rPh>
    <phoneticPr fontId="2"/>
  </si>
  <si>
    <t>10月30日　福井駅周辺～過疎市町村～視察～福井駅（第3分科会）：池田町</t>
    <rPh sb="2" eb="3">
      <t>ガツ</t>
    </rPh>
    <rPh sb="5" eb="6">
      <t>ニチ</t>
    </rPh>
    <rPh sb="7" eb="10">
      <t>フクイエキ</t>
    </rPh>
    <rPh sb="10" eb="12">
      <t>シュウヘン</t>
    </rPh>
    <rPh sb="13" eb="15">
      <t>カソ</t>
    </rPh>
    <rPh sb="15" eb="17">
      <t>シチョウ</t>
    </rPh>
    <rPh sb="17" eb="18">
      <t>ムラ</t>
    </rPh>
    <rPh sb="19" eb="21">
      <t>シサツ</t>
    </rPh>
    <rPh sb="22" eb="25">
      <t>フクイエキ</t>
    </rPh>
    <rPh sb="26" eb="27">
      <t>ダイ</t>
    </rPh>
    <rPh sb="28" eb="31">
      <t>ブンカカイ</t>
    </rPh>
    <rPh sb="33" eb="35">
      <t>イケダ</t>
    </rPh>
    <rPh sb="35" eb="36">
      <t>チョウ</t>
    </rPh>
    <phoneticPr fontId="2"/>
  </si>
  <si>
    <t>10月30日　福井駅周辺～過疎市町村～視察～越前たけふ駅～福井駅（第4分科会）：南越前町</t>
    <rPh sb="2" eb="3">
      <t>ガツ</t>
    </rPh>
    <rPh sb="5" eb="6">
      <t>ニチ</t>
    </rPh>
    <rPh sb="7" eb="10">
      <t>フクイエキ</t>
    </rPh>
    <rPh sb="10" eb="12">
      <t>シュウヘン</t>
    </rPh>
    <rPh sb="13" eb="15">
      <t>カソ</t>
    </rPh>
    <rPh sb="15" eb="17">
      <t>シチョウ</t>
    </rPh>
    <rPh sb="17" eb="18">
      <t>ムラ</t>
    </rPh>
    <rPh sb="19" eb="21">
      <t>シサツ</t>
    </rPh>
    <rPh sb="22" eb="24">
      <t>エチゼン</t>
    </rPh>
    <rPh sb="27" eb="28">
      <t>エキ</t>
    </rPh>
    <rPh sb="29" eb="32">
      <t>フクイエキ</t>
    </rPh>
    <rPh sb="33" eb="34">
      <t>ダイ</t>
    </rPh>
    <rPh sb="35" eb="38">
      <t>ブンカカイ</t>
    </rPh>
    <rPh sb="40" eb="44">
      <t>ミナミエチゼンチョウ</t>
    </rPh>
    <phoneticPr fontId="2"/>
  </si>
  <si>
    <t>　参加見込者数40名程度</t>
    <phoneticPr fontId="2"/>
  </si>
  <si>
    <t>クローク用荷札（100名）</t>
    <rPh sb="4" eb="5">
      <t>ヨウ</t>
    </rPh>
    <rPh sb="5" eb="7">
      <t>ニフダ</t>
    </rPh>
    <rPh sb="11" eb="12">
      <t>メイ</t>
    </rPh>
    <phoneticPr fontId="2"/>
  </si>
  <si>
    <t>式</t>
    <rPh sb="0" eb="1">
      <t>シキ</t>
    </rPh>
    <phoneticPr fontId="2"/>
  </si>
  <si>
    <t>プロジェクター（リア打ち）</t>
    <rPh sb="10" eb="11">
      <t>ウ</t>
    </rPh>
    <phoneticPr fontId="2"/>
  </si>
  <si>
    <t>スクリーン（270～300インチ程度）</t>
    <rPh sb="16" eb="18">
      <t>テイド</t>
    </rPh>
    <phoneticPr fontId="2"/>
  </si>
  <si>
    <t>無線機</t>
    <rPh sb="0" eb="3">
      <t>ムセンキ</t>
    </rPh>
    <phoneticPr fontId="2"/>
  </si>
  <si>
    <t>市町村ＰＲブース（サイン看板含む）　18ブースを想定</t>
    <rPh sb="0" eb="3">
      <t>シチョウソン</t>
    </rPh>
    <rPh sb="12" eb="14">
      <t>カンバン</t>
    </rPh>
    <rPh sb="14" eb="15">
      <t>フク</t>
    </rPh>
    <rPh sb="24" eb="26">
      <t>ソウテイ</t>
    </rPh>
    <phoneticPr fontId="2"/>
  </si>
  <si>
    <t>全体会・交流会（1名）・分科会（1名×2会場）司会者　※交通費含む</t>
    <rPh sb="0" eb="3">
      <t>ゼンタイカイ</t>
    </rPh>
    <rPh sb="4" eb="7">
      <t>コウリュウカイ</t>
    </rPh>
    <rPh sb="9" eb="10">
      <t>メイ</t>
    </rPh>
    <rPh sb="12" eb="15">
      <t>ブンカカイ</t>
    </rPh>
    <rPh sb="17" eb="18">
      <t>メイ</t>
    </rPh>
    <rPh sb="20" eb="22">
      <t>カイジョウ</t>
    </rPh>
    <rPh sb="23" eb="26">
      <t>シカイシャ</t>
    </rPh>
    <rPh sb="28" eb="31">
      <t>コウツウヒ</t>
    </rPh>
    <rPh sb="31" eb="32">
      <t>フク</t>
    </rPh>
    <phoneticPr fontId="2"/>
  </si>
  <si>
    <t>シンポジウム記録用写真撮影（10月29日全体会～30日全行程終了までの静止画データ）</t>
    <rPh sb="6" eb="8">
      <t>キロク</t>
    </rPh>
    <rPh sb="20" eb="22">
      <t>ゼンタイ</t>
    </rPh>
    <rPh sb="22" eb="23">
      <t>カイ</t>
    </rPh>
    <rPh sb="35" eb="38">
      <t>セイシガ</t>
    </rPh>
    <phoneticPr fontId="2"/>
  </si>
  <si>
    <t>　参加見込者数50名程度</t>
    <phoneticPr fontId="2"/>
  </si>
  <si>
    <t>10月30日　バス添乗員（福井市内～各分科会会場）</t>
    <rPh sb="2" eb="3">
      <t>ガツ</t>
    </rPh>
    <rPh sb="5" eb="6">
      <t>ニチ</t>
    </rPh>
    <rPh sb="9" eb="12">
      <t>テンジョウイン</t>
    </rPh>
    <rPh sb="13" eb="15">
      <t>フクイ</t>
    </rPh>
    <rPh sb="15" eb="17">
      <t>シナイ</t>
    </rPh>
    <rPh sb="16" eb="17">
      <t>ナイ</t>
    </rPh>
    <rPh sb="18" eb="22">
      <t>カクブンカカイ</t>
    </rPh>
    <rPh sb="22" eb="24">
      <t>カイジョウ</t>
    </rPh>
    <phoneticPr fontId="2"/>
  </si>
  <si>
    <t>魅力PR費</t>
    <rPh sb="0" eb="2">
      <t>ミリョク</t>
    </rPh>
    <rPh sb="4" eb="5">
      <t>ヒ</t>
    </rPh>
    <phoneticPr fontId="2"/>
  </si>
  <si>
    <r>
      <t>リモートプレゼンシステム</t>
    </r>
    <r>
      <rPr>
        <sz val="10"/>
        <rFont val="ＭＳ Ｐゴシック"/>
        <family val="3"/>
        <charset val="128"/>
      </rPr>
      <t>（パネルディスカッション：進行1名、パネリスト4名）</t>
    </r>
    <r>
      <rPr>
        <sz val="11"/>
        <rFont val="ＭＳ Ｐゴシック"/>
        <family val="3"/>
        <charset val="128"/>
      </rPr>
      <t>　※配信無し</t>
    </r>
    <rPh sb="25" eb="27">
      <t>シンコウ</t>
    </rPh>
    <rPh sb="28" eb="29">
      <t>メイ</t>
    </rPh>
    <rPh sb="36" eb="37">
      <t>メイ</t>
    </rPh>
    <rPh sb="40" eb="43">
      <t>ハイシンナシ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</si>
</sst>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;[Red]#,##0"/>
    <numFmt numFmtId="177" formatCode="#,##0.0;[Red]#,##0.0"/>
    <numFmt numFmtId="178" formatCode="#,##0_);[Red]\(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hair">
        <color indexed="64"/>
      </bottom>
      <diagonal style="thin">
        <color indexed="64"/>
      </diagonal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8" fontId="0" fillId="0" borderId="0" xfId="1" applyFont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41" fontId="5" fillId="2" borderId="2" xfId="1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41" fontId="5" fillId="0" borderId="2" xfId="1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41" fontId="0" fillId="0" borderId="6" xfId="1" applyNumberFormat="1" applyFont="1" applyFill="1" applyBorder="1" applyAlignment="1">
      <alignment vertical="center"/>
    </xf>
    <xf numFmtId="41" fontId="0" fillId="0" borderId="0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9" xfId="0" applyNumberForma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 applyAlignment="1">
      <alignment horizontal="right" vertical="center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4" fillId="0" borderId="17" xfId="0" applyFont="1" applyBorder="1" applyAlignment="1">
      <alignment vertical="center" wrapText="1"/>
    </xf>
    <xf numFmtId="41" fontId="5" fillId="2" borderId="18" xfId="1" applyNumberFormat="1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21" xfId="0" applyFont="1" applyBorder="1" applyAlignment="1">
      <alignment vertical="center" wrapText="1"/>
    </xf>
    <xf numFmtId="41" fontId="5" fillId="0" borderId="22" xfId="1" applyNumberFormat="1" applyFont="1" applyFill="1" applyBorder="1" applyAlignment="1">
      <alignment vertical="center"/>
    </xf>
    <xf numFmtId="41" fontId="0" fillId="0" borderId="22" xfId="1" applyNumberFormat="1" applyFont="1" applyFill="1" applyBorder="1" applyAlignment="1">
      <alignment vertical="center"/>
    </xf>
    <xf numFmtId="0" fontId="0" fillId="0" borderId="22" xfId="0" applyBorder="1" applyAlignment="1">
      <alignment horizontal="center" vertical="center"/>
    </xf>
    <xf numFmtId="176" fontId="0" fillId="0" borderId="22" xfId="1" applyNumberFormat="1" applyFont="1" applyFill="1" applyBorder="1" applyAlignment="1">
      <alignment horizontal="right" vertical="center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176" fontId="0" fillId="0" borderId="22" xfId="0" applyNumberFormat="1" applyBorder="1" applyAlignment="1">
      <alignment horizontal="right" vertical="center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horizontal="center" vertical="center"/>
    </xf>
    <xf numFmtId="0" fontId="4" fillId="0" borderId="28" xfId="0" applyFont="1" applyBorder="1" applyAlignment="1">
      <alignment vertical="center" wrapText="1"/>
    </xf>
    <xf numFmtId="41" fontId="5" fillId="0" borderId="29" xfId="1" applyNumberFormat="1" applyFont="1" applyFill="1" applyBorder="1" applyAlignment="1">
      <alignment vertical="center"/>
    </xf>
    <xf numFmtId="0" fontId="0" fillId="0" borderId="29" xfId="0" applyBorder="1" applyAlignment="1">
      <alignment horizontal="center" vertical="center"/>
    </xf>
    <xf numFmtId="176" fontId="0" fillId="0" borderId="29" xfId="0" applyNumberFormat="1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4" fillId="0" borderId="30" xfId="0" applyFont="1" applyBorder="1" applyAlignment="1">
      <alignment vertical="center" wrapText="1"/>
    </xf>
    <xf numFmtId="41" fontId="5" fillId="0" borderId="13" xfId="1" applyNumberFormat="1" applyFont="1" applyFill="1" applyBorder="1" applyAlignment="1">
      <alignment vertical="center"/>
    </xf>
    <xf numFmtId="41" fontId="0" fillId="0" borderId="13" xfId="1" applyNumberFormat="1" applyFont="1" applyFill="1" applyBorder="1" applyAlignment="1">
      <alignment vertical="center"/>
    </xf>
    <xf numFmtId="0" fontId="4" fillId="0" borderId="31" xfId="0" applyFont="1" applyBorder="1" applyAlignment="1">
      <alignment vertical="center" wrapText="1"/>
    </xf>
    <xf numFmtId="41" fontId="5" fillId="2" borderId="32" xfId="1" applyNumberFormat="1" applyFont="1" applyFill="1" applyBorder="1" applyAlignment="1">
      <alignment vertical="center"/>
    </xf>
    <xf numFmtId="0" fontId="0" fillId="0" borderId="19" xfId="0" applyBorder="1" applyAlignment="1">
      <alignment vertical="center" shrinkToFit="1"/>
    </xf>
    <xf numFmtId="177" fontId="0" fillId="0" borderId="22" xfId="0" applyNumberForma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41" fontId="5" fillId="2" borderId="32" xfId="0" applyNumberFormat="1" applyFont="1" applyFill="1" applyBorder="1" applyAlignment="1">
      <alignment vertical="center"/>
    </xf>
    <xf numFmtId="0" fontId="4" fillId="0" borderId="33" xfId="0" applyFont="1" applyBorder="1" applyAlignment="1">
      <alignment vertical="center" wrapText="1"/>
    </xf>
    <xf numFmtId="41" fontId="5" fillId="0" borderId="9" xfId="1" applyNumberFormat="1" applyFont="1" applyFill="1" applyBorder="1" applyAlignment="1">
      <alignment vertical="center"/>
    </xf>
    <xf numFmtId="41" fontId="0" fillId="0" borderId="9" xfId="1" applyNumberFormat="1" applyFont="1" applyFill="1" applyBorder="1" applyAlignment="1">
      <alignment vertical="center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4" fillId="0" borderId="30" xfId="0" applyFont="1" applyBorder="1" applyAlignment="1">
      <alignment horizontal="center" vertical="center" wrapText="1"/>
    </xf>
    <xf numFmtId="41" fontId="5" fillId="0" borderId="13" xfId="1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41" fontId="5" fillId="0" borderId="22" xfId="1" applyNumberFormat="1" applyFont="1" applyBorder="1" applyAlignment="1">
      <alignment vertical="center"/>
    </xf>
    <xf numFmtId="41" fontId="0" fillId="0" borderId="22" xfId="1" applyNumberFormat="1" applyFon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41" fontId="0" fillId="0" borderId="22" xfId="1" applyNumberFormat="1" applyFont="1" applyFill="1" applyBorder="1" applyAlignment="1">
      <alignment horizontal="right" vertical="center"/>
    </xf>
    <xf numFmtId="41" fontId="0" fillId="0" borderId="13" xfId="1" applyNumberFormat="1" applyFont="1" applyBorder="1" applyAlignment="1">
      <alignment vertical="center"/>
    </xf>
    <xf numFmtId="0" fontId="4" fillId="0" borderId="36" xfId="0" applyFont="1" applyBorder="1" applyAlignment="1">
      <alignment vertical="center" wrapText="1"/>
    </xf>
    <xf numFmtId="41" fontId="5" fillId="0" borderId="37" xfId="1" applyNumberFormat="1" applyFont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vertical="center" shrinkToFit="1"/>
    </xf>
    <xf numFmtId="0" fontId="4" fillId="0" borderId="39" xfId="0" applyFont="1" applyBorder="1" applyAlignment="1">
      <alignment vertical="center" wrapText="1"/>
    </xf>
    <xf numFmtId="41" fontId="5" fillId="2" borderId="40" xfId="0" applyNumberFormat="1" applyFont="1" applyFill="1" applyBorder="1" applyAlignment="1">
      <alignment vertical="center"/>
    </xf>
    <xf numFmtId="0" fontId="0" fillId="3" borderId="41" xfId="0" applyFill="1" applyBorder="1" applyAlignment="1">
      <alignment vertical="center" shrinkToFit="1"/>
    </xf>
    <xf numFmtId="0" fontId="0" fillId="3" borderId="42" xfId="0" applyFill="1" applyBorder="1" applyAlignment="1">
      <alignment vertical="center"/>
    </xf>
    <xf numFmtId="178" fontId="0" fillId="0" borderId="22" xfId="1" applyNumberFormat="1" applyFont="1" applyFill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41" fontId="5" fillId="0" borderId="44" xfId="1" applyNumberFormat="1" applyFont="1" applyFill="1" applyBorder="1" applyAlignment="1">
      <alignment vertical="center"/>
    </xf>
    <xf numFmtId="0" fontId="0" fillId="0" borderId="44" xfId="0" applyBorder="1" applyAlignment="1">
      <alignment horizontal="center" vertical="center"/>
    </xf>
    <xf numFmtId="176" fontId="0" fillId="0" borderId="44" xfId="0" applyNumberFormat="1" applyBorder="1" applyAlignment="1">
      <alignment horizontal="right" vertical="center"/>
    </xf>
    <xf numFmtId="0" fontId="0" fillId="0" borderId="45" xfId="0" applyBorder="1" applyAlignment="1">
      <alignment vertical="center" shrinkToFit="1"/>
    </xf>
    <xf numFmtId="178" fontId="0" fillId="0" borderId="22" xfId="1" applyNumberFormat="1" applyFont="1" applyBorder="1" applyAlignment="1">
      <alignment vertical="center"/>
    </xf>
    <xf numFmtId="178" fontId="0" fillId="0" borderId="22" xfId="1" applyNumberFormat="1" applyFont="1" applyBorder="1" applyAlignment="1">
      <alignment horizontal="right" vertical="center"/>
    </xf>
    <xf numFmtId="41" fontId="5" fillId="0" borderId="29" xfId="1" applyNumberFormat="1" applyFont="1" applyBorder="1" applyAlignment="1">
      <alignment vertical="center"/>
    </xf>
    <xf numFmtId="178" fontId="0" fillId="0" borderId="29" xfId="1" applyNumberFormat="1" applyFont="1" applyBorder="1" applyAlignment="1">
      <alignment vertical="center"/>
    </xf>
    <xf numFmtId="0" fontId="0" fillId="0" borderId="46" xfId="0" applyBorder="1" applyAlignment="1">
      <alignment vertical="center" shrinkToFit="1"/>
    </xf>
    <xf numFmtId="41" fontId="5" fillId="0" borderId="37" xfId="0" applyNumberFormat="1" applyFont="1" applyBorder="1" applyAlignment="1">
      <alignment vertical="center"/>
    </xf>
    <xf numFmtId="178" fontId="0" fillId="0" borderId="3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41" fontId="5" fillId="2" borderId="47" xfId="0" applyNumberFormat="1" applyFont="1" applyFill="1" applyBorder="1" applyAlignment="1">
      <alignment vertical="center"/>
    </xf>
    <xf numFmtId="41" fontId="5" fillId="0" borderId="32" xfId="1" applyNumberFormat="1" applyFont="1" applyFill="1" applyBorder="1" applyAlignment="1">
      <alignment vertical="center"/>
    </xf>
    <xf numFmtId="41" fontId="0" fillId="0" borderId="32" xfId="1" applyNumberFormat="1" applyFont="1" applyFill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10" xfId="0" applyBorder="1" applyAlignment="1">
      <alignment vertical="center" shrinkToFit="1"/>
    </xf>
    <xf numFmtId="0" fontId="4" fillId="0" borderId="0" xfId="0" applyFont="1" applyAlignment="1">
      <alignment horizontal="left" vertical="center" wrapText="1"/>
    </xf>
    <xf numFmtId="176" fontId="0" fillId="0" borderId="13" xfId="0" applyNumberFormat="1" applyBorder="1" applyAlignment="1">
      <alignment vertical="center"/>
    </xf>
    <xf numFmtId="176" fontId="0" fillId="0" borderId="37" xfId="0" applyNumberFormat="1" applyBorder="1" applyAlignment="1">
      <alignment vertical="center"/>
    </xf>
    <xf numFmtId="0" fontId="0" fillId="0" borderId="48" xfId="0" applyBorder="1" applyAlignment="1">
      <alignment vertical="center" shrinkToFit="1"/>
    </xf>
    <xf numFmtId="41" fontId="5" fillId="5" borderId="22" xfId="1" applyNumberFormat="1" applyFont="1" applyFill="1" applyBorder="1" applyAlignment="1">
      <alignment vertical="center"/>
    </xf>
    <xf numFmtId="0" fontId="0" fillId="0" borderId="49" xfId="0" applyBorder="1" applyAlignment="1">
      <alignment vertical="center" shrinkToFit="1"/>
    </xf>
    <xf numFmtId="0" fontId="0" fillId="0" borderId="15" xfId="0" applyBorder="1" applyAlignment="1">
      <alignment horizontal="center" vertical="center" wrapText="1"/>
    </xf>
    <xf numFmtId="41" fontId="0" fillId="0" borderId="13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38" fontId="5" fillId="0" borderId="51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76" fontId="0" fillId="0" borderId="29" xfId="0" applyNumberFormat="1" applyBorder="1" applyAlignment="1">
      <alignment vertical="center"/>
    </xf>
    <xf numFmtId="41" fontId="0" fillId="0" borderId="29" xfId="0" applyNumberForma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5" fillId="0" borderId="51" xfId="0" applyFont="1" applyBorder="1" applyAlignment="1">
      <alignment horizontal="center" vertical="center"/>
    </xf>
    <xf numFmtId="41" fontId="9" fillId="0" borderId="22" xfId="1" applyNumberFormat="1" applyFont="1" applyFill="1" applyBorder="1" applyAlignment="1">
      <alignment vertical="center"/>
    </xf>
    <xf numFmtId="176" fontId="0" fillId="0" borderId="37" xfId="0" applyNumberFormat="1" applyBorder="1" applyAlignment="1">
      <alignment horizontal="right" vertical="center"/>
    </xf>
    <xf numFmtId="178" fontId="1" fillId="5" borderId="22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60" xfId="0" applyFont="1" applyBorder="1" applyAlignment="1">
      <alignment vertical="center" wrapText="1"/>
    </xf>
    <xf numFmtId="0" fontId="4" fillId="0" borderId="61" xfId="0" applyFont="1" applyBorder="1" applyAlignment="1">
      <alignment vertical="center" wrapText="1"/>
    </xf>
    <xf numFmtId="41" fontId="5" fillId="2" borderId="64" xfId="1" applyNumberFormat="1" applyFont="1" applyFill="1" applyBorder="1" applyAlignment="1">
      <alignment vertical="center"/>
    </xf>
    <xf numFmtId="0" fontId="4" fillId="0" borderId="65" xfId="0" applyFont="1" applyBorder="1" applyAlignment="1">
      <alignment vertical="center" wrapText="1"/>
    </xf>
    <xf numFmtId="0" fontId="0" fillId="0" borderId="67" xfId="0" applyBorder="1" applyAlignment="1">
      <alignment horizontal="center" vertical="center"/>
    </xf>
    <xf numFmtId="41" fontId="5" fillId="2" borderId="6" xfId="1" applyNumberFormat="1" applyFont="1" applyFill="1" applyBorder="1" applyAlignment="1">
      <alignment vertical="center"/>
    </xf>
    <xf numFmtId="0" fontId="0" fillId="0" borderId="6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9" fillId="5" borderId="22" xfId="1" applyNumberFormat="1" applyFont="1" applyFill="1" applyBorder="1" applyAlignment="1">
      <alignment vertical="center"/>
    </xf>
    <xf numFmtId="41" fontId="9" fillId="0" borderId="62" xfId="1" applyNumberFormat="1" applyFont="1" applyFill="1" applyBorder="1" applyAlignment="1">
      <alignment vertical="center"/>
    </xf>
    <xf numFmtId="41" fontId="1" fillId="0" borderId="22" xfId="1" applyNumberFormat="1" applyFont="1" applyFill="1" applyBorder="1" applyAlignment="1">
      <alignment vertical="center"/>
    </xf>
    <xf numFmtId="41" fontId="9" fillId="0" borderId="29" xfId="1" applyNumberFormat="1" applyFont="1" applyFill="1" applyBorder="1" applyAlignment="1">
      <alignment vertical="center"/>
    </xf>
    <xf numFmtId="0" fontId="11" fillId="0" borderId="28" xfId="0" applyFont="1" applyBorder="1" applyAlignment="1">
      <alignment vertical="center" wrapText="1"/>
    </xf>
    <xf numFmtId="41" fontId="9" fillId="0" borderId="13" xfId="1" applyNumberFormat="1" applyFont="1" applyFill="1" applyBorder="1" applyAlignment="1">
      <alignment vertical="center"/>
    </xf>
    <xf numFmtId="41" fontId="0" fillId="0" borderId="37" xfId="0" applyNumberFormat="1" applyBorder="1" applyAlignment="1">
      <alignment vertical="center"/>
    </xf>
    <xf numFmtId="41" fontId="1" fillId="5" borderId="22" xfId="1" applyNumberFormat="1" applyFont="1" applyFill="1" applyBorder="1" applyAlignment="1">
      <alignment vertical="center"/>
    </xf>
    <xf numFmtId="178" fontId="1" fillId="0" borderId="22" xfId="1" applyNumberFormat="1" applyFont="1" applyFill="1" applyBorder="1" applyAlignment="1">
      <alignment vertical="center"/>
    </xf>
    <xf numFmtId="178" fontId="1" fillId="0" borderId="44" xfId="1" applyNumberFormat="1" applyFont="1" applyFill="1" applyBorder="1" applyAlignment="1">
      <alignment vertical="center"/>
    </xf>
    <xf numFmtId="41" fontId="1" fillId="0" borderId="13" xfId="1" applyNumberFormat="1" applyFont="1" applyFill="1" applyBorder="1" applyAlignment="1">
      <alignment vertical="center"/>
    </xf>
    <xf numFmtId="176" fontId="0" fillId="0" borderId="62" xfId="0" applyNumberFormat="1" applyBorder="1" applyAlignment="1">
      <alignment horizontal="right" vertical="center"/>
    </xf>
    <xf numFmtId="0" fontId="0" fillId="0" borderId="62" xfId="0" applyBorder="1" applyAlignment="1">
      <alignment horizontal="center" vertical="center"/>
    </xf>
    <xf numFmtId="41" fontId="5" fillId="0" borderId="62" xfId="1" applyNumberFormat="1" applyFont="1" applyFill="1" applyBorder="1" applyAlignment="1">
      <alignment vertical="center"/>
    </xf>
    <xf numFmtId="41" fontId="1" fillId="4" borderId="69" xfId="1" applyNumberFormat="1" applyFont="1" applyFill="1" applyBorder="1" applyAlignment="1">
      <alignment vertical="center"/>
    </xf>
    <xf numFmtId="41" fontId="1" fillId="4" borderId="70" xfId="1" applyNumberFormat="1" applyFont="1" applyFill="1" applyBorder="1" applyAlignment="1">
      <alignment vertical="center"/>
    </xf>
    <xf numFmtId="0" fontId="4" fillId="0" borderId="71" xfId="0" applyFont="1" applyBorder="1" applyAlignment="1">
      <alignment vertical="center"/>
    </xf>
    <xf numFmtId="0" fontId="0" fillId="0" borderId="48" xfId="0" applyBorder="1" applyAlignment="1">
      <alignment vertical="center"/>
    </xf>
    <xf numFmtId="0" fontId="4" fillId="0" borderId="12" xfId="0" applyFont="1" applyBorder="1" applyAlignment="1">
      <alignment vertical="center" wrapText="1"/>
    </xf>
    <xf numFmtId="41" fontId="0" fillId="0" borderId="15" xfId="1" applyNumberFormat="1" applyFont="1" applyFill="1" applyBorder="1" applyAlignment="1">
      <alignment vertical="center"/>
    </xf>
    <xf numFmtId="41" fontId="0" fillId="0" borderId="72" xfId="1" applyNumberFormat="1" applyFont="1" applyFill="1" applyBorder="1" applyAlignment="1">
      <alignment vertical="center"/>
    </xf>
    <xf numFmtId="41" fontId="0" fillId="0" borderId="73" xfId="1" applyNumberFormat="1" applyFont="1" applyFill="1" applyBorder="1" applyAlignment="1">
      <alignment vertical="center"/>
    </xf>
    <xf numFmtId="0" fontId="0" fillId="0" borderId="26" xfId="0" applyFont="1" applyBorder="1" applyAlignment="1">
      <alignment vertical="center" shrinkToFit="1"/>
    </xf>
    <xf numFmtId="0" fontId="0" fillId="2" borderId="52" xfId="0" applyFill="1" applyBorder="1" applyAlignment="1">
      <alignment horizontal="right" vertical="center"/>
    </xf>
    <xf numFmtId="0" fontId="0" fillId="2" borderId="19" xfId="0" applyFill="1" applyBorder="1" applyAlignment="1">
      <alignment horizontal="right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2" borderId="49" xfId="0" applyFill="1" applyBorder="1" applyAlignment="1">
      <alignment horizontal="right" vertical="center"/>
    </xf>
    <xf numFmtId="0" fontId="0" fillId="2" borderId="56" xfId="0" applyFill="1" applyBorder="1" applyAlignment="1">
      <alignment horizontal="right" vertical="center"/>
    </xf>
    <xf numFmtId="0" fontId="0" fillId="2" borderId="57" xfId="0" applyFill="1" applyBorder="1" applyAlignment="1">
      <alignment horizontal="right" vertical="center"/>
    </xf>
    <xf numFmtId="0" fontId="0" fillId="2" borderId="58" xfId="0" applyFill="1" applyBorder="1" applyAlignment="1">
      <alignment horizontal="right" vertical="center"/>
    </xf>
    <xf numFmtId="0" fontId="0" fillId="2" borderId="42" xfId="0" applyFill="1" applyBorder="1" applyAlignment="1">
      <alignment horizontal="right" vertical="center"/>
    </xf>
    <xf numFmtId="0" fontId="0" fillId="2" borderId="59" xfId="0" applyFill="1" applyBorder="1" applyAlignment="1">
      <alignment horizontal="right" vertical="center"/>
    </xf>
    <xf numFmtId="0" fontId="0" fillId="2" borderId="41" xfId="0" applyFill="1" applyBorder="1" applyAlignment="1">
      <alignment horizontal="right" vertical="center"/>
    </xf>
    <xf numFmtId="0" fontId="0" fillId="0" borderId="6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5" xfId="0" applyFont="1" applyBorder="1" applyAlignment="1">
      <alignment horizontal="left" vertical="center" wrapText="1"/>
    </xf>
    <xf numFmtId="0" fontId="0" fillId="0" borderId="0" xfId="0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87D4A-E5D3-461E-8BD0-FD7B72BEBF98}">
  <sheetPr>
    <tabColor rgb="FFFFC000"/>
    <pageSetUpPr fitToPage="1"/>
  </sheetPr>
  <dimension ref="B1:J88"/>
  <sheetViews>
    <sheetView tabSelected="1" view="pageBreakPreview" zoomScale="85" zoomScaleNormal="90" zoomScaleSheetLayoutView="85" workbookViewId="0">
      <pane ySplit="3" topLeftCell="A40" activePane="bottomLeft" state="frozen"/>
      <selection pane="bottomLeft" activeCell="E49" sqref="E49"/>
    </sheetView>
  </sheetViews>
  <sheetFormatPr defaultColWidth="9" defaultRowHeight="13.5" x14ac:dyDescent="0.15"/>
  <cols>
    <col min="1" max="1" width="8.875" style="1" customWidth="1"/>
    <col min="2" max="2" width="5.375" style="2" customWidth="1"/>
    <col min="3" max="3" width="11.125" style="1" customWidth="1"/>
    <col min="4" max="4" width="3.75" style="1" customWidth="1"/>
    <col min="5" max="5" width="73.375" style="1" customWidth="1"/>
    <col min="6" max="6" width="8.625" style="1" customWidth="1"/>
    <col min="7" max="7" width="5.625" style="1" customWidth="1"/>
    <col min="8" max="8" width="10.625" style="3" customWidth="1"/>
    <col min="9" max="9" width="14.75" style="3" customWidth="1"/>
    <col min="10" max="10" width="20.625" style="2" customWidth="1"/>
    <col min="11" max="11" width="4.75" style="1" customWidth="1"/>
    <col min="12" max="16384" width="9" style="1"/>
  </cols>
  <sheetData>
    <row r="1" spans="2:10" ht="24" customHeight="1" x14ac:dyDescent="0.15">
      <c r="B1" s="119"/>
      <c r="C1" s="161" t="s">
        <v>91</v>
      </c>
      <c r="D1" s="162"/>
      <c r="E1" s="162"/>
      <c r="F1" s="162"/>
      <c r="G1" s="162"/>
      <c r="H1" s="162"/>
      <c r="I1" s="162"/>
      <c r="J1" s="162"/>
    </row>
    <row r="2" spans="2:10" ht="24" customHeight="1" thickBot="1" x14ac:dyDescent="0.25">
      <c r="B2" s="114"/>
      <c r="C2" s="116"/>
      <c r="D2" s="116"/>
      <c r="E2" s="116"/>
      <c r="F2" s="116"/>
      <c r="G2" s="116"/>
      <c r="H2" s="116"/>
      <c r="I2" s="115"/>
      <c r="J2" s="114" t="s">
        <v>57</v>
      </c>
    </row>
    <row r="3" spans="2:10" ht="23.25" customHeight="1" thickBot="1" x14ac:dyDescent="0.2">
      <c r="B3" s="113"/>
      <c r="C3" s="112" t="s">
        <v>56</v>
      </c>
      <c r="D3" s="163" t="s">
        <v>55</v>
      </c>
      <c r="E3" s="163"/>
      <c r="F3" s="123" t="s">
        <v>54</v>
      </c>
      <c r="G3" s="123" t="s">
        <v>53</v>
      </c>
      <c r="H3" s="111" t="s">
        <v>52</v>
      </c>
      <c r="I3" s="111" t="s">
        <v>51</v>
      </c>
      <c r="J3" s="110" t="s">
        <v>50</v>
      </c>
    </row>
    <row r="4" spans="2:10" ht="24" customHeight="1" x14ac:dyDescent="0.15">
      <c r="B4" s="6"/>
      <c r="C4" s="32" t="s">
        <v>60</v>
      </c>
      <c r="D4" s="31"/>
      <c r="E4" s="54"/>
      <c r="F4" s="159" t="s">
        <v>49</v>
      </c>
      <c r="G4" s="160"/>
      <c r="H4" s="164"/>
      <c r="I4" s="57">
        <f>SUM(I5:I7)</f>
        <v>0</v>
      </c>
      <c r="J4" s="52"/>
    </row>
    <row r="5" spans="2:10" ht="24" customHeight="1" x14ac:dyDescent="0.15">
      <c r="B5" s="6"/>
      <c r="C5" s="40"/>
      <c r="D5" s="106">
        <v>1</v>
      </c>
      <c r="E5" s="103" t="s">
        <v>59</v>
      </c>
      <c r="F5" s="102">
        <v>1</v>
      </c>
      <c r="G5" s="74" t="s">
        <v>5</v>
      </c>
      <c r="H5" s="142"/>
      <c r="I5" s="73">
        <f>F5*H5</f>
        <v>0</v>
      </c>
      <c r="J5" s="72" t="s">
        <v>67</v>
      </c>
    </row>
    <row r="6" spans="2:10" ht="24" customHeight="1" x14ac:dyDescent="0.15">
      <c r="B6" s="6"/>
      <c r="C6" s="40"/>
      <c r="D6" s="109"/>
      <c r="E6" s="26" t="s">
        <v>58</v>
      </c>
      <c r="F6" s="101"/>
      <c r="G6" s="108"/>
      <c r="H6" s="107"/>
      <c r="I6" s="67">
        <f>F6*H6</f>
        <v>0</v>
      </c>
      <c r="J6" s="49"/>
    </row>
    <row r="7" spans="2:10" ht="24" customHeight="1" thickBot="1" x14ac:dyDescent="0.2">
      <c r="B7" s="6"/>
      <c r="C7" s="23"/>
      <c r="D7" s="22">
        <v>2</v>
      </c>
      <c r="E7" s="99" t="s">
        <v>92</v>
      </c>
      <c r="F7" s="117">
        <v>1</v>
      </c>
      <c r="G7" s="46" t="s">
        <v>5</v>
      </c>
      <c r="H7" s="118"/>
      <c r="I7" s="67">
        <f>F7*H7</f>
        <v>0</v>
      </c>
      <c r="J7" s="44" t="s">
        <v>79</v>
      </c>
    </row>
    <row r="8" spans="2:10" ht="24" customHeight="1" x14ac:dyDescent="0.15">
      <c r="B8" s="6"/>
      <c r="C8" s="32" t="s">
        <v>61</v>
      </c>
      <c r="D8" s="31"/>
      <c r="E8" s="105"/>
      <c r="F8" s="159" t="s">
        <v>49</v>
      </c>
      <c r="G8" s="160"/>
      <c r="H8" s="164"/>
      <c r="I8" s="57">
        <f>SUM(I9:I18)</f>
        <v>0</v>
      </c>
      <c r="J8" s="52"/>
    </row>
    <row r="9" spans="2:10" ht="24" customHeight="1" x14ac:dyDescent="0.15">
      <c r="B9" s="6"/>
      <c r="C9" s="28"/>
      <c r="D9" s="39">
        <v>1</v>
      </c>
      <c r="E9" s="42" t="s">
        <v>93</v>
      </c>
      <c r="F9" s="41">
        <v>2</v>
      </c>
      <c r="G9" s="36" t="s">
        <v>34</v>
      </c>
      <c r="H9" s="136"/>
      <c r="I9" s="104">
        <f t="shared" ref="I9:I15" si="0">F9*H9</f>
        <v>0</v>
      </c>
      <c r="J9" s="33" t="s">
        <v>94</v>
      </c>
    </row>
    <row r="10" spans="2:10" ht="24" customHeight="1" x14ac:dyDescent="0.15">
      <c r="B10" s="6"/>
      <c r="C10" s="28"/>
      <c r="D10" s="39">
        <v>2</v>
      </c>
      <c r="E10" s="42" t="s">
        <v>110</v>
      </c>
      <c r="F10" s="41">
        <v>8</v>
      </c>
      <c r="G10" s="36" t="s">
        <v>39</v>
      </c>
      <c r="H10" s="143"/>
      <c r="I10" s="104">
        <f t="shared" si="0"/>
        <v>0</v>
      </c>
      <c r="J10" s="33" t="s">
        <v>75</v>
      </c>
    </row>
    <row r="11" spans="2:10" ht="24" customHeight="1" x14ac:dyDescent="0.15">
      <c r="B11" s="6"/>
      <c r="C11" s="28"/>
      <c r="D11" s="39">
        <v>3</v>
      </c>
      <c r="E11" s="158" t="s">
        <v>95</v>
      </c>
      <c r="F11" s="41">
        <v>2</v>
      </c>
      <c r="G11" s="36" t="s">
        <v>34</v>
      </c>
      <c r="H11" s="136"/>
      <c r="I11" s="104">
        <f t="shared" si="0"/>
        <v>0</v>
      </c>
      <c r="J11" s="33" t="s">
        <v>85</v>
      </c>
    </row>
    <row r="12" spans="2:10" ht="24" customHeight="1" x14ac:dyDescent="0.15">
      <c r="B12" s="6"/>
      <c r="C12" s="28"/>
      <c r="D12" s="39"/>
      <c r="E12" s="158" t="s">
        <v>96</v>
      </c>
      <c r="F12" s="41">
        <v>1</v>
      </c>
      <c r="G12" s="36" t="s">
        <v>34</v>
      </c>
      <c r="H12" s="136"/>
      <c r="I12" s="104">
        <f t="shared" si="0"/>
        <v>0</v>
      </c>
      <c r="J12" s="33" t="s">
        <v>90</v>
      </c>
    </row>
    <row r="13" spans="2:10" ht="24" customHeight="1" x14ac:dyDescent="0.15">
      <c r="B13" s="6"/>
      <c r="C13" s="28"/>
      <c r="D13" s="39">
        <v>4</v>
      </c>
      <c r="E13" s="158" t="s">
        <v>97</v>
      </c>
      <c r="F13" s="41">
        <v>2</v>
      </c>
      <c r="G13" s="36" t="s">
        <v>34</v>
      </c>
      <c r="H13" s="136"/>
      <c r="I13" s="104">
        <f t="shared" si="0"/>
        <v>0</v>
      </c>
      <c r="J13" s="33" t="s">
        <v>85</v>
      </c>
    </row>
    <row r="14" spans="2:10" ht="24" customHeight="1" x14ac:dyDescent="0.15">
      <c r="B14" s="6"/>
      <c r="C14" s="28"/>
      <c r="D14" s="39"/>
      <c r="E14" s="158" t="s">
        <v>96</v>
      </c>
      <c r="F14" s="41">
        <v>1</v>
      </c>
      <c r="G14" s="36" t="s">
        <v>34</v>
      </c>
      <c r="H14" s="136"/>
      <c r="I14" s="104">
        <f t="shared" si="0"/>
        <v>0</v>
      </c>
      <c r="J14" s="33" t="s">
        <v>90</v>
      </c>
    </row>
    <row r="15" spans="2:10" ht="24" customHeight="1" x14ac:dyDescent="0.15">
      <c r="B15" s="100"/>
      <c r="C15" s="28"/>
      <c r="D15" s="39">
        <v>5</v>
      </c>
      <c r="E15" s="158" t="s">
        <v>98</v>
      </c>
      <c r="F15" s="41">
        <v>1</v>
      </c>
      <c r="G15" s="36" t="s">
        <v>34</v>
      </c>
      <c r="H15" s="136"/>
      <c r="I15" s="104">
        <f t="shared" si="0"/>
        <v>0</v>
      </c>
      <c r="J15" s="33" t="s">
        <v>85</v>
      </c>
    </row>
    <row r="16" spans="2:10" ht="24" customHeight="1" x14ac:dyDescent="0.15">
      <c r="B16" s="100"/>
      <c r="C16" s="28"/>
      <c r="D16" s="39"/>
      <c r="E16" s="158" t="s">
        <v>100</v>
      </c>
      <c r="F16" s="41"/>
      <c r="G16" s="36"/>
      <c r="H16" s="136"/>
      <c r="I16" s="104">
        <f>F16*H16</f>
        <v>0</v>
      </c>
      <c r="J16" s="33"/>
    </row>
    <row r="17" spans="2:10" ht="24" customHeight="1" x14ac:dyDescent="0.15">
      <c r="B17" s="100"/>
      <c r="C17" s="28"/>
      <c r="D17" s="39">
        <v>6</v>
      </c>
      <c r="E17" s="158" t="s">
        <v>99</v>
      </c>
      <c r="F17" s="41">
        <v>1</v>
      </c>
      <c r="G17" s="36" t="s">
        <v>34</v>
      </c>
      <c r="H17" s="136"/>
      <c r="I17" s="104">
        <f t="shared" ref="I17:I18" si="1">F17*H17</f>
        <v>0</v>
      </c>
      <c r="J17" s="33" t="s">
        <v>85</v>
      </c>
    </row>
    <row r="18" spans="2:10" ht="24" customHeight="1" thickBot="1" x14ac:dyDescent="0.2">
      <c r="B18" s="100"/>
      <c r="C18" s="28"/>
      <c r="D18" s="39"/>
      <c r="E18" s="42" t="s">
        <v>109</v>
      </c>
      <c r="F18" s="41"/>
      <c r="G18" s="36"/>
      <c r="H18" s="136"/>
      <c r="I18" s="104">
        <f t="shared" si="1"/>
        <v>0</v>
      </c>
      <c r="J18" s="33"/>
    </row>
    <row r="19" spans="2:10" ht="24" customHeight="1" x14ac:dyDescent="0.15">
      <c r="B19" s="6"/>
      <c r="C19" s="32" t="s">
        <v>69</v>
      </c>
      <c r="D19" s="31"/>
      <c r="E19" s="54"/>
      <c r="F19" s="159" t="s">
        <v>49</v>
      </c>
      <c r="G19" s="160"/>
      <c r="H19" s="164"/>
      <c r="I19" s="57">
        <f>SUM(I20:I22)</f>
        <v>0</v>
      </c>
      <c r="J19" s="52"/>
    </row>
    <row r="20" spans="2:10" ht="24" customHeight="1" x14ac:dyDescent="0.15">
      <c r="B20" s="65"/>
      <c r="C20" s="28"/>
      <c r="D20" s="39">
        <v>1</v>
      </c>
      <c r="E20" s="38" t="s">
        <v>64</v>
      </c>
      <c r="F20" s="37">
        <v>1</v>
      </c>
      <c r="G20" s="36" t="s">
        <v>5</v>
      </c>
      <c r="H20" s="138"/>
      <c r="I20" s="34">
        <f t="shared" ref="I20:I22" si="2">F20*H20</f>
        <v>0</v>
      </c>
      <c r="J20" s="33" t="s">
        <v>88</v>
      </c>
    </row>
    <row r="21" spans="2:10" ht="24" customHeight="1" x14ac:dyDescent="0.15">
      <c r="B21" s="65"/>
      <c r="C21" s="28"/>
      <c r="D21" s="39">
        <v>2</v>
      </c>
      <c r="E21" s="38" t="s">
        <v>89</v>
      </c>
      <c r="F21" s="37">
        <v>1</v>
      </c>
      <c r="G21" s="36" t="s">
        <v>5</v>
      </c>
      <c r="H21" s="138"/>
      <c r="I21" s="34">
        <f t="shared" si="2"/>
        <v>0</v>
      </c>
      <c r="J21" s="33" t="s">
        <v>80</v>
      </c>
    </row>
    <row r="22" spans="2:10" ht="24" customHeight="1" thickBot="1" x14ac:dyDescent="0.2">
      <c r="B22" s="65"/>
      <c r="C22" s="28"/>
      <c r="D22" s="39">
        <v>3</v>
      </c>
      <c r="E22" s="38" t="s">
        <v>65</v>
      </c>
      <c r="F22" s="41">
        <v>1</v>
      </c>
      <c r="G22" s="36" t="s">
        <v>5</v>
      </c>
      <c r="H22" s="138"/>
      <c r="I22" s="34">
        <f t="shared" si="2"/>
        <v>0</v>
      </c>
      <c r="J22" s="33" t="s">
        <v>88</v>
      </c>
    </row>
    <row r="23" spans="2:10" ht="24" customHeight="1" x14ac:dyDescent="0.15">
      <c r="B23" s="65"/>
      <c r="C23" s="32" t="s">
        <v>70</v>
      </c>
      <c r="D23" s="31"/>
      <c r="E23" s="54"/>
      <c r="F23" s="98"/>
      <c r="G23" s="97"/>
      <c r="H23" s="96"/>
      <c r="I23" s="95"/>
      <c r="J23" s="52"/>
    </row>
    <row r="24" spans="2:10" ht="24" customHeight="1" x14ac:dyDescent="0.15">
      <c r="B24" s="65"/>
      <c r="C24" s="28"/>
      <c r="D24" s="79" t="s">
        <v>48</v>
      </c>
      <c r="E24" s="78"/>
      <c r="F24" s="165" t="s">
        <v>8</v>
      </c>
      <c r="G24" s="166"/>
      <c r="H24" s="167"/>
      <c r="I24" s="94">
        <f>SUM(I25:I44)</f>
        <v>0</v>
      </c>
      <c r="J24" s="76"/>
    </row>
    <row r="25" spans="2:10" ht="24" customHeight="1" x14ac:dyDescent="0.15">
      <c r="B25" s="6"/>
      <c r="C25" s="28"/>
      <c r="D25" s="27">
        <v>1</v>
      </c>
      <c r="E25" s="75" t="s">
        <v>74</v>
      </c>
      <c r="F25" s="93">
        <v>1</v>
      </c>
      <c r="G25" s="74" t="s">
        <v>30</v>
      </c>
      <c r="H25" s="92"/>
      <c r="I25" s="91">
        <f t="shared" ref="I25:I44" si="3">F25*H25</f>
        <v>0</v>
      </c>
      <c r="J25" s="72"/>
    </row>
    <row r="26" spans="2:10" ht="24" customHeight="1" x14ac:dyDescent="0.15">
      <c r="B26" s="6"/>
      <c r="C26" s="28"/>
      <c r="D26" s="18">
        <v>2</v>
      </c>
      <c r="E26" s="90" t="s">
        <v>36</v>
      </c>
      <c r="F26" s="47">
        <v>1</v>
      </c>
      <c r="G26" s="46" t="s">
        <v>30</v>
      </c>
      <c r="H26" s="89"/>
      <c r="I26" s="88">
        <f t="shared" si="3"/>
        <v>0</v>
      </c>
      <c r="J26" s="44" t="s">
        <v>47</v>
      </c>
    </row>
    <row r="27" spans="2:10" ht="24" customHeight="1" x14ac:dyDescent="0.15">
      <c r="B27" s="6"/>
      <c r="C27" s="28"/>
      <c r="D27" s="39">
        <v>3</v>
      </c>
      <c r="E27" s="42" t="s">
        <v>46</v>
      </c>
      <c r="F27" s="41">
        <v>25</v>
      </c>
      <c r="G27" s="36" t="s">
        <v>30</v>
      </c>
      <c r="H27" s="80"/>
      <c r="I27" s="34">
        <f t="shared" si="3"/>
        <v>0</v>
      </c>
      <c r="J27" s="33"/>
    </row>
    <row r="28" spans="2:10" ht="24" customHeight="1" x14ac:dyDescent="0.15">
      <c r="B28" s="6"/>
      <c r="C28" s="28"/>
      <c r="D28" s="18">
        <v>4</v>
      </c>
      <c r="E28" s="42" t="s">
        <v>45</v>
      </c>
      <c r="F28" s="41">
        <v>25</v>
      </c>
      <c r="G28" s="36" t="s">
        <v>30</v>
      </c>
      <c r="H28" s="86"/>
      <c r="I28" s="34">
        <f t="shared" si="3"/>
        <v>0</v>
      </c>
      <c r="J28" s="33"/>
    </row>
    <row r="29" spans="2:10" ht="24" customHeight="1" x14ac:dyDescent="0.15">
      <c r="B29" s="6"/>
      <c r="C29" s="28"/>
      <c r="D29" s="39">
        <v>5</v>
      </c>
      <c r="E29" s="42" t="s">
        <v>44</v>
      </c>
      <c r="F29" s="41">
        <v>1</v>
      </c>
      <c r="G29" s="36" t="s">
        <v>5</v>
      </c>
      <c r="H29" s="86"/>
      <c r="I29" s="34">
        <f t="shared" si="3"/>
        <v>0</v>
      </c>
      <c r="J29" s="33"/>
    </row>
    <row r="30" spans="2:10" ht="24" customHeight="1" x14ac:dyDescent="0.15">
      <c r="B30" s="6"/>
      <c r="C30" s="28"/>
      <c r="D30" s="18">
        <v>6</v>
      </c>
      <c r="E30" s="42" t="s">
        <v>43</v>
      </c>
      <c r="F30" s="41">
        <v>1</v>
      </c>
      <c r="G30" s="36" t="s">
        <v>30</v>
      </c>
      <c r="H30" s="87"/>
      <c r="I30" s="34">
        <f t="shared" si="3"/>
        <v>0</v>
      </c>
      <c r="J30" s="33" t="s">
        <v>42</v>
      </c>
    </row>
    <row r="31" spans="2:10" ht="24" customHeight="1" x14ac:dyDescent="0.15">
      <c r="B31" s="6"/>
      <c r="C31" s="28"/>
      <c r="D31" s="39">
        <v>7</v>
      </c>
      <c r="E31" s="42" t="s">
        <v>41</v>
      </c>
      <c r="F31" s="41">
        <v>50</v>
      </c>
      <c r="G31" s="36" t="s">
        <v>29</v>
      </c>
      <c r="H31" s="80"/>
      <c r="I31" s="34">
        <f t="shared" si="3"/>
        <v>0</v>
      </c>
      <c r="J31" s="33"/>
    </row>
    <row r="32" spans="2:10" ht="24" customHeight="1" x14ac:dyDescent="0.15">
      <c r="B32" s="6"/>
      <c r="C32" s="28"/>
      <c r="D32" s="39">
        <v>8</v>
      </c>
      <c r="E32" s="42" t="s">
        <v>83</v>
      </c>
      <c r="F32" s="41">
        <v>1</v>
      </c>
      <c r="G32" s="36" t="s">
        <v>5</v>
      </c>
      <c r="H32" s="126"/>
      <c r="I32" s="104">
        <f t="shared" si="3"/>
        <v>0</v>
      </c>
      <c r="J32" s="33"/>
    </row>
    <row r="33" spans="2:10" ht="24" customHeight="1" x14ac:dyDescent="0.15">
      <c r="B33" s="6"/>
      <c r="C33" s="28"/>
      <c r="D33" s="39">
        <v>9</v>
      </c>
      <c r="E33" s="42" t="s">
        <v>101</v>
      </c>
      <c r="F33" s="41">
        <v>1</v>
      </c>
      <c r="G33" s="36" t="s">
        <v>102</v>
      </c>
      <c r="H33" s="126"/>
      <c r="I33" s="104">
        <f t="shared" si="3"/>
        <v>0</v>
      </c>
      <c r="J33" s="33"/>
    </row>
    <row r="34" spans="2:10" ht="24" customHeight="1" x14ac:dyDescent="0.15">
      <c r="B34" s="6"/>
      <c r="C34" s="28"/>
      <c r="D34" s="39">
        <v>10</v>
      </c>
      <c r="E34" s="42" t="s">
        <v>28</v>
      </c>
      <c r="F34" s="41">
        <v>1</v>
      </c>
      <c r="G34" s="36" t="s">
        <v>5</v>
      </c>
      <c r="H34" s="80"/>
      <c r="I34" s="34">
        <f t="shared" si="3"/>
        <v>0</v>
      </c>
      <c r="J34" s="33"/>
    </row>
    <row r="35" spans="2:10" ht="24" customHeight="1" x14ac:dyDescent="0.15">
      <c r="B35" s="6"/>
      <c r="C35" s="28"/>
      <c r="D35" s="39">
        <v>11</v>
      </c>
      <c r="E35" s="158" t="s">
        <v>103</v>
      </c>
      <c r="F35" s="41">
        <v>1</v>
      </c>
      <c r="G35" s="36" t="s">
        <v>5</v>
      </c>
      <c r="H35" s="80"/>
      <c r="I35" s="34">
        <f t="shared" si="3"/>
        <v>0</v>
      </c>
      <c r="J35" s="33"/>
    </row>
    <row r="36" spans="2:10" ht="24" customHeight="1" x14ac:dyDescent="0.15">
      <c r="B36" s="6"/>
      <c r="C36" s="28"/>
      <c r="D36" s="39">
        <v>12</v>
      </c>
      <c r="E36" s="158" t="s">
        <v>104</v>
      </c>
      <c r="F36" s="41">
        <v>1</v>
      </c>
      <c r="G36" s="36" t="s">
        <v>5</v>
      </c>
      <c r="H36" s="80"/>
      <c r="I36" s="34">
        <f t="shared" si="3"/>
        <v>0</v>
      </c>
      <c r="J36" s="33"/>
    </row>
    <row r="37" spans="2:10" ht="24" customHeight="1" x14ac:dyDescent="0.15">
      <c r="B37" s="6"/>
      <c r="C37" s="28"/>
      <c r="D37" s="39">
        <v>13</v>
      </c>
      <c r="E37" s="158" t="s">
        <v>112</v>
      </c>
      <c r="F37" s="41">
        <v>1</v>
      </c>
      <c r="G37" s="36" t="s">
        <v>5</v>
      </c>
      <c r="H37" s="144"/>
      <c r="I37" s="34">
        <f t="shared" si="3"/>
        <v>0</v>
      </c>
      <c r="J37" s="33"/>
    </row>
    <row r="38" spans="2:10" ht="24" customHeight="1" x14ac:dyDescent="0.15">
      <c r="B38" s="6"/>
      <c r="C38" s="28"/>
      <c r="D38" s="39">
        <v>14</v>
      </c>
      <c r="E38" s="158" t="s">
        <v>40</v>
      </c>
      <c r="F38" s="41">
        <v>1</v>
      </c>
      <c r="G38" s="36" t="s">
        <v>5</v>
      </c>
      <c r="H38" s="80"/>
      <c r="I38" s="34">
        <f t="shared" si="3"/>
        <v>0</v>
      </c>
      <c r="J38" s="33"/>
    </row>
    <row r="39" spans="2:10" ht="24" customHeight="1" x14ac:dyDescent="0.15">
      <c r="B39" s="6"/>
      <c r="C39" s="28"/>
      <c r="D39" s="39">
        <v>15</v>
      </c>
      <c r="E39" s="158" t="s">
        <v>33</v>
      </c>
      <c r="F39" s="41">
        <v>1</v>
      </c>
      <c r="G39" s="36" t="s">
        <v>39</v>
      </c>
      <c r="H39" s="35"/>
      <c r="I39" s="34">
        <f t="shared" si="3"/>
        <v>0</v>
      </c>
      <c r="J39" s="33"/>
    </row>
    <row r="40" spans="2:10" ht="24" customHeight="1" x14ac:dyDescent="0.15">
      <c r="B40" s="6"/>
      <c r="C40" s="28"/>
      <c r="D40" s="39">
        <v>16</v>
      </c>
      <c r="E40" s="158" t="s">
        <v>81</v>
      </c>
      <c r="F40" s="41">
        <v>1</v>
      </c>
      <c r="G40" s="36" t="s">
        <v>39</v>
      </c>
      <c r="H40" s="35"/>
      <c r="I40" s="34">
        <f t="shared" si="3"/>
        <v>0</v>
      </c>
      <c r="J40" s="33"/>
    </row>
    <row r="41" spans="2:10" ht="24" customHeight="1" x14ac:dyDescent="0.15">
      <c r="B41" s="6"/>
      <c r="C41" s="28"/>
      <c r="D41" s="39">
        <v>17</v>
      </c>
      <c r="E41" s="158" t="s">
        <v>105</v>
      </c>
      <c r="F41" s="41">
        <v>1</v>
      </c>
      <c r="G41" s="36" t="s">
        <v>102</v>
      </c>
      <c r="H41" s="35"/>
      <c r="I41" s="34">
        <f t="shared" si="3"/>
        <v>0</v>
      </c>
      <c r="J41" s="33"/>
    </row>
    <row r="42" spans="2:10" ht="24" customHeight="1" x14ac:dyDescent="0.15">
      <c r="B42" s="6"/>
      <c r="C42" s="28"/>
      <c r="D42" s="18">
        <v>18</v>
      </c>
      <c r="E42" s="42" t="s">
        <v>38</v>
      </c>
      <c r="F42" s="41">
        <v>1</v>
      </c>
      <c r="G42" s="36" t="s">
        <v>5</v>
      </c>
      <c r="H42" s="144"/>
      <c r="I42" s="34">
        <f t="shared" si="3"/>
        <v>0</v>
      </c>
      <c r="J42" s="33"/>
    </row>
    <row r="43" spans="2:10" ht="24" customHeight="1" x14ac:dyDescent="0.15">
      <c r="B43" s="6"/>
      <c r="C43" s="28"/>
      <c r="D43" s="39">
        <v>19</v>
      </c>
      <c r="E43" s="85" t="s">
        <v>26</v>
      </c>
      <c r="F43" s="84">
        <v>1</v>
      </c>
      <c r="G43" s="83" t="s">
        <v>5</v>
      </c>
      <c r="H43" s="145"/>
      <c r="I43" s="82">
        <f t="shared" si="3"/>
        <v>0</v>
      </c>
      <c r="J43" s="81"/>
    </row>
    <row r="44" spans="2:10" ht="24" customHeight="1" x14ac:dyDescent="0.15">
      <c r="B44" s="6"/>
      <c r="C44" s="28"/>
      <c r="D44" s="18">
        <v>20</v>
      </c>
      <c r="E44" s="85" t="s">
        <v>106</v>
      </c>
      <c r="F44" s="84">
        <v>1</v>
      </c>
      <c r="G44" s="83" t="s">
        <v>5</v>
      </c>
      <c r="H44" s="145"/>
      <c r="I44" s="82">
        <f t="shared" si="3"/>
        <v>0</v>
      </c>
      <c r="J44" s="81"/>
    </row>
    <row r="45" spans="2:10" ht="24" customHeight="1" x14ac:dyDescent="0.15">
      <c r="B45" s="6"/>
      <c r="C45" s="28"/>
      <c r="D45" s="79" t="s">
        <v>37</v>
      </c>
      <c r="E45" s="78"/>
      <c r="F45" s="168" t="s">
        <v>8</v>
      </c>
      <c r="G45" s="169"/>
      <c r="H45" s="170"/>
      <c r="I45" s="77">
        <f>SUM(I46:I53)</f>
        <v>0</v>
      </c>
      <c r="J45" s="76"/>
    </row>
    <row r="46" spans="2:10" ht="24" customHeight="1" x14ac:dyDescent="0.15">
      <c r="B46" s="6"/>
      <c r="C46" s="28"/>
      <c r="D46" s="27">
        <v>1</v>
      </c>
      <c r="E46" s="75" t="s">
        <v>36</v>
      </c>
      <c r="F46" s="125">
        <v>2</v>
      </c>
      <c r="G46" s="74" t="s">
        <v>30</v>
      </c>
      <c r="H46" s="71"/>
      <c r="I46" s="73">
        <f t="shared" ref="I46:I53" si="4">F46*H46</f>
        <v>0</v>
      </c>
      <c r="J46" s="72" t="s">
        <v>35</v>
      </c>
    </row>
    <row r="47" spans="2:10" ht="24" customHeight="1" x14ac:dyDescent="0.15">
      <c r="B47" s="6"/>
      <c r="C47" s="28"/>
      <c r="D47" s="39">
        <v>2</v>
      </c>
      <c r="E47" s="42" t="s">
        <v>62</v>
      </c>
      <c r="F47" s="41">
        <v>2</v>
      </c>
      <c r="G47" s="36" t="s">
        <v>34</v>
      </c>
      <c r="H47" s="70"/>
      <c r="I47" s="34">
        <f t="shared" si="4"/>
        <v>0</v>
      </c>
      <c r="J47" s="69" t="s">
        <v>68</v>
      </c>
    </row>
    <row r="48" spans="2:10" ht="24" customHeight="1" x14ac:dyDescent="0.15">
      <c r="B48" s="6"/>
      <c r="C48" s="28"/>
      <c r="D48" s="39">
        <v>3</v>
      </c>
      <c r="E48" s="42" t="s">
        <v>33</v>
      </c>
      <c r="F48" s="41">
        <v>2</v>
      </c>
      <c r="G48" s="36" t="s">
        <v>32</v>
      </c>
      <c r="H48" s="35"/>
      <c r="I48" s="34">
        <f t="shared" si="4"/>
        <v>0</v>
      </c>
      <c r="J48" s="33" t="s">
        <v>31</v>
      </c>
    </row>
    <row r="49" spans="2:10" ht="24" customHeight="1" x14ac:dyDescent="0.15">
      <c r="B49" s="56"/>
      <c r="C49" s="28"/>
      <c r="D49" s="39">
        <v>4</v>
      </c>
      <c r="E49" s="42" t="s">
        <v>82</v>
      </c>
      <c r="F49" s="41">
        <v>8</v>
      </c>
      <c r="G49" s="36" t="s">
        <v>30</v>
      </c>
      <c r="H49" s="68"/>
      <c r="I49" s="67">
        <f t="shared" si="4"/>
        <v>0</v>
      </c>
      <c r="J49" s="33"/>
    </row>
    <row r="50" spans="2:10" ht="24" customHeight="1" x14ac:dyDescent="0.15">
      <c r="B50" s="6"/>
      <c r="C50" s="28"/>
      <c r="D50" s="39">
        <v>5</v>
      </c>
      <c r="E50" s="42" t="s">
        <v>78</v>
      </c>
      <c r="F50" s="41">
        <v>1</v>
      </c>
      <c r="G50" s="36" t="s">
        <v>5</v>
      </c>
      <c r="H50" s="35"/>
      <c r="I50" s="67">
        <f t="shared" si="4"/>
        <v>0</v>
      </c>
      <c r="J50" s="66"/>
    </row>
    <row r="51" spans="2:10" ht="24" customHeight="1" x14ac:dyDescent="0.15">
      <c r="B51" s="65"/>
      <c r="C51" s="28"/>
      <c r="D51" s="39">
        <v>6</v>
      </c>
      <c r="E51" s="62" t="s">
        <v>28</v>
      </c>
      <c r="F51" s="25">
        <v>1</v>
      </c>
      <c r="G51" s="24" t="s">
        <v>5</v>
      </c>
      <c r="H51" s="51"/>
      <c r="I51" s="64">
        <f t="shared" si="4"/>
        <v>0</v>
      </c>
      <c r="J51" s="63"/>
    </row>
    <row r="52" spans="2:10" ht="24" customHeight="1" x14ac:dyDescent="0.15">
      <c r="B52" s="6"/>
      <c r="C52" s="28"/>
      <c r="D52" s="39">
        <v>7</v>
      </c>
      <c r="E52" s="62" t="s">
        <v>27</v>
      </c>
      <c r="F52" s="25">
        <v>2</v>
      </c>
      <c r="G52" s="24" t="s">
        <v>5</v>
      </c>
      <c r="H52" s="51"/>
      <c r="I52" s="50">
        <f t="shared" si="4"/>
        <v>0</v>
      </c>
      <c r="J52" s="49" t="s">
        <v>66</v>
      </c>
    </row>
    <row r="53" spans="2:10" ht="24" customHeight="1" thickBot="1" x14ac:dyDescent="0.2">
      <c r="B53" s="6"/>
      <c r="C53" s="23"/>
      <c r="D53" s="22">
        <v>9</v>
      </c>
      <c r="E53" s="61" t="s">
        <v>26</v>
      </c>
      <c r="F53" s="20">
        <v>2</v>
      </c>
      <c r="G53" s="19" t="s">
        <v>5</v>
      </c>
      <c r="H53" s="60"/>
      <c r="I53" s="59">
        <f t="shared" si="4"/>
        <v>0</v>
      </c>
      <c r="J53" s="58" t="s">
        <v>66</v>
      </c>
    </row>
    <row r="54" spans="2:10" ht="24" customHeight="1" x14ac:dyDescent="0.15">
      <c r="B54" s="6"/>
      <c r="C54" s="32" t="s">
        <v>71</v>
      </c>
      <c r="D54" s="31"/>
      <c r="E54" s="54"/>
      <c r="F54" s="159" t="s">
        <v>8</v>
      </c>
      <c r="G54" s="160"/>
      <c r="H54" s="164"/>
      <c r="I54" s="57">
        <f>SUM(I55:I64)</f>
        <v>0</v>
      </c>
      <c r="J54" s="52"/>
    </row>
    <row r="55" spans="2:10" ht="24" customHeight="1" x14ac:dyDescent="0.15">
      <c r="B55" s="6"/>
      <c r="C55" s="28"/>
      <c r="D55" s="43">
        <v>1</v>
      </c>
      <c r="E55" s="26" t="s">
        <v>25</v>
      </c>
      <c r="F55" s="25">
        <v>1</v>
      </c>
      <c r="G55" s="24" t="s">
        <v>24</v>
      </c>
      <c r="H55" s="146"/>
      <c r="I55" s="50">
        <f t="shared" ref="I55:I61" si="5">F55*H55</f>
        <v>0</v>
      </c>
      <c r="J55" s="49" t="s">
        <v>23</v>
      </c>
    </row>
    <row r="56" spans="2:10" ht="24" customHeight="1" x14ac:dyDescent="0.15">
      <c r="B56" s="56"/>
      <c r="C56" s="28"/>
      <c r="D56" s="39">
        <v>2</v>
      </c>
      <c r="E56" s="38" t="s">
        <v>22</v>
      </c>
      <c r="F56" s="41">
        <v>1</v>
      </c>
      <c r="G56" s="36" t="s">
        <v>5</v>
      </c>
      <c r="H56" s="124"/>
      <c r="I56" s="50">
        <f t="shared" si="5"/>
        <v>0</v>
      </c>
      <c r="J56" s="69"/>
    </row>
    <row r="57" spans="2:10" ht="24" customHeight="1" x14ac:dyDescent="0.15">
      <c r="B57" s="56"/>
      <c r="C57" s="40"/>
      <c r="D57" s="39">
        <v>3</v>
      </c>
      <c r="E57" s="42" t="s">
        <v>107</v>
      </c>
      <c r="F57" s="41">
        <v>3</v>
      </c>
      <c r="G57" s="36" t="s">
        <v>18</v>
      </c>
      <c r="H57" s="124"/>
      <c r="I57" s="34">
        <f t="shared" si="5"/>
        <v>0</v>
      </c>
      <c r="J57" s="33"/>
    </row>
    <row r="58" spans="2:10" ht="24" customHeight="1" x14ac:dyDescent="0.15">
      <c r="B58" s="6"/>
      <c r="C58" s="28"/>
      <c r="D58" s="39">
        <v>4</v>
      </c>
      <c r="E58" s="38" t="s">
        <v>21</v>
      </c>
      <c r="F58" s="55">
        <v>1.5</v>
      </c>
      <c r="G58" s="36" t="s">
        <v>18</v>
      </c>
      <c r="H58" s="124"/>
      <c r="I58" s="34">
        <f t="shared" si="5"/>
        <v>0</v>
      </c>
      <c r="J58" s="33" t="s">
        <v>19</v>
      </c>
    </row>
    <row r="59" spans="2:10" ht="24" customHeight="1" x14ac:dyDescent="0.15">
      <c r="B59" s="6"/>
      <c r="C59" s="28"/>
      <c r="D59" s="39">
        <v>5</v>
      </c>
      <c r="E59" s="38" t="s">
        <v>76</v>
      </c>
      <c r="F59" s="55">
        <v>2</v>
      </c>
      <c r="G59" s="36" t="s">
        <v>18</v>
      </c>
      <c r="H59" s="124"/>
      <c r="I59" s="34">
        <f t="shared" si="5"/>
        <v>0</v>
      </c>
      <c r="J59" s="33"/>
    </row>
    <row r="60" spans="2:10" ht="24" customHeight="1" x14ac:dyDescent="0.15">
      <c r="B60" s="6"/>
      <c r="C60" s="28"/>
      <c r="D60" s="39">
        <v>6</v>
      </c>
      <c r="E60" s="38" t="s">
        <v>20</v>
      </c>
      <c r="F60" s="55">
        <v>2</v>
      </c>
      <c r="G60" s="36" t="s">
        <v>18</v>
      </c>
      <c r="H60" s="124"/>
      <c r="I60" s="34">
        <f t="shared" si="5"/>
        <v>0</v>
      </c>
      <c r="J60" s="33"/>
    </row>
    <row r="61" spans="2:10" ht="24" customHeight="1" x14ac:dyDescent="0.15">
      <c r="B61" s="65"/>
      <c r="C61" s="28"/>
      <c r="D61" s="39">
        <v>7</v>
      </c>
      <c r="E61" s="38" t="s">
        <v>77</v>
      </c>
      <c r="F61" s="55">
        <v>2</v>
      </c>
      <c r="G61" s="36" t="s">
        <v>18</v>
      </c>
      <c r="H61" s="124"/>
      <c r="I61" s="34">
        <f t="shared" si="5"/>
        <v>0</v>
      </c>
      <c r="J61" s="33"/>
    </row>
    <row r="62" spans="2:10" ht="24" customHeight="1" x14ac:dyDescent="0.15">
      <c r="B62" s="6"/>
      <c r="C62" s="28"/>
      <c r="D62" s="39">
        <v>8</v>
      </c>
      <c r="E62" s="38" t="s">
        <v>17</v>
      </c>
      <c r="F62" s="41">
        <v>1</v>
      </c>
      <c r="G62" s="36" t="s">
        <v>5</v>
      </c>
      <c r="H62" s="124"/>
      <c r="I62" s="34">
        <f>F62*H62</f>
        <v>0</v>
      </c>
      <c r="J62" s="69"/>
    </row>
    <row r="63" spans="2:10" ht="24" customHeight="1" x14ac:dyDescent="0.15">
      <c r="B63" s="6"/>
      <c r="C63" s="28"/>
      <c r="D63" s="39">
        <v>9</v>
      </c>
      <c r="E63" s="38" t="s">
        <v>16</v>
      </c>
      <c r="F63" s="41">
        <v>1</v>
      </c>
      <c r="G63" s="36" t="s">
        <v>5</v>
      </c>
      <c r="H63" s="124"/>
      <c r="I63" s="34">
        <f>F63*H63</f>
        <v>0</v>
      </c>
      <c r="J63" s="33"/>
    </row>
    <row r="64" spans="2:10" ht="24" customHeight="1" thickBot="1" x14ac:dyDescent="0.2">
      <c r="B64" s="6"/>
      <c r="C64" s="40"/>
      <c r="D64" s="39">
        <v>10</v>
      </c>
      <c r="E64" s="48" t="s">
        <v>15</v>
      </c>
      <c r="F64" s="47">
        <v>1</v>
      </c>
      <c r="G64" s="46" t="s">
        <v>5</v>
      </c>
      <c r="H64" s="139"/>
      <c r="I64" s="45">
        <f>F64*H64</f>
        <v>0</v>
      </c>
      <c r="J64" s="140"/>
    </row>
    <row r="65" spans="2:10" ht="24" customHeight="1" x14ac:dyDescent="0.15">
      <c r="B65" s="6"/>
      <c r="C65" s="32" t="s">
        <v>72</v>
      </c>
      <c r="D65" s="31"/>
      <c r="E65" s="54"/>
      <c r="F65" s="159" t="s">
        <v>8</v>
      </c>
      <c r="G65" s="160"/>
      <c r="H65" s="164"/>
      <c r="I65" s="53">
        <f>SUM(I66:I69)</f>
        <v>0</v>
      </c>
      <c r="J65" s="52"/>
    </row>
    <row r="66" spans="2:10" ht="24" customHeight="1" x14ac:dyDescent="0.15">
      <c r="B66" s="6"/>
      <c r="C66" s="28"/>
      <c r="D66" s="27">
        <v>1</v>
      </c>
      <c r="E66" s="26" t="s">
        <v>63</v>
      </c>
      <c r="F66" s="25">
        <v>1</v>
      </c>
      <c r="G66" s="24" t="s">
        <v>5</v>
      </c>
      <c r="H66" s="141"/>
      <c r="I66" s="50">
        <f t="shared" ref="I66:I69" si="6">F66*H66</f>
        <v>0</v>
      </c>
      <c r="J66" s="49" t="s">
        <v>14</v>
      </c>
    </row>
    <row r="67" spans="2:10" ht="24" customHeight="1" x14ac:dyDescent="0.15">
      <c r="B67" s="6"/>
      <c r="C67" s="28"/>
      <c r="D67" s="39">
        <v>2</v>
      </c>
      <c r="E67" s="38" t="s">
        <v>13</v>
      </c>
      <c r="F67" s="41">
        <v>1</v>
      </c>
      <c r="G67" s="36" t="s">
        <v>12</v>
      </c>
      <c r="H67" s="124"/>
      <c r="I67" s="34">
        <f t="shared" si="6"/>
        <v>0</v>
      </c>
      <c r="J67" s="33" t="s">
        <v>11</v>
      </c>
    </row>
    <row r="68" spans="2:10" ht="24" customHeight="1" x14ac:dyDescent="0.15">
      <c r="B68" s="6"/>
      <c r="C68" s="28"/>
      <c r="D68" s="43">
        <v>3</v>
      </c>
      <c r="E68" s="38" t="s">
        <v>108</v>
      </c>
      <c r="F68" s="41">
        <v>1</v>
      </c>
      <c r="G68" s="36" t="s">
        <v>5</v>
      </c>
      <c r="H68" s="124"/>
      <c r="I68" s="34">
        <f t="shared" si="6"/>
        <v>0</v>
      </c>
      <c r="J68" s="129" t="s">
        <v>10</v>
      </c>
    </row>
    <row r="69" spans="2:10" ht="24" customHeight="1" thickBot="1" x14ac:dyDescent="0.2">
      <c r="B69" s="6"/>
      <c r="C69" s="28"/>
      <c r="D69" s="18">
        <v>4</v>
      </c>
      <c r="E69" s="48" t="s">
        <v>84</v>
      </c>
      <c r="F69" s="147">
        <v>1</v>
      </c>
      <c r="G69" s="148" t="s">
        <v>5</v>
      </c>
      <c r="H69" s="137"/>
      <c r="I69" s="149">
        <f t="shared" si="6"/>
        <v>0</v>
      </c>
      <c r="J69" s="128"/>
    </row>
    <row r="70" spans="2:10" ht="24" customHeight="1" x14ac:dyDescent="0.15">
      <c r="B70" s="65"/>
      <c r="C70" s="171" t="s">
        <v>9</v>
      </c>
      <c r="D70" s="173"/>
      <c r="E70" s="174"/>
      <c r="F70" s="174"/>
      <c r="G70" s="174"/>
      <c r="H70" s="175"/>
      <c r="I70" s="130">
        <f>I65+I54+I45+I24+I19+I8+I4</f>
        <v>0</v>
      </c>
      <c r="J70" s="131"/>
    </row>
    <row r="71" spans="2:10" ht="24" customHeight="1" thickBot="1" x14ac:dyDescent="0.2">
      <c r="B71" s="65"/>
      <c r="C71" s="172"/>
      <c r="D71" s="134"/>
      <c r="E71" s="132"/>
      <c r="F71" s="132"/>
      <c r="G71" s="132"/>
      <c r="H71" s="135"/>
      <c r="I71" s="133">
        <f>ROUNDDOWN(I70,-3)</f>
        <v>0</v>
      </c>
      <c r="J71" s="12" t="s">
        <v>86</v>
      </c>
    </row>
    <row r="72" spans="2:10" ht="24" customHeight="1" x14ac:dyDescent="0.15">
      <c r="B72" s="6"/>
      <c r="C72" s="32" t="s">
        <v>73</v>
      </c>
      <c r="D72" s="31"/>
      <c r="E72" s="31"/>
      <c r="F72" s="159" t="s">
        <v>8</v>
      </c>
      <c r="G72" s="160"/>
      <c r="H72" s="160"/>
      <c r="I72" s="30">
        <f>SUM(I74:I75)</f>
        <v>0</v>
      </c>
      <c r="J72" s="29"/>
    </row>
    <row r="73" spans="2:10" ht="24" customHeight="1" x14ac:dyDescent="0.15">
      <c r="B73" s="6"/>
      <c r="C73" s="28"/>
      <c r="D73" s="27">
        <v>1</v>
      </c>
      <c r="E73" s="153" t="s">
        <v>111</v>
      </c>
      <c r="F73" s="125">
        <v>1</v>
      </c>
      <c r="G73" s="74" t="s">
        <v>5</v>
      </c>
      <c r="H73" s="155"/>
      <c r="I73" s="156">
        <f>F73*H73</f>
        <v>0</v>
      </c>
      <c r="J73" s="154"/>
    </row>
    <row r="74" spans="2:10" ht="24" customHeight="1" x14ac:dyDescent="0.15">
      <c r="B74" s="6"/>
      <c r="C74" s="28"/>
      <c r="D74" s="43">
        <v>2</v>
      </c>
      <c r="E74" s="26" t="s">
        <v>7</v>
      </c>
      <c r="F74" s="25">
        <v>1</v>
      </c>
      <c r="G74" s="24" t="s">
        <v>5</v>
      </c>
      <c r="H74" s="150"/>
      <c r="I74" s="151">
        <f>F74*H74</f>
        <v>0</v>
      </c>
      <c r="J74" s="152" t="s">
        <v>6</v>
      </c>
    </row>
    <row r="75" spans="2:10" ht="24" customHeight="1" thickBot="1" x14ac:dyDescent="0.2">
      <c r="B75" s="6"/>
      <c r="C75" s="23"/>
      <c r="D75" s="22">
        <v>3</v>
      </c>
      <c r="E75" s="21" t="s">
        <v>87</v>
      </c>
      <c r="F75" s="20">
        <v>1</v>
      </c>
      <c r="G75" s="19" t="s">
        <v>5</v>
      </c>
      <c r="H75" s="157"/>
      <c r="I75" s="14">
        <f>ROUNDDOWN(I71*0.1,-3)</f>
        <v>0</v>
      </c>
      <c r="J75" s="13" t="s">
        <v>86</v>
      </c>
    </row>
    <row r="76" spans="2:10" ht="24" hidden="1" customHeight="1" thickBot="1" x14ac:dyDescent="0.2">
      <c r="B76" s="6"/>
      <c r="C76" s="120" t="s">
        <v>4</v>
      </c>
      <c r="D76" s="18"/>
      <c r="F76" s="17"/>
      <c r="G76" s="16"/>
      <c r="H76" s="15"/>
      <c r="I76" s="14"/>
      <c r="J76" s="13"/>
    </row>
    <row r="77" spans="2:10" ht="24" customHeight="1" thickBot="1" x14ac:dyDescent="0.2">
      <c r="B77" s="6"/>
      <c r="C77" s="127" t="s">
        <v>3</v>
      </c>
      <c r="D77" s="176"/>
      <c r="E77" s="177"/>
      <c r="F77" s="177"/>
      <c r="G77" s="177"/>
      <c r="H77" s="178"/>
      <c r="I77" s="9">
        <f>+I71+I72</f>
        <v>0</v>
      </c>
      <c r="J77" s="12"/>
    </row>
    <row r="78" spans="2:10" ht="24" customHeight="1" thickBot="1" x14ac:dyDescent="0.2">
      <c r="B78" s="6"/>
      <c r="C78" s="10" t="s">
        <v>2</v>
      </c>
      <c r="D78" s="176"/>
      <c r="E78" s="177"/>
      <c r="F78" s="177"/>
      <c r="G78" s="177"/>
      <c r="H78" s="178"/>
      <c r="I78" s="11">
        <f>ROUNDDOWN(I77*0.1,0)</f>
        <v>0</v>
      </c>
      <c r="J78" s="121" t="s">
        <v>1</v>
      </c>
    </row>
    <row r="79" spans="2:10" ht="24" customHeight="1" thickBot="1" x14ac:dyDescent="0.2">
      <c r="B79" s="6"/>
      <c r="C79" s="10" t="s">
        <v>0</v>
      </c>
      <c r="D79" s="176"/>
      <c r="E79" s="177"/>
      <c r="F79" s="177"/>
      <c r="G79" s="177"/>
      <c r="H79" s="178"/>
      <c r="I79" s="9">
        <f>ROUNDDOWN(+I77+I78,0)</f>
        <v>0</v>
      </c>
      <c r="J79" s="8"/>
    </row>
    <row r="80" spans="2:10" ht="13.5" customHeight="1" x14ac:dyDescent="0.15">
      <c r="B80" s="6"/>
      <c r="C80" s="179"/>
      <c r="D80" s="179"/>
      <c r="E80" s="179"/>
      <c r="F80" s="179"/>
      <c r="G80" s="179"/>
      <c r="H80" s="179"/>
      <c r="I80" s="179"/>
      <c r="J80" s="179"/>
    </row>
    <row r="81" spans="2:10" ht="13.5" customHeight="1" x14ac:dyDescent="0.15">
      <c r="B81" s="6"/>
      <c r="C81" s="180"/>
      <c r="D81" s="180"/>
      <c r="E81" s="180"/>
      <c r="F81" s="180"/>
      <c r="G81" s="180"/>
      <c r="H81" s="180"/>
      <c r="I81" s="180"/>
      <c r="J81" s="180"/>
    </row>
    <row r="82" spans="2:10" x14ac:dyDescent="0.15">
      <c r="B82" s="7"/>
    </row>
    <row r="83" spans="2:10" x14ac:dyDescent="0.15">
      <c r="B83" s="7"/>
      <c r="C83" s="122"/>
      <c r="D83" s="122"/>
      <c r="E83" s="122"/>
      <c r="F83" s="122"/>
      <c r="G83" s="122"/>
      <c r="H83" s="122"/>
      <c r="I83" s="122"/>
      <c r="J83" s="122"/>
    </row>
    <row r="84" spans="2:10" x14ac:dyDescent="0.15">
      <c r="B84" s="6"/>
    </row>
    <row r="85" spans="2:10" x14ac:dyDescent="0.15">
      <c r="B85" s="6"/>
    </row>
    <row r="86" spans="2:10" x14ac:dyDescent="0.15">
      <c r="B86" s="5"/>
    </row>
    <row r="87" spans="2:10" x14ac:dyDescent="0.15">
      <c r="B87" s="122"/>
    </row>
    <row r="88" spans="2:10" x14ac:dyDescent="0.15">
      <c r="B88" s="4"/>
    </row>
  </sheetData>
  <mergeCells count="17">
    <mergeCell ref="D77:H77"/>
    <mergeCell ref="D78:H78"/>
    <mergeCell ref="D79:H79"/>
    <mergeCell ref="C80:J80"/>
    <mergeCell ref="C81:J81"/>
    <mergeCell ref="F72:H72"/>
    <mergeCell ref="C1:J1"/>
    <mergeCell ref="D3:E3"/>
    <mergeCell ref="F4:H4"/>
    <mergeCell ref="F8:H8"/>
    <mergeCell ref="F19:H19"/>
    <mergeCell ref="F24:H24"/>
    <mergeCell ref="F45:H45"/>
    <mergeCell ref="F54:H54"/>
    <mergeCell ref="F65:H65"/>
    <mergeCell ref="C70:C71"/>
    <mergeCell ref="D70:H70"/>
  </mergeCells>
  <phoneticPr fontId="2"/>
  <printOptions horizontalCentered="1"/>
  <pageMargins left="0.82677165354330717" right="0.43307086614173229" top="0.35433070866141736" bottom="0.35433070866141736" header="0.31496062992125984" footer="0.31496062992125984"/>
  <pageSetup paperSize="9" scale="61" fitToHeight="0" orientation="portrait" cellComments="asDisplayed" r:id="rId1"/>
  <headerFooter alignWithMargins="0">
    <oddFooter>&amp;C&amp;P/&amp;N</oddFooter>
  </headerFooter>
  <rowBreaks count="1" manualBreakCount="1">
    <brk id="53" min="2" max="9" man="1"/>
  </rowBreaks>
  <colBreaks count="1" manualBreakCount="1">
    <brk id="10" max="1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設計書</vt:lpstr>
      <vt:lpstr>設計書!Print_Area</vt:lpstr>
      <vt:lpstr>設計書!Print_Titles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酒井洋憲</dc:creator>
  <cp:lastModifiedBy>橋本 泰樹</cp:lastModifiedBy>
  <cp:lastPrinted>2026-04-27T01:25:24Z</cp:lastPrinted>
  <dcterms:created xsi:type="dcterms:W3CDTF">2023-06-18T23:32:34Z</dcterms:created>
  <dcterms:modified xsi:type="dcterms:W3CDTF">2026-04-27T01:25:28Z</dcterms:modified>
</cp:coreProperties>
</file>