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1_財政状況資料集/R1財政状況資料集/04_2回目/03_市町から/"/>
    </mc:Choice>
  </mc:AlternateContent>
  <xr:revisionPtr revIDLastSave="0" documentId="13_ncr:1_{20668D14-25E5-426C-B017-ECF69A316650}" xr6:coauthVersionLast="46" xr6:coauthVersionMax="47" xr10:uidLastSave="{00000000-0000-0000-0000-000000000000}"/>
  <bookViews>
    <workbookView xWindow="-110" yWindow="-110" windowWidth="18290" windowHeight="110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7" i="10" l="1"/>
  <c r="BG36" i="10"/>
  <c r="BG35" i="10"/>
  <c r="BG34" i="10"/>
  <c r="AO37"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C39" i="10"/>
  <c r="BE38" i="10"/>
  <c r="AM38" i="10"/>
  <c r="C38" i="10"/>
  <c r="C37" i="10"/>
  <c r="CO34" i="10"/>
  <c r="CO35" i="10" s="1"/>
  <c r="CO36" i="10" s="1"/>
  <c r="CO37" i="10" s="1"/>
  <c r="CO38" i="10" s="1"/>
  <c r="CO39" i="10" s="1"/>
  <c r="BW34" i="10"/>
  <c r="BW35" i="10" s="1"/>
  <c r="BW36" i="10" s="1"/>
  <c r="BW37" i="10" s="1"/>
  <c r="BW38" i="10" s="1"/>
  <c r="BW39" i="10" s="1"/>
  <c r="BW40" i="10" s="1"/>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U39" i="10" s="1"/>
  <c r="AM34" i="10" l="1"/>
  <c r="AM35" i="10" s="1"/>
  <c r="AM36" i="10" s="1"/>
  <c r="AM37" i="10" s="1"/>
  <c r="BE34" i="10" l="1"/>
  <c r="BE35" i="10" s="1"/>
  <c r="BE36" i="10" s="1"/>
  <c r="BE37" i="10" s="1"/>
</calcChain>
</file>

<file path=xl/sharedStrings.xml><?xml version="1.0" encoding="utf-8"?>
<sst xmlns="http://schemas.openxmlformats.org/spreadsheetml/2006/main" count="1179" uniqueCount="640">
  <si>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</si>
  <si>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</si>
  <si>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</si>
  <si>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</si>
  <si>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</si>
  <si>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</si>
  <si>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</si>
  <si>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</si>
  <si>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</si>
  <si>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</si>
  <si>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</si>
  <si>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</si>
  <si>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</si>
  <si>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</si>
  <si>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</si>
  <si>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</si>
  <si>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</si>
  <si>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</si>
  <si>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</si>
  <si>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</si>
  <si>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</si>
  <si>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</si>
  <si>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</si>
  <si>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</si>
  <si>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</si>
  <si>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</si>
  <si>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</si>
  <si>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</si>
  <si>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</si>
  <si>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</si>
  <si>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</si>
  <si>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</si>
  <si>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</si>
  <si>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</si>
  <si>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</si>
  <si>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</si>
  <si>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</si>
  <si>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</si>
  <si>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</si>
  <si>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</si>
  <si>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</si>
  <si>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</si>
  <si>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</si>
  <si>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</si>
  <si>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</si>
  <si>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</si>
  <si>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</si>
  <si>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</si>
  <si>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</si>
  <si>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</si>
  <si>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</si>
  <si>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</si>
  <si>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</si>
  <si>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</si>
  <si>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</si>
  <si>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</si>
  <si>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</si>
  <si>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</si>
  <si>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</si>
  <si>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</si>
  <si>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</si>
  <si>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</si>
  <si>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</si>
  <si>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</si>
  <si>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</si>
  <si>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</si>
  <si>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</si>
  <si>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</si>
  <si>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</si>
  <si>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</si>
  <si>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</si>
  <si>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</si>
  <si>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</si>
  <si>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</si>
  <si>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</si>
  <si>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</si>
  <si>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</si>
  <si>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</si>
  <si>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</si>
  <si>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</si>
  <si>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</si>
  <si>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</si>
  <si>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</si>
  <si>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</si>
  <si>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</si>
  <si>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</si>
  <si>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</si>
  <si>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</si>
  <si>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</si>
  <si>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</si>
  <si>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</si>
  <si>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</si>
  <si>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</si>
  <si>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</si>
  <si>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</si>
  <si>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</si>
  <si>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</si>
  <si>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福井市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</si>
  <si>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</si>
  <si>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</si>
  <si>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</si>
  <si>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</si>
  <si>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</si>
  <si>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</si>
  <si>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</si>
  <si>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</si>
  <si>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</si>
  <si>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</si>
  <si>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</si>
  <si>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</si>
  <si>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</si>
  <si>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</si>
  <si>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</si>
  <si>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</si>
  <si>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</si>
  <si>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</si>
  <si>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</si>
  <si>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</si>
  <si>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</si>
  <si>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</si>
  <si>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</si>
  <si>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</si>
  <si>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</si>
  <si>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</si>
  <si>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</si>
  <si>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</si>
  <si>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</si>
  <si>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</si>
  <si>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</si>
  <si>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</si>
  <si>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</si>
  <si>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</si>
  <si>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</si>
  <si>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</si>
  <si>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</si>
  <si>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</si>
  <si>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</si>
  <si>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</si>
  <si>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</si>
  <si>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</si>
  <si>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</si>
  <si>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</si>
  <si>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</si>
  <si>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</si>
  <si>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</si>
  <si>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</si>
  <si>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</si>
  <si>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</si>
  <si>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</si>
  <si>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</si>
  <si>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</si>
  <si>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</si>
  <si>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</si>
  <si>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</si>
  <si>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</si>
  <si>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</si>
  <si>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</si>
  <si>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</si>
  <si>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</si>
  <si>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</si>
  <si>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</si>
  <si>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</si>
  <si>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</si>
  <si>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</si>
  <si>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</si>
  <si>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</si>
  <si>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</si>
  <si>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</si>
  <si>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</si>
  <si>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</si>
  <si>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</si>
  <si>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</si>
  <si>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</si>
  <si>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</si>
  <si>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</si>
  <si>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</si>
  <si>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</si>
  <si>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</si>
  <si>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</si>
  <si>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</si>
  <si>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</si>
  <si>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</si>
  <si>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</si>
  <si>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</si>
  <si>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</si>
  <si>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</si>
  <si>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</si>
  <si>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</si>
  <si>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</si>
  <si>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</si>
  <si>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</si>
  <si>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</si>
  <si>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</si>
  <si>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</si>
  <si>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</si>
  <si>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</si>
  <si>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</si>
  <si>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</si>
  <si>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</si>
  <si>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</si>
  <si>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</si>
  <si>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</si>
  <si>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</si>
  <si>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</si>
  <si>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</si>
  <si>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</si>
  <si>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</si>
  <si>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</si>
  <si>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</si>
  <si>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</si>
  <si>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</si>
  <si>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</si>
  <si>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</si>
  <si>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</si>
  <si>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</si>
  <si>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福井県福井市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</si>
  <si>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</si>
  <si>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</si>
  <si>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</si>
  <si>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</si>
  <si>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</si>
  <si>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</si>
  <si>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</si>
  <si>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</si>
  <si>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</si>
  <si>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</si>
  <si>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</si>
  <si>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</si>
  <si>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</si>
  <si>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</si>
  <si>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</si>
  <si>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</si>
  <si>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</si>
  <si>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</si>
  <si>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</si>
  <si>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</si>
  <si>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</si>
  <si>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</si>
  <si>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</si>
  <si>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</si>
  <si>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</si>
  <si>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</si>
  <si>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</si>
  <si>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</si>
  <si>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</si>
  <si>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</si>
  <si>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</si>
  <si>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</si>
  <si>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</si>
  <si>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</si>
  <si>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</si>
  <si>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</si>
  <si>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</si>
  <si>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</si>
  <si>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</si>
  <si>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</si>
  <si>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</si>
  <si>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</si>
  <si>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</si>
  <si>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</si>
  <si>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</si>
  <si>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</si>
  <si>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</si>
  <si>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</si>
  <si>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</si>
  <si>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</si>
  <si>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</si>
  <si>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</si>
  <si>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</si>
  <si>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</si>
  <si>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</si>
  <si>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</si>
  <si>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</si>
  <si>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</si>
  <si>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</si>
  <si>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</si>
  <si>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</si>
  <si>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</si>
  <si>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</si>
  <si>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</si>
  <si>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</si>
  <si>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</si>
  <si>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</si>
  <si>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</si>
  <si>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</si>
  <si>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</si>
  <si>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</si>
  <si>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</si>
  <si>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</si>
  <si>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</si>
  <si>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</si>
  <si>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</si>
  <si>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</si>
  <si>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</si>
  <si>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</si>
  <si>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</si>
  <si>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</si>
  <si>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</si>
  <si>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</si>
  <si>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</si>
  <si>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</si>
  <si>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</si>
  <si>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</si>
  <si>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</si>
  <si>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</si>
  <si>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</si>
  <si>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</si>
  <si>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</si>
  <si>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</si>
  <si>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</si>
  <si>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</si>
  <si>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</si>
  <si>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</si>
  <si>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</si>
  <si>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</si>
  <si>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</si>
  <si>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</si>
  <si>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</si>
  <si>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</si>
  <si>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</si>
  <si>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</si>
  <si>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</si>
  <si>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</si>
  <si>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</si>
  <si>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</si>
  <si>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</si>
  <si>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</si>
  <si>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</si>
  <si>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</si>
  <si>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</si>
  <si>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</si>
  <si>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</si>
  <si>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</si>
  <si>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</si>
  <si>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</si>
  <si>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</si>
  <si>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</si>
  <si>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</si>
  <si>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</si>
  <si>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</si>
  <si>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</si>
  <si>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</si>
  <si>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</si>
  <si>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</si>
  <si>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</si>
  <si>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</si>
  <si>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</si>
  <si>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</si>
  <si>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</si>
  <si>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</si>
  <si>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</si>
  <si>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</si>
  <si>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</si>
  <si>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</si>
  <si>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</si>
  <si>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</si>
  <si>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</si>
  <si>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</si>
  <si>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</si>
  <si>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</si>
  <si>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</si>
  <si>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</si>
  <si>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</si>
  <si>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</si>
  <si>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</si>
  <si>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</si>
  <si>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</si>
  <si>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</si>
  <si>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福井県福井市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</si>
  <si>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</si>
  <si>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</si>
  <si>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</si>
  <si>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</si>
  <si>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</si>
  <si>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</si>
  <si>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</si>
  <si>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</si>
  <si>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</si>
  <si>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</si>
  <si>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</si>
  <si>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</si>
  <si>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</si>
  <si>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</si>
  <si>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</si>
  <si>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</si>
  <si>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</si>
  <si>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</si>
  <si>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</si>
  <si>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</si>
  <si>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母子父子寡婦福祉資金貸付特別会計</t>
    <phoneticPr fontId="5"/>
  </si>
  <si>
    <t>福井駅周辺整備特別会計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</si>
  <si>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</si>
  <si>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</si>
  <si>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</si>
  <si>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</si>
  <si>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</si>
  <si>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</si>
  <si>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</si>
  <si>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</si>
  <si>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</si>
  <si>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</si>
  <si>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</si>
  <si>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</si>
  <si>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</si>
  <si>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</si>
  <si>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</si>
  <si>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</si>
  <si>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</si>
  <si>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</si>
  <si>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競輪特別会計</t>
    <phoneticPr fontId="5"/>
  </si>
  <si>
    <t>駐車場特別会計</t>
    <phoneticPr fontId="5"/>
  </si>
  <si>
    <t>下水道事業会計</t>
    <phoneticPr fontId="5"/>
  </si>
  <si>
    <t>法適用企業</t>
    <phoneticPr fontId="5"/>
  </si>
  <si>
    <t>ガス事業会計</t>
    <phoneticPr fontId="5"/>
  </si>
  <si>
    <t>法適用企業</t>
    <phoneticPr fontId="5"/>
  </si>
  <si>
    <t>水道事業会計</t>
    <phoneticPr fontId="5"/>
  </si>
  <si>
    <t>簡易水道事業会計</t>
    <phoneticPr fontId="5"/>
  </si>
  <si>
    <t>法適用企業</t>
    <phoneticPr fontId="5"/>
  </si>
  <si>
    <t>中央卸売市場特別会計</t>
    <phoneticPr fontId="5"/>
  </si>
  <si>
    <t>法非適用企業</t>
    <phoneticPr fontId="5"/>
  </si>
  <si>
    <t>集落排水特別会計</t>
    <phoneticPr fontId="5"/>
  </si>
  <si>
    <t>法非適用企業</t>
    <phoneticPr fontId="5"/>
  </si>
  <si>
    <t>地域生活排水特別会計</t>
    <phoneticPr fontId="5"/>
  </si>
  <si>
    <t>法非適用企業</t>
    <phoneticPr fontId="5"/>
  </si>
  <si>
    <t>宅地造成特別会計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</si>
  <si>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</si>
  <si>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</si>
  <si>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</si>
  <si>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</si>
  <si>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</si>
  <si>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</si>
  <si>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</si>
  <si>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</si>
  <si>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</si>
  <si>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</si>
  <si>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</si>
  <si>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</si>
  <si>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</si>
  <si>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</si>
  <si>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</si>
  <si>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</si>
  <si>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</si>
  <si>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</si>
  <si>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</si>
  <si>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</si>
  <si>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</si>
  <si>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</si>
  <si>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</si>
  <si>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</si>
  <si>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</si>
  <si>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</si>
  <si>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</si>
  <si>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</si>
  <si>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</si>
  <si>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</si>
  <si>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</si>
  <si>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</si>
  <si>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</si>
  <si>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</si>
  <si>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</si>
  <si>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</si>
  <si>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</si>
  <si>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</si>
  <si>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</si>
  <si>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</si>
  <si>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</si>
  <si>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</si>
  <si>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</si>
  <si>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</si>
  <si>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</si>
  <si>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</si>
  <si>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</si>
  <si>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</si>
  <si>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</si>
  <si>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</si>
  <si>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</si>
  <si>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</si>
  <si>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</si>
  <si>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</si>
  <si>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</si>
  <si>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</si>
  <si>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</si>
  <si>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</si>
  <si>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</si>
  <si>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</si>
  <si>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</si>
  <si>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</si>
  <si>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</si>
  <si>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</si>
  <si>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</si>
  <si>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</si>
  <si>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</si>
  <si>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</si>
  <si>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</si>
  <si>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</si>
  <si>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</si>
  <si>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</si>
  <si>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</si>
  <si>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</si>
  <si>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</si>
  <si>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</si>
  <si>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</si>
  <si>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</si>
  <si>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</si>
  <si>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</si>
  <si>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</si>
  <si>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</si>
  <si>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</si>
  <si>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</si>
  <si>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</si>
  <si>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</si>
  <si>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</si>
  <si>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</si>
  <si>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</si>
  <si>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</si>
  <si>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</si>
  <si>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</si>
  <si>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</si>
  <si>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</si>
  <si>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</si>
  <si>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</si>
  <si>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</si>
  <si>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</si>
  <si>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</si>
  <si>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</si>
  <si>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</si>
  <si>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</si>
  <si>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</si>
  <si>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</si>
  <si>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</si>
  <si>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</si>
  <si>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</si>
  <si>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</si>
  <si>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</si>
  <si>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</si>
  <si>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</si>
  <si>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</si>
  <si>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</si>
  <si>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</si>
  <si>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</si>
  <si>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</si>
  <si>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</si>
  <si>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</si>
  <si>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</si>
  <si>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</si>
  <si>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</si>
  <si>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</si>
  <si>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</si>
  <si>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</si>
  <si>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</si>
  <si>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</si>
  <si>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</si>
  <si>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</si>
  <si>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</si>
  <si>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</si>
  <si>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</si>
  <si>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</si>
  <si>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</si>
  <si>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</si>
  <si>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</si>
  <si>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</si>
  <si>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</si>
  <si>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</si>
  <si>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</si>
  <si>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</si>
  <si>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</si>
  <si>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</si>
  <si>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</si>
  <si>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</si>
  <si>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</si>
  <si>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</si>
  <si>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</si>
  <si>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</si>
  <si>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</si>
  <si>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</si>
  <si>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</si>
  <si>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</si>
  <si>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</si>
  <si>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</si>
  <si>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0.24</t>
  </si>
  <si>
    <t>▲ 2.48</t>
  </si>
  <si>
    <t>▲ 4.99</t>
  </si>
  <si>
    <t>下水道事業会計</t>
  </si>
  <si>
    <t>水道事業会計</t>
  </si>
  <si>
    <t>一般会計</t>
  </si>
  <si>
    <t>▲ 0.27</t>
  </si>
  <si>
    <t>ガス事業会計</t>
  </si>
  <si>
    <t>国民健康保険特別会計</t>
  </si>
  <si>
    <t>▲ 4.54</t>
  </si>
  <si>
    <t>▲ 3.04</t>
  </si>
  <si>
    <t>▲ 1.03</t>
  </si>
  <si>
    <t>介護保険特別会計</t>
  </si>
  <si>
    <t>競輪特別会計</t>
  </si>
  <si>
    <t>簡易水道事業会計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</si>
  <si>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</si>
  <si>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</si>
  <si>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</si>
  <si>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</si>
  <si>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</si>
  <si>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</si>
  <si>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</si>
  <si>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</si>
  <si>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福井県後期高齢者医療広域連合</t>
  </si>
  <si>
    <t>福井県後期高齢者医療広域連合(一般会計）</t>
  </si>
  <si>
    <t>福井県後期高齢者医療広域連合(事業会計）</t>
    <rPh sb="15" eb="17">
      <t>ジギョウ</t>
    </rPh>
    <phoneticPr fontId="13"/>
  </si>
  <si>
    <t>福井県後期高齢者医療広域連合(特別会計）</t>
  </si>
  <si>
    <t>福井県市町総合事務組合（普通会計）</t>
    <rPh sb="12" eb="14">
      <t>フツウ</t>
    </rPh>
    <phoneticPr fontId="13"/>
  </si>
  <si>
    <t>福井県市町総合事務組合（一般会計）</t>
  </si>
  <si>
    <t>福井県市町総合事務組合（事業会計）</t>
    <rPh sb="12" eb="14">
      <t>ジギョウ</t>
    </rPh>
    <phoneticPr fontId="13"/>
  </si>
  <si>
    <t>福井県市町総合事務組合（特別会計）</t>
  </si>
  <si>
    <t>福井県自治会館組合</t>
  </si>
  <si>
    <t>鯖江広域衛生施設組合</t>
  </si>
  <si>
    <t>福井坂井地区広域市町村圏事務組合</t>
  </si>
  <si>
    <t>福井市漁業振興会</t>
    <rPh sb="0" eb="3">
      <t>フクイシ</t>
    </rPh>
    <rPh sb="3" eb="5">
      <t>ギョギョウ</t>
    </rPh>
    <rPh sb="5" eb="8">
      <t>シンコウカイ</t>
    </rPh>
    <phoneticPr fontId="13"/>
  </si>
  <si>
    <t>福井市ふれあい公社</t>
    <rPh sb="0" eb="3">
      <t>フクイシ</t>
    </rPh>
    <rPh sb="7" eb="9">
      <t>コウシャ</t>
    </rPh>
    <phoneticPr fontId="13"/>
  </si>
  <si>
    <t>歴史のみえるまちづくり協会</t>
    <rPh sb="0" eb="2">
      <t>レキシ</t>
    </rPh>
    <rPh sb="11" eb="13">
      <t>キョウカイ</t>
    </rPh>
    <phoneticPr fontId="13"/>
  </si>
  <si>
    <t>まちづくり福井株式会社</t>
    <rPh sb="5" eb="7">
      <t>フクイ</t>
    </rPh>
    <rPh sb="7" eb="9">
      <t>カブシキ</t>
    </rPh>
    <rPh sb="9" eb="11">
      <t>カイシャ</t>
    </rPh>
    <phoneticPr fontId="13"/>
  </si>
  <si>
    <t>福井市土地開発公社</t>
    <rPh sb="0" eb="3">
      <t>フクイシ</t>
    </rPh>
    <rPh sb="3" eb="5">
      <t>トチ</t>
    </rPh>
    <rPh sb="5" eb="7">
      <t>カイハツ</t>
    </rPh>
    <rPh sb="7" eb="9">
      <t>コウシャ</t>
    </rPh>
    <phoneticPr fontId="13"/>
  </si>
  <si>
    <t>福井市観光協会</t>
    <rPh sb="0" eb="3">
      <t>フクイシ</t>
    </rPh>
    <rPh sb="3" eb="5">
      <t>カンコウ</t>
    </rPh>
    <rPh sb="5" eb="7">
      <t>キョウカイ</t>
    </rPh>
    <phoneticPr fontId="13"/>
  </si>
  <si>
    <t>-</t>
    <phoneticPr fontId="2"/>
  </si>
  <si>
    <t>地域振興基金</t>
    <rPh sb="0" eb="2">
      <t>チイキ</t>
    </rPh>
    <rPh sb="2" eb="4">
      <t>シンコウ</t>
    </rPh>
    <rPh sb="4" eb="6">
      <t>キキン</t>
    </rPh>
    <phoneticPr fontId="2"/>
  </si>
  <si>
    <t>スポーツ振興基金</t>
    <rPh sb="4" eb="6">
      <t>シンコウ</t>
    </rPh>
    <rPh sb="6" eb="8">
      <t>キキン</t>
    </rPh>
    <phoneticPr fontId="2"/>
  </si>
  <si>
    <t>都市緑化基金</t>
    <rPh sb="0" eb="2">
      <t>トシ</t>
    </rPh>
    <rPh sb="2" eb="4">
      <t>リョッカ</t>
    </rPh>
    <rPh sb="4" eb="6">
      <t>キキン</t>
    </rPh>
    <phoneticPr fontId="2"/>
  </si>
  <si>
    <t>ふるさとづくり基金</t>
    <rPh sb="7" eb="9">
      <t>キキン</t>
    </rPh>
    <phoneticPr fontId="2"/>
  </si>
  <si>
    <t>災害対策基金</t>
    <rPh sb="0" eb="6">
      <t>サイガイタイサクキキン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</si>
  <si>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</si>
  <si>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</si>
  <si>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</si>
  <si>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</si>
  <si>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</si>
  <si>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</si>
  <si>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</si>
  <si>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</si>
  <si>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</si>
  <si>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</si>
  <si>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</si>
  <si>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</si>
  <si>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</si>
  <si>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本市は、有形固定資産減価償却率、将来負担比率ともに類似団体内平均値より高い状況にある。単に施設を更新するのではなく、施設の統廃合を検討し、効率的な施設配置をしていく必要がある。</t>
    <rPh sb="5" eb="7">
      <t>ユウケイ</t>
    </rPh>
    <phoneticPr fontId="5"/>
  </si>
  <si>
    <t>　本市は、福井駅西口中央地区市街地再開発事業を始めとする大型事業の財源として市債を発行したことにより、将来負担比率、実質公債費比率ともに類似団体内平均値を大きく上回っている状況にある。平成３０年度に策定した財政再建計画に基づき、地方債発行額の抑制と財政調整基金を積立てることで、引き続き将来負担比率、実質公債費比率の更なる抑制に努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</si>
</sst>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8BC8D15-C91D-4373-AFD8-246830326D1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45022</c:v>
                </c:pt>
                <c:pt idx="4">
                  <c:v>51849</c:v>
                </c:pt>
              </c:numCache>
            </c:numRef>
          </c:val>
          <c:smooth val="0"/>
          <c:extLst>
            <c:ext xmlns:c16="http://schemas.microsoft.com/office/drawing/2014/chart" uri="{C3380CC4-5D6E-409C-BE32-E72D297353CC}">
              <c16:uniqueId val="{00000000-5817-403D-ADA7-4034B81B8E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81329</c:v>
                </c:pt>
                <c:pt idx="1">
                  <c:v>46214</c:v>
                </c:pt>
                <c:pt idx="2">
                  <c:v>50253</c:v>
                </c:pt>
                <c:pt idx="3">
                  <c:v>37233</c:v>
                </c:pt>
                <c:pt idx="4">
                  <c:v>28682</c:v>
                </c:pt>
              </c:numCache>
            </c:numRef>
          </c:val>
          <c:smooth val="0"/>
          <c:extLst>
            <c:ext xmlns:c16="http://schemas.microsoft.com/office/drawing/2014/chart" uri="{C3380CC4-5D6E-409C-BE32-E72D297353CC}">
              <c16:uniqueId val="{00000001-5817-403D-ADA7-4034B81B8E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2.8</c:v>
                </c:pt>
                <c:pt idx="1">
                  <c:v>1.33</c:v>
                </c:pt>
                <c:pt idx="2">
                  <c:v>-0.24</c:v>
                </c:pt>
                <c:pt idx="3">
                  <c:v>3.09</c:v>
                </c:pt>
                <c:pt idx="4">
                  <c:v>3.9</c:v>
                </c:pt>
              </c:numCache>
            </c:numRef>
          </c:val>
          <c:extLst>
            <c:ext xmlns:c16="http://schemas.microsoft.com/office/drawing/2014/chart" uri="{C3380CC4-5D6E-409C-BE32-E72D297353CC}">
              <c16:uniqueId val="{00000000-6201-48C5-BCB3-10648EBB05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4.4400000000000004</c:v>
                </c:pt>
                <c:pt idx="1">
                  <c:v>3.43</c:v>
                </c:pt>
                <c:pt idx="2">
                  <c:v>0</c:v>
                </c:pt>
                <c:pt idx="3">
                  <c:v>0.06</c:v>
                </c:pt>
                <c:pt idx="4">
                  <c:v>0.55000000000000004</c:v>
                </c:pt>
              </c:numCache>
            </c:numRef>
          </c:val>
          <c:extLst>
            <c:ext xmlns:c16="http://schemas.microsoft.com/office/drawing/2014/chart" uri="{C3380CC4-5D6E-409C-BE32-E72D297353CC}">
              <c16:uniqueId val="{00000001-6201-48C5-BCB3-10648EBB05E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1.91</c:v>
                </c:pt>
                <c:pt idx="1">
                  <c:v>-2.48</c:v>
                </c:pt>
                <c:pt idx="2">
                  <c:v>-4.99</c:v>
                </c:pt>
                <c:pt idx="3">
                  <c:v>3.39</c:v>
                </c:pt>
                <c:pt idx="4">
                  <c:v>1.38</c:v>
                </c:pt>
              </c:numCache>
            </c:numRef>
          </c:val>
          <c:smooth val="0"/>
          <c:extLst>
            <c:ext xmlns:c16="http://schemas.microsoft.com/office/drawing/2014/chart" uri="{C3380CC4-5D6E-409C-BE32-E72D297353CC}">
              <c16:uniqueId val="{00000002-6201-48C5-BCB3-10648EBB05E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0.08</c:v>
                </c:pt>
                <c:pt idx="8">
                  <c:v>#N/A</c:v>
                </c:pt>
                <c:pt idx="9">
                  <c:v>0.03</c:v>
                </c:pt>
              </c:numCache>
            </c:numRef>
          </c:val>
          <c:extLst>
            <c:ext xmlns:c16="http://schemas.microsoft.com/office/drawing/2014/chart" uri="{C3380CC4-5D6E-409C-BE32-E72D297353CC}">
              <c16:uniqueId val="{00000000-AFD7-4F86-A49A-93A8D18643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D7-4F86-A49A-93A8D18643ED}"/>
            </c:ext>
          </c:extLst>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0.04</c:v>
                </c:pt>
              </c:numCache>
            </c:numRef>
          </c:val>
          <c:extLst>
            <c:ext xmlns:c16="http://schemas.microsoft.com/office/drawing/2014/chart" uri="{C3380CC4-5D6E-409C-BE32-E72D297353CC}">
              <c16:uniqueId val="{00000002-AFD7-4F86-A49A-93A8D18643ED}"/>
            </c:ext>
          </c:extLst>
        </c:ser>
        <c:ser>
          <c:idx val="3"/>
          <c:order val="3"/>
          <c:tx>
            <c:strRef>
              <c:f>データシート!$A$30</c:f>
              <c:strCache>
                <c:ptCount val="1"/>
                <c:pt idx="0">
                  <c:v>競輪特別会計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0.27</c:v>
                </c:pt>
                <c:pt idx="2">
                  <c:v>#N/A</c:v>
                </c:pt>
                <c:pt idx="3">
                  <c:v>0.3</c:v>
                </c:pt>
                <c:pt idx="4">
                  <c:v>#N/A</c:v>
                </c:pt>
                <c:pt idx="5">
                  <c:v>0.21</c:v>
                </c:pt>
                <c:pt idx="6">
                  <c:v>#N/A</c:v>
                </c:pt>
                <c:pt idx="7">
                  <c:v>0.28000000000000003</c:v>
                </c:pt>
                <c:pt idx="8">
                  <c:v>#N/A</c:v>
                </c:pt>
                <c:pt idx="9">
                  <c:v>0.13</c:v>
                </c:pt>
              </c:numCache>
            </c:numRef>
          </c:val>
          <c:extLst>
            <c:ext xmlns:c16="http://schemas.microsoft.com/office/drawing/2014/chart" uri="{C3380CC4-5D6E-409C-BE32-E72D297353CC}">
              <c16:uniqueId val="{00000003-AFD7-4F86-A49A-93A8D18643ED}"/>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0.28000000000000003</c:v>
                </c:pt>
                <c:pt idx="2">
                  <c:v>#N/A</c:v>
                </c:pt>
                <c:pt idx="3">
                  <c:v>0.65</c:v>
                </c:pt>
                <c:pt idx="4">
                  <c:v>#N/A</c:v>
                </c:pt>
                <c:pt idx="5">
                  <c:v>0.53</c:v>
                </c:pt>
                <c:pt idx="6">
                  <c:v>#N/A</c:v>
                </c:pt>
                <c:pt idx="7">
                  <c:v>0.59</c:v>
                </c:pt>
                <c:pt idx="8">
                  <c:v>#N/A</c:v>
                </c:pt>
                <c:pt idx="9">
                  <c:v>0.3</c:v>
                </c:pt>
              </c:numCache>
            </c:numRef>
          </c:val>
          <c:extLst>
            <c:ext xmlns:c16="http://schemas.microsoft.com/office/drawing/2014/chart" uri="{C3380CC4-5D6E-409C-BE32-E72D297353CC}">
              <c16:uniqueId val="{00000004-AFD7-4F86-A49A-93A8D18643E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4.54</c:v>
                </c:pt>
                <c:pt idx="1">
                  <c:v>#N/A</c:v>
                </c:pt>
                <c:pt idx="2">
                  <c:v>3.04</c:v>
                </c:pt>
                <c:pt idx="3">
                  <c:v>#N/A</c:v>
                </c:pt>
                <c:pt idx="4">
                  <c:v>1.03</c:v>
                </c:pt>
                <c:pt idx="5">
                  <c:v>#N/A</c:v>
                </c:pt>
                <c:pt idx="6">
                  <c:v>#N/A</c:v>
                </c:pt>
                <c:pt idx="7">
                  <c:v>0.2</c:v>
                </c:pt>
                <c:pt idx="8">
                  <c:v>#N/A</c:v>
                </c:pt>
                <c:pt idx="9">
                  <c:v>0.42</c:v>
                </c:pt>
              </c:numCache>
            </c:numRef>
          </c:val>
          <c:extLst>
            <c:ext xmlns:c16="http://schemas.microsoft.com/office/drawing/2014/chart" uri="{C3380CC4-5D6E-409C-BE32-E72D297353CC}">
              <c16:uniqueId val="{00000005-AFD7-4F86-A49A-93A8D18643ED}"/>
            </c:ext>
          </c:extLst>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2.79</c:v>
                </c:pt>
                <c:pt idx="2">
                  <c:v>#N/A</c:v>
                </c:pt>
                <c:pt idx="3">
                  <c:v>2.7</c:v>
                </c:pt>
                <c:pt idx="4">
                  <c:v>#N/A</c:v>
                </c:pt>
                <c:pt idx="5">
                  <c:v>2.62</c:v>
                </c:pt>
                <c:pt idx="6">
                  <c:v>#N/A</c:v>
                </c:pt>
                <c:pt idx="7">
                  <c:v>1.91</c:v>
                </c:pt>
                <c:pt idx="8">
                  <c:v>#N/A</c:v>
                </c:pt>
                <c:pt idx="9">
                  <c:v>1.25</c:v>
                </c:pt>
              </c:numCache>
            </c:numRef>
          </c:val>
          <c:extLst>
            <c:ext xmlns:c16="http://schemas.microsoft.com/office/drawing/2014/chart" uri="{C3380CC4-5D6E-409C-BE32-E72D297353CC}">
              <c16:uniqueId val="{00000006-AFD7-4F86-A49A-93A8D18643E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2.62</c:v>
                </c:pt>
                <c:pt idx="2">
                  <c:v>#N/A</c:v>
                </c:pt>
                <c:pt idx="3">
                  <c:v>1.27</c:v>
                </c:pt>
                <c:pt idx="4">
                  <c:v>0.27</c:v>
                </c:pt>
                <c:pt idx="5">
                  <c:v>#N/A</c:v>
                </c:pt>
                <c:pt idx="6">
                  <c:v>#N/A</c:v>
                </c:pt>
                <c:pt idx="7">
                  <c:v>3.05</c:v>
                </c:pt>
                <c:pt idx="8">
                  <c:v>#N/A</c:v>
                </c:pt>
                <c:pt idx="9">
                  <c:v>3.84</c:v>
                </c:pt>
              </c:numCache>
            </c:numRef>
          </c:val>
          <c:extLst>
            <c:ext xmlns:c16="http://schemas.microsoft.com/office/drawing/2014/chart" uri="{C3380CC4-5D6E-409C-BE32-E72D297353CC}">
              <c16:uniqueId val="{00000007-AFD7-4F86-A49A-93A8D18643E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6.95</c:v>
                </c:pt>
                <c:pt idx="2">
                  <c:v>#N/A</c:v>
                </c:pt>
                <c:pt idx="3">
                  <c:v>6.13</c:v>
                </c:pt>
                <c:pt idx="4">
                  <c:v>#N/A</c:v>
                </c:pt>
                <c:pt idx="5">
                  <c:v>6.2</c:v>
                </c:pt>
                <c:pt idx="6">
                  <c:v>#N/A</c:v>
                </c:pt>
                <c:pt idx="7">
                  <c:v>6.45</c:v>
                </c:pt>
                <c:pt idx="8">
                  <c:v>#N/A</c:v>
                </c:pt>
                <c:pt idx="9">
                  <c:v>7.48</c:v>
                </c:pt>
              </c:numCache>
            </c:numRef>
          </c:val>
          <c:extLst>
            <c:ext xmlns:c16="http://schemas.microsoft.com/office/drawing/2014/chart" uri="{C3380CC4-5D6E-409C-BE32-E72D297353CC}">
              <c16:uniqueId val="{00000008-AFD7-4F86-A49A-93A8D18643ED}"/>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6.45</c:v>
                </c:pt>
                <c:pt idx="2">
                  <c:v>#N/A</c:v>
                </c:pt>
                <c:pt idx="3">
                  <c:v>7.39</c:v>
                </c:pt>
                <c:pt idx="4">
                  <c:v>#N/A</c:v>
                </c:pt>
                <c:pt idx="5">
                  <c:v>7.89</c:v>
                </c:pt>
                <c:pt idx="6">
                  <c:v>#N/A</c:v>
                </c:pt>
                <c:pt idx="7">
                  <c:v>7.33</c:v>
                </c:pt>
                <c:pt idx="8">
                  <c:v>#N/A</c:v>
                </c:pt>
                <c:pt idx="9">
                  <c:v>8.15</c:v>
                </c:pt>
              </c:numCache>
            </c:numRef>
          </c:val>
          <c:extLst>
            <c:ext xmlns:c16="http://schemas.microsoft.com/office/drawing/2014/chart" uri="{C3380CC4-5D6E-409C-BE32-E72D297353CC}">
              <c16:uniqueId val="{00000009-AFD7-4F86-A49A-93A8D18643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10491</c:v>
                </c:pt>
                <c:pt idx="5">
                  <c:v>10922</c:v>
                </c:pt>
                <c:pt idx="8">
                  <c:v>10944</c:v>
                </c:pt>
                <c:pt idx="11">
                  <c:v>10893</c:v>
                </c:pt>
                <c:pt idx="14">
                  <c:v>10875</c:v>
                </c:pt>
              </c:numCache>
            </c:numRef>
          </c:val>
          <c:extLst>
            <c:ext xmlns:c16="http://schemas.microsoft.com/office/drawing/2014/chart" uri="{C3380CC4-5D6E-409C-BE32-E72D297353CC}">
              <c16:uniqueId val="{00000000-FA12-4CB5-9384-C485058910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12-4CB5-9384-C485058910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144</c:v>
                </c:pt>
                <c:pt idx="3">
                  <c:v>130</c:v>
                </c:pt>
                <c:pt idx="6">
                  <c:v>118</c:v>
                </c:pt>
                <c:pt idx="9">
                  <c:v>103</c:v>
                </c:pt>
                <c:pt idx="12">
                  <c:v>96</c:v>
                </c:pt>
              </c:numCache>
            </c:numRef>
          </c:val>
          <c:extLst>
            <c:ext xmlns:c16="http://schemas.microsoft.com/office/drawing/2014/chart" uri="{C3380CC4-5D6E-409C-BE32-E72D297353CC}">
              <c16:uniqueId val="{00000002-FA12-4CB5-9384-C485058910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19</c:v>
                </c:pt>
                <c:pt idx="3">
                  <c:v>23</c:v>
                </c:pt>
                <c:pt idx="6">
                  <c:v>31</c:v>
                </c:pt>
                <c:pt idx="9">
                  <c:v>30</c:v>
                </c:pt>
                <c:pt idx="12">
                  <c:v>36</c:v>
                </c:pt>
              </c:numCache>
            </c:numRef>
          </c:val>
          <c:extLst>
            <c:ext xmlns:c16="http://schemas.microsoft.com/office/drawing/2014/chart" uri="{C3380CC4-5D6E-409C-BE32-E72D297353CC}">
              <c16:uniqueId val="{00000003-FA12-4CB5-9384-C485058910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3388</c:v>
                </c:pt>
                <c:pt idx="3">
                  <c:v>3308</c:v>
                </c:pt>
                <c:pt idx="6">
                  <c:v>3230</c:v>
                </c:pt>
                <c:pt idx="9">
                  <c:v>2982</c:v>
                </c:pt>
                <c:pt idx="12">
                  <c:v>2859</c:v>
                </c:pt>
              </c:numCache>
            </c:numRef>
          </c:val>
          <c:extLst>
            <c:ext xmlns:c16="http://schemas.microsoft.com/office/drawing/2014/chart" uri="{C3380CC4-5D6E-409C-BE32-E72D297353CC}">
              <c16:uniqueId val="{00000004-FA12-4CB5-9384-C485058910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12-4CB5-9384-C485058910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12-4CB5-9384-C485058910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12801</c:v>
                </c:pt>
                <c:pt idx="3">
                  <c:v>13026</c:v>
                </c:pt>
                <c:pt idx="6">
                  <c:v>12924</c:v>
                </c:pt>
                <c:pt idx="9">
                  <c:v>12873</c:v>
                </c:pt>
                <c:pt idx="12">
                  <c:v>13097</c:v>
                </c:pt>
              </c:numCache>
            </c:numRef>
          </c:val>
          <c:extLst>
            <c:ext xmlns:c16="http://schemas.microsoft.com/office/drawing/2014/chart" uri="{C3380CC4-5D6E-409C-BE32-E72D297353CC}">
              <c16:uniqueId val="{00000007-FA12-4CB5-9384-C485058910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5861</c:v>
                </c:pt>
                <c:pt idx="2">
                  <c:v>#N/A</c:v>
                </c:pt>
                <c:pt idx="3">
                  <c:v>#N/A</c:v>
                </c:pt>
                <c:pt idx="4">
                  <c:v>5565</c:v>
                </c:pt>
                <c:pt idx="5">
                  <c:v>#N/A</c:v>
                </c:pt>
                <c:pt idx="6">
                  <c:v>#N/A</c:v>
                </c:pt>
                <c:pt idx="7">
                  <c:v>5359</c:v>
                </c:pt>
                <c:pt idx="8">
                  <c:v>#N/A</c:v>
                </c:pt>
                <c:pt idx="9">
                  <c:v>#N/A</c:v>
                </c:pt>
                <c:pt idx="10">
                  <c:v>5095</c:v>
                </c:pt>
                <c:pt idx="11">
                  <c:v>#N/A</c:v>
                </c:pt>
                <c:pt idx="12">
                  <c:v>#N/A</c:v>
                </c:pt>
                <c:pt idx="13">
                  <c:v>5213</c:v>
                </c:pt>
                <c:pt idx="14">
                  <c:v>#N/A</c:v>
                </c:pt>
              </c:numCache>
            </c:numRef>
          </c:val>
          <c:smooth val="0"/>
          <c:extLst>
            <c:ext xmlns:c16="http://schemas.microsoft.com/office/drawing/2014/chart" uri="{C3380CC4-5D6E-409C-BE32-E72D297353CC}">
              <c16:uniqueId val="{00000008-FA12-4CB5-9384-C485058910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115581</c:v>
                </c:pt>
                <c:pt idx="5">
                  <c:v>117349</c:v>
                </c:pt>
                <c:pt idx="8">
                  <c:v>116761</c:v>
                </c:pt>
                <c:pt idx="11">
                  <c:v>115686</c:v>
                </c:pt>
                <c:pt idx="14">
                  <c:v>114857</c:v>
                </c:pt>
              </c:numCache>
            </c:numRef>
          </c:val>
          <c:extLst>
            <c:ext xmlns:c16="http://schemas.microsoft.com/office/drawing/2014/chart" uri="{C3380CC4-5D6E-409C-BE32-E72D297353CC}">
              <c16:uniqueId val="{00000000-FD46-4801-8D6D-40B5DEAB04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37269</c:v>
                </c:pt>
                <c:pt idx="5">
                  <c:v>37704</c:v>
                </c:pt>
                <c:pt idx="8">
                  <c:v>37066</c:v>
                </c:pt>
                <c:pt idx="11">
                  <c:v>39007</c:v>
                </c:pt>
                <c:pt idx="14">
                  <c:v>38349</c:v>
                </c:pt>
              </c:numCache>
            </c:numRef>
          </c:val>
          <c:extLst>
            <c:ext xmlns:c16="http://schemas.microsoft.com/office/drawing/2014/chart" uri="{C3380CC4-5D6E-409C-BE32-E72D297353CC}">
              <c16:uniqueId val="{00000001-FD46-4801-8D6D-40B5DEAB04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8762</c:v>
                </c:pt>
                <c:pt idx="5">
                  <c:v>8312</c:v>
                </c:pt>
                <c:pt idx="8">
                  <c:v>4869</c:v>
                </c:pt>
                <c:pt idx="11">
                  <c:v>3896</c:v>
                </c:pt>
                <c:pt idx="14">
                  <c:v>4984</c:v>
                </c:pt>
              </c:numCache>
            </c:numRef>
          </c:val>
          <c:extLst>
            <c:ext xmlns:c16="http://schemas.microsoft.com/office/drawing/2014/chart" uri="{C3380CC4-5D6E-409C-BE32-E72D297353CC}">
              <c16:uniqueId val="{00000002-FD46-4801-8D6D-40B5DEAB04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46-4801-8D6D-40B5DEAB04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46-4801-8D6D-40B5DEAB04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46-4801-8D6D-40B5DEAB04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15109</c:v>
                </c:pt>
                <c:pt idx="3">
                  <c:v>15431</c:v>
                </c:pt>
                <c:pt idx="6">
                  <c:v>15254</c:v>
                </c:pt>
                <c:pt idx="9">
                  <c:v>14822</c:v>
                </c:pt>
                <c:pt idx="12">
                  <c:v>14592</c:v>
                </c:pt>
              </c:numCache>
            </c:numRef>
          </c:val>
          <c:extLst>
            <c:ext xmlns:c16="http://schemas.microsoft.com/office/drawing/2014/chart" uri="{C3380CC4-5D6E-409C-BE32-E72D297353CC}">
              <c16:uniqueId val="{00000006-FD46-4801-8D6D-40B5DEAB04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615</c:v>
                </c:pt>
                <c:pt idx="3">
                  <c:v>995</c:v>
                </c:pt>
                <c:pt idx="6">
                  <c:v>1001</c:v>
                </c:pt>
                <c:pt idx="9">
                  <c:v>993</c:v>
                </c:pt>
                <c:pt idx="12">
                  <c:v>979</c:v>
                </c:pt>
              </c:numCache>
            </c:numRef>
          </c:val>
          <c:extLst>
            <c:ext xmlns:c16="http://schemas.microsoft.com/office/drawing/2014/chart" uri="{C3380CC4-5D6E-409C-BE32-E72D297353CC}">
              <c16:uniqueId val="{00000007-FD46-4801-8D6D-40B5DEAB04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48547</c:v>
                </c:pt>
                <c:pt idx="3">
                  <c:v>47540</c:v>
                </c:pt>
                <c:pt idx="6">
                  <c:v>46224</c:v>
                </c:pt>
                <c:pt idx="9">
                  <c:v>44152</c:v>
                </c:pt>
                <c:pt idx="12">
                  <c:v>42310</c:v>
                </c:pt>
              </c:numCache>
            </c:numRef>
          </c:val>
          <c:extLst>
            <c:ext xmlns:c16="http://schemas.microsoft.com/office/drawing/2014/chart" uri="{C3380CC4-5D6E-409C-BE32-E72D297353CC}">
              <c16:uniqueId val="{00000008-FD46-4801-8D6D-40B5DEAB04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1206</c:v>
                </c:pt>
                <c:pt idx="3">
                  <c:v>1077</c:v>
                </c:pt>
                <c:pt idx="6">
                  <c:v>958</c:v>
                </c:pt>
                <c:pt idx="9">
                  <c:v>3076</c:v>
                </c:pt>
                <c:pt idx="12">
                  <c:v>2977</c:v>
                </c:pt>
              </c:numCache>
            </c:numRef>
          </c:val>
          <c:extLst>
            <c:ext xmlns:c16="http://schemas.microsoft.com/office/drawing/2014/chart" uri="{C3380CC4-5D6E-409C-BE32-E72D297353CC}">
              <c16:uniqueId val="{00000009-FD46-4801-8D6D-40B5DEAB04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152395</c:v>
                </c:pt>
                <c:pt idx="3">
                  <c:v>153769</c:v>
                </c:pt>
                <c:pt idx="6">
                  <c:v>153562</c:v>
                </c:pt>
                <c:pt idx="9">
                  <c:v>150932</c:v>
                </c:pt>
                <c:pt idx="12">
                  <c:v>146511</c:v>
                </c:pt>
              </c:numCache>
            </c:numRef>
          </c:val>
          <c:extLst>
            <c:ext xmlns:c16="http://schemas.microsoft.com/office/drawing/2014/chart" uri="{C3380CC4-5D6E-409C-BE32-E72D297353CC}">
              <c16:uniqueId val="{0000000A-FD46-4801-8D6D-40B5DEAB04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56261</c:v>
                </c:pt>
                <c:pt idx="2">
                  <c:v>#N/A</c:v>
                </c:pt>
                <c:pt idx="3">
                  <c:v>#N/A</c:v>
                </c:pt>
                <c:pt idx="4">
                  <c:v>55448</c:v>
                </c:pt>
                <c:pt idx="5">
                  <c:v>#N/A</c:v>
                </c:pt>
                <c:pt idx="6">
                  <c:v>#N/A</c:v>
                </c:pt>
                <c:pt idx="7">
                  <c:v>58302</c:v>
                </c:pt>
                <c:pt idx="8">
                  <c:v>#N/A</c:v>
                </c:pt>
                <c:pt idx="9">
                  <c:v>#N/A</c:v>
                </c:pt>
                <c:pt idx="10">
                  <c:v>55384</c:v>
                </c:pt>
                <c:pt idx="11">
                  <c:v>#N/A</c:v>
                </c:pt>
                <c:pt idx="12">
                  <c:v>#N/A</c:v>
                </c:pt>
                <c:pt idx="13">
                  <c:v>49178</c:v>
                </c:pt>
                <c:pt idx="14">
                  <c:v>#N/A</c:v>
                </c:pt>
              </c:numCache>
            </c:numRef>
          </c:val>
          <c:smooth val="0"/>
          <c:extLst>
            <c:ext xmlns:c16="http://schemas.microsoft.com/office/drawing/2014/chart" uri="{C3380CC4-5D6E-409C-BE32-E72D297353CC}">
              <c16:uniqueId val="{0000000B-FD46-4801-8D6D-40B5DEAB04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0</c:v>
                </c:pt>
                <c:pt idx="1">
                  <c:v>34</c:v>
                </c:pt>
                <c:pt idx="2">
                  <c:v>334</c:v>
                </c:pt>
              </c:numCache>
            </c:numRef>
          </c:val>
          <c:extLst>
            <c:ext xmlns:c16="http://schemas.microsoft.com/office/drawing/2014/chart" uri="{C3380CC4-5D6E-409C-BE32-E72D297353CC}">
              <c16:uniqueId val="{00000000-26AC-4DEA-8DC8-4829FD90D5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203</c:v>
                </c:pt>
                <c:pt idx="1">
                  <c:v>203</c:v>
                </c:pt>
                <c:pt idx="2">
                  <c:v>203</c:v>
                </c:pt>
              </c:numCache>
            </c:numRef>
          </c:val>
          <c:extLst>
            <c:ext xmlns:c16="http://schemas.microsoft.com/office/drawing/2014/chart" uri="{C3380CC4-5D6E-409C-BE32-E72D297353CC}">
              <c16:uniqueId val="{00000001-26AC-4DEA-8DC8-4829FD90D5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2670</c:v>
                </c:pt>
                <c:pt idx="1">
                  <c:v>2357</c:v>
                </c:pt>
                <c:pt idx="2">
                  <c:v>3125</c:v>
                </c:pt>
              </c:numCache>
            </c:numRef>
          </c:val>
          <c:extLst>
            <c:ext xmlns:c16="http://schemas.microsoft.com/office/drawing/2014/chart" uri="{C3380CC4-5D6E-409C-BE32-E72D297353CC}">
              <c16:uniqueId val="{00000002-26AC-4DEA-8DC8-4829FD90D5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{BEB4676D-F910-425A-9698-A02C9EB2E7E0}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D21-490E-8A80-55F5B97FD8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{463D1BC1-6E07-4D18-BE18-90ACF77F7F60}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21-490E-8A80-55F5B97FD8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{9E16169F-C55E-41AF-823C-4AEA59054D59}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21-490E-8A80-55F5B97FD8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{DC7B46F0-70ED-4586-81C5-22FA623FF340}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21-490E-8A80-55F5B97FD8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{447077BA-1C56-48AA-A291-316052F1A9F3}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21-490E-8A80-55F5B97FD8B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{9A742867-D244-4585-819A-1729998DA956}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D21-490E-8A80-55F5B97FD8B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{9F35C185-168E-4229-B516-FD460F026FB6}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D21-490E-8A80-55F5B97FD8B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{81653836-3300-413D-A5CD-E084DDA50A51}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D21-490E-8A80-55F5B97FD8B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{AB58747C-74FD-4862-B134-B114BF3B1AB5}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D21-490E-8A80-55F5B97FD8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70.8</c:v>
                </c:pt>
                <c:pt idx="24">
                  <c:v>71.8</c:v>
                </c:pt>
                <c:pt idx="32">
                  <c:v>72.7</c:v>
                </c:pt>
              </c:numCache>
            </c:numRef>
          </c:xVal>
          <c:yVal>
            <c:numRef>
              <c:f>公会計指標分析・財政指標組合せ分析表!$BP$51:$DC$51</c:f>
              <c:numCache>
                <c:formatCode>#,##0.0;"▲ "#,##0.0</c:formatCode>
                <c:ptCount val="40"/>
                <c:pt idx="16">
                  <c:v>117.7</c:v>
                </c:pt>
                <c:pt idx="24">
                  <c:v>110.5</c:v>
                </c:pt>
                <c:pt idx="32">
                  <c:v>95.6</c:v>
                </c:pt>
              </c:numCache>
            </c:numRef>
          </c:yVal>
          <c:smooth val="0"/>
          <c:extLst>
            <c:ext xmlns:c16="http://schemas.microsoft.com/office/drawing/2014/chart" uri="{C3380CC4-5D6E-409C-BE32-E72D297353CC}">
              <c16:uniqueId val="{00000009-6D21-490E-8A80-55F5B97FD8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{58470B97-0565-4525-92BA-345881BB8AE5}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D21-490E-8A80-55F5B97FD8B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{F9758CD0-F1F3-4219-B5DB-C5516AA08BC5}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21-490E-8A80-55F5B97FD8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{1D82C40C-F8B9-4DFE-8CD8-6D78F933588C}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21-490E-8A80-55F5B97FD8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{40761AFA-364D-41B0-8A1E-E5B71270F8B8}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21-490E-8A80-55F5B97FD8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{EDB2E815-9347-4DCF-8A51-FDA21E1FFC82}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21-490E-8A80-55F5B97FD8B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{A35CAA1E-B9A6-440B-832C-01AAFEFE2F72}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D21-490E-8A80-55F5B97FD8B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{ECF84D43-F10A-4CAB-B025-6AF61F532FC2}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D21-490E-8A80-55F5B97FD8B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{918D0026-825E-4B76-BAD1-E08083A99644}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D21-490E-8A80-55F5B97FD8B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{E178A993-6A04-49E3-B2AB-1655778209B3}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D21-490E-8A80-55F5B97FD8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60.4</c:v>
                </c:pt>
                <c:pt idx="32">
                  <c:v>61.7</c:v>
                </c:pt>
              </c:numCache>
            </c:numRef>
          </c:xVal>
          <c:yVal>
            <c:numRef>
              <c:f>公会計指標分析・財政指標組合せ分析表!$BP$55:$DC$55</c:f>
              <c:numCache>
                <c:formatCode>#,##0.0;"▲ "#,##0.0</c:formatCode>
                <c:ptCount val="40"/>
                <c:pt idx="16">
                  <c:v>30</c:v>
                </c:pt>
                <c:pt idx="24">
                  <c:v>23.1</c:v>
                </c:pt>
                <c:pt idx="32">
                  <c:v>33.9</c:v>
                </c:pt>
              </c:numCache>
            </c:numRef>
          </c:yVal>
          <c:smooth val="0"/>
          <c:extLst>
            <c:ext xmlns:c16="http://schemas.microsoft.com/office/drawing/2014/chart" uri="{C3380CC4-5D6E-409C-BE32-E72D297353CC}">
              <c16:uniqueId val="{00000013-6D21-490E-8A80-55F5B97FD8BE}"/>
            </c:ext>
          </c:extLst>
        </c:ser>
        <c:dLbls>
          <c:showLegendKey val="0"/>
          <c:showVal val="1"/>
          <c:showCatName val="0"/>
          <c:showSerName val="0"/>
          <c:showPercent val="0"/>
          <c:showBubbleSize val="0"/>
        </c:dLbls>
        <c:axId val="46179840"/>
        <c:axId val="46181760"/>
      </c:scatterChart>
      <c:valAx>
        <c:axId val="46179840"/>
        <c:scaling>
          <c:orientation val="minMax"/>
          <c:max val="74"/>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4"/>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{B33D4AD9-9310-4F55-ABF7-16B1914725CC}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537-4775-A1C4-5AFC59616C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{8E95A287-A3B1-496C-ADD2-2E4825EC7514}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37-4775-A1C4-5AFC59616C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{32E5AD2C-D9A3-426B-B40A-9875E2247375}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37-4775-A1C4-5AFC59616C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{23DF0D42-26AF-4102-83DE-109BE87BD52E}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37-4775-A1C4-5AFC59616C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{70CD958D-D4C8-488E-90C5-2F251FE06E21}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37-4775-A1C4-5AFC59616C49}"/>
                </c:ext>
              </c:extLst>
            </c:dLbl>
            <c:dLbl>
              <c:idx val="8"/>
              <c:layout>
                <c:manualLayout>
                  <c:x val="-2.7866729959841571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{345180D0-E051-41C9-96AB-F455335B7E46}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537-4775-A1C4-5AFC59616C49}"/>
                </c:ext>
              </c:extLst>
            </c:dLbl>
            <c:dLbl>
              <c:idx val="16"/>
              <c:layout>
                <c:manualLayout>
                  <c:x val="-3.5529253278379698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{3746DB40-BF5C-4447-9374-E5CE45E7A679}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537-4775-A1C4-5AFC59616C4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{CCDF0F42-A3AA-460A-8EEE-C78531E65257}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537-4775-A1C4-5AFC59616C4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{642F7D55-3147-44B5-B01C-50532EB6F008}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537-4775-A1C4-5AFC59616C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11.4</c:v>
                </c:pt>
                <c:pt idx="16">
                  <c:v>11.2</c:v>
                </c:pt>
                <c:pt idx="24">
                  <c:v>10.7</c:v>
                </c:pt>
                <c:pt idx="32">
                  <c:v>10.3</c:v>
                </c:pt>
              </c:numCache>
            </c:numRef>
          </c:xVal>
          <c:yVal>
            <c:numRef>
              <c:f>公会計指標分析・財政指標組合せ分析表!$BP$73:$DC$73</c:f>
              <c:numCache>
                <c:formatCode>#,##0.0;"▲ "#,##0.0</c:formatCode>
                <c:ptCount val="40"/>
                <c:pt idx="0">
                  <c:v>113</c:v>
                </c:pt>
                <c:pt idx="8">
                  <c:v>111.8</c:v>
                </c:pt>
                <c:pt idx="16">
                  <c:v>117.7</c:v>
                </c:pt>
                <c:pt idx="24">
                  <c:v>110.5</c:v>
                </c:pt>
                <c:pt idx="32">
                  <c:v>95.6</c:v>
                </c:pt>
              </c:numCache>
            </c:numRef>
          </c:yVal>
          <c:smooth val="0"/>
          <c:extLst>
            <c:ext xmlns:c16="http://schemas.microsoft.com/office/drawing/2014/chart" uri="{C3380CC4-5D6E-409C-BE32-E72D297353CC}">
              <c16:uniqueId val="{00000009-9537-4775-A1C4-5AFC59616C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{77660CCD-792A-4BAC-B005-082FE5F8C045}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537-4775-A1C4-5AFC59616C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{4238B121-0AE2-4A58-A6D4-E7C91E0C2624}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37-4775-A1C4-5AFC59616C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{2CF7CC36-3F47-4EEB-A943-CCA51D497116}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37-4775-A1C4-5AFC59616C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{E834B748-6605-4AD1-A0BA-68F17B6AA8A7}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37-4775-A1C4-5AFC59616C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{EFB120F5-3C1A-47D2-B392-BC5E44EC47B6}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37-4775-A1C4-5AFC59616C49}"/>
                </c:ext>
              </c:extLst>
            </c:dLbl>
            <c:dLbl>
              <c:idx val="8"/>
              <c:layout>
                <c:manualLayout>
                  <c:x val="-2.7866729959841605E-2"/>
                  <c:y val="-7.814436125040834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{A2D2EDA3-B454-4014-80BB-D4DB54C9BF0E}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537-4775-A1C4-5AFC59616C49}"/>
                </c:ext>
              </c:extLst>
            </c:dLbl>
            <c:dLbl>
              <c:idx val="16"/>
              <c:layout>
                <c:manualLayout>
                  <c:x val="-3.5529253278379698E-2"/>
                  <c:y val="-4.668927541274897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{7E605EE6-56AE-4A13-B9E2-DAB685BF445B}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537-4775-A1C4-5AFC59616C4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{1FA609AB-B20F-4D35-93F9-8AD4E39FEEE6}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537-4775-A1C4-5AFC59616C4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{5E557D33-17CC-4E3B-8A21-FCD738D661B0}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537-4775-A1C4-5AFC59616C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4.2</c:v>
                </c:pt>
                <c:pt idx="32">
                  <c:v>5.7</c:v>
                </c:pt>
              </c:numCache>
            </c:numRef>
          </c:xVal>
          <c:yVal>
            <c:numRef>
              <c:f>公会計指標分析・財政指標組合せ分析表!$BP$77:$DC$77</c:f>
              <c:numCache>
                <c:formatCode>#,##0.0;"▲ "#,##0.0</c:formatCode>
                <c:ptCount val="40"/>
                <c:pt idx="0">
                  <c:v>37.4</c:v>
                </c:pt>
                <c:pt idx="8">
                  <c:v>31</c:v>
                </c:pt>
                <c:pt idx="16">
                  <c:v>30</c:v>
                </c:pt>
                <c:pt idx="24">
                  <c:v>23.1</c:v>
                </c:pt>
                <c:pt idx="32">
                  <c:v>33.9</c:v>
                </c:pt>
              </c:numCache>
            </c:numRef>
          </c:yVal>
          <c:smooth val="0"/>
          <c:extLst>
            <c:ext xmlns:c16="http://schemas.microsoft.com/office/drawing/2014/chart" uri="{C3380CC4-5D6E-409C-BE32-E72D297353CC}">
              <c16:uniqueId val="{00000013-9537-4775-A1C4-5AFC59616C49}"/>
            </c:ext>
          </c:extLst>
        </c:ser>
        <c:dLbls>
          <c:showLegendKey val="0"/>
          <c:showVal val="1"/>
          <c:showCatName val="0"/>
          <c:showSerName val="0"/>
          <c:showPercent val="0"/>
          <c:showBubbleSize val="0"/>
        </c:dLbls>
        <c:axId val="84219776"/>
        <c:axId val="84234240"/>
      </c:scatterChart>
      <c:valAx>
        <c:axId val="84219776"/>
        <c:scaling>
          <c:orientation val="minMax"/>
          <c:max val="12.5"/>
          <c:min val="3.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4"/>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263,152
258,401
536.41
103,081,314
100,612,814
2,355,510
60,321,612
146,622,940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年度から中核市となった影響により、単年度の財政力指数は０．８２０と昨年度の０．８４９と比較し下回った。３年平均では０．０１ポイントの減少にとどまり、類似団体の平均が下がったため、平成２８年度以降類似団体平均を若干下回っていたが、令和元年度は平均値を上回ることにな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とも、令和５年度までを期間とする財政再建計画に基づき、市税収入や新たな財源など、あらゆる歳入の確保に努めるとともに、事務事業の見直し、人件費の削減などの取組を通して、更なる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520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22578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103011</xdr:rowOff>
    </xdr:from>
    <xdr:to>
      <xdr:col>19</xdr:col>
      <xdr:colOff>184150</xdr:colOff>
      <xdr:row>41</xdr:row>
      <xdr:rowOff>33161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43338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35983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129822</xdr:rowOff>
    </xdr:from>
    <xdr:to>
      <xdr:col>15</xdr:col>
      <xdr:colOff>133350</xdr:colOff>
      <xdr:row>41</xdr:row>
      <xdr:rowOff>59972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58155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58155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71560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平成２３年度以降、類似団体内平均値を下回っているが平成３０年度に策定した財政再建計画により市税などの歳入、人件費などの歳出面共に改善し、経常収支比率についても合わせて改善している。</a:t>
          </a:r>
        </a:p>
        <a:p>
          <a:r>
            <a:rPr kumimoji="1" lang="ja-JP" altLang="en-US" sz="1300">
              <a:latin typeface="ＭＳ Ｐゴシック" panose="020B0600070205080204" pitchFamily="50" charset="-128"/>
              <a:ea typeface="ＭＳ Ｐゴシック" panose="020B0600070205080204" pitchFamily="50" charset="-128"/>
            </a:rPr>
            <a:t>　引き続き、扶助費など義務的経費の増大が見込まれることから、今後とも、財政再建計画に基づき、人件費の抑制や事務事業の見直し、新規市債の発行抑制による公債費の縮減に取り組むことにより、数値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41656</xdr:rowOff>
    </xdr:from>
    <xdr:to>
      <xdr:col>23</xdr:col>
      <xdr:colOff>133350</xdr:colOff>
      <xdr:row>65</xdr:row>
      <xdr:rowOff>109220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8590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66</xdr:row>
      <xdr:rowOff>29464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5347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29464</xdr:rowOff>
    </xdr:from>
    <xdr:to>
      <xdr:col>15</xdr:col>
      <xdr:colOff>82550</xdr:colOff>
      <xdr:row>66</xdr:row>
      <xdr:rowOff>39116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3451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64025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66</xdr:row>
      <xdr:rowOff>39116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84560"/>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162306</xdr:rowOff>
    </xdr:from>
    <xdr:to>
      <xdr:col>23</xdr:col>
      <xdr:colOff>184150</xdr:colOff>
      <xdr:row>65</xdr:row>
      <xdr:rowOff>92456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134383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0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150114</xdr:rowOff>
    </xdr:from>
    <xdr:to>
      <xdr:col>15</xdr:col>
      <xdr:colOff>133350</xdr:colOff>
      <xdr:row>66</xdr:row>
      <xdr:rowOff>80264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65041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159766</xdr:rowOff>
    </xdr:from>
    <xdr:to>
      <xdr:col>11</xdr:col>
      <xdr:colOff>82550</xdr:colOff>
      <xdr:row>66</xdr:row>
      <xdr:rowOff>89916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74693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類似団体内平均値を上回っているのは、主に人件費が要因となっている。　これは、人口千人当たりの職員数が７．７５人と類似団体内では多く、さらに、技能労務職員が一般行政職員の給料表を採用していることから、技能労務職員に係る人件費が類似団体内では高くなっているためである。</a:t>
          </a:r>
        </a:p>
        <a:p>
          <a:r>
            <a:rPr kumimoji="1" lang="ja-JP" altLang="en-US" sz="1300">
              <a:latin typeface="ＭＳ Ｐゴシック" panose="020B0600070205080204" pitchFamily="50" charset="-128"/>
              <a:ea typeface="ＭＳ Ｐゴシック" panose="020B0600070205080204" pitchFamily="50" charset="-128"/>
            </a:rPr>
            <a:t>　令和元年度は、平成２９年度の実質収支赤字を受けて実施した職員給与減額が３０年度で終了したため昨年度に比べ、数値が悪化している。今後は、令和５年度までを期間とする財政再建計画に基づき、職員数の適正化と給与体系見直しを進めることにより、人件費の抑制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102757</xdr:rowOff>
    </xdr:from>
    <xdr:to>
      <xdr:col>23</xdr:col>
      <xdr:colOff>133350</xdr:colOff>
      <xdr:row>83</xdr:row>
      <xdr:rowOff>165305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33107"/>
          <a:ext cx="838200" cy="6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17225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7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102757</xdr:rowOff>
    </xdr:from>
    <xdr:to>
      <xdr:col>19</xdr:col>
      <xdr:colOff>133350</xdr:colOff>
      <xdr:row>85</xdr:row>
      <xdr:rowOff>67962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333107"/>
          <a:ext cx="889000" cy="30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108530</xdr:rowOff>
    </xdr:from>
    <xdr:to>
      <xdr:col>19</xdr:col>
      <xdr:colOff>184150</xdr:colOff>
      <xdr:row>83</xdr:row>
      <xdr:rowOff>38680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48857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3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149828</xdr:rowOff>
    </xdr:from>
    <xdr:to>
      <xdr:col>15</xdr:col>
      <xdr:colOff>82550</xdr:colOff>
      <xdr:row>85</xdr:row>
      <xdr:rowOff>67962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80178"/>
          <a:ext cx="889000" cy="26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91932</xdr:rowOff>
    </xdr:from>
    <xdr:to>
      <xdr:col>15</xdr:col>
      <xdr:colOff>133350</xdr:colOff>
      <xdr:row>83</xdr:row>
      <xdr:rowOff>22082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32259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1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143537</xdr:rowOff>
    </xdr:from>
    <xdr:to>
      <xdr:col>11</xdr:col>
      <xdr:colOff>31750</xdr:colOff>
      <xdr:row>83</xdr:row>
      <xdr:rowOff>149828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73887"/>
          <a:ext cx="8890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58564</xdr:rowOff>
    </xdr:from>
    <xdr:to>
      <xdr:col>11</xdr:col>
      <xdr:colOff>82550</xdr:colOff>
      <xdr:row>82</xdr:row>
      <xdr:rowOff>160164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170341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63528</xdr:rowOff>
    </xdr:from>
    <xdr:to>
      <xdr:col>7</xdr:col>
      <xdr:colOff>31750</xdr:colOff>
      <xdr:row>82</xdr:row>
      <xdr:rowOff>165128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3855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114505</xdr:rowOff>
    </xdr:from>
    <xdr:to>
      <xdr:col>23</xdr:col>
      <xdr:colOff>184150</xdr:colOff>
      <xdr:row>84</xdr:row>
      <xdr:rowOff>44655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86582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1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51957</xdr:rowOff>
    </xdr:from>
    <xdr:to>
      <xdr:col>19</xdr:col>
      <xdr:colOff>184150</xdr:colOff>
      <xdr:row>83</xdr:row>
      <xdr:rowOff>153557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138334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68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17162</xdr:rowOff>
    </xdr:from>
    <xdr:to>
      <xdr:col>15</xdr:col>
      <xdr:colOff>133350</xdr:colOff>
      <xdr:row>85</xdr:row>
      <xdr:rowOff>118762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103539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7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99028</xdr:rowOff>
    </xdr:from>
    <xdr:to>
      <xdr:col>11</xdr:col>
      <xdr:colOff>82550</xdr:colOff>
      <xdr:row>84</xdr:row>
      <xdr:rowOff>29178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13955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15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92737</xdr:rowOff>
    </xdr:from>
    <xdr:to>
      <xdr:col>7</xdr:col>
      <xdr:colOff>31750</xdr:colOff>
      <xdr:row>84</xdr:row>
      <xdr:rowOff>22887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7664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0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本市では、平成１８年４月に国、県に準じて給与構造改革を実施し、職務・職責に応じた給料表構造へ変更するとともに、高齢者層の昇給抑制制度も導入したことから、平均給料月額は確実に下がっている。</a:t>
          </a:r>
        </a:p>
        <a:p>
          <a:r>
            <a:rPr kumimoji="1" lang="ja-JP" altLang="en-US" sz="1300">
              <a:latin typeface="ＭＳ Ｐゴシック" panose="020B0600070205080204" pitchFamily="50" charset="-128"/>
              <a:ea typeface="ＭＳ Ｐゴシック" panose="020B0600070205080204" pitchFamily="50" charset="-128"/>
            </a:rPr>
            <a:t>　また、３１年４月には給料表の継足し廃止や級別職員数の適正化を図るため昇任制度の見直しを行ったところである。</a:t>
          </a:r>
        </a:p>
        <a:p>
          <a:r>
            <a:rPr kumimoji="1" lang="ja-JP" altLang="en-US" sz="1300">
              <a:latin typeface="ＭＳ Ｐゴシック" panose="020B0600070205080204" pitchFamily="50" charset="-128"/>
              <a:ea typeface="ＭＳ Ｐゴシック" panose="020B0600070205080204" pitchFamily="50" charset="-128"/>
            </a:rPr>
            <a:t>　このような取組により、ラスパイレス指数は、減少傾向にあるものの、類似団体内での比較では指数はやや高いため、引き続き給与水準の適正化に努めていく。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86</xdr:row>
      <xdr:rowOff>21166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4521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1059</xdr:rowOff>
    </xdr:from>
    <xdr:to>
      <xdr:col>77</xdr:col>
      <xdr:colOff>44450</xdr:colOff>
      <xdr:row>86</xdr:row>
      <xdr:rowOff>21166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457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1059</xdr:rowOff>
    </xdr:from>
    <xdr:to>
      <xdr:col>72</xdr:col>
      <xdr:colOff>203200</xdr:colOff>
      <xdr:row>86</xdr:row>
      <xdr:rowOff>41275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457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8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121709</xdr:rowOff>
    </xdr:from>
    <xdr:to>
      <xdr:col>73</xdr:col>
      <xdr:colOff>44450</xdr:colOff>
      <xdr:row>86</xdr:row>
      <xdr:rowOff>51859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36636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本市は平成８年度から定員適正化計画を策定、運用しており、平成３０年８月からは、第４次定員適正化計画に基づき、将来の行政需要の変化を見据えた定員管理を進めているところである。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近年は、中核市移行や国体開催、ガス事業の民営化などのため、職員数はわずかながら増減している状況である。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今後も、民間委託の推進や多様な任用形態の活用等により、中核市定員モデルとの均衡を図りながら、引き続き適正な定員管理に努めていく。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75565</xdr:rowOff>
    </xdr:from>
    <xdr:to>
      <xdr:col>81</xdr:col>
      <xdr:colOff>44450</xdr:colOff>
      <xdr:row>64</xdr:row>
      <xdr:rowOff>123825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4836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75565</xdr:rowOff>
    </xdr:from>
    <xdr:to>
      <xdr:col>77</xdr:col>
      <xdr:colOff>44450</xdr:colOff>
      <xdr:row>64</xdr:row>
      <xdr:rowOff>135890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104836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8255</xdr:rowOff>
    </xdr:from>
    <xdr:to>
      <xdr:col>77</xdr:col>
      <xdr:colOff>95250</xdr:colOff>
      <xdr:row>61</xdr:row>
      <xdr:rowOff>109855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120032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111760</xdr:rowOff>
    </xdr:from>
    <xdr:to>
      <xdr:col>72</xdr:col>
      <xdr:colOff>203200</xdr:colOff>
      <xdr:row>64</xdr:row>
      <xdr:rowOff>135890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08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11219</xdr:rowOff>
    </xdr:from>
    <xdr:to>
      <xdr:col>68</xdr:col>
      <xdr:colOff>152400</xdr:colOff>
      <xdr:row>64</xdr:row>
      <xdr:rowOff>111760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98401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63729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55685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73025</xdr:rowOff>
    </xdr:from>
    <xdr:to>
      <xdr:col>81</xdr:col>
      <xdr:colOff>95250</xdr:colOff>
      <xdr:row>65</xdr:row>
      <xdr:rowOff>3175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45102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1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24765</xdr:rowOff>
    </xdr:from>
    <xdr:to>
      <xdr:col>77</xdr:col>
      <xdr:colOff>95250</xdr:colOff>
      <xdr:row>64</xdr:row>
      <xdr:rowOff>126365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111142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85090</xdr:rowOff>
    </xdr:from>
    <xdr:to>
      <xdr:col>73</xdr:col>
      <xdr:colOff>44450</xdr:colOff>
      <xdr:row>65</xdr:row>
      <xdr:rowOff>15240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60960</xdr:rowOff>
    </xdr:from>
    <xdr:to>
      <xdr:col>68</xdr:col>
      <xdr:colOff>203200</xdr:colOff>
      <xdr:row>64</xdr:row>
      <xdr:rowOff>162560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147337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131869</xdr:rowOff>
    </xdr:from>
    <xdr:to>
      <xdr:col>64</xdr:col>
      <xdr:colOff>152400</xdr:colOff>
      <xdr:row>64</xdr:row>
      <xdr:rowOff>62019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46796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令和元年度から中核市に移行した影響により標準財政規模が増加し、結果、単年度の実質公債費比率は０．１ポイント、３か年平均で０．４ポイント改善した。</a:t>
          </a:r>
        </a:p>
        <a:p>
          <a:r>
            <a:rPr kumimoji="1" lang="ja-JP" altLang="en-US" sz="1300">
              <a:latin typeface="ＭＳ Ｐゴシック" panose="020B0600070205080204" pitchFamily="50" charset="-128"/>
              <a:ea typeface="ＭＳ Ｐゴシック" panose="020B0600070205080204" pitchFamily="50" charset="-128"/>
            </a:rPr>
            <a:t>　今後は、財政再建計画にも位置付ける施設マネジメントアクションプランにより施設に係る地方債発行額の抑制を実施し、実質公債費比率の上昇抑制に努めていく。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54356</xdr:rowOff>
    </xdr:from>
    <xdr:to>
      <xdr:col>81</xdr:col>
      <xdr:colOff>44450</xdr:colOff>
      <xdr:row>42</xdr:row>
      <xdr:rowOff>92964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552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92964</xdr:rowOff>
    </xdr:from>
    <xdr:to>
      <xdr:col>77</xdr:col>
      <xdr:colOff>44450</xdr:colOff>
      <xdr:row>42</xdr:row>
      <xdr:rowOff>141224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938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100584</xdr:rowOff>
    </xdr:from>
    <xdr:to>
      <xdr:col>77</xdr:col>
      <xdr:colOff>95250</xdr:colOff>
      <xdr:row>39</xdr:row>
      <xdr:rowOff>30734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6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40911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38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141224</xdr:rowOff>
    </xdr:from>
    <xdr:to>
      <xdr:col>72</xdr:col>
      <xdr:colOff>203200</xdr:colOff>
      <xdr:row>42</xdr:row>
      <xdr:rowOff>160528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3421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160528</xdr:rowOff>
    </xdr:from>
    <xdr:to>
      <xdr:col>68</xdr:col>
      <xdr:colOff>152400</xdr:colOff>
      <xdr:row>43</xdr:row>
      <xdr:rowOff>27686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3614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25654</xdr:rowOff>
    </xdr:from>
    <xdr:to>
      <xdr:col>68</xdr:col>
      <xdr:colOff>203200</xdr:colOff>
      <xdr:row>39</xdr:row>
      <xdr:rowOff>127254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137431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3556</xdr:rowOff>
    </xdr:from>
    <xdr:to>
      <xdr:col>81</xdr:col>
      <xdr:colOff>95250</xdr:colOff>
      <xdr:row>42</xdr:row>
      <xdr:rowOff>105156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147083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42164</xdr:rowOff>
    </xdr:from>
    <xdr:to>
      <xdr:col>77</xdr:col>
      <xdr:colOff>95250</xdr:colOff>
      <xdr:row>42</xdr:row>
      <xdr:rowOff>143764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128541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148336</xdr:rowOff>
    </xdr:from>
    <xdr:to>
      <xdr:col>64</xdr:col>
      <xdr:colOff>152400</xdr:colOff>
      <xdr:row>43</xdr:row>
      <xdr:rowOff>78486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63263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平成３０年度に策定した財政再建計画に基づき、地方債の現在高が着実に減少していることなどから、平成２９年度から将来負担比率は減少してきている。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令和元年度については、当該年度から中核市になったことにより標準財政規模が大きくなりその影響もあり大きく数値が改善した。</a:t>
          </a:r>
        </a:p>
        <a:p>
          <a:r>
            <a:rPr kumimoji="1" lang="ja-JP" altLang="en-US" sz="1300">
              <a:latin typeface="ＭＳ Ｐゴシック" panose="020B0600070205080204" pitchFamily="50" charset="-128"/>
              <a:ea typeface="ＭＳ Ｐゴシック" panose="020B0600070205080204" pitchFamily="50" charset="-128"/>
            </a:rPr>
            <a:t>　今後についても、財政再建計画の着実な推進により、将来負担となる各種債務の圧縮に努め、将来負担比率を減少させる。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53509</xdr:rowOff>
    </xdr:from>
    <xdr:to>
      <xdr:col>81</xdr:col>
      <xdr:colOff>44450</xdr:colOff>
      <xdr:row>19</xdr:row>
      <xdr:rowOff>1905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139609"/>
          <a:ext cx="838200" cy="1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1905</xdr:rowOff>
    </xdr:from>
    <xdr:to>
      <xdr:col>77</xdr:col>
      <xdr:colOff>44450</xdr:colOff>
      <xdr:row>19</xdr:row>
      <xdr:rowOff>59817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259455"/>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105368</xdr:rowOff>
    </xdr:from>
    <xdr:to>
      <xdr:col>77</xdr:col>
      <xdr:colOff>95250</xdr:colOff>
      <xdr:row>15</xdr:row>
      <xdr:rowOff>35518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0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45695</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7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12361</xdr:rowOff>
    </xdr:from>
    <xdr:to>
      <xdr:col>72</xdr:col>
      <xdr:colOff>203200</xdr:colOff>
      <xdr:row>19</xdr:row>
      <xdr:rowOff>59817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3269911"/>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160867</xdr:rowOff>
    </xdr:from>
    <xdr:to>
      <xdr:col>73</xdr:col>
      <xdr:colOff>44450</xdr:colOff>
      <xdr:row>15</xdr:row>
      <xdr:rowOff>91017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101194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12361</xdr:rowOff>
    </xdr:from>
    <xdr:to>
      <xdr:col>68</xdr:col>
      <xdr:colOff>152400</xdr:colOff>
      <xdr:row>19</xdr:row>
      <xdr:rowOff>22013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26991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168910</xdr:rowOff>
    </xdr:from>
    <xdr:to>
      <xdr:col>68</xdr:col>
      <xdr:colOff>203200</xdr:colOff>
      <xdr:row>15</xdr:row>
      <xdr:rowOff>99060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109237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48937</xdr:rowOff>
    </xdr:from>
    <xdr:to>
      <xdr:col>64</xdr:col>
      <xdr:colOff>152400</xdr:colOff>
      <xdr:row>15</xdr:row>
      <xdr:rowOff>150537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160714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2709</xdr:rowOff>
    </xdr:from>
    <xdr:to>
      <xdr:col>81</xdr:col>
      <xdr:colOff>95250</xdr:colOff>
      <xdr:row>18</xdr:row>
      <xdr:rowOff>104309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0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146236</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06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122555</xdr:rowOff>
    </xdr:from>
    <xdr:to>
      <xdr:col>77</xdr:col>
      <xdr:colOff>95250</xdr:colOff>
      <xdr:row>19</xdr:row>
      <xdr:rowOff>52705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37482</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29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9017</xdr:rowOff>
    </xdr:from>
    <xdr:to>
      <xdr:col>73</xdr:col>
      <xdr:colOff>44450</xdr:colOff>
      <xdr:row>19</xdr:row>
      <xdr:rowOff>110617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2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95394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35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133011</xdr:rowOff>
    </xdr:from>
    <xdr:to>
      <xdr:col>68</xdr:col>
      <xdr:colOff>203200</xdr:colOff>
      <xdr:row>19</xdr:row>
      <xdr:rowOff>63161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2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47938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30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142663</xdr:rowOff>
    </xdr:from>
    <xdr:to>
      <xdr:col>64</xdr:col>
      <xdr:colOff>152400</xdr:colOff>
      <xdr:row>19</xdr:row>
      <xdr:rowOff>72813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2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57590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31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263,152
258,401
536.41
103,081,314
100,612,814
2,355,510
60,321,612
146,622,940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平成２３年度以降、類似団体内平均値を上回っているが、技能労務職員の退職不補充や組織の再編、業務の効率化、民間委託の推進等、定員適正化計画に基づき職員数の削減に努めているところである。</a:t>
          </a:r>
        </a:p>
        <a:p>
          <a:r>
            <a:rPr kumimoji="1" lang="ja-JP" altLang="en-US" sz="1300">
              <a:latin typeface="ＭＳ Ｐゴシック" panose="020B0600070205080204" pitchFamily="50" charset="-128"/>
              <a:ea typeface="ＭＳ Ｐゴシック" panose="020B0600070205080204" pitchFamily="50" charset="-128"/>
            </a:rPr>
            <a:t>　今後は、令和５年度までを期間とする財政再建計画に基づき、職員数の適正化を進めることにより、人件費の抑制を図っていく。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13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89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3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38</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74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平成２１年度以降、類似団体内平均値を下回っている。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これは、民間委託や指定管理者制度を積極的に活用し、コスト削減に取り組んでいるためである。</a:t>
          </a:r>
        </a:p>
        <a:p>
          <a:r>
            <a:rPr kumimoji="1" lang="ja-JP" altLang="en-US" sz="1300">
              <a:latin typeface="ＭＳ Ｐゴシック" panose="020B0600070205080204" pitchFamily="50" charset="-128"/>
              <a:ea typeface="ＭＳ Ｐゴシック" panose="020B0600070205080204" pitchFamily="50" charset="-128"/>
            </a:rPr>
            <a:t>　今後も行政サービス全般において見直しを行い、行政運営の効率化を図ることで更なる削減に努める。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118836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252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15</xdr:row>
      <xdr:rowOff>162379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90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162379</xdr:rowOff>
    </xdr:from>
    <xdr:to>
      <xdr:col>73</xdr:col>
      <xdr:colOff>180975</xdr:colOff>
      <xdr:row>16</xdr:row>
      <xdr:rowOff>1814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34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16</xdr:row>
      <xdr:rowOff>1814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817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111579</xdr:rowOff>
    </xdr:from>
    <xdr:to>
      <xdr:col>74</xdr:col>
      <xdr:colOff>31750</xdr:colOff>
      <xdr:row>16</xdr:row>
      <xdr:rowOff>41729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62791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類似団体内平均値を下回っているものの、近年、その負担については上昇傾向にある。</a:t>
          </a:r>
        </a:p>
        <a:p>
          <a:r>
            <a:rPr kumimoji="1" lang="ja-JP" altLang="en-US" sz="1300">
              <a:latin typeface="ＭＳ Ｐゴシック" panose="020B0600070205080204" pitchFamily="50" charset="-128"/>
              <a:ea typeface="ＭＳ Ｐゴシック" panose="020B0600070205080204" pitchFamily="50" charset="-128"/>
            </a:rPr>
            <a:t>　子どもや高齢者、障がい者に対する福祉施策の充実などにより、扶助費を抑制することは困難な状況であるが、資格審査等の適正化や細やかな生活指導等を行い、財政を圧迫する上昇傾向をできる限り抑制す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118835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941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64407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17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46265</xdr:rowOff>
    </xdr:from>
    <xdr:to>
      <xdr:col>20</xdr:col>
      <xdr:colOff>38100</xdr:colOff>
      <xdr:row>55</xdr:row>
      <xdr:rowOff>147865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132642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53522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55</xdr:row>
      <xdr:rowOff>53522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3199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45555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その他に係る経費の大部分は、国民健康保険や介護保険等、他の特別会計への繰出金で構成されており、平成３０年度に引き続き類似団体平均値を下回った。</a:t>
          </a:r>
        </a:p>
        <a:p>
          <a:r>
            <a:rPr kumimoji="1" lang="ja-JP" altLang="en-US" sz="1300">
              <a:latin typeface="ＭＳ Ｐゴシック" panose="020B0600070205080204" pitchFamily="50" charset="-128"/>
              <a:ea typeface="ＭＳ Ｐゴシック" panose="020B0600070205080204" pitchFamily="50" charset="-128"/>
            </a:rPr>
            <a:t>　今後、平成３０年度に策定した財政再建計画に基づき、経営の効率化や独立採算の原則に立ち返った料金の適正化などにより、普通会計の負担を軽減していくよう努める。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57</xdr:row>
      <xdr:rowOff>158750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18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158750</xdr:rowOff>
    </xdr:from>
    <xdr:to>
      <xdr:col>78</xdr:col>
      <xdr:colOff>69850</xdr:colOff>
      <xdr:row>58</xdr:row>
      <xdr:rowOff>101600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931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58</xdr:row>
      <xdr:rowOff>101600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31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57150</xdr:rowOff>
    </xdr:from>
    <xdr:to>
      <xdr:col>69</xdr:col>
      <xdr:colOff>92075</xdr:colOff>
      <xdr:row>57</xdr:row>
      <xdr:rowOff>158750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29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107950</xdr:rowOff>
    </xdr:from>
    <xdr:to>
      <xdr:col>78</xdr:col>
      <xdr:colOff>120650</xdr:colOff>
      <xdr:row>58</xdr:row>
      <xdr:rowOff>38100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50800</xdr:rowOff>
    </xdr:from>
    <xdr:to>
      <xdr:col>74</xdr:col>
      <xdr:colOff>31750</xdr:colOff>
      <xdr:row>58</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107950</xdr:rowOff>
    </xdr:from>
    <xdr:to>
      <xdr:col>69</xdr:col>
      <xdr:colOff>142875</xdr:colOff>
      <xdr:row>58</xdr:row>
      <xdr:rowOff>38100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類似団体内平均値を下回っている。これは、平成３０年度に策定した財政再建計画に基づき、補助事業の見直し等を行ったことによる。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35560</xdr:rowOff>
    </xdr:from>
    <xdr:to>
      <xdr:col>82</xdr:col>
      <xdr:colOff>107950</xdr:colOff>
      <xdr:row>34</xdr:row>
      <xdr:rowOff>35560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864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34</xdr:row>
      <xdr:rowOff>35560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84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52087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5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xdr:rowOff>
    </xdr:from>
    <xdr:to>
      <xdr:col>73</xdr:col>
      <xdr:colOff>180975</xdr:colOff>
      <xdr:row>34</xdr:row>
      <xdr:rowOff>58420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84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44467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50800</xdr:rowOff>
    </xdr:from>
    <xdr:to>
      <xdr:col>69</xdr:col>
      <xdr:colOff>92075</xdr:colOff>
      <xdr:row>34</xdr:row>
      <xdr:rowOff>58420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88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147337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133350</xdr:rowOff>
    </xdr:from>
    <xdr:to>
      <xdr:col>74</xdr:col>
      <xdr:colOff>31750</xdr:colOff>
      <xdr:row>34</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73677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0</xdr:rowOff>
    </xdr:from>
    <xdr:to>
      <xdr:col>65</xdr:col>
      <xdr:colOff>53975</xdr:colOff>
      <xdr:row>34</xdr:row>
      <xdr:rowOff>101600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111777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２０年度以降、類似団体内平均値を上回っているが、近年、公債費の割合が高止まりしている原因としては、学校、保育園の耐震補強などの防災・減災対策、私立保育園整備支援などの子育て環境づくり、福井駅西口中央地区市街地再開発事業などの大型事業等、必要不可欠な事業に取り組んだことによる。</a:t>
          </a:r>
        </a:p>
        <a:p>
          <a:r>
            <a:rPr kumimoji="1" lang="ja-JP" altLang="en-US" sz="1200">
              <a:latin typeface="ＭＳ Ｐゴシック" panose="020B0600070205080204" pitchFamily="50" charset="-128"/>
              <a:ea typeface="ＭＳ Ｐゴシック" panose="020B0600070205080204" pitchFamily="50" charset="-128"/>
            </a:rPr>
            <a:t>　今後は、令和５年度までを期間とする財政再建計画に基づく地方債発行額の抑制により、公債費の上昇抑制に努めていく。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161289</xdr:rowOff>
    </xdr:from>
    <xdr:to>
      <xdr:col>24</xdr:col>
      <xdr:colOff>25400</xdr:colOff>
      <xdr:row>80</xdr:row>
      <xdr:rowOff>5080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7058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5080</xdr:rowOff>
    </xdr:from>
    <xdr:to>
      <xdr:col>19</xdr:col>
      <xdr:colOff>187325</xdr:colOff>
      <xdr:row>80</xdr:row>
      <xdr:rowOff>27939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721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27939</xdr:rowOff>
    </xdr:from>
    <xdr:to>
      <xdr:col>15</xdr:col>
      <xdr:colOff>98425</xdr:colOff>
      <xdr:row>80</xdr:row>
      <xdr:rowOff>66039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743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168911</xdr:rowOff>
    </xdr:from>
    <xdr:to>
      <xdr:col>11</xdr:col>
      <xdr:colOff>9525</xdr:colOff>
      <xdr:row>80</xdr:row>
      <xdr:rowOff>66039</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7134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110489</xdr:rowOff>
    </xdr:from>
    <xdr:to>
      <xdr:col>24</xdr:col>
      <xdr:colOff>76200</xdr:colOff>
      <xdr:row>80</xdr:row>
      <xdr:rowOff>40639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82566</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125730</xdr:rowOff>
    </xdr:from>
    <xdr:to>
      <xdr:col>20</xdr:col>
      <xdr:colOff>38100</xdr:colOff>
      <xdr:row>80</xdr:row>
      <xdr:rowOff>55880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40657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75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148589</xdr:rowOff>
    </xdr:from>
    <xdr:to>
      <xdr:col>15</xdr:col>
      <xdr:colOff>149225</xdr:colOff>
      <xdr:row>80</xdr:row>
      <xdr:rowOff>78739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63516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15239</xdr:rowOff>
    </xdr:from>
    <xdr:to>
      <xdr:col>11</xdr:col>
      <xdr:colOff>60325</xdr:colOff>
      <xdr:row>80</xdr:row>
      <xdr:rowOff>116839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101616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118111</xdr:rowOff>
    </xdr:from>
    <xdr:to>
      <xdr:col>6</xdr:col>
      <xdr:colOff>171450</xdr:colOff>
      <xdr:row>80</xdr:row>
      <xdr:rowOff>48261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33038</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平成２０年度までは類似団体と同水準で推移していたが、平成２１年度からは類似団体を下回っている。</a:t>
          </a:r>
        </a:p>
        <a:p>
          <a:r>
            <a:rPr kumimoji="1" lang="ja-JP" altLang="en-US" sz="1300">
              <a:latin typeface="ＭＳ Ｐゴシック" panose="020B0600070205080204" pitchFamily="50" charset="-128"/>
              <a:ea typeface="ＭＳ Ｐゴシック" panose="020B0600070205080204" pitchFamily="50" charset="-128"/>
            </a:rPr>
            <a:t>　公債費の伸びを吸収するため人件費等その他の経費を圧縮した結果、公債費以外について類似団体の水準を下回ったことによる。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122428</xdr:rowOff>
    </xdr:from>
    <xdr:to>
      <xdr:col>82</xdr:col>
      <xdr:colOff>107950</xdr:colOff>
      <xdr:row>77</xdr:row>
      <xdr:rowOff>5842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1526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78994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2074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160782</xdr:rowOff>
    </xdr:from>
    <xdr:to>
      <xdr:col>78</xdr:col>
      <xdr:colOff>120650</xdr:colOff>
      <xdr:row>78</xdr:row>
      <xdr:rowOff>90932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77</xdr:row>
      <xdr:rowOff>78994</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266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77</xdr:row>
      <xdr:rowOff>65278</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05204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88155</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112857</xdr:rowOff>
    </xdr:from>
    <xdr:to>
      <xdr:col>29</xdr:col>
      <xdr:colOff>127000</xdr:colOff>
      <xdr:row>14</xdr:row>
      <xdr:rowOff>135489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60782"/>
          <a:ext cx="647700" cy="22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25075</xdr:rowOff>
    </xdr:from>
    <xdr:to>
      <xdr:col>26</xdr:col>
      <xdr:colOff>50800</xdr:colOff>
      <xdr:row>14</xdr:row>
      <xdr:rowOff>135489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473000"/>
          <a:ext cx="698500" cy="110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29962</xdr:rowOff>
    </xdr:from>
    <xdr:to>
      <xdr:col>26</xdr:col>
      <xdr:colOff>101600</xdr:colOff>
      <xdr:row>16</xdr:row>
      <xdr:rowOff>131562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0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116339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07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25075</xdr:rowOff>
    </xdr:from>
    <xdr:to>
      <xdr:col>22</xdr:col>
      <xdr:colOff>114300</xdr:colOff>
      <xdr:row>14</xdr:row>
      <xdr:rowOff>101519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473000"/>
          <a:ext cx="698500" cy="76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62835</xdr:rowOff>
    </xdr:from>
    <xdr:to>
      <xdr:col>22</xdr:col>
      <xdr:colOff>165100</xdr:colOff>
      <xdr:row>16</xdr:row>
      <xdr:rowOff>164435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149212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82728</xdr:rowOff>
    </xdr:from>
    <xdr:to>
      <xdr:col>18</xdr:col>
      <xdr:colOff>177800</xdr:colOff>
      <xdr:row>14</xdr:row>
      <xdr:rowOff>101519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530653"/>
          <a:ext cx="698500" cy="18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103205</xdr:rowOff>
    </xdr:from>
    <xdr:to>
      <xdr:col>19</xdr:col>
      <xdr:colOff>38100</xdr:colOff>
      <xdr:row>17</xdr:row>
      <xdr:rowOff>33355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18132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75042</xdr:rowOff>
    </xdr:from>
    <xdr:to>
      <xdr:col>15</xdr:col>
      <xdr:colOff>101600</xdr:colOff>
      <xdr:row>17</xdr:row>
      <xdr:rowOff>5192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161419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5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62057</xdr:rowOff>
    </xdr:from>
    <xdr:to>
      <xdr:col>29</xdr:col>
      <xdr:colOff>177800</xdr:colOff>
      <xdr:row>14</xdr:row>
      <xdr:rowOff>163657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09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78584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5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84689</xdr:rowOff>
    </xdr:from>
    <xdr:to>
      <xdr:col>26</xdr:col>
      <xdr:colOff>101600</xdr:colOff>
      <xdr:row>15</xdr:row>
      <xdr:rowOff>14839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32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25016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01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145725</xdr:rowOff>
    </xdr:from>
    <xdr:to>
      <xdr:col>22</xdr:col>
      <xdr:colOff>165100</xdr:colOff>
      <xdr:row>14</xdr:row>
      <xdr:rowOff>75875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22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86052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1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50719</xdr:rowOff>
    </xdr:from>
    <xdr:to>
      <xdr:col>19</xdr:col>
      <xdr:colOff>38100</xdr:colOff>
      <xdr:row>14</xdr:row>
      <xdr:rowOff>152319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498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162496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26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31928</xdr:rowOff>
    </xdr:from>
    <xdr:to>
      <xdr:col>15</xdr:col>
      <xdr:colOff>101600</xdr:colOff>
      <xdr:row>14</xdr:row>
      <xdr:rowOff>133528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479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143705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24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307000</xdr:rowOff>
    </xdr:from>
    <xdr:to>
      <xdr:col>29</xdr:col>
      <xdr:colOff>127000</xdr:colOff>
      <xdr:row>34</xdr:row>
      <xdr:rowOff>331780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574450"/>
          <a:ext cx="647700" cy="24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289169</xdr:rowOff>
    </xdr:from>
    <xdr:to>
      <xdr:col>26</xdr:col>
      <xdr:colOff>50800</xdr:colOff>
      <xdr:row>34</xdr:row>
      <xdr:rowOff>331780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556619"/>
          <a:ext cx="698500" cy="42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168691</xdr:rowOff>
    </xdr:from>
    <xdr:to>
      <xdr:col>26</xdr:col>
      <xdr:colOff>101600</xdr:colOff>
      <xdr:row>37</xdr:row>
      <xdr:rowOff>98841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21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83618</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08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255519</xdr:rowOff>
    </xdr:from>
    <xdr:to>
      <xdr:col>22</xdr:col>
      <xdr:colOff>114300</xdr:colOff>
      <xdr:row>34</xdr:row>
      <xdr:rowOff>289169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522969"/>
          <a:ext cx="698500" cy="3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87950</xdr:rowOff>
    </xdr:from>
    <xdr:to>
      <xdr:col>22</xdr:col>
      <xdr:colOff>165100</xdr:colOff>
      <xdr:row>37</xdr:row>
      <xdr:rowOff>18100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041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2877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1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207696</xdr:rowOff>
    </xdr:from>
    <xdr:to>
      <xdr:col>18</xdr:col>
      <xdr:colOff>177800</xdr:colOff>
      <xdr:row>34</xdr:row>
      <xdr:rowOff>255519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475146"/>
          <a:ext cx="698500" cy="47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76337</xdr:rowOff>
    </xdr:from>
    <xdr:to>
      <xdr:col>19</xdr:col>
      <xdr:colOff>38100</xdr:colOff>
      <xdr:row>37</xdr:row>
      <xdr:rowOff>6487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029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162714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11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23668</xdr:rowOff>
    </xdr:from>
    <xdr:to>
      <xdr:col>15</xdr:col>
      <xdr:colOff>101600</xdr:colOff>
      <xdr:row>36</xdr:row>
      <xdr:rowOff>125268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976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110045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6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256200</xdr:rowOff>
    </xdr:from>
    <xdr:to>
      <xdr:col>29</xdr:col>
      <xdr:colOff>177800</xdr:colOff>
      <xdr:row>35</xdr:row>
      <xdr:rowOff>14900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23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101276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6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280980</xdr:rowOff>
    </xdr:from>
    <xdr:to>
      <xdr:col>26</xdr:col>
      <xdr:colOff>101600</xdr:colOff>
      <xdr:row>35</xdr:row>
      <xdr:rowOff>39680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48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49857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238369</xdr:rowOff>
    </xdr:from>
    <xdr:to>
      <xdr:col>22</xdr:col>
      <xdr:colOff>165100</xdr:colOff>
      <xdr:row>34</xdr:row>
      <xdr:rowOff>339969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0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7246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274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204719</xdr:rowOff>
    </xdr:from>
    <xdr:to>
      <xdr:col>19</xdr:col>
      <xdr:colOff>38100</xdr:colOff>
      <xdr:row>34</xdr:row>
      <xdr:rowOff>306319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472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316496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241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156896</xdr:rowOff>
    </xdr:from>
    <xdr:to>
      <xdr:col>15</xdr:col>
      <xdr:colOff>101600</xdr:colOff>
      <xdr:row>34</xdr:row>
      <xdr:rowOff>258496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424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268673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19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263,152
258,401
536.41
103,081,314
100,612,814
2,355,510
60,321,612
146,622,940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97904</xdr:rowOff>
    </xdr:from>
    <xdr:to>
      <xdr:col>24</xdr:col>
      <xdr:colOff>63500</xdr:colOff>
      <xdr:row>33</xdr:row>
      <xdr:rowOff>128727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55754"/>
          <a:ext cx="8382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9932</xdr:rowOff>
    </xdr:from>
    <xdr:to>
      <xdr:col>19</xdr:col>
      <xdr:colOff>177800</xdr:colOff>
      <xdr:row>33</xdr:row>
      <xdr:rowOff>128727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667782"/>
          <a:ext cx="889000" cy="1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51372</xdr:rowOff>
    </xdr:from>
    <xdr:to>
      <xdr:col>20</xdr:col>
      <xdr:colOff>38100</xdr:colOff>
      <xdr:row>35</xdr:row>
      <xdr:rowOff>152972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144099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9932</xdr:rowOff>
    </xdr:from>
    <xdr:to>
      <xdr:col>15</xdr:col>
      <xdr:colOff>50800</xdr:colOff>
      <xdr:row>33</xdr:row>
      <xdr:rowOff>130823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67782"/>
          <a:ext cx="889000" cy="12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66802</xdr:rowOff>
    </xdr:from>
    <xdr:to>
      <xdr:col>15</xdr:col>
      <xdr:colOff>101600</xdr:colOff>
      <xdr:row>35</xdr:row>
      <xdr:rowOff>168402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159529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6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69558</xdr:rowOff>
    </xdr:from>
    <xdr:to>
      <xdr:col>10</xdr:col>
      <xdr:colOff>114300</xdr:colOff>
      <xdr:row>33</xdr:row>
      <xdr:rowOff>130823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727408"/>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76860</xdr:rowOff>
    </xdr:from>
    <xdr:to>
      <xdr:col>10</xdr:col>
      <xdr:colOff>165100</xdr:colOff>
      <xdr:row>36</xdr:row>
      <xdr:rowOff>7010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169587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7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15291</xdr:rowOff>
    </xdr:from>
    <xdr:to>
      <xdr:col>6</xdr:col>
      <xdr:colOff>38100</xdr:colOff>
      <xdr:row>35</xdr:row>
      <xdr:rowOff>116891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108018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47104</xdr:rowOff>
    </xdr:from>
    <xdr:to>
      <xdr:col>24</xdr:col>
      <xdr:colOff>114300</xdr:colOff>
      <xdr:row>33</xdr:row>
      <xdr:rowOff>148704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0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69981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5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77927</xdr:rowOff>
    </xdr:from>
    <xdr:to>
      <xdr:col>20</xdr:col>
      <xdr:colOff>38100</xdr:colOff>
      <xdr:row>34</xdr:row>
      <xdr:rowOff>8077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3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24604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1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130582</xdr:rowOff>
    </xdr:from>
    <xdr:to>
      <xdr:col>15</xdr:col>
      <xdr:colOff>101600</xdr:colOff>
      <xdr:row>33</xdr:row>
      <xdr:rowOff>60732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77259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9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80023</xdr:rowOff>
    </xdr:from>
    <xdr:to>
      <xdr:col>10</xdr:col>
      <xdr:colOff>165100</xdr:colOff>
      <xdr:row>34</xdr:row>
      <xdr:rowOff>10173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3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26700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1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18758</xdr:rowOff>
    </xdr:from>
    <xdr:to>
      <xdr:col>6</xdr:col>
      <xdr:colOff>38100</xdr:colOff>
      <xdr:row>33</xdr:row>
      <xdr:rowOff>120358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7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136885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5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89198</xdr:rowOff>
    </xdr:from>
    <xdr:to>
      <xdr:col>24</xdr:col>
      <xdr:colOff>63500</xdr:colOff>
      <xdr:row>55</xdr:row>
      <xdr:rowOff>153874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18948"/>
          <a:ext cx="838200" cy="6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55630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141491</xdr:rowOff>
    </xdr:from>
    <xdr:to>
      <xdr:col>19</xdr:col>
      <xdr:colOff>177800</xdr:colOff>
      <xdr:row>55</xdr:row>
      <xdr:rowOff>153874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571241"/>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121285</xdr:rowOff>
    </xdr:from>
    <xdr:to>
      <xdr:col>20</xdr:col>
      <xdr:colOff>38100</xdr:colOff>
      <xdr:row>56</xdr:row>
      <xdr:rowOff>51435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5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42562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4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124975</xdr:rowOff>
    </xdr:from>
    <xdr:to>
      <xdr:col>15</xdr:col>
      <xdr:colOff>50800</xdr:colOff>
      <xdr:row>55</xdr:row>
      <xdr:rowOff>141491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554725"/>
          <a:ext cx="889000" cy="1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144640</xdr:rowOff>
    </xdr:from>
    <xdr:to>
      <xdr:col>15</xdr:col>
      <xdr:colOff>101600</xdr:colOff>
      <xdr:row>56</xdr:row>
      <xdr:rowOff>74790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7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65917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6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124975</xdr:rowOff>
    </xdr:from>
    <xdr:to>
      <xdr:col>10</xdr:col>
      <xdr:colOff>114300</xdr:colOff>
      <xdr:row>55</xdr:row>
      <xdr:rowOff>143319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54725"/>
          <a:ext cx="889000" cy="1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152565</xdr:rowOff>
    </xdr:from>
    <xdr:to>
      <xdr:col>10</xdr:col>
      <xdr:colOff>165100</xdr:colOff>
      <xdr:row>56</xdr:row>
      <xdr:rowOff>82715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73842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161442</xdr:rowOff>
    </xdr:from>
    <xdr:to>
      <xdr:col>6</xdr:col>
      <xdr:colOff>38100</xdr:colOff>
      <xdr:row>56</xdr:row>
      <xdr:rowOff>91592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5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82719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8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38398</xdr:rowOff>
    </xdr:from>
    <xdr:to>
      <xdr:col>24</xdr:col>
      <xdr:colOff>114300</xdr:colOff>
      <xdr:row>55</xdr:row>
      <xdr:rowOff>139998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61275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1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103074</xdr:rowOff>
    </xdr:from>
    <xdr:to>
      <xdr:col>20</xdr:col>
      <xdr:colOff>38100</xdr:colOff>
      <xdr:row>56</xdr:row>
      <xdr:rowOff>33224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3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49751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0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90691</xdr:rowOff>
    </xdr:from>
    <xdr:to>
      <xdr:col>15</xdr:col>
      <xdr:colOff>101600</xdr:colOff>
      <xdr:row>56</xdr:row>
      <xdr:rowOff>20841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2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37368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9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74175</xdr:rowOff>
    </xdr:from>
    <xdr:to>
      <xdr:col>10</xdr:col>
      <xdr:colOff>165100</xdr:colOff>
      <xdr:row>56</xdr:row>
      <xdr:rowOff>4325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20852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7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92519</xdr:rowOff>
    </xdr:from>
    <xdr:to>
      <xdr:col>6</xdr:col>
      <xdr:colOff>38100</xdr:colOff>
      <xdr:row>56</xdr:row>
      <xdr:rowOff>22669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39196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9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74</xdr:row>
      <xdr:rowOff>5283</xdr:rowOff>
    </xdr:from>
    <xdr:to>
      <xdr:col>24</xdr:col>
      <xdr:colOff>62865</xdr:colOff>
      <xdr:row>79</xdr:row>
      <xdr:rowOff>23037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692583"/>
          <a:ext cx="1270" cy="8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123410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46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5283</xdr:rowOff>
    </xdr:from>
    <xdr:to>
      <xdr:col>24</xdr:col>
      <xdr:colOff>152400</xdr:colOff>
      <xdr:row>74</xdr:row>
      <xdr:rowOff>5283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69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141757</xdr:rowOff>
    </xdr:from>
    <xdr:to>
      <xdr:col>24</xdr:col>
      <xdr:colOff>63500</xdr:colOff>
      <xdr:row>78</xdr:row>
      <xdr:rowOff>6198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43407"/>
          <a:ext cx="8382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47083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7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24206</xdr:rowOff>
    </xdr:from>
    <xdr:to>
      <xdr:col>24</xdr:col>
      <xdr:colOff>114300</xdr:colOff>
      <xdr:row>77</xdr:row>
      <xdr:rowOff>125806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9474</xdr:rowOff>
    </xdr:from>
    <xdr:to>
      <xdr:col>19</xdr:col>
      <xdr:colOff>177800</xdr:colOff>
      <xdr:row>77</xdr:row>
      <xdr:rowOff>141757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182424"/>
          <a:ext cx="889000" cy="116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164643</xdr:rowOff>
    </xdr:from>
    <xdr:to>
      <xdr:col>20</xdr:col>
      <xdr:colOff>38100</xdr:colOff>
      <xdr:row>77</xdr:row>
      <xdr:rowOff>94793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111320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9474</xdr:rowOff>
    </xdr:from>
    <xdr:to>
      <xdr:col>15</xdr:col>
      <xdr:colOff>50800</xdr:colOff>
      <xdr:row>77</xdr:row>
      <xdr:rowOff>89866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182424"/>
          <a:ext cx="889000" cy="110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107187</xdr:rowOff>
    </xdr:from>
    <xdr:to>
      <xdr:col>15</xdr:col>
      <xdr:colOff>101600</xdr:colOff>
      <xdr:row>77</xdr:row>
      <xdr:rowOff>37337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28464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3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87427</xdr:rowOff>
    </xdr:from>
    <xdr:to>
      <xdr:col>10</xdr:col>
      <xdr:colOff>114300</xdr:colOff>
      <xdr:row>77</xdr:row>
      <xdr:rowOff>89866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89077"/>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161213</xdr:rowOff>
    </xdr:from>
    <xdr:to>
      <xdr:col>10</xdr:col>
      <xdr:colOff>165100</xdr:colOff>
      <xdr:row>77</xdr:row>
      <xdr:rowOff>91363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107890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13539</xdr:rowOff>
    </xdr:from>
    <xdr:to>
      <xdr:col>6</xdr:col>
      <xdr:colOff>38100</xdr:colOff>
      <xdr:row>77</xdr:row>
      <xdr:rowOff>115139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131666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126848</xdr:rowOff>
    </xdr:from>
    <xdr:to>
      <xdr:col>24</xdr:col>
      <xdr:colOff>114300</xdr:colOff>
      <xdr:row>78</xdr:row>
      <xdr:rowOff>56998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105275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0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90957</xdr:rowOff>
    </xdr:from>
    <xdr:to>
      <xdr:col>20</xdr:col>
      <xdr:colOff>38100</xdr:colOff>
      <xdr:row>78</xdr:row>
      <xdr:rowOff>21107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12234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8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130124</xdr:rowOff>
    </xdr:from>
    <xdr:to>
      <xdr:col>15</xdr:col>
      <xdr:colOff>101600</xdr:colOff>
      <xdr:row>71</xdr:row>
      <xdr:rowOff>60274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1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76801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19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39066</xdr:rowOff>
    </xdr:from>
    <xdr:to>
      <xdr:col>10</xdr:col>
      <xdr:colOff>165100</xdr:colOff>
      <xdr:row>77</xdr:row>
      <xdr:rowOff>140666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131793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3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36627</xdr:rowOff>
    </xdr:from>
    <xdr:to>
      <xdr:col>6</xdr:col>
      <xdr:colOff>38100</xdr:colOff>
      <xdr:row>77</xdr:row>
      <xdr:rowOff>138227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129354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3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15672</xdr:rowOff>
    </xdr:from>
    <xdr:to>
      <xdr:col>24</xdr:col>
      <xdr:colOff>63500</xdr:colOff>
      <xdr:row>96</xdr:row>
      <xdr:rowOff>102591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74872"/>
          <a:ext cx="838200" cy="8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102375</xdr:rowOff>
    </xdr:from>
    <xdr:to>
      <xdr:col>19</xdr:col>
      <xdr:colOff>177800</xdr:colOff>
      <xdr:row>96</xdr:row>
      <xdr:rowOff>102591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61575"/>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126200</xdr:rowOff>
    </xdr:from>
    <xdr:to>
      <xdr:col>20</xdr:col>
      <xdr:colOff>38100</xdr:colOff>
      <xdr:row>97</xdr:row>
      <xdr:rowOff>56350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47477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67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102375</xdr:rowOff>
    </xdr:from>
    <xdr:to>
      <xdr:col>15</xdr:col>
      <xdr:colOff>50800</xdr:colOff>
      <xdr:row>96</xdr:row>
      <xdr:rowOff>142887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61575"/>
          <a:ext cx="889000" cy="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90323</xdr:rowOff>
    </xdr:from>
    <xdr:to>
      <xdr:col>15</xdr:col>
      <xdr:colOff>101600</xdr:colOff>
      <xdr:row>97</xdr:row>
      <xdr:rowOff>20473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142887</xdr:rowOff>
    </xdr:from>
    <xdr:to>
      <xdr:col>10</xdr:col>
      <xdr:colOff>114300</xdr:colOff>
      <xdr:row>97</xdr:row>
      <xdr:rowOff>4838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02087"/>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120638</xdr:rowOff>
    </xdr:from>
    <xdr:to>
      <xdr:col>10</xdr:col>
      <xdr:colOff>165100</xdr:colOff>
      <xdr:row>97</xdr:row>
      <xdr:rowOff>50788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41915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158065</xdr:rowOff>
    </xdr:from>
    <xdr:to>
      <xdr:col>6</xdr:col>
      <xdr:colOff>38100</xdr:colOff>
      <xdr:row>97</xdr:row>
      <xdr:rowOff>88215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79342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136322</xdr:rowOff>
    </xdr:from>
    <xdr:to>
      <xdr:col>24</xdr:col>
      <xdr:colOff>114300</xdr:colOff>
      <xdr:row>96</xdr:row>
      <xdr:rowOff>66472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114749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0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51791</xdr:rowOff>
    </xdr:from>
    <xdr:to>
      <xdr:col>20</xdr:col>
      <xdr:colOff>38100</xdr:colOff>
      <xdr:row>96</xdr:row>
      <xdr:rowOff>153391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1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169918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28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51575</xdr:rowOff>
    </xdr:from>
    <xdr:to>
      <xdr:col>15</xdr:col>
      <xdr:colOff>101600</xdr:colOff>
      <xdr:row>96</xdr:row>
      <xdr:rowOff>153175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169702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28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92087</xdr:rowOff>
    </xdr:from>
    <xdr:to>
      <xdr:col>10</xdr:col>
      <xdr:colOff>165100</xdr:colOff>
      <xdr:row>97</xdr:row>
      <xdr:rowOff>22237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38764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32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125488</xdr:rowOff>
    </xdr:from>
    <xdr:to>
      <xdr:col>6</xdr:col>
      <xdr:colOff>38100</xdr:colOff>
      <xdr:row>97</xdr:row>
      <xdr:rowOff>55638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8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72165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5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137780</xdr:rowOff>
    </xdr:from>
    <xdr:to>
      <xdr:col>55</xdr:col>
      <xdr:colOff>0</xdr:colOff>
      <xdr:row>37</xdr:row>
      <xdr:rowOff>50112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309980"/>
          <a:ext cx="838200" cy="8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137780</xdr:rowOff>
    </xdr:from>
    <xdr:to>
      <xdr:col>50</xdr:col>
      <xdr:colOff>114300</xdr:colOff>
      <xdr:row>37</xdr:row>
      <xdr:rowOff>10632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09980"/>
          <a:ext cx="889000" cy="4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154874</xdr:rowOff>
    </xdr:from>
    <xdr:to>
      <xdr:col>50</xdr:col>
      <xdr:colOff>165100</xdr:colOff>
      <xdr:row>37</xdr:row>
      <xdr:rowOff>85024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76151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4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58958</xdr:rowOff>
    </xdr:from>
    <xdr:to>
      <xdr:col>45</xdr:col>
      <xdr:colOff>177800</xdr:colOff>
      <xdr:row>37</xdr:row>
      <xdr:rowOff>10632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231158"/>
          <a:ext cx="889000" cy="12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168453</xdr:rowOff>
    </xdr:from>
    <xdr:to>
      <xdr:col>46</xdr:col>
      <xdr:colOff>38100</xdr:colOff>
      <xdr:row>37</xdr:row>
      <xdr:rowOff>98603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4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89730</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3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58958</xdr:rowOff>
    </xdr:from>
    <xdr:to>
      <xdr:col>41</xdr:col>
      <xdr:colOff>50800</xdr:colOff>
      <xdr:row>36</xdr:row>
      <xdr:rowOff>99512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31158"/>
          <a:ext cx="889000" cy="4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166030</xdr:rowOff>
    </xdr:from>
    <xdr:to>
      <xdr:col>41</xdr:col>
      <xdr:colOff>101600</xdr:colOff>
      <xdr:row>37</xdr:row>
      <xdr:rowOff>96180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87307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3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12045</xdr:rowOff>
    </xdr:from>
    <xdr:to>
      <xdr:col>36</xdr:col>
      <xdr:colOff>165100</xdr:colOff>
      <xdr:row>37</xdr:row>
      <xdr:rowOff>113645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104772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170762</xdr:rowOff>
    </xdr:from>
    <xdr:to>
      <xdr:col>55</xdr:col>
      <xdr:colOff>50800</xdr:colOff>
      <xdr:row>37</xdr:row>
      <xdr:rowOff>100912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4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149189</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2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86980</xdr:rowOff>
    </xdr:from>
    <xdr:to>
      <xdr:col>50</xdr:col>
      <xdr:colOff>165100</xdr:colOff>
      <xdr:row>37</xdr:row>
      <xdr:rowOff>17130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5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33657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0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131282</xdr:rowOff>
    </xdr:from>
    <xdr:to>
      <xdr:col>46</xdr:col>
      <xdr:colOff>38100</xdr:colOff>
      <xdr:row>37</xdr:row>
      <xdr:rowOff>61432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0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77959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07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8158</xdr:rowOff>
    </xdr:from>
    <xdr:to>
      <xdr:col>41</xdr:col>
      <xdr:colOff>101600</xdr:colOff>
      <xdr:row>36</xdr:row>
      <xdr:rowOff>109758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8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126285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595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48712</xdr:rowOff>
    </xdr:from>
    <xdr:to>
      <xdr:col>36</xdr:col>
      <xdr:colOff>165100</xdr:colOff>
      <xdr:row>36</xdr:row>
      <xdr:rowOff>150312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166839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59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160389</xdr:rowOff>
    </xdr:from>
    <xdr:to>
      <xdr:col>55</xdr:col>
      <xdr:colOff>0</xdr:colOff>
      <xdr:row>58</xdr:row>
      <xdr:rowOff>128564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933039"/>
          <a:ext cx="838200" cy="13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119240</xdr:rowOff>
    </xdr:from>
    <xdr:to>
      <xdr:col>50</xdr:col>
      <xdr:colOff>114300</xdr:colOff>
      <xdr:row>57</xdr:row>
      <xdr:rowOff>160389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20440"/>
          <a:ext cx="889000" cy="2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153855</xdr:rowOff>
    </xdr:from>
    <xdr:to>
      <xdr:col>50</xdr:col>
      <xdr:colOff>165100</xdr:colOff>
      <xdr:row>57</xdr:row>
      <xdr:rowOff>84005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5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100532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3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119240</xdr:rowOff>
    </xdr:from>
    <xdr:to>
      <xdr:col>45</xdr:col>
      <xdr:colOff>177800</xdr:colOff>
      <xdr:row>57</xdr:row>
      <xdr:rowOff>13741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20440"/>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147258</xdr:rowOff>
    </xdr:from>
    <xdr:to>
      <xdr:col>46</xdr:col>
      <xdr:colOff>38100</xdr:colOff>
      <xdr:row>57</xdr:row>
      <xdr:rowOff>77408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68535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4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126164</xdr:rowOff>
    </xdr:from>
    <xdr:to>
      <xdr:col>41</xdr:col>
      <xdr:colOff>50800</xdr:colOff>
      <xdr:row>57</xdr:row>
      <xdr:rowOff>13741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213014"/>
          <a:ext cx="889000" cy="57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22263</xdr:rowOff>
    </xdr:from>
    <xdr:to>
      <xdr:col>41</xdr:col>
      <xdr:colOff>101600</xdr:colOff>
      <xdr:row>57</xdr:row>
      <xdr:rowOff>123863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114990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6376</xdr:rowOff>
    </xdr:from>
    <xdr:to>
      <xdr:col>36</xdr:col>
      <xdr:colOff>165100</xdr:colOff>
      <xdr:row>57</xdr:row>
      <xdr:rowOff>107976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99103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77764</xdr:rowOff>
    </xdr:from>
    <xdr:to>
      <xdr:col>55</xdr:col>
      <xdr:colOff>50800</xdr:colOff>
      <xdr:row>59</xdr:row>
      <xdr:rowOff>7914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164141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3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109589</xdr:rowOff>
    </xdr:from>
    <xdr:to>
      <xdr:col>50</xdr:col>
      <xdr:colOff>165100</xdr:colOff>
      <xdr:row>58</xdr:row>
      <xdr:rowOff>39739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30866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68440</xdr:rowOff>
    </xdr:from>
    <xdr:to>
      <xdr:col>46</xdr:col>
      <xdr:colOff>38100</xdr:colOff>
      <xdr:row>56</xdr:row>
      <xdr:rowOff>170040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6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15117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4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134391</xdr:rowOff>
    </xdr:from>
    <xdr:to>
      <xdr:col>41</xdr:col>
      <xdr:colOff>101600</xdr:colOff>
      <xdr:row>57</xdr:row>
      <xdr:rowOff>64541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81068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51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75364</xdr:rowOff>
    </xdr:from>
    <xdr:to>
      <xdr:col>36</xdr:col>
      <xdr:colOff>165100</xdr:colOff>
      <xdr:row>54</xdr:row>
      <xdr:rowOff>5514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1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22041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93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5676</xdr:rowOff>
    </xdr:from>
    <xdr:to>
      <xdr:col>55</xdr:col>
      <xdr:colOff>0</xdr:colOff>
      <xdr:row>79</xdr:row>
      <xdr:rowOff>6231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378776"/>
          <a:ext cx="838200" cy="17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148518</xdr:rowOff>
    </xdr:from>
    <xdr:to>
      <xdr:col>50</xdr:col>
      <xdr:colOff>114300</xdr:colOff>
      <xdr:row>78</xdr:row>
      <xdr:rowOff>5676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350168"/>
          <a:ext cx="889000" cy="2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30510</xdr:rowOff>
    </xdr:from>
    <xdr:to>
      <xdr:col>50</xdr:col>
      <xdr:colOff>165100</xdr:colOff>
      <xdr:row>77</xdr:row>
      <xdr:rowOff>132110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148637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165630</xdr:rowOff>
    </xdr:from>
    <xdr:to>
      <xdr:col>45</xdr:col>
      <xdr:colOff>177800</xdr:colOff>
      <xdr:row>77</xdr:row>
      <xdr:rowOff>148518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024380"/>
          <a:ext cx="889000" cy="32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143373</xdr:rowOff>
    </xdr:from>
    <xdr:to>
      <xdr:col>46</xdr:col>
      <xdr:colOff>38100</xdr:colOff>
      <xdr:row>77</xdr:row>
      <xdr:rowOff>73523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90049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16844</xdr:rowOff>
    </xdr:from>
    <xdr:to>
      <xdr:col>41</xdr:col>
      <xdr:colOff>50800</xdr:colOff>
      <xdr:row>75</xdr:row>
      <xdr:rowOff>165630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2018344"/>
          <a:ext cx="889000" cy="100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144188</xdr:rowOff>
    </xdr:from>
    <xdr:to>
      <xdr:col>41</xdr:col>
      <xdr:colOff>101600</xdr:colOff>
      <xdr:row>77</xdr:row>
      <xdr:rowOff>74338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65465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22999</xdr:rowOff>
    </xdr:from>
    <xdr:to>
      <xdr:col>36</xdr:col>
      <xdr:colOff>165100</xdr:colOff>
      <xdr:row>76</xdr:row>
      <xdr:rowOff>124599</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05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115726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4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126881</xdr:rowOff>
    </xdr:from>
    <xdr:to>
      <xdr:col>55</xdr:col>
      <xdr:colOff>50800</xdr:colOff>
      <xdr:row>79</xdr:row>
      <xdr:rowOff>57031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9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41808</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126326</xdr:rowOff>
    </xdr:from>
    <xdr:to>
      <xdr:col>50</xdr:col>
      <xdr:colOff>165100</xdr:colOff>
      <xdr:row>78</xdr:row>
      <xdr:rowOff>56476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47603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42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97718</xdr:rowOff>
    </xdr:from>
    <xdr:to>
      <xdr:col>46</xdr:col>
      <xdr:colOff>38100</xdr:colOff>
      <xdr:row>78</xdr:row>
      <xdr:rowOff>27868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2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18995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39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114829</xdr:rowOff>
    </xdr:from>
    <xdr:to>
      <xdr:col>41</xdr:col>
      <xdr:colOff>101600</xdr:colOff>
      <xdr:row>76</xdr:row>
      <xdr:rowOff>44980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9735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61506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74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137494</xdr:rowOff>
    </xdr:from>
    <xdr:to>
      <xdr:col>36</xdr:col>
      <xdr:colOff>165100</xdr:colOff>
      <xdr:row>70</xdr:row>
      <xdr:rowOff>67644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196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84171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17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153854</xdr:rowOff>
    </xdr:from>
    <xdr:to>
      <xdr:col>55</xdr:col>
      <xdr:colOff>0</xdr:colOff>
      <xdr:row>97</xdr:row>
      <xdr:rowOff>80208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613054"/>
          <a:ext cx="838200" cy="9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47098</xdr:rowOff>
    </xdr:from>
    <xdr:to>
      <xdr:col>50</xdr:col>
      <xdr:colOff>114300</xdr:colOff>
      <xdr:row>96</xdr:row>
      <xdr:rowOff>153854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506298"/>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33159</xdr:rowOff>
    </xdr:from>
    <xdr:to>
      <xdr:col>50</xdr:col>
      <xdr:colOff>165100</xdr:colOff>
      <xdr:row>96</xdr:row>
      <xdr:rowOff>134759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151286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47098</xdr:rowOff>
    </xdr:from>
    <xdr:to>
      <xdr:col>45</xdr:col>
      <xdr:colOff>177800</xdr:colOff>
      <xdr:row>97</xdr:row>
      <xdr:rowOff>85522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506298"/>
          <a:ext cx="889000" cy="20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154367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85522</xdr:rowOff>
    </xdr:from>
    <xdr:to>
      <xdr:col>41</xdr:col>
      <xdr:colOff>50800</xdr:colOff>
      <xdr:row>97</xdr:row>
      <xdr:rowOff>107981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16172"/>
          <a:ext cx="889000" cy="2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53198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100595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29408</xdr:rowOff>
    </xdr:from>
    <xdr:to>
      <xdr:col>55</xdr:col>
      <xdr:colOff>50800</xdr:colOff>
      <xdr:row>97</xdr:row>
      <xdr:rowOff>131008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6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7835</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3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103054</xdr:rowOff>
    </xdr:from>
    <xdr:to>
      <xdr:col>50</xdr:col>
      <xdr:colOff>165100</xdr:colOff>
      <xdr:row>97</xdr:row>
      <xdr:rowOff>33204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24331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6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167748</xdr:rowOff>
    </xdr:from>
    <xdr:to>
      <xdr:col>46</xdr:col>
      <xdr:colOff>38100</xdr:colOff>
      <xdr:row>96</xdr:row>
      <xdr:rowOff>97898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114425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23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34722</xdr:rowOff>
    </xdr:from>
    <xdr:to>
      <xdr:col>41</xdr:col>
      <xdr:colOff>101600</xdr:colOff>
      <xdr:row>97</xdr:row>
      <xdr:rowOff>136322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6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127449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57181</xdr:rowOff>
    </xdr:from>
    <xdr:to>
      <xdr:col>36</xdr:col>
      <xdr:colOff>165100</xdr:colOff>
      <xdr:row>97</xdr:row>
      <xdr:rowOff>158781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149908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8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74581</xdr:rowOff>
    </xdr:from>
    <xdr:to>
      <xdr:col>85</xdr:col>
      <xdr:colOff>127000</xdr:colOff>
      <xdr:row>39</xdr:row>
      <xdr:rowOff>92478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61131"/>
          <a:ext cx="838200" cy="1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74581</xdr:rowOff>
    </xdr:from>
    <xdr:to>
      <xdr:col>81</xdr:col>
      <xdr:colOff>50800</xdr:colOff>
      <xdr:row>39</xdr:row>
      <xdr:rowOff>76182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61131"/>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25316</xdr:rowOff>
    </xdr:from>
    <xdr:to>
      <xdr:col>81</xdr:col>
      <xdr:colOff>101600</xdr:colOff>
      <xdr:row>39</xdr:row>
      <xdr:rowOff>126916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7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118043</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804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76182</xdr:rowOff>
    </xdr:from>
    <xdr:to>
      <xdr:col>76</xdr:col>
      <xdr:colOff>114300</xdr:colOff>
      <xdr:row>39</xdr:row>
      <xdr:rowOff>98421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62732"/>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39457</xdr:rowOff>
    </xdr:from>
    <xdr:to>
      <xdr:col>76</xdr:col>
      <xdr:colOff>165100</xdr:colOff>
      <xdr:row>39</xdr:row>
      <xdr:rowOff>141057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7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132184</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818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85620</xdr:rowOff>
    </xdr:from>
    <xdr:to>
      <xdr:col>71</xdr:col>
      <xdr:colOff>177800</xdr:colOff>
      <xdr:row>39</xdr:row>
      <xdr:rowOff>98421</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72170"/>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44649</xdr:rowOff>
    </xdr:from>
    <xdr:to>
      <xdr:col>72</xdr:col>
      <xdr:colOff>38100</xdr:colOff>
      <xdr:row>39</xdr:row>
      <xdr:rowOff>146249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73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162776</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50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38118</xdr:rowOff>
    </xdr:from>
    <xdr:to>
      <xdr:col>67</xdr:col>
      <xdr:colOff>101600</xdr:colOff>
      <xdr:row>39</xdr:row>
      <xdr:rowOff>139718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72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130845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81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41678</xdr:rowOff>
    </xdr:from>
    <xdr:to>
      <xdr:col>85</xdr:col>
      <xdr:colOff>177800</xdr:colOff>
      <xdr:row>39</xdr:row>
      <xdr:rowOff>143278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128055</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3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23781</xdr:rowOff>
    </xdr:from>
    <xdr:to>
      <xdr:col>81</xdr:col>
      <xdr:colOff>101600</xdr:colOff>
      <xdr:row>39</xdr:row>
      <xdr:rowOff>125381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141908</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485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25382</xdr:rowOff>
    </xdr:from>
    <xdr:to>
      <xdr:col>76</xdr:col>
      <xdr:colOff>165100</xdr:colOff>
      <xdr:row>39</xdr:row>
      <xdr:rowOff>126982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1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143509</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48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47621</xdr:rowOff>
    </xdr:from>
    <xdr:to>
      <xdr:col>72</xdr:col>
      <xdr:colOff>38100</xdr:colOff>
      <xdr:row>39</xdr:row>
      <xdr:rowOff>149221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140348</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46333" y="6826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34820</xdr:rowOff>
    </xdr:from>
    <xdr:to>
      <xdr:col>67</xdr:col>
      <xdr:colOff>101600</xdr:colOff>
      <xdr:row>39</xdr:row>
      <xdr:rowOff>136420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152947</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496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2254</xdr:rowOff>
    </xdr:from>
    <xdr:to>
      <xdr:col>85</xdr:col>
      <xdr:colOff>127000</xdr:colOff>
      <xdr:row>73</xdr:row>
      <xdr:rowOff>62662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518104"/>
          <a:ext cx="838200" cy="6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61861</xdr:rowOff>
    </xdr:from>
    <xdr:to>
      <xdr:col>81</xdr:col>
      <xdr:colOff>50800</xdr:colOff>
      <xdr:row>73</xdr:row>
      <xdr:rowOff>62662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2577711"/>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41466</xdr:rowOff>
    </xdr:from>
    <xdr:to>
      <xdr:col>81</xdr:col>
      <xdr:colOff>101600</xdr:colOff>
      <xdr:row>76</xdr:row>
      <xdr:rowOff>143066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134193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53232</xdr:rowOff>
    </xdr:from>
    <xdr:to>
      <xdr:col>76</xdr:col>
      <xdr:colOff>114300</xdr:colOff>
      <xdr:row>73</xdr:row>
      <xdr:rowOff>61861</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2569082"/>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163224</xdr:rowOff>
    </xdr:from>
    <xdr:to>
      <xdr:col>76</xdr:col>
      <xdr:colOff>165100</xdr:colOff>
      <xdr:row>76</xdr:row>
      <xdr:rowOff>93374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2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84501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1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53232</xdr:rowOff>
    </xdr:from>
    <xdr:to>
      <xdr:col>71</xdr:col>
      <xdr:colOff>177800</xdr:colOff>
      <xdr:row>73</xdr:row>
      <xdr:rowOff>81121</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2569082"/>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149565</xdr:rowOff>
    </xdr:from>
    <xdr:to>
      <xdr:col>72</xdr:col>
      <xdr:colOff>38100</xdr:colOff>
      <xdr:row>76</xdr:row>
      <xdr:rowOff>79715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0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70842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0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102130</xdr:rowOff>
    </xdr:from>
    <xdr:to>
      <xdr:col>67</xdr:col>
      <xdr:colOff>101600</xdr:colOff>
      <xdr:row>76</xdr:row>
      <xdr:rowOff>32280</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9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23407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05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122904</xdr:rowOff>
    </xdr:from>
    <xdr:to>
      <xdr:col>85</xdr:col>
      <xdr:colOff>177800</xdr:colOff>
      <xdr:row>73</xdr:row>
      <xdr:rowOff>53054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46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145781</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3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11862</xdr:rowOff>
    </xdr:from>
    <xdr:to>
      <xdr:col>81</xdr:col>
      <xdr:colOff>101600</xdr:colOff>
      <xdr:row>73</xdr:row>
      <xdr:rowOff>113462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52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129989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3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11061</xdr:rowOff>
    </xdr:from>
    <xdr:to>
      <xdr:col>76</xdr:col>
      <xdr:colOff>165100</xdr:colOff>
      <xdr:row>73</xdr:row>
      <xdr:rowOff>112661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5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129188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3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2432</xdr:rowOff>
    </xdr:from>
    <xdr:to>
      <xdr:col>72</xdr:col>
      <xdr:colOff>38100</xdr:colOff>
      <xdr:row>73</xdr:row>
      <xdr:rowOff>104032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51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120559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30321</xdr:rowOff>
    </xdr:from>
    <xdr:to>
      <xdr:col>67</xdr:col>
      <xdr:colOff>101600</xdr:colOff>
      <xdr:row>73</xdr:row>
      <xdr:rowOff>131921</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54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148448</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32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117343</xdr:rowOff>
    </xdr:from>
    <xdr:to>
      <xdr:col>85</xdr:col>
      <xdr:colOff>127000</xdr:colOff>
      <xdr:row>98</xdr:row>
      <xdr:rowOff>131471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747993"/>
          <a:ext cx="838200" cy="18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131471</xdr:rowOff>
    </xdr:from>
    <xdr:to>
      <xdr:col>81</xdr:col>
      <xdr:colOff>50800</xdr:colOff>
      <xdr:row>98</xdr:row>
      <xdr:rowOff>138419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933571"/>
          <a:ext cx="889000" cy="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35577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120590</xdr:rowOff>
    </xdr:from>
    <xdr:to>
      <xdr:col>76</xdr:col>
      <xdr:colOff>114300</xdr:colOff>
      <xdr:row>98</xdr:row>
      <xdr:rowOff>138419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922690"/>
          <a:ext cx="889000" cy="1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140870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60604</xdr:rowOff>
    </xdr:from>
    <xdr:to>
      <xdr:col>71</xdr:col>
      <xdr:colOff>177800</xdr:colOff>
      <xdr:row>98</xdr:row>
      <xdr:rowOff>120590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862704"/>
          <a:ext cx="889000" cy="5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118056</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43806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66543</xdr:rowOff>
    </xdr:from>
    <xdr:to>
      <xdr:col>85</xdr:col>
      <xdr:colOff>177800</xdr:colOff>
      <xdr:row>97</xdr:row>
      <xdr:rowOff>168143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44970</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7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80671</xdr:rowOff>
    </xdr:from>
    <xdr:to>
      <xdr:col>81</xdr:col>
      <xdr:colOff>101600</xdr:colOff>
      <xdr:row>99</xdr:row>
      <xdr:rowOff>10821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1948</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2017" y="16975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87619</xdr:rowOff>
    </xdr:from>
    <xdr:to>
      <xdr:col>76</xdr:col>
      <xdr:colOff>165100</xdr:colOff>
      <xdr:row>99</xdr:row>
      <xdr:rowOff>17769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8896</xdr:rowOff>
    </xdr:from>
    <xdr:ext cx="313932"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435333" y="16982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69790</xdr:rowOff>
    </xdr:from>
    <xdr:to>
      <xdr:col>72</xdr:col>
      <xdr:colOff>38100</xdr:colOff>
      <xdr:row>98</xdr:row>
      <xdr:rowOff>171390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7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162517</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514017" y="16964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9804</xdr:rowOff>
    </xdr:from>
    <xdr:to>
      <xdr:col>67</xdr:col>
      <xdr:colOff>101600</xdr:colOff>
      <xdr:row>98</xdr:row>
      <xdr:rowOff>111404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102531</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90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153035</xdr:rowOff>
    </xdr:from>
    <xdr:to>
      <xdr:col>116</xdr:col>
      <xdr:colOff>63500</xdr:colOff>
      <xdr:row>38</xdr:row>
      <xdr:rowOff>153416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666813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153416</xdr:rowOff>
    </xdr:from>
    <xdr:to>
      <xdr:col>111</xdr:col>
      <xdr:colOff>177800</xdr:colOff>
      <xdr:row>38</xdr:row>
      <xdr:rowOff>154178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666851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24511</xdr:rowOff>
    </xdr:from>
    <xdr:to>
      <xdr:col>112</xdr:col>
      <xdr:colOff>38100</xdr:colOff>
      <xdr:row>38</xdr:row>
      <xdr:rowOff>126111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142638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31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154178</xdr:rowOff>
    </xdr:from>
    <xdr:to>
      <xdr:col>107</xdr:col>
      <xdr:colOff>50800</xdr:colOff>
      <xdr:row>38</xdr:row>
      <xdr:rowOff>154305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6669278"/>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134510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154305</xdr:rowOff>
    </xdr:from>
    <xdr:to>
      <xdr:col>102</xdr:col>
      <xdr:colOff>114300</xdr:colOff>
      <xdr:row>38</xdr:row>
      <xdr:rowOff>154813</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6669405"/>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115333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17162</xdr:rowOff>
    </xdr:from>
    <xdr:ext cx="378565"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32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102616</xdr:rowOff>
    </xdr:from>
    <xdr:to>
      <xdr:col>112</xdr:col>
      <xdr:colOff>38100</xdr:colOff>
      <xdr:row>39</xdr:row>
      <xdr:rowOff>32766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23893</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34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103378</xdr:rowOff>
    </xdr:from>
    <xdr:to>
      <xdr:col>107</xdr:col>
      <xdr:colOff>101600</xdr:colOff>
      <xdr:row>39</xdr:row>
      <xdr:rowOff>33528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24655</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5017" y="671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103505</xdr:rowOff>
    </xdr:from>
    <xdr:to>
      <xdr:col>102</xdr:col>
      <xdr:colOff>165100</xdr:colOff>
      <xdr:row>39</xdr:row>
      <xdr:rowOff>33655</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24782</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56017" y="6711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104013</xdr:rowOff>
    </xdr:from>
    <xdr:to>
      <xdr:col>98</xdr:col>
      <xdr:colOff>38100</xdr:colOff>
      <xdr:row>39</xdr:row>
      <xdr:rowOff>34163</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25290</xdr:rowOff>
    </xdr:from>
    <xdr:ext cx="378565"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67017" y="671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12827</xdr:rowOff>
    </xdr:from>
    <xdr:to>
      <xdr:col>116</xdr:col>
      <xdr:colOff>63500</xdr:colOff>
      <xdr:row>58</xdr:row>
      <xdr:rowOff>22847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9956927"/>
          <a:ext cx="8382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158407</xdr:rowOff>
    </xdr:from>
    <xdr:to>
      <xdr:col>111</xdr:col>
      <xdr:colOff>177800</xdr:colOff>
      <xdr:row>58</xdr:row>
      <xdr:rowOff>12827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9931057"/>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123037</xdr:rowOff>
    </xdr:from>
    <xdr:to>
      <xdr:col>112</xdr:col>
      <xdr:colOff>38100</xdr:colOff>
      <xdr:row>58</xdr:row>
      <xdr:rowOff>53187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69714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67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120536</xdr:rowOff>
    </xdr:from>
    <xdr:to>
      <xdr:col>107</xdr:col>
      <xdr:colOff>50800</xdr:colOff>
      <xdr:row>57</xdr:row>
      <xdr:rowOff>158407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9893186"/>
          <a:ext cx="8890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89129</xdr:rowOff>
    </xdr:from>
    <xdr:to>
      <xdr:col>107</xdr:col>
      <xdr:colOff>101600</xdr:colOff>
      <xdr:row>58</xdr:row>
      <xdr:rowOff>19279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35806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6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79959</xdr:rowOff>
    </xdr:from>
    <xdr:to>
      <xdr:col>102</xdr:col>
      <xdr:colOff>114300</xdr:colOff>
      <xdr:row>57</xdr:row>
      <xdr:rowOff>120536</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9852609"/>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63297</xdr:rowOff>
    </xdr:from>
    <xdr:to>
      <xdr:col>102</xdr:col>
      <xdr:colOff>165100</xdr:colOff>
      <xdr:row>57</xdr:row>
      <xdr:rowOff>164897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9974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13805</xdr:rowOff>
    </xdr:from>
    <xdr:to>
      <xdr:col>98</xdr:col>
      <xdr:colOff>38100</xdr:colOff>
      <xdr:row>57</xdr:row>
      <xdr:rowOff>115405</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131932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143497</xdr:rowOff>
    </xdr:from>
    <xdr:to>
      <xdr:col>116</xdr:col>
      <xdr:colOff>114300</xdr:colOff>
      <xdr:row>58</xdr:row>
      <xdr:rowOff>73647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9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121924</xdr:rowOff>
    </xdr:from>
    <xdr:ext cx="469744"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89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133477</xdr:rowOff>
    </xdr:from>
    <xdr:to>
      <xdr:col>112</xdr:col>
      <xdr:colOff>38100</xdr:colOff>
      <xdr:row>58</xdr:row>
      <xdr:rowOff>63627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90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54754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999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107607</xdr:rowOff>
    </xdr:from>
    <xdr:to>
      <xdr:col>107</xdr:col>
      <xdr:colOff>101600</xdr:colOff>
      <xdr:row>58</xdr:row>
      <xdr:rowOff>37757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8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28884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997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69736</xdr:rowOff>
    </xdr:from>
    <xdr:to>
      <xdr:col>102</xdr:col>
      <xdr:colOff>165100</xdr:colOff>
      <xdr:row>57</xdr:row>
      <xdr:rowOff>171336</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84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162463</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428" y="993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29159</xdr:rowOff>
    </xdr:from>
    <xdr:to>
      <xdr:col>98</xdr:col>
      <xdr:colOff>38100</xdr:colOff>
      <xdr:row>57</xdr:row>
      <xdr:rowOff>130759</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8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121886</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428" y="989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63622</xdr:rowOff>
    </xdr:from>
    <xdr:to>
      <xdr:col>116</xdr:col>
      <xdr:colOff>63500</xdr:colOff>
      <xdr:row>74</xdr:row>
      <xdr:rowOff>90505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750922"/>
          <a:ext cx="838200" cy="2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21423</xdr:rowOff>
    </xdr:from>
    <xdr:to>
      <xdr:col>111</xdr:col>
      <xdr:colOff>177800</xdr:colOff>
      <xdr:row>74</xdr:row>
      <xdr:rowOff>90505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2708723"/>
          <a:ext cx="889000" cy="6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49443</xdr:rowOff>
    </xdr:from>
    <xdr:to>
      <xdr:col>112</xdr:col>
      <xdr:colOff>38100</xdr:colOff>
      <xdr:row>75</xdr:row>
      <xdr:rowOff>151043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0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142170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00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14701</xdr:rowOff>
    </xdr:from>
    <xdr:to>
      <xdr:col>107</xdr:col>
      <xdr:colOff>50800</xdr:colOff>
      <xdr:row>74</xdr:row>
      <xdr:rowOff>21423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702001"/>
          <a:ext cx="8890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26446</xdr:rowOff>
    </xdr:from>
    <xdr:to>
      <xdr:col>107</xdr:col>
      <xdr:colOff>101600</xdr:colOff>
      <xdr:row>75</xdr:row>
      <xdr:rowOff>128046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8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119173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14701</xdr:rowOff>
    </xdr:from>
    <xdr:to>
      <xdr:col>102</xdr:col>
      <xdr:colOff>114300</xdr:colOff>
      <xdr:row>74</xdr:row>
      <xdr:rowOff>56535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702001"/>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147056</xdr:rowOff>
    </xdr:from>
    <xdr:to>
      <xdr:col>102</xdr:col>
      <xdr:colOff>165100</xdr:colOff>
      <xdr:row>75</xdr:row>
      <xdr:rowOff>77206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3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68333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2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76327</xdr:rowOff>
    </xdr:from>
    <xdr:to>
      <xdr:col>98</xdr:col>
      <xdr:colOff>38100</xdr:colOff>
      <xdr:row>75</xdr:row>
      <xdr:rowOff>6477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169054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8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12822</xdr:rowOff>
    </xdr:from>
    <xdr:to>
      <xdr:col>116</xdr:col>
      <xdr:colOff>114300</xdr:colOff>
      <xdr:row>74</xdr:row>
      <xdr:rowOff>114422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70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35699</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55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39705</xdr:rowOff>
    </xdr:from>
    <xdr:to>
      <xdr:col>112</xdr:col>
      <xdr:colOff>38100</xdr:colOff>
      <xdr:row>74</xdr:row>
      <xdr:rowOff>141305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72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157832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5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142073</xdr:rowOff>
    </xdr:from>
    <xdr:to>
      <xdr:col>107</xdr:col>
      <xdr:colOff>101600</xdr:colOff>
      <xdr:row>74</xdr:row>
      <xdr:rowOff>72223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6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88750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43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135351</xdr:rowOff>
    </xdr:from>
    <xdr:to>
      <xdr:col>102</xdr:col>
      <xdr:colOff>165100</xdr:colOff>
      <xdr:row>74</xdr:row>
      <xdr:rowOff>65501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65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82028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42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5735</xdr:rowOff>
    </xdr:from>
    <xdr:to>
      <xdr:col>98</xdr:col>
      <xdr:colOff>38100</xdr:colOff>
      <xdr:row>74</xdr:row>
      <xdr:rowOff>107335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69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123862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4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人件費は住民一人当たり６５，５９７円となっており、類似団体内では高い水準であるが、全国平均、県内平均と比較するとやや低い水準にある。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普通建設事業費は住民一人当たり２８，６８２円となっており、類似団体平均を大きく下回った。これは、財政再建計画に基づき、大型公共事業などについて先送りを継続していることによる。</a:t>
          </a:r>
        </a:p>
        <a:p>
          <a:r>
            <a:rPr kumimoji="1" lang="ja-JP" altLang="en-US" sz="1300">
              <a:latin typeface="ＭＳ Ｐゴシック" panose="020B0600070205080204" pitchFamily="50" charset="-128"/>
              <a:ea typeface="ＭＳ Ｐゴシック" panose="020B0600070205080204" pitchFamily="50" charset="-128"/>
            </a:rPr>
            <a:t>　維持補修費は除雪費がかからなかったことなどから住民一人当たり２，７５２円となっており、大雪の除雪経費が嵩んだ平成２９年度から大幅に減となった昨年度に引き続き減少し、類似団体平均を下回った。</a:t>
          </a:r>
        </a:p>
        <a:p>
          <a:r>
            <a:rPr kumimoji="1" lang="ja-JP" altLang="en-US" sz="1300">
              <a:latin typeface="ＭＳ Ｐゴシック" panose="020B0600070205080204" pitchFamily="50" charset="-128"/>
              <a:ea typeface="ＭＳ Ｐゴシック" panose="020B0600070205080204" pitchFamily="50" charset="-128"/>
            </a:rPr>
            <a:t>　扶助費は幼児教育保育無償化、児童扶養手当の支給回数増加等の国の制度変更や、中核市への移行に伴い増えたサービスなどにより、住民一人当たり１０２，７６６円と増となったが類似団体と比較すると低い水準となった。</a:t>
          </a:r>
        </a:p>
        <a:p>
          <a:r>
            <a:rPr kumimoji="1" lang="ja-JP" altLang="en-US" sz="1300">
              <a:latin typeface="ＭＳ Ｐゴシック" panose="020B0600070205080204" pitchFamily="50" charset="-128"/>
              <a:ea typeface="ＭＳ Ｐゴシック" panose="020B0600070205080204" pitchFamily="50" charset="-128"/>
            </a:rPr>
            <a:t>　今後は、第４次定員適正化計画（改訂版）に基づき定員管理の適正化を図るとともに、令和５年度までを期間とする財政再建計画に基づき、事業費の見直しと経費縮減に努めていく。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263,152
258,401
536.41
103,081,314
100,612,814
2,355,510
60,321,612
146,622,940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79502</xdr:rowOff>
    </xdr:from>
    <xdr:to>
      <xdr:col>24</xdr:col>
      <xdr:colOff>63500</xdr:colOff>
      <xdr:row>32</xdr:row>
      <xdr:rowOff>156464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65902"/>
          <a:ext cx="8382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49022</xdr:rowOff>
    </xdr:from>
    <xdr:to>
      <xdr:col>19</xdr:col>
      <xdr:colOff>177800</xdr:colOff>
      <xdr:row>32</xdr:row>
      <xdr:rowOff>156464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35422"/>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40657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47498</xdr:rowOff>
    </xdr:from>
    <xdr:to>
      <xdr:col>15</xdr:col>
      <xdr:colOff>50800</xdr:colOff>
      <xdr:row>32</xdr:row>
      <xdr:rowOff>49022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338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118618</xdr:rowOff>
    </xdr:from>
    <xdr:to>
      <xdr:col>15</xdr:col>
      <xdr:colOff>101600</xdr:colOff>
      <xdr:row>35</xdr:row>
      <xdr:rowOff>48768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39895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119126</xdr:rowOff>
    </xdr:from>
    <xdr:to>
      <xdr:col>10</xdr:col>
      <xdr:colOff>114300</xdr:colOff>
      <xdr:row>32</xdr:row>
      <xdr:rowOff>47498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34076"/>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111760</xdr:rowOff>
    </xdr:from>
    <xdr:to>
      <xdr:col>10</xdr:col>
      <xdr:colOff>165100</xdr:colOff>
      <xdr:row>35</xdr:row>
      <xdr:rowOff>41910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33037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145288</xdr:rowOff>
    </xdr:from>
    <xdr:to>
      <xdr:col>6</xdr:col>
      <xdr:colOff>38100</xdr:colOff>
      <xdr:row>34</xdr:row>
      <xdr:rowOff>75438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66565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28702</xdr:rowOff>
    </xdr:from>
    <xdr:to>
      <xdr:col>24</xdr:col>
      <xdr:colOff>114300</xdr:colOff>
      <xdr:row>32</xdr:row>
      <xdr:rowOff>130302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51579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6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105664</xdr:rowOff>
    </xdr:from>
    <xdr:to>
      <xdr:col>20</xdr:col>
      <xdr:colOff>38100</xdr:colOff>
      <xdr:row>33</xdr:row>
      <xdr:rowOff>35814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52341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6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169672</xdr:rowOff>
    </xdr:from>
    <xdr:to>
      <xdr:col>15</xdr:col>
      <xdr:colOff>101600</xdr:colOff>
      <xdr:row>32</xdr:row>
      <xdr:rowOff>99822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116349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5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168148</xdr:rowOff>
    </xdr:from>
    <xdr:to>
      <xdr:col>10</xdr:col>
      <xdr:colOff>165100</xdr:colOff>
      <xdr:row>32</xdr:row>
      <xdr:rowOff>98298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114825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68326</xdr:rowOff>
    </xdr:from>
    <xdr:to>
      <xdr:col>6</xdr:col>
      <xdr:colOff>38100</xdr:colOff>
      <xdr:row>31</xdr:row>
      <xdr:rowOff>169926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15003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5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123107</xdr:rowOff>
    </xdr:from>
    <xdr:to>
      <xdr:col>24</xdr:col>
      <xdr:colOff>63500</xdr:colOff>
      <xdr:row>58</xdr:row>
      <xdr:rowOff>47269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95757"/>
          <a:ext cx="838200" cy="9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89789</xdr:rowOff>
    </xdr:from>
    <xdr:to>
      <xdr:col>19</xdr:col>
      <xdr:colOff>177800</xdr:colOff>
      <xdr:row>58</xdr:row>
      <xdr:rowOff>47269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62439"/>
          <a:ext cx="889000" cy="1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154375</xdr:rowOff>
    </xdr:from>
    <xdr:to>
      <xdr:col>20</xdr:col>
      <xdr:colOff>38100</xdr:colOff>
      <xdr:row>57</xdr:row>
      <xdr:rowOff>84525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5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101052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3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89789</xdr:rowOff>
    </xdr:from>
    <xdr:to>
      <xdr:col>15</xdr:col>
      <xdr:colOff>50800</xdr:colOff>
      <xdr:row>57</xdr:row>
      <xdr:rowOff>132804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62439"/>
          <a:ext cx="8890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26968</xdr:rowOff>
    </xdr:from>
    <xdr:to>
      <xdr:col>15</xdr:col>
      <xdr:colOff>101600</xdr:colOff>
      <xdr:row>57</xdr:row>
      <xdr:rowOff>128568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145095</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7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121907</xdr:rowOff>
    </xdr:from>
    <xdr:to>
      <xdr:col>10</xdr:col>
      <xdr:colOff>114300</xdr:colOff>
      <xdr:row>57</xdr:row>
      <xdr:rowOff>132804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894557"/>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29464</xdr:rowOff>
    </xdr:from>
    <xdr:to>
      <xdr:col>10</xdr:col>
      <xdr:colOff>165100</xdr:colOff>
      <xdr:row>57</xdr:row>
      <xdr:rowOff>131064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147591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117018</xdr:rowOff>
    </xdr:from>
    <xdr:to>
      <xdr:col>6</xdr:col>
      <xdr:colOff>38100</xdr:colOff>
      <xdr:row>57</xdr:row>
      <xdr:rowOff>47168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63695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72307</xdr:rowOff>
    </xdr:from>
    <xdr:to>
      <xdr:col>24</xdr:col>
      <xdr:colOff>114300</xdr:colOff>
      <xdr:row>58</xdr:row>
      <xdr:rowOff>2457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50734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167919</xdr:rowOff>
    </xdr:from>
    <xdr:to>
      <xdr:col>20</xdr:col>
      <xdr:colOff>38100</xdr:colOff>
      <xdr:row>58</xdr:row>
      <xdr:rowOff>98069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89196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38989</xdr:rowOff>
    </xdr:from>
    <xdr:to>
      <xdr:col>15</xdr:col>
      <xdr:colOff>101600</xdr:colOff>
      <xdr:row>57</xdr:row>
      <xdr:rowOff>140589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131716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0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82004</xdr:rowOff>
    </xdr:from>
    <xdr:to>
      <xdr:col>10</xdr:col>
      <xdr:colOff>165100</xdr:colOff>
      <xdr:row>58</xdr:row>
      <xdr:rowOff>12154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5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3281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4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71107</xdr:rowOff>
    </xdr:from>
    <xdr:to>
      <xdr:col>6</xdr:col>
      <xdr:colOff>38100</xdr:colOff>
      <xdr:row>58</xdr:row>
      <xdr:rowOff>1257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163834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23025</xdr:rowOff>
    </xdr:from>
    <xdr:to>
      <xdr:col>24</xdr:col>
      <xdr:colOff>63500</xdr:colOff>
      <xdr:row>76</xdr:row>
      <xdr:rowOff>149771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53225"/>
          <a:ext cx="838200" cy="1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131369</xdr:rowOff>
    </xdr:from>
    <xdr:to>
      <xdr:col>19</xdr:col>
      <xdr:colOff>177800</xdr:colOff>
      <xdr:row>76</xdr:row>
      <xdr:rowOff>149771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161569"/>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57150</xdr:rowOff>
    </xdr:from>
    <xdr:to>
      <xdr:col>20</xdr:col>
      <xdr:colOff>38100</xdr:colOff>
      <xdr:row>77</xdr:row>
      <xdr:rowOff>158750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149877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35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131369</xdr:rowOff>
    </xdr:from>
    <xdr:to>
      <xdr:col>15</xdr:col>
      <xdr:colOff>50800</xdr:colOff>
      <xdr:row>76</xdr:row>
      <xdr:rowOff>153543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61569"/>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1512</xdr:rowOff>
    </xdr:from>
    <xdr:to>
      <xdr:col>15</xdr:col>
      <xdr:colOff>101600</xdr:colOff>
      <xdr:row>77</xdr:row>
      <xdr:rowOff>103112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94239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9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153543</xdr:rowOff>
    </xdr:from>
    <xdr:to>
      <xdr:col>10</xdr:col>
      <xdr:colOff>114300</xdr:colOff>
      <xdr:row>77</xdr:row>
      <xdr:rowOff>36551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83743"/>
          <a:ext cx="889000" cy="5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42444</xdr:rowOff>
    </xdr:from>
    <xdr:to>
      <xdr:col>10</xdr:col>
      <xdr:colOff>165100</xdr:colOff>
      <xdr:row>77</xdr:row>
      <xdr:rowOff>144044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4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135171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3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90284</xdr:rowOff>
    </xdr:from>
    <xdr:to>
      <xdr:col>6</xdr:col>
      <xdr:colOff>38100</xdr:colOff>
      <xdr:row>78</xdr:row>
      <xdr:rowOff>20434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11561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143675</xdr:rowOff>
    </xdr:from>
    <xdr:to>
      <xdr:col>24</xdr:col>
      <xdr:colOff>114300</xdr:colOff>
      <xdr:row>76</xdr:row>
      <xdr:rowOff>73825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122102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8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98971</xdr:rowOff>
    </xdr:from>
    <xdr:to>
      <xdr:col>20</xdr:col>
      <xdr:colOff>38100</xdr:colOff>
      <xdr:row>77</xdr:row>
      <xdr:rowOff>29121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2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45648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0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80569</xdr:rowOff>
    </xdr:from>
    <xdr:to>
      <xdr:col>15</xdr:col>
      <xdr:colOff>101600</xdr:colOff>
      <xdr:row>77</xdr:row>
      <xdr:rowOff>10719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27246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8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102743</xdr:rowOff>
    </xdr:from>
    <xdr:to>
      <xdr:col>10</xdr:col>
      <xdr:colOff>165100</xdr:colOff>
      <xdr:row>77</xdr:row>
      <xdr:rowOff>32893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49420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0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157201</xdr:rowOff>
    </xdr:from>
    <xdr:to>
      <xdr:col>6</xdr:col>
      <xdr:colOff>38100</xdr:colOff>
      <xdr:row>77</xdr:row>
      <xdr:rowOff>87351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8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103877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6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77910</xdr:rowOff>
    </xdr:from>
    <xdr:to>
      <xdr:col>24</xdr:col>
      <xdr:colOff>63500</xdr:colOff>
      <xdr:row>98</xdr:row>
      <xdr:rowOff>118441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80010"/>
          <a:ext cx="838200" cy="4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118441</xdr:rowOff>
    </xdr:from>
    <xdr:to>
      <xdr:col>19</xdr:col>
      <xdr:colOff>177800</xdr:colOff>
      <xdr:row>98</xdr:row>
      <xdr:rowOff>145027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920541"/>
          <a:ext cx="889000" cy="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149433</xdr:rowOff>
    </xdr:from>
    <xdr:to>
      <xdr:col>20</xdr:col>
      <xdr:colOff>38100</xdr:colOff>
      <xdr:row>97</xdr:row>
      <xdr:rowOff>79583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96110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145027</xdr:rowOff>
    </xdr:from>
    <xdr:to>
      <xdr:col>15</xdr:col>
      <xdr:colOff>50800</xdr:colOff>
      <xdr:row>98</xdr:row>
      <xdr:rowOff>156342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947127"/>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112433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145210</xdr:rowOff>
    </xdr:from>
    <xdr:to>
      <xdr:col>10</xdr:col>
      <xdr:colOff>114300</xdr:colOff>
      <xdr:row>98</xdr:row>
      <xdr:rowOff>156342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947310"/>
          <a:ext cx="889000" cy="1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98762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130309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27110</xdr:rowOff>
    </xdr:from>
    <xdr:to>
      <xdr:col>24</xdr:col>
      <xdr:colOff>114300</xdr:colOff>
      <xdr:row>98</xdr:row>
      <xdr:rowOff>128710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113487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67641</xdr:rowOff>
    </xdr:from>
    <xdr:to>
      <xdr:col>20</xdr:col>
      <xdr:colOff>38100</xdr:colOff>
      <xdr:row>98</xdr:row>
      <xdr:rowOff>169241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160368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96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94227</xdr:rowOff>
    </xdr:from>
    <xdr:to>
      <xdr:col>15</xdr:col>
      <xdr:colOff>101600</xdr:colOff>
      <xdr:row>99</xdr:row>
      <xdr:rowOff>24377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9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15504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8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105542</xdr:rowOff>
    </xdr:from>
    <xdr:to>
      <xdr:col>10</xdr:col>
      <xdr:colOff>165100</xdr:colOff>
      <xdr:row>99</xdr:row>
      <xdr:rowOff>35692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26819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700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94410</xdr:rowOff>
    </xdr:from>
    <xdr:to>
      <xdr:col>6</xdr:col>
      <xdr:colOff>38100</xdr:colOff>
      <xdr:row>99</xdr:row>
      <xdr:rowOff>24560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9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15687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8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22199</xdr:rowOff>
    </xdr:from>
    <xdr:to>
      <xdr:col>55</xdr:col>
      <xdr:colOff>0</xdr:colOff>
      <xdr:row>34</xdr:row>
      <xdr:rowOff>101752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5851499"/>
          <a:ext cx="8382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89273</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61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82550</xdr:rowOff>
    </xdr:from>
    <xdr:to>
      <xdr:col>50</xdr:col>
      <xdr:colOff>114300</xdr:colOff>
      <xdr:row>34</xdr:row>
      <xdr:rowOff>22199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5740400"/>
          <a:ext cx="889000" cy="1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17577</xdr:rowOff>
    </xdr:from>
    <xdr:to>
      <xdr:col>50</xdr:col>
      <xdr:colOff>165100</xdr:colOff>
      <xdr:row>36</xdr:row>
      <xdr:rowOff>119177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110304</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8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41402</xdr:rowOff>
    </xdr:from>
    <xdr:to>
      <xdr:col>45</xdr:col>
      <xdr:colOff>177800</xdr:colOff>
      <xdr:row>33</xdr:row>
      <xdr:rowOff>82550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56992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157480</xdr:rowOff>
    </xdr:from>
    <xdr:to>
      <xdr:col>46</xdr:col>
      <xdr:colOff>38100</xdr:colOff>
      <xdr:row>36</xdr:row>
      <xdr:rowOff>87630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78757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103124</xdr:rowOff>
    </xdr:from>
    <xdr:to>
      <xdr:col>41</xdr:col>
      <xdr:colOff>50800</xdr:colOff>
      <xdr:row>33</xdr:row>
      <xdr:rowOff>41402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55895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102616</xdr:rowOff>
    </xdr:from>
    <xdr:to>
      <xdr:col>41</xdr:col>
      <xdr:colOff>101600</xdr:colOff>
      <xdr:row>36</xdr:row>
      <xdr:rowOff>32766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10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23893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1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149251</xdr:rowOff>
    </xdr:from>
    <xdr:to>
      <xdr:col>36</xdr:col>
      <xdr:colOff>165100</xdr:colOff>
      <xdr:row>35</xdr:row>
      <xdr:rowOff>79401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70528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0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50952</xdr:rowOff>
    </xdr:from>
    <xdr:to>
      <xdr:col>55</xdr:col>
      <xdr:colOff>50800</xdr:colOff>
      <xdr:row>34</xdr:row>
      <xdr:rowOff>152552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58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73829</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7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142849</xdr:rowOff>
    </xdr:from>
    <xdr:to>
      <xdr:col>50</xdr:col>
      <xdr:colOff>165100</xdr:colOff>
      <xdr:row>34</xdr:row>
      <xdr:rowOff>72999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58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89526</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31750</xdr:rowOff>
    </xdr:from>
    <xdr:to>
      <xdr:col>46</xdr:col>
      <xdr:colOff>38100</xdr:colOff>
      <xdr:row>33</xdr:row>
      <xdr:rowOff>133350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149877</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162052</xdr:rowOff>
    </xdr:from>
    <xdr:to>
      <xdr:col>41</xdr:col>
      <xdr:colOff>101600</xdr:colOff>
      <xdr:row>33</xdr:row>
      <xdr:rowOff>92202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56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108729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4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52324</xdr:rowOff>
    </xdr:from>
    <xdr:to>
      <xdr:col>36</xdr:col>
      <xdr:colOff>165100</xdr:colOff>
      <xdr:row>32</xdr:row>
      <xdr:rowOff>153924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55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170451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3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159741</xdr:rowOff>
    </xdr:from>
    <xdr:to>
      <xdr:col>55</xdr:col>
      <xdr:colOff>0</xdr:colOff>
      <xdr:row>54</xdr:row>
      <xdr:rowOff>8179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246591"/>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77919</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7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112573</xdr:rowOff>
    </xdr:from>
    <xdr:to>
      <xdr:col>50</xdr:col>
      <xdr:colOff>114300</xdr:colOff>
      <xdr:row>54</xdr:row>
      <xdr:rowOff>8179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199423"/>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113208</xdr:rowOff>
    </xdr:from>
    <xdr:to>
      <xdr:col>50</xdr:col>
      <xdr:colOff>165100</xdr:colOff>
      <xdr:row>57</xdr:row>
      <xdr:rowOff>43358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1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34485</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8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131852</xdr:rowOff>
    </xdr:from>
    <xdr:to>
      <xdr:col>45</xdr:col>
      <xdr:colOff>177800</xdr:colOff>
      <xdr:row>53</xdr:row>
      <xdr:rowOff>112573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8704352"/>
          <a:ext cx="889000" cy="49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125476</xdr:rowOff>
    </xdr:from>
    <xdr:to>
      <xdr:col>46</xdr:col>
      <xdr:colOff>38100</xdr:colOff>
      <xdr:row>57</xdr:row>
      <xdr:rowOff>55626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2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46753</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81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131852</xdr:rowOff>
    </xdr:from>
    <xdr:to>
      <xdr:col>41</xdr:col>
      <xdr:colOff>50800</xdr:colOff>
      <xdr:row>52</xdr:row>
      <xdr:rowOff>154407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8704352"/>
          <a:ext cx="889000" cy="36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105664</xdr:rowOff>
    </xdr:from>
    <xdr:to>
      <xdr:col>41</xdr:col>
      <xdr:colOff>101600</xdr:colOff>
      <xdr:row>57</xdr:row>
      <xdr:rowOff>35814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0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26941</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79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54687</xdr:rowOff>
    </xdr:from>
    <xdr:to>
      <xdr:col>36</xdr:col>
      <xdr:colOff>165100</xdr:colOff>
      <xdr:row>56</xdr:row>
      <xdr:rowOff>156287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5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147414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74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108941</xdr:rowOff>
    </xdr:from>
    <xdr:to>
      <xdr:col>55</xdr:col>
      <xdr:colOff>50800</xdr:colOff>
      <xdr:row>54</xdr:row>
      <xdr:rowOff>39091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19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131818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4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128829</xdr:rowOff>
    </xdr:from>
    <xdr:to>
      <xdr:col>50</xdr:col>
      <xdr:colOff>165100</xdr:colOff>
      <xdr:row>54</xdr:row>
      <xdr:rowOff>58979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21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75506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89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61773</xdr:rowOff>
    </xdr:from>
    <xdr:to>
      <xdr:col>46</xdr:col>
      <xdr:colOff>38100</xdr:colOff>
      <xdr:row>53</xdr:row>
      <xdr:rowOff>163373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14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8450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892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81052</xdr:rowOff>
    </xdr:from>
    <xdr:to>
      <xdr:col>41</xdr:col>
      <xdr:colOff>101600</xdr:colOff>
      <xdr:row>51</xdr:row>
      <xdr:rowOff>11202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865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27729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842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103607</xdr:rowOff>
    </xdr:from>
    <xdr:to>
      <xdr:col>36</xdr:col>
      <xdr:colOff>165100</xdr:colOff>
      <xdr:row>53</xdr:row>
      <xdr:rowOff>33757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01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50284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879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147506</xdr:rowOff>
    </xdr:from>
    <xdr:to>
      <xdr:col>55</xdr:col>
      <xdr:colOff>0</xdr:colOff>
      <xdr:row>78</xdr:row>
      <xdr:rowOff>11815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49156"/>
          <a:ext cx="838200" cy="3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139863</xdr:rowOff>
    </xdr:from>
    <xdr:to>
      <xdr:col>50</xdr:col>
      <xdr:colOff>114300</xdr:colOff>
      <xdr:row>78</xdr:row>
      <xdr:rowOff>11815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41513"/>
          <a:ext cx="889000" cy="4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143273</xdr:rowOff>
    </xdr:from>
    <xdr:to>
      <xdr:col>50</xdr:col>
      <xdr:colOff>165100</xdr:colOff>
      <xdr:row>78</xdr:row>
      <xdr:rowOff>73423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64550</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43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71152</xdr:rowOff>
    </xdr:from>
    <xdr:to>
      <xdr:col>45</xdr:col>
      <xdr:colOff>177800</xdr:colOff>
      <xdr:row>77</xdr:row>
      <xdr:rowOff>139863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272802"/>
          <a:ext cx="889000" cy="6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118618</xdr:rowOff>
    </xdr:from>
    <xdr:to>
      <xdr:col>46</xdr:col>
      <xdr:colOff>38100</xdr:colOff>
      <xdr:row>78</xdr:row>
      <xdr:rowOff>48768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39895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41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169680</xdr:rowOff>
    </xdr:from>
    <xdr:to>
      <xdr:col>41</xdr:col>
      <xdr:colOff>50800</xdr:colOff>
      <xdr:row>77</xdr:row>
      <xdr:rowOff>71152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199880"/>
          <a:ext cx="889000" cy="7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92232</xdr:rowOff>
    </xdr:from>
    <xdr:to>
      <xdr:col>41</xdr:col>
      <xdr:colOff>101600</xdr:colOff>
      <xdr:row>78</xdr:row>
      <xdr:rowOff>22382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13509</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38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28615</xdr:rowOff>
    </xdr:from>
    <xdr:to>
      <xdr:col>36</xdr:col>
      <xdr:colOff>165100</xdr:colOff>
      <xdr:row>77</xdr:row>
      <xdr:rowOff>130215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3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121342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3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96706</xdr:rowOff>
    </xdr:from>
    <xdr:to>
      <xdr:col>55</xdr:col>
      <xdr:colOff>50800</xdr:colOff>
      <xdr:row>78</xdr:row>
      <xdr:rowOff>26856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9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75133</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7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132465</xdr:rowOff>
    </xdr:from>
    <xdr:to>
      <xdr:col>50</xdr:col>
      <xdr:colOff>165100</xdr:colOff>
      <xdr:row>78</xdr:row>
      <xdr:rowOff>62615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79142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10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89063</xdr:rowOff>
    </xdr:from>
    <xdr:to>
      <xdr:col>46</xdr:col>
      <xdr:colOff>38100</xdr:colOff>
      <xdr:row>78</xdr:row>
      <xdr:rowOff>19213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35740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06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20352</xdr:rowOff>
    </xdr:from>
    <xdr:to>
      <xdr:col>41</xdr:col>
      <xdr:colOff>101600</xdr:colOff>
      <xdr:row>77</xdr:row>
      <xdr:rowOff>121952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2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138479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99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118880</xdr:rowOff>
    </xdr:from>
    <xdr:to>
      <xdr:col>36</xdr:col>
      <xdr:colOff>165100</xdr:colOff>
      <xdr:row>77</xdr:row>
      <xdr:rowOff>49030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4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65557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9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78138</xdr:rowOff>
    </xdr:from>
    <xdr:to>
      <xdr:col>55</xdr:col>
      <xdr:colOff>0</xdr:colOff>
      <xdr:row>96</xdr:row>
      <xdr:rowOff>1969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194438"/>
          <a:ext cx="838200" cy="26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132407</xdr:rowOff>
    </xdr:from>
    <xdr:to>
      <xdr:col>50</xdr:col>
      <xdr:colOff>114300</xdr:colOff>
      <xdr:row>94</xdr:row>
      <xdr:rowOff>78138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5734357"/>
          <a:ext cx="889000" cy="46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21127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132407</xdr:rowOff>
    </xdr:from>
    <xdr:to>
      <xdr:col>45</xdr:col>
      <xdr:colOff>177800</xdr:colOff>
      <xdr:row>94</xdr:row>
      <xdr:rowOff>19616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5734357"/>
          <a:ext cx="889000" cy="40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112652</xdr:rowOff>
    </xdr:from>
    <xdr:to>
      <xdr:col>46</xdr:col>
      <xdr:colOff>38100</xdr:colOff>
      <xdr:row>96</xdr:row>
      <xdr:rowOff>42802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0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33929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9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141002</xdr:rowOff>
    </xdr:from>
    <xdr:to>
      <xdr:col>41</xdr:col>
      <xdr:colOff>50800</xdr:colOff>
      <xdr:row>94</xdr:row>
      <xdr:rowOff>19616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5571502"/>
          <a:ext cx="889000" cy="56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132243</xdr:rowOff>
    </xdr:from>
    <xdr:to>
      <xdr:col>41</xdr:col>
      <xdr:colOff>101600</xdr:colOff>
      <xdr:row>96</xdr:row>
      <xdr:rowOff>62393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1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53520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1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133888</xdr:rowOff>
    </xdr:from>
    <xdr:to>
      <xdr:col>36</xdr:col>
      <xdr:colOff>165100</xdr:colOff>
      <xdr:row>96</xdr:row>
      <xdr:rowOff>64038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2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55165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1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122619</xdr:rowOff>
    </xdr:from>
    <xdr:to>
      <xdr:col>55</xdr:col>
      <xdr:colOff>50800</xdr:colOff>
      <xdr:row>96</xdr:row>
      <xdr:rowOff>52769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101046</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8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27338</xdr:rowOff>
    </xdr:from>
    <xdr:to>
      <xdr:col>50</xdr:col>
      <xdr:colOff>165100</xdr:colOff>
      <xdr:row>94</xdr:row>
      <xdr:rowOff>128938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14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145465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591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81607</xdr:rowOff>
    </xdr:from>
    <xdr:to>
      <xdr:col>46</xdr:col>
      <xdr:colOff>38100</xdr:colOff>
      <xdr:row>92</xdr:row>
      <xdr:rowOff>11757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568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28284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45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140266</xdr:rowOff>
    </xdr:from>
    <xdr:to>
      <xdr:col>41</xdr:col>
      <xdr:colOff>101600</xdr:colOff>
      <xdr:row>94</xdr:row>
      <xdr:rowOff>70416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0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86943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86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90202</xdr:rowOff>
    </xdr:from>
    <xdr:to>
      <xdr:col>36</xdr:col>
      <xdr:colOff>165100</xdr:colOff>
      <xdr:row>91</xdr:row>
      <xdr:rowOff>20352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55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36879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52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2866</xdr:rowOff>
    </xdr:from>
    <xdr:to>
      <xdr:col>85</xdr:col>
      <xdr:colOff>127000</xdr:colOff>
      <xdr:row>37</xdr:row>
      <xdr:rowOff>81897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346516"/>
          <a:ext cx="838200" cy="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145143</xdr:rowOff>
    </xdr:from>
    <xdr:to>
      <xdr:col>81</xdr:col>
      <xdr:colOff>50800</xdr:colOff>
      <xdr:row>37</xdr:row>
      <xdr:rowOff>2866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974443"/>
          <a:ext cx="889000" cy="37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149207</xdr:rowOff>
    </xdr:from>
    <xdr:to>
      <xdr:col>81</xdr:col>
      <xdr:colOff>101600</xdr:colOff>
      <xdr:row>37</xdr:row>
      <xdr:rowOff>79357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70484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145143</xdr:rowOff>
    </xdr:from>
    <xdr:to>
      <xdr:col>76</xdr:col>
      <xdr:colOff>114300</xdr:colOff>
      <xdr:row>37</xdr:row>
      <xdr:rowOff>33673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974443"/>
          <a:ext cx="889000" cy="40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50582</xdr:rowOff>
    </xdr:from>
    <xdr:to>
      <xdr:col>76</xdr:col>
      <xdr:colOff>165100</xdr:colOff>
      <xdr:row>37</xdr:row>
      <xdr:rowOff>152182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143309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8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116622</xdr:rowOff>
    </xdr:from>
    <xdr:to>
      <xdr:col>71</xdr:col>
      <xdr:colOff>177800</xdr:colOff>
      <xdr:row>37</xdr:row>
      <xdr:rowOff>33673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5945922"/>
          <a:ext cx="889000" cy="43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42636</xdr:rowOff>
    </xdr:from>
    <xdr:to>
      <xdr:col>72</xdr:col>
      <xdr:colOff>38100</xdr:colOff>
      <xdr:row>37</xdr:row>
      <xdr:rowOff>144236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135362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7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117529</xdr:rowOff>
    </xdr:from>
    <xdr:to>
      <xdr:col>67</xdr:col>
      <xdr:colOff>101600</xdr:colOff>
      <xdr:row>37</xdr:row>
      <xdr:rowOff>47679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38806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8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31097</xdr:rowOff>
    </xdr:from>
    <xdr:to>
      <xdr:col>85</xdr:col>
      <xdr:colOff>177800</xdr:colOff>
      <xdr:row>37</xdr:row>
      <xdr:rowOff>132697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7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53974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2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123516</xdr:rowOff>
    </xdr:from>
    <xdr:to>
      <xdr:col>81</xdr:col>
      <xdr:colOff>101600</xdr:colOff>
      <xdr:row>37</xdr:row>
      <xdr:rowOff>53666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70193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07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94343</xdr:rowOff>
    </xdr:from>
    <xdr:to>
      <xdr:col>76</xdr:col>
      <xdr:colOff>165100</xdr:colOff>
      <xdr:row>35</xdr:row>
      <xdr:rowOff>24493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9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41020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69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154323</xdr:rowOff>
    </xdr:from>
    <xdr:to>
      <xdr:col>72</xdr:col>
      <xdr:colOff>38100</xdr:colOff>
      <xdr:row>37</xdr:row>
      <xdr:rowOff>84473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2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101000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10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65822</xdr:rowOff>
    </xdr:from>
    <xdr:to>
      <xdr:col>67</xdr:col>
      <xdr:colOff>101600</xdr:colOff>
      <xdr:row>34</xdr:row>
      <xdr:rowOff>167422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8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12499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67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93042</xdr:rowOff>
    </xdr:from>
    <xdr:to>
      <xdr:col>85</xdr:col>
      <xdr:colOff>127000</xdr:colOff>
      <xdr:row>56</xdr:row>
      <xdr:rowOff>159634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694242"/>
          <a:ext cx="838200" cy="6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93042</xdr:rowOff>
    </xdr:from>
    <xdr:to>
      <xdr:col>81</xdr:col>
      <xdr:colOff>50800</xdr:colOff>
      <xdr:row>56</xdr:row>
      <xdr:rowOff>117183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694242"/>
          <a:ext cx="889000" cy="2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137134</xdr:rowOff>
    </xdr:from>
    <xdr:to>
      <xdr:col>81</xdr:col>
      <xdr:colOff>101600</xdr:colOff>
      <xdr:row>56</xdr:row>
      <xdr:rowOff>67284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83811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117183</xdr:rowOff>
    </xdr:from>
    <xdr:to>
      <xdr:col>76</xdr:col>
      <xdr:colOff>114300</xdr:colOff>
      <xdr:row>56</xdr:row>
      <xdr:rowOff>119514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18383"/>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135192</xdr:rowOff>
    </xdr:from>
    <xdr:to>
      <xdr:col>76</xdr:col>
      <xdr:colOff>165100</xdr:colOff>
      <xdr:row>56</xdr:row>
      <xdr:rowOff>65342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81869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34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86939</xdr:rowOff>
    </xdr:from>
    <xdr:to>
      <xdr:col>71</xdr:col>
      <xdr:colOff>177800</xdr:colOff>
      <xdr:row>56</xdr:row>
      <xdr:rowOff>119514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516689"/>
          <a:ext cx="889000" cy="20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5507</xdr:rowOff>
    </xdr:from>
    <xdr:to>
      <xdr:col>72</xdr:col>
      <xdr:colOff>38100</xdr:colOff>
      <xdr:row>56</xdr:row>
      <xdr:rowOff>107107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123634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19245</xdr:rowOff>
    </xdr:from>
    <xdr:to>
      <xdr:col>67</xdr:col>
      <xdr:colOff>101600</xdr:colOff>
      <xdr:row>56</xdr:row>
      <xdr:rowOff>120845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111972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108834</xdr:rowOff>
    </xdr:from>
    <xdr:to>
      <xdr:col>85</xdr:col>
      <xdr:colOff>177800</xdr:colOff>
      <xdr:row>57</xdr:row>
      <xdr:rowOff>38984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87261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8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42242</xdr:rowOff>
    </xdr:from>
    <xdr:to>
      <xdr:col>81</xdr:col>
      <xdr:colOff>101600</xdr:colOff>
      <xdr:row>56</xdr:row>
      <xdr:rowOff>143842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4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134969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3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66383</xdr:rowOff>
    </xdr:from>
    <xdr:to>
      <xdr:col>76</xdr:col>
      <xdr:colOff>165100</xdr:colOff>
      <xdr:row>56</xdr:row>
      <xdr:rowOff>167983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6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159110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76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68714</xdr:rowOff>
    </xdr:from>
    <xdr:to>
      <xdr:col>72</xdr:col>
      <xdr:colOff>38100</xdr:colOff>
      <xdr:row>56</xdr:row>
      <xdr:rowOff>170314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161441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6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36139</xdr:rowOff>
    </xdr:from>
    <xdr:to>
      <xdr:col>67</xdr:col>
      <xdr:colOff>101600</xdr:colOff>
      <xdr:row>55</xdr:row>
      <xdr:rowOff>137739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46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154266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24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74581</xdr:rowOff>
    </xdr:from>
    <xdr:to>
      <xdr:col>85</xdr:col>
      <xdr:colOff>127000</xdr:colOff>
      <xdr:row>79</xdr:row>
      <xdr:rowOff>92478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19131"/>
          <a:ext cx="838200" cy="1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74581</xdr:rowOff>
    </xdr:from>
    <xdr:to>
      <xdr:col>81</xdr:col>
      <xdr:colOff>50800</xdr:colOff>
      <xdr:row>79</xdr:row>
      <xdr:rowOff>76181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61913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25316</xdr:rowOff>
    </xdr:from>
    <xdr:to>
      <xdr:col>81</xdr:col>
      <xdr:colOff>101600</xdr:colOff>
      <xdr:row>79</xdr:row>
      <xdr:rowOff>126916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6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118043</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66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76181</xdr:rowOff>
    </xdr:from>
    <xdr:to>
      <xdr:col>76</xdr:col>
      <xdr:colOff>114300</xdr:colOff>
      <xdr:row>79</xdr:row>
      <xdr:rowOff>98422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20731"/>
          <a:ext cx="889000" cy="2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39457</xdr:rowOff>
    </xdr:from>
    <xdr:to>
      <xdr:col>76</xdr:col>
      <xdr:colOff>165100</xdr:colOff>
      <xdr:row>79</xdr:row>
      <xdr:rowOff>141057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8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132184</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676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85620</xdr:rowOff>
    </xdr:from>
    <xdr:to>
      <xdr:col>71</xdr:col>
      <xdr:colOff>177800</xdr:colOff>
      <xdr:row>79</xdr:row>
      <xdr:rowOff>98422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3017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44650</xdr:rowOff>
    </xdr:from>
    <xdr:to>
      <xdr:col>72</xdr:col>
      <xdr:colOff>38100</xdr:colOff>
      <xdr:row>79</xdr:row>
      <xdr:rowOff>146250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162777</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364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38119</xdr:rowOff>
    </xdr:from>
    <xdr:to>
      <xdr:col>67</xdr:col>
      <xdr:colOff>101600</xdr:colOff>
      <xdr:row>79</xdr:row>
      <xdr:rowOff>139719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130846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67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41678</xdr:rowOff>
    </xdr:from>
    <xdr:to>
      <xdr:col>85</xdr:col>
      <xdr:colOff>177800</xdr:colOff>
      <xdr:row>79</xdr:row>
      <xdr:rowOff>143278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128055</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1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23781</xdr:rowOff>
    </xdr:from>
    <xdr:to>
      <xdr:col>81</xdr:col>
      <xdr:colOff>101600</xdr:colOff>
      <xdr:row>79</xdr:row>
      <xdr:rowOff>125381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141908</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343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25381</xdr:rowOff>
    </xdr:from>
    <xdr:to>
      <xdr:col>76</xdr:col>
      <xdr:colOff>165100</xdr:colOff>
      <xdr:row>79</xdr:row>
      <xdr:rowOff>126981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6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143508</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345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47622</xdr:rowOff>
    </xdr:from>
    <xdr:to>
      <xdr:col>72</xdr:col>
      <xdr:colOff>38100</xdr:colOff>
      <xdr:row>79</xdr:row>
      <xdr:rowOff>149222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140349</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46333" y="13684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34820</xdr:rowOff>
    </xdr:from>
    <xdr:to>
      <xdr:col>67</xdr:col>
      <xdr:colOff>101600</xdr:colOff>
      <xdr:row>79</xdr:row>
      <xdr:rowOff>136420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152947</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354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2254</xdr:rowOff>
    </xdr:from>
    <xdr:to>
      <xdr:col>85</xdr:col>
      <xdr:colOff>127000</xdr:colOff>
      <xdr:row>93</xdr:row>
      <xdr:rowOff>62661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5947104"/>
          <a:ext cx="838200" cy="6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61861</xdr:rowOff>
    </xdr:from>
    <xdr:to>
      <xdr:col>81</xdr:col>
      <xdr:colOff>50800</xdr:colOff>
      <xdr:row>93</xdr:row>
      <xdr:rowOff>62661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00671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41351</xdr:rowOff>
    </xdr:from>
    <xdr:to>
      <xdr:col>81</xdr:col>
      <xdr:colOff>101600</xdr:colOff>
      <xdr:row>96</xdr:row>
      <xdr:rowOff>142951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134078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59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53232</xdr:rowOff>
    </xdr:from>
    <xdr:to>
      <xdr:col>76</xdr:col>
      <xdr:colOff>114300</xdr:colOff>
      <xdr:row>93</xdr:row>
      <xdr:rowOff>61861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5998082"/>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163195</xdr:rowOff>
    </xdr:from>
    <xdr:to>
      <xdr:col>76</xdr:col>
      <xdr:colOff>165100</xdr:colOff>
      <xdr:row>96</xdr:row>
      <xdr:rowOff>93345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84472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5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53232</xdr:rowOff>
    </xdr:from>
    <xdr:to>
      <xdr:col>71</xdr:col>
      <xdr:colOff>177800</xdr:colOff>
      <xdr:row>93</xdr:row>
      <xdr:rowOff>81121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5998082"/>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149507</xdr:rowOff>
    </xdr:from>
    <xdr:to>
      <xdr:col>72</xdr:col>
      <xdr:colOff>38100</xdr:colOff>
      <xdr:row>96</xdr:row>
      <xdr:rowOff>79657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4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70784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52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102073</xdr:rowOff>
    </xdr:from>
    <xdr:to>
      <xdr:col>67</xdr:col>
      <xdr:colOff>101600</xdr:colOff>
      <xdr:row>96</xdr:row>
      <xdr:rowOff>32223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8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23350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48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122904</xdr:rowOff>
    </xdr:from>
    <xdr:to>
      <xdr:col>85</xdr:col>
      <xdr:colOff>177800</xdr:colOff>
      <xdr:row>93</xdr:row>
      <xdr:rowOff>53054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58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145781</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74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11861</xdr:rowOff>
    </xdr:from>
    <xdr:to>
      <xdr:col>81</xdr:col>
      <xdr:colOff>101600</xdr:colOff>
      <xdr:row>93</xdr:row>
      <xdr:rowOff>113461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59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129988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7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11061</xdr:rowOff>
    </xdr:from>
    <xdr:to>
      <xdr:col>76</xdr:col>
      <xdr:colOff>165100</xdr:colOff>
      <xdr:row>93</xdr:row>
      <xdr:rowOff>112661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595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129188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73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2432</xdr:rowOff>
    </xdr:from>
    <xdr:to>
      <xdr:col>72</xdr:col>
      <xdr:colOff>38100</xdr:colOff>
      <xdr:row>93</xdr:row>
      <xdr:rowOff>104032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59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120559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72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30321</xdr:rowOff>
    </xdr:from>
    <xdr:to>
      <xdr:col>67</xdr:col>
      <xdr:colOff>101600</xdr:colOff>
      <xdr:row>93</xdr:row>
      <xdr:rowOff>131921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59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148448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7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138785</xdr:rowOff>
    </xdr:from>
    <xdr:to>
      <xdr:col>116</xdr:col>
      <xdr:colOff>63500</xdr:colOff>
      <xdr:row>38</xdr:row>
      <xdr:rowOff>138785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3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138329</xdr:rowOff>
    </xdr:from>
    <xdr:to>
      <xdr:col>111</xdr:col>
      <xdr:colOff>177800</xdr:colOff>
      <xdr:row>38</xdr:row>
      <xdr:rowOff>138785</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3429"/>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63297</xdr:rowOff>
    </xdr:from>
    <xdr:to>
      <xdr:col>112</xdr:col>
      <xdr:colOff>38100</xdr:colOff>
      <xdr:row>38</xdr:row>
      <xdr:rowOff>164897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9974</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53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138329</xdr:rowOff>
    </xdr:from>
    <xdr:to>
      <xdr:col>107</xdr:col>
      <xdr:colOff>50800</xdr:colOff>
      <xdr:row>38</xdr:row>
      <xdr:rowOff>138785</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9545300" y="6653429"/>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45009</xdr:rowOff>
    </xdr:from>
    <xdr:to>
      <xdr:col>107</xdr:col>
      <xdr:colOff>101600</xdr:colOff>
      <xdr:row>38</xdr:row>
      <xdr:rowOff>146609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163136</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335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166675</xdr:rowOff>
    </xdr:from>
    <xdr:to>
      <xdr:col>102</xdr:col>
      <xdr:colOff>114300</xdr:colOff>
      <xdr:row>38</xdr:row>
      <xdr:rowOff>138785</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338875"/>
          <a:ext cx="889000" cy="3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135534</xdr:rowOff>
    </xdr:from>
    <xdr:to>
      <xdr:col>98</xdr:col>
      <xdr:colOff>38100</xdr:colOff>
      <xdr:row>38</xdr:row>
      <xdr:rowOff>65684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56811</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57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87985</xdr:rowOff>
    </xdr:from>
    <xdr:to>
      <xdr:col>116</xdr:col>
      <xdr:colOff>114300</xdr:colOff>
      <xdr:row>39</xdr:row>
      <xdr:rowOff>18135</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2912</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18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87985</xdr:rowOff>
    </xdr:from>
    <xdr:to>
      <xdr:col>112</xdr:col>
      <xdr:colOff>38100</xdr:colOff>
      <xdr:row>39</xdr:row>
      <xdr:rowOff>18135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9262</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87529</xdr:rowOff>
    </xdr:from>
    <xdr:to>
      <xdr:col>107</xdr:col>
      <xdr:colOff>101600</xdr:colOff>
      <xdr:row>39</xdr:row>
      <xdr:rowOff>17679</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8806</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87985</xdr:rowOff>
    </xdr:from>
    <xdr:to>
      <xdr:col>102</xdr:col>
      <xdr:colOff>165100</xdr:colOff>
      <xdr:row>39</xdr:row>
      <xdr:rowOff>18135</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9262</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115875</xdr:rowOff>
    </xdr:from>
    <xdr:to>
      <xdr:col>98</xdr:col>
      <xdr:colOff>38100</xdr:colOff>
      <xdr:row>37</xdr:row>
      <xdr:rowOff>46025</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2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62552</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7017" y="6063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教育費は、住民一人当たり３４，１２８円となっており、対前年度比７．９％減となっている。これは、国体開催推進事業が終了したことなどによる。</a:t>
          </a:r>
        </a:p>
        <a:p>
          <a:r>
            <a:rPr kumimoji="1" lang="ja-JP" altLang="en-US" sz="1300">
              <a:latin typeface="ＭＳ Ｐゴシック" panose="020B0600070205080204" pitchFamily="50" charset="-128"/>
              <a:ea typeface="ＭＳ Ｐゴシック" panose="020B0600070205080204" pitchFamily="50" charset="-128"/>
            </a:rPr>
            <a:t>　商工費は、住民一人当たり９，０１１円と対前年度比１３．８％の増となっているが、これは企業立地支援事業が増加したことが主な要因である。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民生費では住民一人当たり１６２，１８７円と対前年度比６．６％の増となっているが、これは幼児教育・保育無償化が１０月から実施となったことが主な要因である。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４１，０２５円と対前年度比２２．１％と２年連続で減となり、類似団体の平均を下回った。中央公園再整備事業等大型事業の終了と合わせ、平成２９年度の大雪による除排雪経費の繰越分が皆減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令和元年度については、平成２９年度の実質収支赤字を受け、３０年度に引き続いて歳出削減に努めたことや、ふるさと納税による寄附金が見込みより多くなったことなどにより、黒字となった。</a:t>
          </a:r>
        </a:p>
        <a:p>
          <a:r>
            <a:rPr kumimoji="1" lang="ja-JP" altLang="en-US" sz="1400">
              <a:latin typeface="ＭＳ ゴシック" pitchFamily="49" charset="-128"/>
              <a:ea typeface="ＭＳ ゴシック" pitchFamily="49" charset="-128"/>
            </a:rPr>
            <a:t>　また、財政再建計画に基づき財政調整基金に約３億円を積立てた。</a:t>
          </a:r>
        </a:p>
        <a:p>
          <a:r>
            <a:rPr kumimoji="1" lang="ja-JP" altLang="en-US" sz="1400">
              <a:latin typeface="ＭＳ ゴシック" pitchFamily="49" charset="-128"/>
              <a:ea typeface="ＭＳ ゴシック" pitchFamily="49" charset="-128"/>
            </a:rPr>
            <a:t>　今後は、財政再建計画の目標である、基金繰入に頼らない収支均衡した予算編成を継続していくことで、安定した財政構造の確立を目指す。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昨年度に引き続き、全ての会計について赤字は生じていない。</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今後は、令和５年度までを期間とする財政再建計画に基づき、基金繰入に頼らない収支均衡した予算編成を行い、計画的に財政調整基金を積み立てることによって、安定した財政構造の確立を目指していく。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元利償還金については、元金償還金の増加などにより増加した。</a:t>
          </a:r>
        </a:p>
        <a:p>
          <a:r>
            <a:rPr kumimoji="1" lang="ja-JP" altLang="en-US" sz="1400">
              <a:latin typeface="ＭＳ ゴシック" pitchFamily="49" charset="-128"/>
              <a:ea typeface="ＭＳ ゴシック" pitchFamily="49" charset="-128"/>
            </a:rPr>
            <a:t>　また公営企業債の元利償還金に対する繰入金については、下水道事業会計への支出額が減少したことなどにより減少している。</a:t>
          </a:r>
        </a:p>
        <a:p>
          <a:r>
            <a:rPr kumimoji="1" lang="ja-JP" altLang="en-US" sz="1400">
              <a:latin typeface="ＭＳ ゴシック" pitchFamily="49" charset="-128"/>
              <a:ea typeface="ＭＳ ゴシック" pitchFamily="49" charset="-128"/>
            </a:rPr>
            <a:t>　実質公債費比率の分子については、元利償還金等（Ａ）が前年度に比べ増加し、算入公債費等（Ｂ）については減少したため、（Ａ）－（Ｂ）は増加した。</a:t>
          </a:r>
        </a:p>
        <a:p>
          <a:r>
            <a:rPr kumimoji="1" lang="ja-JP" altLang="en-US" sz="1400">
              <a:latin typeface="ＭＳ ゴシック" pitchFamily="49" charset="-128"/>
              <a:ea typeface="ＭＳ ゴシック" pitchFamily="49" charset="-128"/>
            </a:rPr>
            <a:t>　今後は、令和５年度までを期間とする財政再建計画に基づき、地方債発行額を抑制することとあわせ、算入公債費の増を図るためより有利な市債を借り入れるように努める。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一般会計等に係る地方債の現在高については前年度に比べ減少している。</a:t>
          </a:r>
        </a:p>
        <a:p>
          <a:r>
            <a:rPr kumimoji="1" lang="ja-JP" altLang="en-US" sz="1400">
              <a:latin typeface="ＭＳ ゴシック" pitchFamily="49" charset="-128"/>
              <a:ea typeface="ＭＳ ゴシック" pitchFamily="49" charset="-128"/>
            </a:rPr>
            <a:t>　公営企業債等繰入見込額については、公営企業会計における繰出対象企業債残高の減少により、減少している。</a:t>
          </a:r>
        </a:p>
        <a:p>
          <a:r>
            <a:rPr kumimoji="1" lang="ja-JP" altLang="en-US" sz="1400">
              <a:latin typeface="ＭＳ ゴシック" pitchFamily="49" charset="-128"/>
              <a:ea typeface="ＭＳ ゴシック" pitchFamily="49" charset="-128"/>
            </a:rPr>
            <a:t>　充当可能基金については、災害対策基金、財政調整基金への積み増しを行ったことで増加している。</a:t>
          </a:r>
        </a:p>
        <a:p>
          <a:r>
            <a:rPr kumimoji="1" lang="ja-JP" altLang="en-US" sz="1400">
              <a:latin typeface="ＭＳ ゴシック" pitchFamily="49" charset="-128"/>
              <a:ea typeface="ＭＳ ゴシック" pitchFamily="49" charset="-128"/>
            </a:rPr>
            <a:t>　将来負担比率の分子については、将来負担額（Ａ）が、地方債の現在高や公営企業債等繰入見込額の減により前年度に比べ減少し、充当可能財源等（Ｂ）が増加したため（Ａ）－（Ｂ）は減少した。</a:t>
          </a:r>
        </a:p>
        <a:p>
          <a:r>
            <a:rPr kumimoji="1" lang="ja-JP" altLang="en-US" sz="1400">
              <a:latin typeface="ＭＳ ゴシック" pitchFamily="49" charset="-128"/>
              <a:ea typeface="ＭＳ ゴシック" pitchFamily="49" charset="-128"/>
            </a:rPr>
            <a:t>　今後は、令和５年度までを期間とする財政再建計画に基づき、地方債発行額を抑制することにより、将来負担比率を改善していく。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福井県福井市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平成３０年大雪で取り崩した災害対策基金、財政調整基金を積み戻した。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今後は、令和５年度までを期間とする財政再建計画に基づき、基金繰入に頼らない収支均衡した財政構造を確立し、財政調整基金を計画的に積み立てていくことを予定している。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災害対策基金：市民生活の安定に資するため災害についての総合的な対策の実施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スポーツ振興基金：スポーツ振興に寄与する事業の推進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都市緑化基金：緑豊かで安全活快適な都市づくりの推進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ふるさとづくり基金：市民が愛着と誇りの持てる個性豊かなふるさとの創造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災害対策基金：平成３０年大雪で取り崩した分を積み増したことによる増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ふるさとづくり基金：民間活力をいかした県都の顔づくり事業等の財源として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ガス事業の民間売却に伴う売却益について公共施設等総合管理基金等に積み立てる。積み立てた基金は新クリーンセンターの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整備に充当する予定。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財政再建計画に基づき３億１万円を積立てた。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今後は、令和５年度までを期間とする財政再建計画に基づき、計画期間中に３０億円を計画的に積み立てていくことを予定している。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現在の規模を維持していく。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7E672DF-18A4-4E49-BA1C-FC86266878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2409F1D-E751-4310-8281-663ED38449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D3A0111-EAD0-4933-A25B-7F4B652DE67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E0F5255-3DB2-45A8-B86C-74B47DCD8D2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1ECAFAD-36A5-4C95-B3F0-7E0C8D4CB3B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A3E952A-A907-43BB-88D3-33E13122A2E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BEF3F1D-4F5D-4BBD-8C45-364FFDF5C50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993D157-011B-407E-950E-02C60B29362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A934406-A5AF-4090-9F84-2E8A281E1A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32EBBBE-2DDF-4AD4-9FC3-6BBA05EAB78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6ACF40F-9D1A-4A28-8300-E3A03027688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7A2415D-C6CA-4986-9EBA-0EBE0CC5F7C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263,152
258,401
536.41
103,081,314
100,612,814
2,355,510
60,321,612
146,622,940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5E6E759-4EB2-4DE6-900D-C0A5E18DA90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6E42454-7E47-4E05-A4B4-008D1D8BB59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111E483-A669-4007-9D22-DBA089C62FC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E94ACB6-43D8-4A44-B655-70339E6527A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FF303DF-FA06-4149-B475-74CEB3E4E1E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9F12A25-2408-44FF-BABA-CA8CFB68DC2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31433EF-6E60-4901-9B5F-DBE5BD9FDEB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429B62D-EF2E-4DF2-8E07-7D2746E064C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A299F6B-30DA-472C-871E-A66D28EF5AF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FE658DA-1937-49E6-84EA-ECDBED2F064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39DC27C-DB72-4833-B1A3-3D4A2011F9E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6689148-B2C2-4189-8681-6DF20CD02F0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92AA521-4D35-4FED-8C7B-DCD5A7C8B39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120F250-71CB-4782-BCB5-5CBE83BDDD3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B40EC11-9108-4660-A6E2-403361E5ADB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C30B0BD-D7F7-4111-90E1-EE469961684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DB16FAF-5064-4296-AE34-DE1F2560E78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718808C-5B2C-41A7-9DDB-DBB2F59B4E9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27C0529-1E03-4414-BAC4-EA7FA38F637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789D7229-4B8C-4E08-A638-658238415F4E}"/>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DFC7824-0DB3-4175-A97C-79D28628401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7229730-ED43-4D06-8D81-EC5EF2FAE9C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4402CF7-06F9-4E75-8A9C-09BA25D572C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C46263D-9E1C-44AF-BB51-22145780842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110B5F6-0F07-459E-890F-E40CF0B69F5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8206A6B-48DB-462D-8ACF-7EB83AF3DAF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A154F38-682C-44CD-8AF6-B2243BFE2D8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065C009-BC7D-4658-A927-0659EFC5833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C699BE7-6F28-44EB-8EF2-AA0781B1879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6345340-3B88-4504-B0A8-A7E62646578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E7C321E-84F8-4D30-B1AD-4ED2091F33C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C2D98E6-5033-4D69-B824-068DA6FA611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EA8DB68-8104-4848-8605-568E533F9E6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515AAAF-3908-44B6-8317-413CBCF53A6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786892D-D949-4B73-85D2-380CADABBA6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本市の有形固定資産減価償却率は類似団体内順位</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位（</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団体中）であり、全国平均、県平均と比較しても非常に高い数値となっている。有形固定資産の更新が多くあることが予想されることから、費用の平準化や類似施設の統廃合などを実施する必要がある。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42D985C-6DBD-41D7-80A8-4771E56142D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E7096EF-B509-4960-8C10-252A3804291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6EF7BA50-B110-4E59-9A18-7FE60EF2DE8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C97D56C-2534-4409-9A76-2E31C83E2A4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3C6FF3A8-94D7-4F7D-9931-1B063486EE78}"/>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B1787620-D159-481D-91E1-CA3FAA92A25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6BE15B7-0CA2-458F-9D44-471D7A388FD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BD90E6C-6B87-4919-A10B-5FFC85DD081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0D99D6C-00EF-4B28-A3AC-C12A7FF868C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EDF7C3B-848B-4AFE-84A9-CE20F805D50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69C6A8E-787E-4E3A-9679-04FD9FABA5A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4A6AF61-E772-4DD4-8E19-5DB63D035DF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C8FED7D-4EAE-463A-A16D-F8EC9941050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A9658B8-8ED7-45A5-A6CE-5AEDF19CA68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2BF317C9-080A-4287-A57A-3BFCC5F95EE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31A9EB6-3390-446A-8F87-ECFF7B17F06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a:extLst>
            <a:ext uri="{FF2B5EF4-FFF2-40B4-BE49-F238E27FC236}">
              <a16:creationId xmlns:a16="http://schemas.microsoft.com/office/drawing/2014/main" id="{9411586F-C4CB-4875-91FF-31B5F55F7FE2}"/>
            </a:ext>
          </a:extLst>
        </xdr:cNvPr>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a:extLst>
            <a:ext uri="{FF2B5EF4-FFF2-40B4-BE49-F238E27FC236}">
              <a16:creationId xmlns:a16="http://schemas.microsoft.com/office/drawing/2014/main" id="{8AE2A10E-D787-4B08-8D15-330B5DC6E3E4}"/>
            </a:ext>
          </a:extLst>
        </xdr:cNvPr>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a:extLst>
            <a:ext uri="{FF2B5EF4-FFF2-40B4-BE49-F238E27FC236}">
              <a16:creationId xmlns:a16="http://schemas.microsoft.com/office/drawing/2014/main" id="{975B828D-6676-41DE-B5DA-8E61BD233E2A}"/>
            </a:ext>
          </a:extLst>
        </xdr:cNvPr>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38CE2FE8-04B4-41FD-A1DB-1F11DD93BDC5}"/>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3ACC4CEA-5FAE-4717-A265-B6A2980157DC}"/>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0" name="有形固定資産減価償却率平均値テキスト">
          <a:extLst>
            <a:ext uri="{FF2B5EF4-FFF2-40B4-BE49-F238E27FC236}">
              <a16:creationId xmlns:a16="http://schemas.microsoft.com/office/drawing/2014/main" id="{12B84F4F-5F09-4657-A1AF-35B1157FE6B7}"/>
            </a:ext>
          </a:extLst>
        </xdr:cNvPr>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a:extLst>
            <a:ext uri="{FF2B5EF4-FFF2-40B4-BE49-F238E27FC236}">
              <a16:creationId xmlns:a16="http://schemas.microsoft.com/office/drawing/2014/main" id="{F6B254D6-7BC0-471C-9DB3-05C80FA9DD8F}"/>
            </a:ext>
          </a:extLst>
        </xdr:cNvPr>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81068</xdr:rowOff>
    </xdr:from>
    <xdr:to>
      <xdr:col>19</xdr:col>
      <xdr:colOff>187325</xdr:colOff>
      <xdr:row>31</xdr:row>
      <xdr:rowOff>11218</xdr:rowOff>
    </xdr:to>
    <xdr:sp macro="" textlink="">
      <xdr:nvSpPr>
        <xdr:cNvPr id="72" name="フローチャート: 判断 71">
          <a:extLst>
            <a:ext uri="{FF2B5EF4-FFF2-40B4-BE49-F238E27FC236}">
              <a16:creationId xmlns:a16="http://schemas.microsoft.com/office/drawing/2014/main" id="{4F822839-8F8F-4C62-ACEE-104E47C58648}"/>
            </a:ext>
          </a:extLst>
        </xdr:cNvPr>
        <xdr:cNvSpPr/>
      </xdr:nvSpPr>
      <xdr:spPr>
        <a:xfrm>
          <a:off x="4000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5503</xdr:rowOff>
    </xdr:from>
    <xdr:to>
      <xdr:col>15</xdr:col>
      <xdr:colOff>187325</xdr:colOff>
      <xdr:row>30</xdr:row>
      <xdr:rowOff>107103</xdr:rowOff>
    </xdr:to>
    <xdr:sp macro="" textlink="">
      <xdr:nvSpPr>
        <xdr:cNvPr id="73" name="フローチャート: 判断 72">
          <a:extLst>
            <a:ext uri="{FF2B5EF4-FFF2-40B4-BE49-F238E27FC236}">
              <a16:creationId xmlns:a16="http://schemas.microsoft.com/office/drawing/2014/main" id="{CCBBED06-2C1D-4B08-9642-74EC39020AD1}"/>
            </a:ext>
          </a:extLst>
        </xdr:cNvPr>
        <xdr:cNvSpPr/>
      </xdr:nvSpPr>
      <xdr:spPr>
        <a:xfrm>
          <a:off x="3238500" y="59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144568</xdr:rowOff>
    </xdr:from>
    <xdr:to>
      <xdr:col>11</xdr:col>
      <xdr:colOff>187325</xdr:colOff>
      <xdr:row>30</xdr:row>
      <xdr:rowOff>74718</xdr:rowOff>
    </xdr:to>
    <xdr:sp macro="" textlink="">
      <xdr:nvSpPr>
        <xdr:cNvPr id="74" name="フローチャート: 判断 73">
          <a:extLst>
            <a:ext uri="{FF2B5EF4-FFF2-40B4-BE49-F238E27FC236}">
              <a16:creationId xmlns:a16="http://schemas.microsoft.com/office/drawing/2014/main" id="{E1D3F739-660E-4BEE-9B41-3D9A596AD5C1}"/>
            </a:ext>
          </a:extLst>
        </xdr:cNvPr>
        <xdr:cNvSpPr/>
      </xdr:nvSpPr>
      <xdr:spPr>
        <a:xfrm>
          <a:off x="2476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36618</xdr:rowOff>
    </xdr:from>
    <xdr:to>
      <xdr:col>7</xdr:col>
      <xdr:colOff>187325</xdr:colOff>
      <xdr:row>29</xdr:row>
      <xdr:rowOff>138218</xdr:rowOff>
    </xdr:to>
    <xdr:sp macro="" textlink="">
      <xdr:nvSpPr>
        <xdr:cNvPr id="75" name="フローチャート: 判断 74">
          <a:extLst>
            <a:ext uri="{FF2B5EF4-FFF2-40B4-BE49-F238E27FC236}">
              <a16:creationId xmlns:a16="http://schemas.microsoft.com/office/drawing/2014/main" id="{DD19ECFC-C25C-43B3-B24E-AB8882DF161A}"/>
            </a:ext>
          </a:extLst>
        </xdr:cNvPr>
        <xdr:cNvSpPr/>
      </xdr:nvSpPr>
      <xdr:spPr>
        <a:xfrm>
          <a:off x="1714500" y="578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27679C0-8F30-42D8-8C5B-1F6EEC0B7CE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DABE0D2-31CE-431D-8A72-BA6CAEBFC35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471DA23-F7DE-42D5-BFDB-10F97C5768A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3680A75-5A9E-424C-BFD4-3716421222E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F41D328-EF04-4618-8AB4-54A6E3F51F6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9313</xdr:rowOff>
    </xdr:from>
    <xdr:to>
      <xdr:col>23</xdr:col>
      <xdr:colOff>136525</xdr:colOff>
      <xdr:row>33</xdr:row>
      <xdr:rowOff>110913</xdr:rowOff>
    </xdr:to>
    <xdr:sp macro="" textlink="">
      <xdr:nvSpPr>
        <xdr:cNvPr id="81" name="楕円 80">
          <a:extLst>
            <a:ext uri="{FF2B5EF4-FFF2-40B4-BE49-F238E27FC236}">
              <a16:creationId xmlns:a16="http://schemas.microsoft.com/office/drawing/2014/main" id="{B26A6E6B-EDAE-4253-9DA4-1D7B9DD47774}"/>
            </a:ext>
          </a:extLst>
        </xdr:cNvPr>
        <xdr:cNvSpPr/>
      </xdr:nvSpPr>
      <xdr:spPr>
        <a:xfrm>
          <a:off x="4711700" y="64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159190</xdr:rowOff>
    </xdr:from>
    <xdr:ext cx="405111" cy="259045"/>
    <xdr:sp macro="" textlink="">
      <xdr:nvSpPr>
        <xdr:cNvPr id="82" name="有形固定資産減価償却率該当値テキスト">
          <a:extLst>
            <a:ext uri="{FF2B5EF4-FFF2-40B4-BE49-F238E27FC236}">
              <a16:creationId xmlns:a16="http://schemas.microsoft.com/office/drawing/2014/main" id="{D8D9B317-BBB9-4227-BBAE-6FE7A04F6D80}"/>
            </a:ext>
          </a:extLst>
        </xdr:cNvPr>
        <xdr:cNvSpPr txBox="1"/>
      </xdr:nvSpPr>
      <xdr:spPr>
        <a:xfrm>
          <a:off x="4813300" y="6417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148378</xdr:rowOff>
    </xdr:from>
    <xdr:to>
      <xdr:col>19</xdr:col>
      <xdr:colOff>187325</xdr:colOff>
      <xdr:row>33</xdr:row>
      <xdr:rowOff>78529</xdr:rowOff>
    </xdr:to>
    <xdr:sp macro="" textlink="">
      <xdr:nvSpPr>
        <xdr:cNvPr id="83" name="楕円 82">
          <a:extLst>
            <a:ext uri="{FF2B5EF4-FFF2-40B4-BE49-F238E27FC236}">
              <a16:creationId xmlns:a16="http://schemas.microsoft.com/office/drawing/2014/main" id="{5EDF9BBE-0D08-4D66-AB18-BF9599CEF584}"/>
            </a:ext>
          </a:extLst>
        </xdr:cNvPr>
        <xdr:cNvSpPr/>
      </xdr:nvSpPr>
      <xdr:spPr>
        <a:xfrm>
          <a:off x="4000500" y="64063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27728</xdr:rowOff>
    </xdr:from>
    <xdr:to>
      <xdr:col>23</xdr:col>
      <xdr:colOff>85725</xdr:colOff>
      <xdr:row>33</xdr:row>
      <xdr:rowOff>60113</xdr:rowOff>
    </xdr:to>
    <xdr:cxnSp macro="">
      <xdr:nvCxnSpPr>
        <xdr:cNvPr id="84" name="直線コネクタ 83">
          <a:extLst>
            <a:ext uri="{FF2B5EF4-FFF2-40B4-BE49-F238E27FC236}">
              <a16:creationId xmlns:a16="http://schemas.microsoft.com/office/drawing/2014/main" id="{0D34CD50-2110-4866-896F-F0A728926AB9}"/>
            </a:ext>
          </a:extLst>
        </xdr:cNvPr>
        <xdr:cNvCxnSpPr/>
      </xdr:nvCxnSpPr>
      <xdr:spPr>
        <a:xfrm>
          <a:off x="4051300" y="6457103"/>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112395</xdr:rowOff>
    </xdr:from>
    <xdr:to>
      <xdr:col>15</xdr:col>
      <xdr:colOff>187325</xdr:colOff>
      <xdr:row>33</xdr:row>
      <xdr:rowOff>42545</xdr:rowOff>
    </xdr:to>
    <xdr:sp macro="" textlink="">
      <xdr:nvSpPr>
        <xdr:cNvPr id="85" name="楕円 84">
          <a:extLst>
            <a:ext uri="{FF2B5EF4-FFF2-40B4-BE49-F238E27FC236}">
              <a16:creationId xmlns:a16="http://schemas.microsoft.com/office/drawing/2014/main" id="{8C186E8E-C9D6-4C06-A387-C0BF614FD649}"/>
            </a:ext>
          </a:extLst>
        </xdr:cNvPr>
        <xdr:cNvSpPr/>
      </xdr:nvSpPr>
      <xdr:spPr>
        <a:xfrm>
          <a:off x="3238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163195</xdr:rowOff>
    </xdr:from>
    <xdr:to>
      <xdr:col>19</xdr:col>
      <xdr:colOff>136525</xdr:colOff>
      <xdr:row>33</xdr:row>
      <xdr:rowOff>27728</xdr:rowOff>
    </xdr:to>
    <xdr:cxnSp macro="">
      <xdr:nvCxnSpPr>
        <xdr:cNvPr id="86" name="直線コネクタ 85">
          <a:extLst>
            <a:ext uri="{FF2B5EF4-FFF2-40B4-BE49-F238E27FC236}">
              <a16:creationId xmlns:a16="http://schemas.microsoft.com/office/drawing/2014/main" id="{52C8EC0E-0412-411C-AED1-5BFA82795AFD}"/>
            </a:ext>
          </a:extLst>
        </xdr:cNvPr>
        <xdr:cNvCxnSpPr/>
      </xdr:nvCxnSpPr>
      <xdr:spPr>
        <a:xfrm>
          <a:off x="3289300" y="642112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27745</xdr:rowOff>
    </xdr:from>
    <xdr:ext cx="405111" cy="259045"/>
    <xdr:sp macro="" textlink="">
      <xdr:nvSpPr>
        <xdr:cNvPr id="87" name="n_1aveValue有形固定資産減価償却率">
          <a:extLst>
            <a:ext uri="{FF2B5EF4-FFF2-40B4-BE49-F238E27FC236}">
              <a16:creationId xmlns:a16="http://schemas.microsoft.com/office/drawing/2014/main" id="{4F2FEA90-3FFC-4D12-9895-8B73980C418D}"/>
            </a:ext>
          </a:extLst>
        </xdr:cNvPr>
        <xdr:cNvSpPr txBox="1"/>
      </xdr:nvSpPr>
      <xdr:spPr>
        <a:xfrm>
          <a:off x="38360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123630</xdr:rowOff>
    </xdr:from>
    <xdr:ext cx="405111" cy="259045"/>
    <xdr:sp macro="" textlink="">
      <xdr:nvSpPr>
        <xdr:cNvPr id="88" name="n_2aveValue有形固定資産減価償却率">
          <a:extLst>
            <a:ext uri="{FF2B5EF4-FFF2-40B4-BE49-F238E27FC236}">
              <a16:creationId xmlns:a16="http://schemas.microsoft.com/office/drawing/2014/main" id="{918279C6-ABAF-4253-BCBD-1652FD04A1FE}"/>
            </a:ext>
          </a:extLst>
        </xdr:cNvPr>
        <xdr:cNvSpPr txBox="1"/>
      </xdr:nvSpPr>
      <xdr:spPr>
        <a:xfrm>
          <a:off x="30867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91245</xdr:rowOff>
    </xdr:from>
    <xdr:ext cx="405111" cy="259045"/>
    <xdr:sp macro="" textlink="">
      <xdr:nvSpPr>
        <xdr:cNvPr id="89" name="n_3aveValue有形固定資産減価償却率">
          <a:extLst>
            <a:ext uri="{FF2B5EF4-FFF2-40B4-BE49-F238E27FC236}">
              <a16:creationId xmlns:a16="http://schemas.microsoft.com/office/drawing/2014/main" id="{3E410DF9-A668-47F2-A71D-74676F18E96C}"/>
            </a:ext>
          </a:extLst>
        </xdr:cNvPr>
        <xdr:cNvSpPr txBox="1"/>
      </xdr:nvSpPr>
      <xdr:spPr>
        <a:xfrm>
          <a:off x="2324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154745</xdr:rowOff>
    </xdr:from>
    <xdr:ext cx="405111" cy="259045"/>
    <xdr:sp macro="" textlink="">
      <xdr:nvSpPr>
        <xdr:cNvPr id="90" name="n_4aveValue有形固定資産減価償却率">
          <a:extLst>
            <a:ext uri="{FF2B5EF4-FFF2-40B4-BE49-F238E27FC236}">
              <a16:creationId xmlns:a16="http://schemas.microsoft.com/office/drawing/2014/main" id="{3A0DE2DB-74E0-4227-8AD3-F2F44FF4FA49}"/>
            </a:ext>
          </a:extLst>
        </xdr:cNvPr>
        <xdr:cNvSpPr txBox="1"/>
      </xdr:nvSpPr>
      <xdr:spPr>
        <a:xfrm>
          <a:off x="1562744" y="555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69656</xdr:rowOff>
    </xdr:from>
    <xdr:ext cx="405111" cy="259045"/>
    <xdr:sp macro="" textlink="">
      <xdr:nvSpPr>
        <xdr:cNvPr id="91" name="n_1mainValue有形固定資産減価償却率">
          <a:extLst>
            <a:ext uri="{FF2B5EF4-FFF2-40B4-BE49-F238E27FC236}">
              <a16:creationId xmlns:a16="http://schemas.microsoft.com/office/drawing/2014/main" id="{C5DD0F1F-2B0E-407E-9853-1FC95042D576}"/>
            </a:ext>
          </a:extLst>
        </xdr:cNvPr>
        <xdr:cNvSpPr txBox="1"/>
      </xdr:nvSpPr>
      <xdr:spPr>
        <a:xfrm>
          <a:off x="3836044" y="649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33672</xdr:rowOff>
    </xdr:from>
    <xdr:ext cx="405111" cy="259045"/>
    <xdr:sp macro="" textlink="">
      <xdr:nvSpPr>
        <xdr:cNvPr id="92" name="n_2mainValue有形固定資産減価償却率">
          <a:extLst>
            <a:ext uri="{FF2B5EF4-FFF2-40B4-BE49-F238E27FC236}">
              <a16:creationId xmlns:a16="http://schemas.microsoft.com/office/drawing/2014/main" id="{7467F260-CD81-430D-873E-CAB59EB99D76}"/>
            </a:ext>
          </a:extLst>
        </xdr:cNvPr>
        <xdr:cNvSpPr txBox="1"/>
      </xdr:nvSpPr>
      <xdr:spPr>
        <a:xfrm>
          <a:off x="30867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BE270E50-E90C-45B2-AED3-CF92A1F9227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AC54B8B5-22CC-4913-8899-62DBD2FB1B3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D06B6856-7702-4FD4-94C2-F595B830694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2309C421-DA9B-48CE-A1CF-B7A75F9BE84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CE8A1D48-8E2E-46C9-9708-3AD735A65B6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515260A0-FD76-4C64-AEF7-F2F6B04EB25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E7899813-44D1-4074-8293-EF1A26D7F72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45BD583A-8B7D-4F8B-BBF3-83067647418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BBE8033C-CB53-4E18-A984-35B2A64B821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439C4EA9-4B80-4A5D-A56B-0391DD75AFD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FA595C39-8E8A-41C2-99A6-3059AAE4387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F68DDA98-71C6-4DE2-B81E-6FF30548932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99D39AEE-9540-41C8-A9D4-B9426A3FE32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本市の債務償還比率は類似団体内順位が</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位（</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団体中）であり、全国平均、県平均と比較しても債務残高が高いことがわかる。今後市税収入の大幅な増加は見込めないことから、債務を抑制していく必要がある。</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62737A6A-A710-4A16-A2DF-08D9FC0D5D8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6DC2E499-3A90-46CC-88A5-0B458EF6502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8A8890D3-52E7-48A5-9B1F-CB5FB4AC15E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CC30F074-B4B0-4C2B-A2E5-21D94434638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0" name="テキスト ボックス 109">
          <a:extLst>
            <a:ext uri="{FF2B5EF4-FFF2-40B4-BE49-F238E27FC236}">
              <a16:creationId xmlns:a16="http://schemas.microsoft.com/office/drawing/2014/main" id="{EBE2E99C-FDFB-4A0C-8249-3B0362A5B14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B138B134-35FC-407C-A430-4BB09695E7F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a:extLst>
            <a:ext uri="{FF2B5EF4-FFF2-40B4-BE49-F238E27FC236}">
              <a16:creationId xmlns:a16="http://schemas.microsoft.com/office/drawing/2014/main" id="{D86C0826-1151-4DD2-A2C3-E2E33766468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A64633BC-F225-4146-9750-C858C53F199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a:extLst>
            <a:ext uri="{FF2B5EF4-FFF2-40B4-BE49-F238E27FC236}">
              <a16:creationId xmlns:a16="http://schemas.microsoft.com/office/drawing/2014/main" id="{65217150-0F61-4494-8453-A3AED18C798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096C297F-06AA-442F-AEDD-48A5DD5FFD6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a:extLst>
            <a:ext uri="{FF2B5EF4-FFF2-40B4-BE49-F238E27FC236}">
              <a16:creationId xmlns:a16="http://schemas.microsoft.com/office/drawing/2014/main" id="{1ACDE88E-9327-48BF-88F0-0BAE11F5204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1C5BC110-AE0D-4890-81DD-8D0D71100D7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8" name="テキスト ボックス 117">
          <a:extLst>
            <a:ext uri="{FF2B5EF4-FFF2-40B4-BE49-F238E27FC236}">
              <a16:creationId xmlns:a16="http://schemas.microsoft.com/office/drawing/2014/main" id="{1D52E4FC-C7AE-454A-AFF9-81DA30104A3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2F14BABB-7B06-4ECF-9D5B-FD38A8AF324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CC22D471-E892-4473-B38C-AF6194EF612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1" name="直線コネクタ 120">
          <a:extLst>
            <a:ext uri="{FF2B5EF4-FFF2-40B4-BE49-F238E27FC236}">
              <a16:creationId xmlns:a16="http://schemas.microsoft.com/office/drawing/2014/main" id="{91ABA5AF-CE19-4C8A-8CC4-38C143EC70DB}"/>
            </a:ext>
          </a:extLst>
        </xdr:cNvPr>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2" name="債務償還比率最小値テキスト">
          <a:extLst>
            <a:ext uri="{FF2B5EF4-FFF2-40B4-BE49-F238E27FC236}">
              <a16:creationId xmlns:a16="http://schemas.microsoft.com/office/drawing/2014/main" id="{CD3B7720-2F03-42EF-B0D5-9CF75A621398}"/>
            </a:ext>
          </a:extLst>
        </xdr:cNvPr>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3" name="直線コネクタ 122">
          <a:extLst>
            <a:ext uri="{FF2B5EF4-FFF2-40B4-BE49-F238E27FC236}">
              <a16:creationId xmlns:a16="http://schemas.microsoft.com/office/drawing/2014/main" id="{D366812C-912B-42EF-BAD0-8D16D9FE40BC}"/>
            </a:ext>
          </a:extLst>
        </xdr:cNvPr>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4" name="債務償還比率最大値テキスト">
          <a:extLst>
            <a:ext uri="{FF2B5EF4-FFF2-40B4-BE49-F238E27FC236}">
              <a16:creationId xmlns:a16="http://schemas.microsoft.com/office/drawing/2014/main" id="{94721420-297F-4BBE-93C6-41821A846AA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5" name="直線コネクタ 124">
          <a:extLst>
            <a:ext uri="{FF2B5EF4-FFF2-40B4-BE49-F238E27FC236}">
              <a16:creationId xmlns:a16="http://schemas.microsoft.com/office/drawing/2014/main" id="{B5CA2EDA-7A01-4662-95ED-AC93107A0AE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26" name="債務償還比率平均値テキスト">
          <a:extLst>
            <a:ext uri="{FF2B5EF4-FFF2-40B4-BE49-F238E27FC236}">
              <a16:creationId xmlns:a16="http://schemas.microsoft.com/office/drawing/2014/main" id="{5F01771D-7CA5-46F8-AB02-2293EC939B6F}"/>
            </a:ext>
          </a:extLst>
        </xdr:cNvPr>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27" name="フローチャート: 判断 126">
          <a:extLst>
            <a:ext uri="{FF2B5EF4-FFF2-40B4-BE49-F238E27FC236}">
              <a16:creationId xmlns:a16="http://schemas.microsoft.com/office/drawing/2014/main" id="{CD624C08-95CF-4A69-9256-B912778A5AF5}"/>
            </a:ext>
          </a:extLst>
        </xdr:cNvPr>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74831</xdr:rowOff>
    </xdr:from>
    <xdr:to>
      <xdr:col>72</xdr:col>
      <xdr:colOff>123825</xdr:colOff>
      <xdr:row>31</xdr:row>
      <xdr:rowOff>4981</xdr:rowOff>
    </xdr:to>
    <xdr:sp macro="" textlink="">
      <xdr:nvSpPr>
        <xdr:cNvPr id="128" name="フローチャート: 判断 127">
          <a:extLst>
            <a:ext uri="{FF2B5EF4-FFF2-40B4-BE49-F238E27FC236}">
              <a16:creationId xmlns:a16="http://schemas.microsoft.com/office/drawing/2014/main" id="{FDCA6245-509C-4DAD-A1A3-0F9614CC6A39}"/>
            </a:ext>
          </a:extLst>
        </xdr:cNvPr>
        <xdr:cNvSpPr/>
      </xdr:nvSpPr>
      <xdr:spPr>
        <a:xfrm>
          <a:off x="14033500" y="59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109855</xdr:rowOff>
    </xdr:from>
    <xdr:to>
      <xdr:col>68</xdr:col>
      <xdr:colOff>123825</xdr:colOff>
      <xdr:row>31</xdr:row>
      <xdr:rowOff>40005</xdr:rowOff>
    </xdr:to>
    <xdr:sp macro="" textlink="">
      <xdr:nvSpPr>
        <xdr:cNvPr id="129" name="フローチャート: 判断 128">
          <a:extLst>
            <a:ext uri="{FF2B5EF4-FFF2-40B4-BE49-F238E27FC236}">
              <a16:creationId xmlns:a16="http://schemas.microsoft.com/office/drawing/2014/main" id="{4540E86A-BA22-43B6-B9B6-EF067160AA03}"/>
            </a:ext>
          </a:extLst>
        </xdr:cNvPr>
        <xdr:cNvSpPr/>
      </xdr:nvSpPr>
      <xdr:spPr>
        <a:xfrm>
          <a:off x="13271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132405</xdr:rowOff>
    </xdr:from>
    <xdr:to>
      <xdr:col>64</xdr:col>
      <xdr:colOff>123825</xdr:colOff>
      <xdr:row>31</xdr:row>
      <xdr:rowOff>62555</xdr:rowOff>
    </xdr:to>
    <xdr:sp macro="" textlink="">
      <xdr:nvSpPr>
        <xdr:cNvPr id="130" name="フローチャート: 判断 129">
          <a:extLst>
            <a:ext uri="{FF2B5EF4-FFF2-40B4-BE49-F238E27FC236}">
              <a16:creationId xmlns:a16="http://schemas.microsoft.com/office/drawing/2014/main" id="{FAC206F2-0D80-403B-9B4B-0225A552D09B}"/>
            </a:ext>
          </a:extLst>
        </xdr:cNvPr>
        <xdr:cNvSpPr/>
      </xdr:nvSpPr>
      <xdr:spPr>
        <a:xfrm>
          <a:off x="12509500" y="60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76750</xdr:rowOff>
    </xdr:from>
    <xdr:to>
      <xdr:col>60</xdr:col>
      <xdr:colOff>123825</xdr:colOff>
      <xdr:row>31</xdr:row>
      <xdr:rowOff>6900</xdr:rowOff>
    </xdr:to>
    <xdr:sp macro="" textlink="">
      <xdr:nvSpPr>
        <xdr:cNvPr id="131" name="フローチャート: 判断 130">
          <a:extLst>
            <a:ext uri="{FF2B5EF4-FFF2-40B4-BE49-F238E27FC236}">
              <a16:creationId xmlns:a16="http://schemas.microsoft.com/office/drawing/2014/main" id="{AE20DF2E-106B-4EFB-A4A8-6CD070CC1FDE}"/>
            </a:ext>
          </a:extLst>
        </xdr:cNvPr>
        <xdr:cNvSpPr/>
      </xdr:nvSpPr>
      <xdr:spPr>
        <a:xfrm>
          <a:off x="11747500" y="59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B3910504-8780-46F1-947C-9D16DE2EB0D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F18FB525-158A-45D9-9C92-9DE0D557E7F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73F40552-1328-46A8-BA3B-A2D5C958602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ACE79B5-D7DE-41EA-B4CF-FD586CF512C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595F940-58BB-49BC-94A8-32B80EA01C0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16919</xdr:rowOff>
    </xdr:from>
    <xdr:to>
      <xdr:col>76</xdr:col>
      <xdr:colOff>73025</xdr:colOff>
      <xdr:row>32</xdr:row>
      <xdr:rowOff>118519</xdr:rowOff>
    </xdr:to>
    <xdr:sp macro="" textlink="">
      <xdr:nvSpPr>
        <xdr:cNvPr id="137" name="楕円 136">
          <a:extLst>
            <a:ext uri="{FF2B5EF4-FFF2-40B4-BE49-F238E27FC236}">
              <a16:creationId xmlns:a16="http://schemas.microsoft.com/office/drawing/2014/main" id="{397486CC-3F91-4A30-8853-451FAFBE57F7}"/>
            </a:ext>
          </a:extLst>
        </xdr:cNvPr>
        <xdr:cNvSpPr/>
      </xdr:nvSpPr>
      <xdr:spPr>
        <a:xfrm>
          <a:off x="14744700" y="627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166796</xdr:rowOff>
    </xdr:from>
    <xdr:ext cx="469744" cy="259045"/>
    <xdr:sp macro="" textlink="">
      <xdr:nvSpPr>
        <xdr:cNvPr id="138" name="債務償還比率該当値テキスト">
          <a:extLst>
            <a:ext uri="{FF2B5EF4-FFF2-40B4-BE49-F238E27FC236}">
              <a16:creationId xmlns:a16="http://schemas.microsoft.com/office/drawing/2014/main" id="{F47D56C6-25DC-46D2-8E60-16FBFC84DDE8}"/>
            </a:ext>
          </a:extLst>
        </xdr:cNvPr>
        <xdr:cNvSpPr txBox="1"/>
      </xdr:nvSpPr>
      <xdr:spPr>
        <a:xfrm>
          <a:off x="14846300" y="62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134944</xdr:rowOff>
    </xdr:from>
    <xdr:to>
      <xdr:col>72</xdr:col>
      <xdr:colOff>123825</xdr:colOff>
      <xdr:row>33</xdr:row>
      <xdr:rowOff>65094</xdr:rowOff>
    </xdr:to>
    <xdr:sp macro="" textlink="">
      <xdr:nvSpPr>
        <xdr:cNvPr id="139" name="楕円 138">
          <a:extLst>
            <a:ext uri="{FF2B5EF4-FFF2-40B4-BE49-F238E27FC236}">
              <a16:creationId xmlns:a16="http://schemas.microsoft.com/office/drawing/2014/main" id="{6D052A4A-8AA0-42AD-8247-3C340A497722}"/>
            </a:ext>
          </a:extLst>
        </xdr:cNvPr>
        <xdr:cNvSpPr/>
      </xdr:nvSpPr>
      <xdr:spPr>
        <a:xfrm>
          <a:off x="14033500" y="639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67719</xdr:rowOff>
    </xdr:from>
    <xdr:to>
      <xdr:col>76</xdr:col>
      <xdr:colOff>22225</xdr:colOff>
      <xdr:row>33</xdr:row>
      <xdr:rowOff>14294</xdr:rowOff>
    </xdr:to>
    <xdr:cxnSp macro="">
      <xdr:nvCxnSpPr>
        <xdr:cNvPr id="140" name="直線コネクタ 139">
          <a:extLst>
            <a:ext uri="{FF2B5EF4-FFF2-40B4-BE49-F238E27FC236}">
              <a16:creationId xmlns:a16="http://schemas.microsoft.com/office/drawing/2014/main" id="{3BDF32F4-D029-420B-B141-C3ED8B591BA5}"/>
            </a:ext>
          </a:extLst>
        </xdr:cNvPr>
        <xdr:cNvCxnSpPr/>
      </xdr:nvCxnSpPr>
      <xdr:spPr>
        <a:xfrm flipV="1">
          <a:off x="14084300" y="6325644"/>
          <a:ext cx="711200" cy="11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54772</xdr:rowOff>
    </xdr:from>
    <xdr:to>
      <xdr:col>68</xdr:col>
      <xdr:colOff>123825</xdr:colOff>
      <xdr:row>33</xdr:row>
      <xdr:rowOff>156372</xdr:rowOff>
    </xdr:to>
    <xdr:sp macro="" textlink="">
      <xdr:nvSpPr>
        <xdr:cNvPr id="141" name="楕円 140">
          <a:extLst>
            <a:ext uri="{FF2B5EF4-FFF2-40B4-BE49-F238E27FC236}">
              <a16:creationId xmlns:a16="http://schemas.microsoft.com/office/drawing/2014/main" id="{BE6CA571-B074-4772-AE5D-5335202F8F46}"/>
            </a:ext>
          </a:extLst>
        </xdr:cNvPr>
        <xdr:cNvSpPr/>
      </xdr:nvSpPr>
      <xdr:spPr>
        <a:xfrm>
          <a:off x="13271500" y="648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14294</xdr:rowOff>
    </xdr:from>
    <xdr:to>
      <xdr:col>72</xdr:col>
      <xdr:colOff>73025</xdr:colOff>
      <xdr:row>33</xdr:row>
      <xdr:rowOff>105573</xdr:rowOff>
    </xdr:to>
    <xdr:cxnSp macro="">
      <xdr:nvCxnSpPr>
        <xdr:cNvPr id="142" name="直線コネクタ 141">
          <a:extLst>
            <a:ext uri="{FF2B5EF4-FFF2-40B4-BE49-F238E27FC236}">
              <a16:creationId xmlns:a16="http://schemas.microsoft.com/office/drawing/2014/main" id="{02CA7DC6-D50E-42A0-AB58-0877660A22DE}"/>
            </a:ext>
          </a:extLst>
        </xdr:cNvPr>
        <xdr:cNvCxnSpPr/>
      </xdr:nvCxnSpPr>
      <xdr:spPr>
        <a:xfrm flipV="1">
          <a:off x="13322300" y="6443669"/>
          <a:ext cx="762000" cy="9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53333</xdr:rowOff>
    </xdr:from>
    <xdr:to>
      <xdr:col>64</xdr:col>
      <xdr:colOff>123825</xdr:colOff>
      <xdr:row>33</xdr:row>
      <xdr:rowOff>154933</xdr:rowOff>
    </xdr:to>
    <xdr:sp macro="" textlink="">
      <xdr:nvSpPr>
        <xdr:cNvPr id="143" name="楕円 142">
          <a:extLst>
            <a:ext uri="{FF2B5EF4-FFF2-40B4-BE49-F238E27FC236}">
              <a16:creationId xmlns:a16="http://schemas.microsoft.com/office/drawing/2014/main" id="{DD227639-267F-4D50-9469-27883C12B6FC}"/>
            </a:ext>
          </a:extLst>
        </xdr:cNvPr>
        <xdr:cNvSpPr/>
      </xdr:nvSpPr>
      <xdr:spPr>
        <a:xfrm>
          <a:off x="12509500" y="64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104133</xdr:rowOff>
    </xdr:from>
    <xdr:to>
      <xdr:col>68</xdr:col>
      <xdr:colOff>73025</xdr:colOff>
      <xdr:row>33</xdr:row>
      <xdr:rowOff>105573</xdr:rowOff>
    </xdr:to>
    <xdr:cxnSp macro="">
      <xdr:nvCxnSpPr>
        <xdr:cNvPr id="144" name="直線コネクタ 143">
          <a:extLst>
            <a:ext uri="{FF2B5EF4-FFF2-40B4-BE49-F238E27FC236}">
              <a16:creationId xmlns:a16="http://schemas.microsoft.com/office/drawing/2014/main" id="{26ADF9AF-46A6-463B-8046-4F0EA052504A}"/>
            </a:ext>
          </a:extLst>
        </xdr:cNvPr>
        <xdr:cNvCxnSpPr/>
      </xdr:nvCxnSpPr>
      <xdr:spPr>
        <a:xfrm>
          <a:off x="12560300" y="6533508"/>
          <a:ext cx="762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21117</xdr:rowOff>
    </xdr:from>
    <xdr:to>
      <xdr:col>60</xdr:col>
      <xdr:colOff>123825</xdr:colOff>
      <xdr:row>32</xdr:row>
      <xdr:rowOff>122717</xdr:rowOff>
    </xdr:to>
    <xdr:sp macro="" textlink="">
      <xdr:nvSpPr>
        <xdr:cNvPr id="145" name="楕円 144">
          <a:extLst>
            <a:ext uri="{FF2B5EF4-FFF2-40B4-BE49-F238E27FC236}">
              <a16:creationId xmlns:a16="http://schemas.microsoft.com/office/drawing/2014/main" id="{89643248-2DF6-4C26-BF07-9E3191FF1763}"/>
            </a:ext>
          </a:extLst>
        </xdr:cNvPr>
        <xdr:cNvSpPr/>
      </xdr:nvSpPr>
      <xdr:spPr>
        <a:xfrm>
          <a:off x="11747500" y="627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71917</xdr:rowOff>
    </xdr:from>
    <xdr:to>
      <xdr:col>64</xdr:col>
      <xdr:colOff>73025</xdr:colOff>
      <xdr:row>33</xdr:row>
      <xdr:rowOff>104133</xdr:rowOff>
    </xdr:to>
    <xdr:cxnSp macro="">
      <xdr:nvCxnSpPr>
        <xdr:cNvPr id="146" name="直線コネクタ 145">
          <a:extLst>
            <a:ext uri="{FF2B5EF4-FFF2-40B4-BE49-F238E27FC236}">
              <a16:creationId xmlns:a16="http://schemas.microsoft.com/office/drawing/2014/main" id="{C0F06DD1-D1FF-4A03-96B1-E31F64686475}"/>
            </a:ext>
          </a:extLst>
        </xdr:cNvPr>
        <xdr:cNvCxnSpPr/>
      </xdr:nvCxnSpPr>
      <xdr:spPr>
        <a:xfrm>
          <a:off x="11798300" y="6329842"/>
          <a:ext cx="762000" cy="20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21508</xdr:rowOff>
    </xdr:from>
    <xdr:ext cx="469744" cy="259045"/>
    <xdr:sp macro="" textlink="">
      <xdr:nvSpPr>
        <xdr:cNvPr id="147" name="n_1aveValue債務償還比率">
          <a:extLst>
            <a:ext uri="{FF2B5EF4-FFF2-40B4-BE49-F238E27FC236}">
              <a16:creationId xmlns:a16="http://schemas.microsoft.com/office/drawing/2014/main" id="{F6AB417A-8FBD-4F92-9737-8D6DF472E7EB}"/>
            </a:ext>
          </a:extLst>
        </xdr:cNvPr>
        <xdr:cNvSpPr txBox="1"/>
      </xdr:nvSpPr>
      <xdr:spPr>
        <a:xfrm>
          <a:off x="13836727" y="576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56532</xdr:rowOff>
    </xdr:from>
    <xdr:ext cx="469744" cy="259045"/>
    <xdr:sp macro="" textlink="">
      <xdr:nvSpPr>
        <xdr:cNvPr id="148" name="n_2aveValue債務償還比率">
          <a:extLst>
            <a:ext uri="{FF2B5EF4-FFF2-40B4-BE49-F238E27FC236}">
              <a16:creationId xmlns:a16="http://schemas.microsoft.com/office/drawing/2014/main" id="{78F8C588-CE49-4986-A898-1D4F577552E0}"/>
            </a:ext>
          </a:extLst>
        </xdr:cNvPr>
        <xdr:cNvSpPr txBox="1"/>
      </xdr:nvSpPr>
      <xdr:spPr>
        <a:xfrm>
          <a:off x="13087427"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79082</xdr:rowOff>
    </xdr:from>
    <xdr:ext cx="469744" cy="259045"/>
    <xdr:sp macro="" textlink="">
      <xdr:nvSpPr>
        <xdr:cNvPr id="149" name="n_3aveValue債務償還比率">
          <a:extLst>
            <a:ext uri="{FF2B5EF4-FFF2-40B4-BE49-F238E27FC236}">
              <a16:creationId xmlns:a16="http://schemas.microsoft.com/office/drawing/2014/main" id="{6F231C06-FD23-432C-8E1B-9717A2695AE5}"/>
            </a:ext>
          </a:extLst>
        </xdr:cNvPr>
        <xdr:cNvSpPr txBox="1"/>
      </xdr:nvSpPr>
      <xdr:spPr>
        <a:xfrm>
          <a:off x="12325427" y="582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23427</xdr:rowOff>
    </xdr:from>
    <xdr:ext cx="469744" cy="259045"/>
    <xdr:sp macro="" textlink="">
      <xdr:nvSpPr>
        <xdr:cNvPr id="150" name="n_4aveValue債務償還比率">
          <a:extLst>
            <a:ext uri="{FF2B5EF4-FFF2-40B4-BE49-F238E27FC236}">
              <a16:creationId xmlns:a16="http://schemas.microsoft.com/office/drawing/2014/main" id="{C96BEE8A-1AD2-4A18-9F6B-301FC38ED917}"/>
            </a:ext>
          </a:extLst>
        </xdr:cNvPr>
        <xdr:cNvSpPr txBox="1"/>
      </xdr:nvSpPr>
      <xdr:spPr>
        <a:xfrm>
          <a:off x="11563427" y="57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56221</xdr:rowOff>
    </xdr:from>
    <xdr:ext cx="469744" cy="259045"/>
    <xdr:sp macro="" textlink="">
      <xdr:nvSpPr>
        <xdr:cNvPr id="151" name="n_1mainValue債務償還比率">
          <a:extLst>
            <a:ext uri="{FF2B5EF4-FFF2-40B4-BE49-F238E27FC236}">
              <a16:creationId xmlns:a16="http://schemas.microsoft.com/office/drawing/2014/main" id="{12C89029-59E3-4190-ADBB-E70C44742AF0}"/>
            </a:ext>
          </a:extLst>
        </xdr:cNvPr>
        <xdr:cNvSpPr txBox="1"/>
      </xdr:nvSpPr>
      <xdr:spPr>
        <a:xfrm>
          <a:off x="13836727" y="648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147500</xdr:rowOff>
    </xdr:from>
    <xdr:ext cx="560923" cy="259045"/>
    <xdr:sp macro="" textlink="">
      <xdr:nvSpPr>
        <xdr:cNvPr id="152" name="n_2mainValue債務償還比率">
          <a:extLst>
            <a:ext uri="{FF2B5EF4-FFF2-40B4-BE49-F238E27FC236}">
              <a16:creationId xmlns:a16="http://schemas.microsoft.com/office/drawing/2014/main" id="{A8D25883-1A74-487B-836D-CC4025ECCD9D}"/>
            </a:ext>
          </a:extLst>
        </xdr:cNvPr>
        <xdr:cNvSpPr txBox="1"/>
      </xdr:nvSpPr>
      <xdr:spPr>
        <a:xfrm>
          <a:off x="13041838" y="65768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146060</xdr:rowOff>
    </xdr:from>
    <xdr:ext cx="560923" cy="259045"/>
    <xdr:sp macro="" textlink="">
      <xdr:nvSpPr>
        <xdr:cNvPr id="153" name="n_3mainValue債務償還比率">
          <a:extLst>
            <a:ext uri="{FF2B5EF4-FFF2-40B4-BE49-F238E27FC236}">
              <a16:creationId xmlns:a16="http://schemas.microsoft.com/office/drawing/2014/main" id="{0ABF1E31-3081-4EA8-97FE-0824D1E6290F}"/>
            </a:ext>
          </a:extLst>
        </xdr:cNvPr>
        <xdr:cNvSpPr txBox="1"/>
      </xdr:nvSpPr>
      <xdr:spPr>
        <a:xfrm>
          <a:off x="12279838" y="65754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113844</xdr:rowOff>
    </xdr:from>
    <xdr:ext cx="469744" cy="259045"/>
    <xdr:sp macro="" textlink="">
      <xdr:nvSpPr>
        <xdr:cNvPr id="154" name="n_4mainValue債務償還比率">
          <a:extLst>
            <a:ext uri="{FF2B5EF4-FFF2-40B4-BE49-F238E27FC236}">
              <a16:creationId xmlns:a16="http://schemas.microsoft.com/office/drawing/2014/main" id="{9C3C6059-9322-4932-A877-C77B7AB2975E}"/>
            </a:ext>
          </a:extLst>
        </xdr:cNvPr>
        <xdr:cNvSpPr txBox="1"/>
      </xdr:nvSpPr>
      <xdr:spPr>
        <a:xfrm>
          <a:off x="11563427" y="63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0BBFB203-44EF-40A9-BCE1-F5696C6DA90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5F78440D-F67A-4681-A229-2F5283AE8CA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B16774BB-BED0-40C6-B38E-4578F9C1F95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D5C3E955-F9C9-4A62-B37C-EFC4467B8B6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B32F68A9-713F-458E-B06D-4E68E4C1804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25C4B9C7-8A94-4626-87F0-4A9F7DE810C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4E755D8-179D-422C-981A-29DBCBF8A5B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FA32913-F91B-4735-9E1C-105CDFF60DB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F2367F4-C4F0-4F71-9766-643B8ADBBA9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AFD4100-DD8C-4A51-B58C-6C27B4EFF34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CFEFE88-D1D6-4ED5-98BC-FE285EF0E68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7C02F94-FEA7-44F3-B310-DD584D5E2CB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AA8DB42-855A-4C2D-8075-1E002AF8F8A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B4D7C90-43A2-428F-B380-9F7C2427617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45270A5-07A2-4729-B50A-C3580E462C6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CC194EF-54B8-48BF-AE8E-7D4C714C0FD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263,152
258,401
536.41
103,081,314
100,612,814
2,355,510
60,321,612
146,622,940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96DC99-4081-4E04-A94C-198AD38AFD9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286C6F0-4110-4391-940A-42D2EB3CB30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51CAE34-A257-4675-B13E-FB35FAEB008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EC804F4-203D-4FA2-B39A-28C37A0515B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21DBDBC-EDDD-4D39-8F92-FFF4991ACFA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A6DBDDC-B83E-4AE2-978B-622029BAADE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B2E7FA1-28C9-4EEB-B6BC-3B5CAC37C0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E5362E8-03F5-4035-9C50-92FCE23ED0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6732793-9842-4B6D-8017-5B31342408F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2BA4BC3-EC43-4569-8FB5-3B718EE3DCF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EDA569-0D31-41F6-A390-46790FF065D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5C0C3E5-3B97-469A-8581-39B24F3C762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93578E9-2334-473D-90FF-E258FBB30FF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43EB96-ADEC-4F06-99C8-8D9805F933B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53D75B2-A88D-4F2A-9B03-E80F9BA4391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D896908-BFE8-4CF9-84CA-640B7B80792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1806877-AED0-4F43-8C6C-F11DEF60E86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87ECF61-590E-4D8D-80D3-F3AA06E9960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376B39D-EF4C-4B12-936D-E50C6ECE5F4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AF8E1AA-51F9-442A-A06D-349EA0EAC4F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707E863-F8F5-4698-8E2B-67CEBC20333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613FD9B-BF4A-4319-BA33-066CCE9F22E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9051691-136A-4E7D-BE54-671377706FB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B38AE44-40FD-4D20-8F0D-59DD05ACB26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F688D9E-3D23-459D-B083-3E895FA5A1A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6689ACF-56E9-4BCF-AE4F-AD974498E35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47AB7DA-0803-4A40-AE70-A75AF667A39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C7EF760-24D0-42C5-989F-D86F45E476D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BCAE0D4-8F6F-4CC6-86AA-98FD1328DE4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DC00D5D-A529-4A5C-A38D-869426AD997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D3E832D-FFE2-4496-8FE0-D10C77511DE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D3C8D03-B7A3-4B38-8B11-2B4AC936226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22B2F88-6D40-4E2C-BCDF-3E19B993A42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2C835B8-6A58-4AD0-A498-DE75E6170CE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AFEEEF4-2FAD-40E5-865F-F7F8A2DC004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10E08C9-BB0B-4FE1-B4F2-9BFB45845A2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D2AE811-992E-42B6-8336-D1875200512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E267B1-8436-45AB-865D-D79EC2ADB92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51B2CB2-C584-4806-B8CD-3D733890546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A41817D-2FD6-4D21-919D-24AB15BBC36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EE1BEB9-D8B4-46C4-865B-AE94F6064E2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6D00418-BF1A-4F41-90B2-E1040A8A266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98492F0-9EF4-426D-A556-B1C11F0EF4A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644DE75-5B48-4FC5-8FA7-4964C8B4F3B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05318A6-B3D1-4A2C-A694-42EA957349A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0FF79A44-C99C-45D1-B7E7-C9C93FC9D6A6}"/>
            </a:ext>
          </a:extLst>
        </xdr:cNvPr>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7E86A3D5-A4A9-4F86-838F-7BA3BB632EAA}"/>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19DC08EA-25B0-4B24-8067-F7F72C17A998}"/>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15DAD66C-28C5-49C2-ADAD-4F69AE99C27E}"/>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7A19C830-3C7E-4AB8-B4F0-1CB728820E7A}"/>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a:extLst>
            <a:ext uri="{FF2B5EF4-FFF2-40B4-BE49-F238E27FC236}">
              <a16:creationId xmlns:a16="http://schemas.microsoft.com/office/drawing/2014/main" id="{9184FDB4-D186-4389-AF33-BCF0E4B99431}"/>
            </a:ext>
          </a:extLst>
        </xdr:cNvPr>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id="{2FF6F70C-D954-45C4-81DB-16ACFCBA53C3}"/>
            </a:ext>
          </a:extLst>
        </xdr:cNvPr>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114935</xdr:rowOff>
    </xdr:from>
    <xdr:to>
      <xdr:col>20</xdr:col>
      <xdr:colOff>38100</xdr:colOff>
      <xdr:row>38</xdr:row>
      <xdr:rowOff>45085</xdr:rowOff>
    </xdr:to>
    <xdr:sp macro="" textlink="">
      <xdr:nvSpPr>
        <xdr:cNvPr id="64" name="フローチャート: 判断 63">
          <a:extLst>
            <a:ext uri="{FF2B5EF4-FFF2-40B4-BE49-F238E27FC236}">
              <a16:creationId xmlns:a16="http://schemas.microsoft.com/office/drawing/2014/main" id="{3D327152-09DB-4D53-B373-BAC9DDB2A34F}"/>
            </a:ext>
          </a:extLst>
        </xdr:cNvPr>
        <xdr:cNvSpPr/>
      </xdr:nvSpPr>
      <xdr:spPr>
        <a:xfrm>
          <a:off x="3746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a:extLst>
            <a:ext uri="{FF2B5EF4-FFF2-40B4-BE49-F238E27FC236}">
              <a16:creationId xmlns:a16="http://schemas.microsoft.com/office/drawing/2014/main" id="{F805F9B8-D1A4-4E17-8B7C-C02F3B3480B0}"/>
            </a:ext>
          </a:extLst>
        </xdr:cNvPr>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a:extLst>
            <a:ext uri="{FF2B5EF4-FFF2-40B4-BE49-F238E27FC236}">
              <a16:creationId xmlns:a16="http://schemas.microsoft.com/office/drawing/2014/main" id="{0F3DAABA-1064-456A-B36E-B06D3078EA73}"/>
            </a:ext>
          </a:extLst>
        </xdr:cNvPr>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a:extLst>
            <a:ext uri="{FF2B5EF4-FFF2-40B4-BE49-F238E27FC236}">
              <a16:creationId xmlns:a16="http://schemas.microsoft.com/office/drawing/2014/main" id="{299C2414-6D08-4B9B-AD40-FC2B13E92767}"/>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204998B-3A37-4DA9-A142-C16F6D3A422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5D5B229-C456-4775-BFB5-7C4142FCA0C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9736E4E-3021-47A7-B695-6749216D8F9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7C09D02-140E-40FF-8238-8E5CD8EACA7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A7E8BA7-C1AB-43DB-98C2-329831C27E9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73" name="楕円 72">
          <a:extLst>
            <a:ext uri="{FF2B5EF4-FFF2-40B4-BE49-F238E27FC236}">
              <a16:creationId xmlns:a16="http://schemas.microsoft.com/office/drawing/2014/main" id="{04EFDCB5-4948-425E-8304-FA79AB5A4E9C}"/>
            </a:ext>
          </a:extLst>
        </xdr:cNvPr>
        <xdr:cNvSpPr/>
      </xdr:nvSpPr>
      <xdr:spPr>
        <a:xfrm>
          <a:off x="4584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152417</xdr:rowOff>
    </xdr:from>
    <xdr:ext cx="405111" cy="259045"/>
    <xdr:sp macro="" textlink="">
      <xdr:nvSpPr>
        <xdr:cNvPr id="74" name="【道路】&#10;有形固定資産減価償却率該当値テキスト">
          <a:extLst>
            <a:ext uri="{FF2B5EF4-FFF2-40B4-BE49-F238E27FC236}">
              <a16:creationId xmlns:a16="http://schemas.microsoft.com/office/drawing/2014/main" id="{6AE9EAB5-B311-4509-BD3D-FA613E4A8BFB}"/>
            </a:ext>
          </a:extLst>
        </xdr:cNvPr>
        <xdr:cNvSpPr txBox="1"/>
      </xdr:nvSpPr>
      <xdr:spPr>
        <a:xfrm>
          <a:off x="4673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137795</xdr:rowOff>
    </xdr:from>
    <xdr:to>
      <xdr:col>20</xdr:col>
      <xdr:colOff>38100</xdr:colOff>
      <xdr:row>39</xdr:row>
      <xdr:rowOff>67945</xdr:rowOff>
    </xdr:to>
    <xdr:sp macro="" textlink="">
      <xdr:nvSpPr>
        <xdr:cNvPr id="75" name="楕円 74">
          <a:extLst>
            <a:ext uri="{FF2B5EF4-FFF2-40B4-BE49-F238E27FC236}">
              <a16:creationId xmlns:a16="http://schemas.microsoft.com/office/drawing/2014/main" id="{84F9AC83-68A1-43BB-95C6-CC3665175F1D}"/>
            </a:ext>
          </a:extLst>
        </xdr:cNvPr>
        <xdr:cNvSpPr/>
      </xdr:nvSpPr>
      <xdr:spPr>
        <a:xfrm>
          <a:off x="3746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17145</xdr:rowOff>
    </xdr:from>
    <xdr:to>
      <xdr:col>24</xdr:col>
      <xdr:colOff>63500</xdr:colOff>
      <xdr:row>39</xdr:row>
      <xdr:rowOff>53340</xdr:rowOff>
    </xdr:to>
    <xdr:cxnSp macro="">
      <xdr:nvCxnSpPr>
        <xdr:cNvPr id="76" name="直線コネクタ 75">
          <a:extLst>
            <a:ext uri="{FF2B5EF4-FFF2-40B4-BE49-F238E27FC236}">
              <a16:creationId xmlns:a16="http://schemas.microsoft.com/office/drawing/2014/main" id="{0678B7F8-2073-404D-917C-FCEDC9D5BF04}"/>
            </a:ext>
          </a:extLst>
        </xdr:cNvPr>
        <xdr:cNvCxnSpPr/>
      </xdr:nvCxnSpPr>
      <xdr:spPr>
        <a:xfrm>
          <a:off x="3797300" y="67036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114935</xdr:rowOff>
    </xdr:from>
    <xdr:to>
      <xdr:col>15</xdr:col>
      <xdr:colOff>101600</xdr:colOff>
      <xdr:row>39</xdr:row>
      <xdr:rowOff>45085</xdr:rowOff>
    </xdr:to>
    <xdr:sp macro="" textlink="">
      <xdr:nvSpPr>
        <xdr:cNvPr id="77" name="楕円 76">
          <a:extLst>
            <a:ext uri="{FF2B5EF4-FFF2-40B4-BE49-F238E27FC236}">
              <a16:creationId xmlns:a16="http://schemas.microsoft.com/office/drawing/2014/main" id="{81BCA093-7091-4364-8986-4846361A13E7}"/>
            </a:ext>
          </a:extLst>
        </xdr:cNvPr>
        <xdr:cNvSpPr/>
      </xdr:nvSpPr>
      <xdr:spPr>
        <a:xfrm>
          <a:off x="2857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165735</xdr:rowOff>
    </xdr:from>
    <xdr:to>
      <xdr:col>19</xdr:col>
      <xdr:colOff>177800</xdr:colOff>
      <xdr:row>39</xdr:row>
      <xdr:rowOff>17145</xdr:rowOff>
    </xdr:to>
    <xdr:cxnSp macro="">
      <xdr:nvCxnSpPr>
        <xdr:cNvPr id="78" name="直線コネクタ 77">
          <a:extLst>
            <a:ext uri="{FF2B5EF4-FFF2-40B4-BE49-F238E27FC236}">
              <a16:creationId xmlns:a16="http://schemas.microsoft.com/office/drawing/2014/main" id="{DD8659D0-5C22-45CC-9060-961423C4D6D9}"/>
            </a:ext>
          </a:extLst>
        </xdr:cNvPr>
        <xdr:cNvCxnSpPr/>
      </xdr:nvCxnSpPr>
      <xdr:spPr>
        <a:xfrm>
          <a:off x="2908300" y="66808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61612</xdr:rowOff>
    </xdr:from>
    <xdr:ext cx="405111" cy="259045"/>
    <xdr:sp macro="" textlink="">
      <xdr:nvSpPr>
        <xdr:cNvPr id="79" name="n_1aveValue【道路】&#10;有形固定資産減価償却率">
          <a:extLst>
            <a:ext uri="{FF2B5EF4-FFF2-40B4-BE49-F238E27FC236}">
              <a16:creationId xmlns:a16="http://schemas.microsoft.com/office/drawing/2014/main" id="{28C8C1AE-D542-470B-95EE-6FEEF1479DCD}"/>
            </a:ext>
          </a:extLst>
        </xdr:cNvPr>
        <xdr:cNvSpPr txBox="1"/>
      </xdr:nvSpPr>
      <xdr:spPr>
        <a:xfrm>
          <a:off x="35820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80" name="n_2aveValue【道路】&#10;有形固定資産減価償却率">
          <a:extLst>
            <a:ext uri="{FF2B5EF4-FFF2-40B4-BE49-F238E27FC236}">
              <a16:creationId xmlns:a16="http://schemas.microsoft.com/office/drawing/2014/main" id="{1A0000B5-B3E2-4955-91D1-6BCEA470176B}"/>
            </a:ext>
          </a:extLst>
        </xdr:cNvPr>
        <xdr:cNvSpPr txBox="1"/>
      </xdr:nvSpPr>
      <xdr:spPr>
        <a:xfrm>
          <a:off x="2705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153052</xdr:rowOff>
    </xdr:from>
    <xdr:ext cx="405111" cy="259045"/>
    <xdr:sp macro="" textlink="">
      <xdr:nvSpPr>
        <xdr:cNvPr id="81" name="n_3aveValue【道路】&#10;有形固定資産減価償却率">
          <a:extLst>
            <a:ext uri="{FF2B5EF4-FFF2-40B4-BE49-F238E27FC236}">
              <a16:creationId xmlns:a16="http://schemas.microsoft.com/office/drawing/2014/main" id="{FCF89C38-1086-4C6D-AE2C-1294467CAC3D}"/>
            </a:ext>
          </a:extLst>
        </xdr:cNvPr>
        <xdr:cNvSpPr txBox="1"/>
      </xdr:nvSpPr>
      <xdr:spPr>
        <a:xfrm>
          <a:off x="1816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2" name="n_4aveValue【道路】&#10;有形固定資産減価償却率">
          <a:extLst>
            <a:ext uri="{FF2B5EF4-FFF2-40B4-BE49-F238E27FC236}">
              <a16:creationId xmlns:a16="http://schemas.microsoft.com/office/drawing/2014/main" id="{360C4475-C990-499E-BBA9-3ABBB833196D}"/>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59072</xdr:rowOff>
    </xdr:from>
    <xdr:ext cx="405111" cy="259045"/>
    <xdr:sp macro="" textlink="">
      <xdr:nvSpPr>
        <xdr:cNvPr id="83" name="n_1mainValue【道路】&#10;有形固定資産減価償却率">
          <a:extLst>
            <a:ext uri="{FF2B5EF4-FFF2-40B4-BE49-F238E27FC236}">
              <a16:creationId xmlns:a16="http://schemas.microsoft.com/office/drawing/2014/main" id="{1A13B179-F42F-401E-8728-222340988B73}"/>
            </a:ext>
          </a:extLst>
        </xdr:cNvPr>
        <xdr:cNvSpPr txBox="1"/>
      </xdr:nvSpPr>
      <xdr:spPr>
        <a:xfrm>
          <a:off x="35820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36212</xdr:rowOff>
    </xdr:from>
    <xdr:ext cx="405111" cy="259045"/>
    <xdr:sp macro="" textlink="">
      <xdr:nvSpPr>
        <xdr:cNvPr id="84" name="n_2mainValue【道路】&#10;有形固定資産減価償却率">
          <a:extLst>
            <a:ext uri="{FF2B5EF4-FFF2-40B4-BE49-F238E27FC236}">
              <a16:creationId xmlns:a16="http://schemas.microsoft.com/office/drawing/2014/main" id="{8F16555B-F07C-44EC-BE3B-3234739CD24B}"/>
            </a:ext>
          </a:extLst>
        </xdr:cNvPr>
        <xdr:cNvSpPr txBox="1"/>
      </xdr:nvSpPr>
      <xdr:spPr>
        <a:xfrm>
          <a:off x="2705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93F3A045-4186-49A0-94B5-042CAD65DD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9E2B04B0-5AF5-4515-A091-3F414F5A409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797E6167-F3E9-4765-B65E-2E5EB12F235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71D59227-4B1C-4C19-B8C9-BA05573BF19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F7089BB3-15F9-45F4-8F08-F31B57C09CE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6096CE23-A744-4D17-9791-903C1F99255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57C65AE7-C48D-48DD-ABF8-E978F9ABE1D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21D908DD-666B-4863-B059-DAE03372EEF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9280D992-CC19-439E-B631-E172FA1B0D0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50863083-FACE-41DA-9FE7-D9194AE6C92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1184C7F3-537B-4F60-970C-069606C3E7D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36B07289-C34A-43CF-9B4F-3F686804B78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C6F4B32C-DF0E-44A6-A4BA-6F7419E7148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3C879435-B1EC-44D2-9922-170D490E25D5}"/>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795E1185-015C-479B-98A5-A25A6A9F678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D698044D-8175-47B6-AFA5-A9C7B9436EC7}"/>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8ED0C32C-C05E-43B5-AB68-AF845575BAD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3F8226F4-5A30-4414-8EBD-65C2379DC6AC}"/>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5117A0BB-49D4-47B3-A70F-92620882CFB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CAC53CB9-15BC-4847-90EF-D2E2BB72FB0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E4D4B943-ADDA-4053-8257-BBD8D891F0E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6" name="直線コネクタ 105">
          <a:extLst>
            <a:ext uri="{FF2B5EF4-FFF2-40B4-BE49-F238E27FC236}">
              <a16:creationId xmlns:a16="http://schemas.microsoft.com/office/drawing/2014/main" id="{70B84171-9BF6-45A8-8B06-CB38483D122F}"/>
            </a:ext>
          </a:extLst>
        </xdr:cNvPr>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07" name="【道路】&#10;一人当たり延長最小値テキスト">
          <a:extLst>
            <a:ext uri="{FF2B5EF4-FFF2-40B4-BE49-F238E27FC236}">
              <a16:creationId xmlns:a16="http://schemas.microsoft.com/office/drawing/2014/main" id="{FD8BD522-42B7-4591-8EEF-D2DC7EB2EC20}"/>
            </a:ext>
          </a:extLst>
        </xdr:cNvPr>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08" name="直線コネクタ 107">
          <a:extLst>
            <a:ext uri="{FF2B5EF4-FFF2-40B4-BE49-F238E27FC236}">
              <a16:creationId xmlns:a16="http://schemas.microsoft.com/office/drawing/2014/main" id="{E9414D57-A7F0-4B39-8698-7859BC3F3988}"/>
            </a:ext>
          </a:extLst>
        </xdr:cNvPr>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09" name="【道路】&#10;一人当たり延長最大値テキスト">
          <a:extLst>
            <a:ext uri="{FF2B5EF4-FFF2-40B4-BE49-F238E27FC236}">
              <a16:creationId xmlns:a16="http://schemas.microsoft.com/office/drawing/2014/main" id="{028F6605-37F0-4F20-A69E-6223FF0B5A2C}"/>
            </a:ext>
          </a:extLst>
        </xdr:cNvPr>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0" name="直線コネクタ 109">
          <a:extLst>
            <a:ext uri="{FF2B5EF4-FFF2-40B4-BE49-F238E27FC236}">
              <a16:creationId xmlns:a16="http://schemas.microsoft.com/office/drawing/2014/main" id="{561596F5-9C8B-48EB-8097-9E5BAF1AAC3E}"/>
            </a:ext>
          </a:extLst>
        </xdr:cNvPr>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84843</xdr:rowOff>
    </xdr:from>
    <xdr:ext cx="469744" cy="259045"/>
    <xdr:sp macro="" textlink="">
      <xdr:nvSpPr>
        <xdr:cNvPr id="111" name="【道路】&#10;一人当たり延長平均値テキスト">
          <a:extLst>
            <a:ext uri="{FF2B5EF4-FFF2-40B4-BE49-F238E27FC236}">
              <a16:creationId xmlns:a16="http://schemas.microsoft.com/office/drawing/2014/main" id="{D709EF42-140A-4F17-A73F-64DCBEA4A3B7}"/>
            </a:ext>
          </a:extLst>
        </xdr:cNvPr>
        <xdr:cNvSpPr txBox="1"/>
      </xdr:nvSpPr>
      <xdr:spPr>
        <a:xfrm>
          <a:off x="10515600" y="6942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2" name="フローチャート: 判断 111">
          <a:extLst>
            <a:ext uri="{FF2B5EF4-FFF2-40B4-BE49-F238E27FC236}">
              <a16:creationId xmlns:a16="http://schemas.microsoft.com/office/drawing/2014/main" id="{A32FF72C-46DA-4F4D-BEE7-120B13F87769}"/>
            </a:ext>
          </a:extLst>
        </xdr:cNvPr>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104564</xdr:rowOff>
    </xdr:from>
    <xdr:to>
      <xdr:col>50</xdr:col>
      <xdr:colOff>165100</xdr:colOff>
      <xdr:row>41</xdr:row>
      <xdr:rowOff>34714</xdr:rowOff>
    </xdr:to>
    <xdr:sp macro="" textlink="">
      <xdr:nvSpPr>
        <xdr:cNvPr id="113" name="フローチャート: 判断 112">
          <a:extLst>
            <a:ext uri="{FF2B5EF4-FFF2-40B4-BE49-F238E27FC236}">
              <a16:creationId xmlns:a16="http://schemas.microsoft.com/office/drawing/2014/main" id="{E71F66BB-B493-4CD9-81AF-96AE8D59FFB2}"/>
            </a:ext>
          </a:extLst>
        </xdr:cNvPr>
        <xdr:cNvSpPr/>
      </xdr:nvSpPr>
      <xdr:spPr>
        <a:xfrm>
          <a:off x="9588500" y="69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112702</xdr:rowOff>
    </xdr:from>
    <xdr:to>
      <xdr:col>46</xdr:col>
      <xdr:colOff>38100</xdr:colOff>
      <xdr:row>41</xdr:row>
      <xdr:rowOff>42852</xdr:rowOff>
    </xdr:to>
    <xdr:sp macro="" textlink="">
      <xdr:nvSpPr>
        <xdr:cNvPr id="114" name="フローチャート: 判断 113">
          <a:extLst>
            <a:ext uri="{FF2B5EF4-FFF2-40B4-BE49-F238E27FC236}">
              <a16:creationId xmlns:a16="http://schemas.microsoft.com/office/drawing/2014/main" id="{B055C76F-5A12-4DDC-8263-5691DF28AADD}"/>
            </a:ext>
          </a:extLst>
        </xdr:cNvPr>
        <xdr:cNvSpPr/>
      </xdr:nvSpPr>
      <xdr:spPr>
        <a:xfrm>
          <a:off x="8699500" y="6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123996</xdr:rowOff>
    </xdr:from>
    <xdr:to>
      <xdr:col>41</xdr:col>
      <xdr:colOff>101600</xdr:colOff>
      <xdr:row>41</xdr:row>
      <xdr:rowOff>54146</xdr:rowOff>
    </xdr:to>
    <xdr:sp macro="" textlink="">
      <xdr:nvSpPr>
        <xdr:cNvPr id="115" name="フローチャート: 判断 114">
          <a:extLst>
            <a:ext uri="{FF2B5EF4-FFF2-40B4-BE49-F238E27FC236}">
              <a16:creationId xmlns:a16="http://schemas.microsoft.com/office/drawing/2014/main" id="{BEBC3CAD-4AC0-4172-8AFB-9DEC679C35FF}"/>
            </a:ext>
          </a:extLst>
        </xdr:cNvPr>
        <xdr:cNvSpPr/>
      </xdr:nvSpPr>
      <xdr:spPr>
        <a:xfrm>
          <a:off x="7810500" y="698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128132</xdr:rowOff>
    </xdr:from>
    <xdr:to>
      <xdr:col>36</xdr:col>
      <xdr:colOff>165100</xdr:colOff>
      <xdr:row>41</xdr:row>
      <xdr:rowOff>58282</xdr:rowOff>
    </xdr:to>
    <xdr:sp macro="" textlink="">
      <xdr:nvSpPr>
        <xdr:cNvPr id="116" name="フローチャート: 判断 115">
          <a:extLst>
            <a:ext uri="{FF2B5EF4-FFF2-40B4-BE49-F238E27FC236}">
              <a16:creationId xmlns:a16="http://schemas.microsoft.com/office/drawing/2014/main" id="{06B24FDC-5508-4A12-8AC9-B1F3B15092B7}"/>
            </a:ext>
          </a:extLst>
        </xdr:cNvPr>
        <xdr:cNvSpPr/>
      </xdr:nvSpPr>
      <xdr:spPr>
        <a:xfrm>
          <a:off x="6921500" y="698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434B8FD7-42F4-4B29-91F5-AC3BEA568AA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B7547B0A-7387-4BC3-BA50-B379C88D5CE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B9390B5-4845-416A-A4F6-6AEBCF351CA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AAE60D1-03A2-409D-B3DB-5D1C5D25BA2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B5C265F7-156F-413E-A3B2-FE4A58BF91C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28486</xdr:rowOff>
    </xdr:from>
    <xdr:to>
      <xdr:col>55</xdr:col>
      <xdr:colOff>50800</xdr:colOff>
      <xdr:row>40</xdr:row>
      <xdr:rowOff>130086</xdr:rowOff>
    </xdr:to>
    <xdr:sp macro="" textlink="">
      <xdr:nvSpPr>
        <xdr:cNvPr id="122" name="楕円 121">
          <a:extLst>
            <a:ext uri="{FF2B5EF4-FFF2-40B4-BE49-F238E27FC236}">
              <a16:creationId xmlns:a16="http://schemas.microsoft.com/office/drawing/2014/main" id="{6141AE64-0FB2-4AAF-9729-47F3A1DC634C}"/>
            </a:ext>
          </a:extLst>
        </xdr:cNvPr>
        <xdr:cNvSpPr/>
      </xdr:nvSpPr>
      <xdr:spPr>
        <a:xfrm>
          <a:off x="10426700" y="688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51363</xdr:rowOff>
    </xdr:from>
    <xdr:ext cx="469744" cy="259045"/>
    <xdr:sp macro="" textlink="">
      <xdr:nvSpPr>
        <xdr:cNvPr id="123" name="【道路】&#10;一人当たり延長該当値テキスト">
          <a:extLst>
            <a:ext uri="{FF2B5EF4-FFF2-40B4-BE49-F238E27FC236}">
              <a16:creationId xmlns:a16="http://schemas.microsoft.com/office/drawing/2014/main" id="{BCB95C8C-51DC-4D5A-9357-C6E85AFFEEB0}"/>
            </a:ext>
          </a:extLst>
        </xdr:cNvPr>
        <xdr:cNvSpPr txBox="1"/>
      </xdr:nvSpPr>
      <xdr:spPr>
        <a:xfrm>
          <a:off x="10515600" y="673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40122</xdr:rowOff>
    </xdr:from>
    <xdr:to>
      <xdr:col>50</xdr:col>
      <xdr:colOff>165100</xdr:colOff>
      <xdr:row>40</xdr:row>
      <xdr:rowOff>141722</xdr:rowOff>
    </xdr:to>
    <xdr:sp macro="" textlink="">
      <xdr:nvSpPr>
        <xdr:cNvPr id="124" name="楕円 123">
          <a:extLst>
            <a:ext uri="{FF2B5EF4-FFF2-40B4-BE49-F238E27FC236}">
              <a16:creationId xmlns:a16="http://schemas.microsoft.com/office/drawing/2014/main" id="{E423BCC7-FBCE-411A-829C-E2F7E57FFC36}"/>
            </a:ext>
          </a:extLst>
        </xdr:cNvPr>
        <xdr:cNvSpPr/>
      </xdr:nvSpPr>
      <xdr:spPr>
        <a:xfrm>
          <a:off x="9588500" y="68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79286</xdr:rowOff>
    </xdr:from>
    <xdr:to>
      <xdr:col>55</xdr:col>
      <xdr:colOff>0</xdr:colOff>
      <xdr:row>40</xdr:row>
      <xdr:rowOff>90922</xdr:rowOff>
    </xdr:to>
    <xdr:cxnSp macro="">
      <xdr:nvCxnSpPr>
        <xdr:cNvPr id="125" name="直線コネクタ 124">
          <a:extLst>
            <a:ext uri="{FF2B5EF4-FFF2-40B4-BE49-F238E27FC236}">
              <a16:creationId xmlns:a16="http://schemas.microsoft.com/office/drawing/2014/main" id="{77B7D54B-17CF-4948-A234-C98AD65E360F}"/>
            </a:ext>
          </a:extLst>
        </xdr:cNvPr>
        <xdr:cNvCxnSpPr/>
      </xdr:nvCxnSpPr>
      <xdr:spPr>
        <a:xfrm flipV="1">
          <a:off x="9639300" y="6937286"/>
          <a:ext cx="8382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41059</xdr:rowOff>
    </xdr:from>
    <xdr:to>
      <xdr:col>46</xdr:col>
      <xdr:colOff>38100</xdr:colOff>
      <xdr:row>40</xdr:row>
      <xdr:rowOff>142659</xdr:rowOff>
    </xdr:to>
    <xdr:sp macro="" textlink="">
      <xdr:nvSpPr>
        <xdr:cNvPr id="126" name="楕円 125">
          <a:extLst>
            <a:ext uri="{FF2B5EF4-FFF2-40B4-BE49-F238E27FC236}">
              <a16:creationId xmlns:a16="http://schemas.microsoft.com/office/drawing/2014/main" id="{B5C39CAF-B2BE-47FB-B4B4-B606B84EA037}"/>
            </a:ext>
          </a:extLst>
        </xdr:cNvPr>
        <xdr:cNvSpPr/>
      </xdr:nvSpPr>
      <xdr:spPr>
        <a:xfrm>
          <a:off x="8699500" y="689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90922</xdr:rowOff>
    </xdr:from>
    <xdr:to>
      <xdr:col>50</xdr:col>
      <xdr:colOff>114300</xdr:colOff>
      <xdr:row>40</xdr:row>
      <xdr:rowOff>91859</xdr:rowOff>
    </xdr:to>
    <xdr:cxnSp macro="">
      <xdr:nvCxnSpPr>
        <xdr:cNvPr id="127" name="直線コネクタ 126">
          <a:extLst>
            <a:ext uri="{FF2B5EF4-FFF2-40B4-BE49-F238E27FC236}">
              <a16:creationId xmlns:a16="http://schemas.microsoft.com/office/drawing/2014/main" id="{52F5C5AE-2131-4440-848E-D672B20CDA36}"/>
            </a:ext>
          </a:extLst>
        </xdr:cNvPr>
        <xdr:cNvCxnSpPr/>
      </xdr:nvCxnSpPr>
      <xdr:spPr>
        <a:xfrm flipV="1">
          <a:off x="8750300" y="6948922"/>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25841</xdr:rowOff>
    </xdr:from>
    <xdr:ext cx="469744" cy="259045"/>
    <xdr:sp macro="" textlink="">
      <xdr:nvSpPr>
        <xdr:cNvPr id="128" name="n_1aveValue【道路】&#10;一人当たり延長">
          <a:extLst>
            <a:ext uri="{FF2B5EF4-FFF2-40B4-BE49-F238E27FC236}">
              <a16:creationId xmlns:a16="http://schemas.microsoft.com/office/drawing/2014/main" id="{5BA31BC0-88B9-47F3-A4C6-3C92BF135612}"/>
            </a:ext>
          </a:extLst>
        </xdr:cNvPr>
        <xdr:cNvSpPr txBox="1"/>
      </xdr:nvSpPr>
      <xdr:spPr>
        <a:xfrm>
          <a:off x="9391727" y="70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33979</xdr:rowOff>
    </xdr:from>
    <xdr:ext cx="469744" cy="259045"/>
    <xdr:sp macro="" textlink="">
      <xdr:nvSpPr>
        <xdr:cNvPr id="129" name="n_2aveValue【道路】&#10;一人当たり延長">
          <a:extLst>
            <a:ext uri="{FF2B5EF4-FFF2-40B4-BE49-F238E27FC236}">
              <a16:creationId xmlns:a16="http://schemas.microsoft.com/office/drawing/2014/main" id="{968D38E9-E783-45A0-A850-4B69F86FC851}"/>
            </a:ext>
          </a:extLst>
        </xdr:cNvPr>
        <xdr:cNvSpPr txBox="1"/>
      </xdr:nvSpPr>
      <xdr:spPr>
        <a:xfrm>
          <a:off x="8515427" y="706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70673</xdr:rowOff>
    </xdr:from>
    <xdr:ext cx="469744" cy="259045"/>
    <xdr:sp macro="" textlink="">
      <xdr:nvSpPr>
        <xdr:cNvPr id="130" name="n_3aveValue【道路】&#10;一人当たり延長">
          <a:extLst>
            <a:ext uri="{FF2B5EF4-FFF2-40B4-BE49-F238E27FC236}">
              <a16:creationId xmlns:a16="http://schemas.microsoft.com/office/drawing/2014/main" id="{7EA2C4DE-7749-4F88-882A-DDE4B3938B6A}"/>
            </a:ext>
          </a:extLst>
        </xdr:cNvPr>
        <xdr:cNvSpPr txBox="1"/>
      </xdr:nvSpPr>
      <xdr:spPr>
        <a:xfrm>
          <a:off x="7626427" y="675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74809</xdr:rowOff>
    </xdr:from>
    <xdr:ext cx="469744" cy="259045"/>
    <xdr:sp macro="" textlink="">
      <xdr:nvSpPr>
        <xdr:cNvPr id="131" name="n_4aveValue【道路】&#10;一人当たり延長">
          <a:extLst>
            <a:ext uri="{FF2B5EF4-FFF2-40B4-BE49-F238E27FC236}">
              <a16:creationId xmlns:a16="http://schemas.microsoft.com/office/drawing/2014/main" id="{F8FF682E-36D8-4F30-8E05-06755F5D5469}"/>
            </a:ext>
          </a:extLst>
        </xdr:cNvPr>
        <xdr:cNvSpPr txBox="1"/>
      </xdr:nvSpPr>
      <xdr:spPr>
        <a:xfrm>
          <a:off x="6737427" y="676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158249</xdr:rowOff>
    </xdr:from>
    <xdr:ext cx="469744" cy="259045"/>
    <xdr:sp macro="" textlink="">
      <xdr:nvSpPr>
        <xdr:cNvPr id="132" name="n_1mainValue【道路】&#10;一人当たり延長">
          <a:extLst>
            <a:ext uri="{FF2B5EF4-FFF2-40B4-BE49-F238E27FC236}">
              <a16:creationId xmlns:a16="http://schemas.microsoft.com/office/drawing/2014/main" id="{091CC8E5-4F1A-42E4-9AD6-45B74AFAE13A}"/>
            </a:ext>
          </a:extLst>
        </xdr:cNvPr>
        <xdr:cNvSpPr txBox="1"/>
      </xdr:nvSpPr>
      <xdr:spPr>
        <a:xfrm>
          <a:off x="9391727" y="667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159186</xdr:rowOff>
    </xdr:from>
    <xdr:ext cx="469744" cy="259045"/>
    <xdr:sp macro="" textlink="">
      <xdr:nvSpPr>
        <xdr:cNvPr id="133" name="n_2mainValue【道路】&#10;一人当たり延長">
          <a:extLst>
            <a:ext uri="{FF2B5EF4-FFF2-40B4-BE49-F238E27FC236}">
              <a16:creationId xmlns:a16="http://schemas.microsoft.com/office/drawing/2014/main" id="{7596EEA6-C1E1-4996-9FEA-82A365D58D0F}"/>
            </a:ext>
          </a:extLst>
        </xdr:cNvPr>
        <xdr:cNvSpPr txBox="1"/>
      </xdr:nvSpPr>
      <xdr:spPr>
        <a:xfrm>
          <a:off x="8515427" y="667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84B75811-FC53-422B-9BA1-A4BAA41D5E4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D75E1DC1-F4E3-4595-B902-45606242006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709D8889-BC59-4EB3-8B3F-89FFB5EC189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455D19AD-F5C4-41D0-BB08-8C1D0D0A27C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F571A8B7-E917-408F-B2DA-41057536440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4AB6B0AC-37B9-4D99-A171-3C28594F4B7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1EE33E04-EBE5-4DF2-B790-8303714F96D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94E7F021-61A2-4A13-A2C6-8015891A679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0D495F34-8765-4898-9AB5-F3715B50A3F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71FA18F8-3AD6-4655-A6DA-2B2A75563B9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295C8C8F-8FD7-414C-BBB6-04865612838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FB0E9052-91D7-4950-BA04-1B2453BA0B2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a:extLst>
            <a:ext uri="{FF2B5EF4-FFF2-40B4-BE49-F238E27FC236}">
              <a16:creationId xmlns:a16="http://schemas.microsoft.com/office/drawing/2014/main" id="{5551F096-306A-47C8-B6A6-40A19799155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966E6B41-BF7B-4CF7-84CF-215D6452088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39E2A9E9-3D98-427D-84A5-DEED7C1A965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13652FBA-6EE2-4545-A4A3-AC02845C903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A2F0CC98-A38C-4048-AE39-BAE27860713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09869A0C-7F12-490B-B662-14C0957AD7A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DB73CBCF-873F-4D5D-B418-79D389EFFBF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D37BE3E2-F4B6-4918-B0E4-69119E5A977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97E73571-549C-49AE-B06E-C23B0703C26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B66DE8BB-1814-4978-A585-FB81DFED9CF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a:extLst>
            <a:ext uri="{FF2B5EF4-FFF2-40B4-BE49-F238E27FC236}">
              <a16:creationId xmlns:a16="http://schemas.microsoft.com/office/drawing/2014/main" id="{A1DA71B1-F9A6-48C5-8B52-FACB6E4FA55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ABC25D13-471E-401E-89E9-6CE4F27F9B6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AB8DB175-1645-4C95-9963-0C332E1C90B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59" name="直線コネクタ 158">
          <a:extLst>
            <a:ext uri="{FF2B5EF4-FFF2-40B4-BE49-F238E27FC236}">
              <a16:creationId xmlns:a16="http://schemas.microsoft.com/office/drawing/2014/main" id="{5675F79D-59BA-4D23-B21A-65EE226FAEDA}"/>
            </a:ext>
          </a:extLst>
        </xdr:cNvPr>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4D821069-EA57-4978-AF06-0B5F7264D188}"/>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1" name="直線コネクタ 160">
          <a:extLst>
            <a:ext uri="{FF2B5EF4-FFF2-40B4-BE49-F238E27FC236}">
              <a16:creationId xmlns:a16="http://schemas.microsoft.com/office/drawing/2014/main" id="{8A907F42-4524-492B-9EFA-691E0C73A158}"/>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id="{196B5818-C2DE-4C2C-A513-4EF75FECE73E}"/>
            </a:ext>
          </a:extLst>
        </xdr:cNvPr>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63" name="直線コネクタ 162">
          <a:extLst>
            <a:ext uri="{FF2B5EF4-FFF2-40B4-BE49-F238E27FC236}">
              <a16:creationId xmlns:a16="http://schemas.microsoft.com/office/drawing/2014/main" id="{B107F1C3-8761-44C4-A577-9E1095F7B584}"/>
            </a:ext>
          </a:extLst>
        </xdr:cNvPr>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DA07EBF6-0B24-49C0-A79F-DE19495370EA}"/>
            </a:ext>
          </a:extLst>
        </xdr:cNvPr>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65" name="フローチャート: 判断 164">
          <a:extLst>
            <a:ext uri="{FF2B5EF4-FFF2-40B4-BE49-F238E27FC236}">
              <a16:creationId xmlns:a16="http://schemas.microsoft.com/office/drawing/2014/main" id="{835FDEC6-537A-4C56-AF65-5F85B1960CA3}"/>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66" name="フローチャート: 判断 165">
          <a:extLst>
            <a:ext uri="{FF2B5EF4-FFF2-40B4-BE49-F238E27FC236}">
              <a16:creationId xmlns:a16="http://schemas.microsoft.com/office/drawing/2014/main" id="{973535A0-CFA8-40D5-A1CB-451E5C8CBE36}"/>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39007</xdr:rowOff>
    </xdr:from>
    <xdr:to>
      <xdr:col>15</xdr:col>
      <xdr:colOff>101600</xdr:colOff>
      <xdr:row>60</xdr:row>
      <xdr:rowOff>140607</xdr:rowOff>
    </xdr:to>
    <xdr:sp macro="" textlink="">
      <xdr:nvSpPr>
        <xdr:cNvPr id="167" name="フローチャート: 判断 166">
          <a:extLst>
            <a:ext uri="{FF2B5EF4-FFF2-40B4-BE49-F238E27FC236}">
              <a16:creationId xmlns:a16="http://schemas.microsoft.com/office/drawing/2014/main" id="{0C4ECA50-4538-49A6-9D6F-D1F405F7DBBF}"/>
            </a:ext>
          </a:extLst>
        </xdr:cNvPr>
        <xdr:cNvSpPr/>
      </xdr:nvSpPr>
      <xdr:spPr>
        <a:xfrm>
          <a:off x="2857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9616</xdr:rowOff>
    </xdr:from>
    <xdr:to>
      <xdr:col>10</xdr:col>
      <xdr:colOff>165100</xdr:colOff>
      <xdr:row>60</xdr:row>
      <xdr:rowOff>111216</xdr:rowOff>
    </xdr:to>
    <xdr:sp macro="" textlink="">
      <xdr:nvSpPr>
        <xdr:cNvPr id="168" name="フローチャート: 判断 167">
          <a:extLst>
            <a:ext uri="{FF2B5EF4-FFF2-40B4-BE49-F238E27FC236}">
              <a16:creationId xmlns:a16="http://schemas.microsoft.com/office/drawing/2014/main" id="{F378CAB6-E4BB-4FE9-B404-AE508DA974FB}"/>
            </a:ext>
          </a:extLst>
        </xdr:cNvPr>
        <xdr:cNvSpPr/>
      </xdr:nvSpPr>
      <xdr:spPr>
        <a:xfrm>
          <a:off x="1968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107587</xdr:rowOff>
    </xdr:from>
    <xdr:to>
      <xdr:col>6</xdr:col>
      <xdr:colOff>38100</xdr:colOff>
      <xdr:row>60</xdr:row>
      <xdr:rowOff>37737</xdr:rowOff>
    </xdr:to>
    <xdr:sp macro="" textlink="">
      <xdr:nvSpPr>
        <xdr:cNvPr id="169" name="フローチャート: 判断 168">
          <a:extLst>
            <a:ext uri="{FF2B5EF4-FFF2-40B4-BE49-F238E27FC236}">
              <a16:creationId xmlns:a16="http://schemas.microsoft.com/office/drawing/2014/main" id="{370808CC-0CFF-4420-9CE2-8A454EFEA987}"/>
            </a:ext>
          </a:extLst>
        </xdr:cNvPr>
        <xdr:cNvSpPr/>
      </xdr:nvSpPr>
      <xdr:spPr>
        <a:xfrm>
          <a:off x="1079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DA850501-8256-4513-9851-18093B072AE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893496B0-768B-4572-AA49-1A1E4E8A3EA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54DED24A-3235-40BB-9E8F-B3AA67C15DC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37A0346E-9A09-4AB4-91AC-C1A72411B2A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53F34F4C-B3EA-419D-9172-70A023523CC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5" name="楕円 174">
          <a:extLst>
            <a:ext uri="{FF2B5EF4-FFF2-40B4-BE49-F238E27FC236}">
              <a16:creationId xmlns:a16="http://schemas.microsoft.com/office/drawing/2014/main" id="{E81813EC-8F82-4505-B37B-25B379686BEC}"/>
            </a:ext>
          </a:extLst>
        </xdr:cNvPr>
        <xdr:cNvSpPr/>
      </xdr:nvSpPr>
      <xdr:spPr>
        <a:xfrm>
          <a:off x="45847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14168</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E9E5F84F-692F-4549-9513-C76D0EE49EA9}"/>
            </a:ext>
          </a:extLst>
        </xdr:cNvPr>
        <xdr:cNvSpPr txBox="1"/>
      </xdr:nvSpPr>
      <xdr:spPr>
        <a:xfrm>
          <a:off x="4673600"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39007</xdr:rowOff>
    </xdr:from>
    <xdr:to>
      <xdr:col>20</xdr:col>
      <xdr:colOff>38100</xdr:colOff>
      <xdr:row>61</xdr:row>
      <xdr:rowOff>140607</xdr:rowOff>
    </xdr:to>
    <xdr:sp macro="" textlink="">
      <xdr:nvSpPr>
        <xdr:cNvPr id="177" name="楕円 176">
          <a:extLst>
            <a:ext uri="{FF2B5EF4-FFF2-40B4-BE49-F238E27FC236}">
              <a16:creationId xmlns:a16="http://schemas.microsoft.com/office/drawing/2014/main" id="{99E1EA04-6949-4331-B0E2-DF385D53C8C2}"/>
            </a:ext>
          </a:extLst>
        </xdr:cNvPr>
        <xdr:cNvSpPr/>
      </xdr:nvSpPr>
      <xdr:spPr>
        <a:xfrm>
          <a:off x="3746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86541</xdr:rowOff>
    </xdr:from>
    <xdr:to>
      <xdr:col>24</xdr:col>
      <xdr:colOff>63500</xdr:colOff>
      <xdr:row>61</xdr:row>
      <xdr:rowOff>89807</xdr:rowOff>
    </xdr:to>
    <xdr:cxnSp macro="">
      <xdr:nvCxnSpPr>
        <xdr:cNvPr id="178" name="直線コネクタ 177">
          <a:extLst>
            <a:ext uri="{FF2B5EF4-FFF2-40B4-BE49-F238E27FC236}">
              <a16:creationId xmlns:a16="http://schemas.microsoft.com/office/drawing/2014/main" id="{1F33D423-D0B5-4B5A-A92B-6237097D5825}"/>
            </a:ext>
          </a:extLst>
        </xdr:cNvPr>
        <xdr:cNvCxnSpPr/>
      </xdr:nvCxnSpPr>
      <xdr:spPr>
        <a:xfrm flipV="1">
          <a:off x="3797300" y="1054499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179" name="楕円 178">
          <a:extLst>
            <a:ext uri="{FF2B5EF4-FFF2-40B4-BE49-F238E27FC236}">
              <a16:creationId xmlns:a16="http://schemas.microsoft.com/office/drawing/2014/main" id="{0F37B09E-BBB2-4D12-8C13-236D9F8E4EAA}"/>
            </a:ext>
          </a:extLst>
        </xdr:cNvPr>
        <xdr:cNvSpPr/>
      </xdr:nvSpPr>
      <xdr:spPr>
        <a:xfrm>
          <a:off x="2857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55517</xdr:rowOff>
    </xdr:from>
    <xdr:to>
      <xdr:col>19</xdr:col>
      <xdr:colOff>177800</xdr:colOff>
      <xdr:row>61</xdr:row>
      <xdr:rowOff>89807</xdr:rowOff>
    </xdr:to>
    <xdr:cxnSp macro="">
      <xdr:nvCxnSpPr>
        <xdr:cNvPr id="180" name="直線コネクタ 179">
          <a:extLst>
            <a:ext uri="{FF2B5EF4-FFF2-40B4-BE49-F238E27FC236}">
              <a16:creationId xmlns:a16="http://schemas.microsoft.com/office/drawing/2014/main" id="{13938B31-19F4-498C-B218-FD5C0241181A}"/>
            </a:ext>
          </a:extLst>
        </xdr:cNvPr>
        <xdr:cNvCxnSpPr/>
      </xdr:nvCxnSpPr>
      <xdr:spPr>
        <a:xfrm>
          <a:off x="2908300" y="1051396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500A9364-4633-48BA-9603-C9ED58086FC5}"/>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157134</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81D7E9A0-1A8F-4EAA-A12F-0D65CBE0C63D}"/>
            </a:ext>
          </a:extLst>
        </xdr:cNvPr>
        <xdr:cNvSpPr txBox="1"/>
      </xdr:nvSpPr>
      <xdr:spPr>
        <a:xfrm>
          <a:off x="2705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127743</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B286FB97-7EC9-4AE2-A5C6-61FAABC3FA51}"/>
            </a:ext>
          </a:extLst>
        </xdr:cNvPr>
        <xdr:cNvSpPr txBox="1"/>
      </xdr:nvSpPr>
      <xdr:spPr>
        <a:xfrm>
          <a:off x="1816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54264</xdr:rowOff>
    </xdr:from>
    <xdr:ext cx="405111" cy="259045"/>
    <xdr:sp macro="" textlink="">
      <xdr:nvSpPr>
        <xdr:cNvPr id="184" name="n_4aveValue【橋りょう・トンネル】&#10;有形固定資産減価償却率">
          <a:extLst>
            <a:ext uri="{FF2B5EF4-FFF2-40B4-BE49-F238E27FC236}">
              <a16:creationId xmlns:a16="http://schemas.microsoft.com/office/drawing/2014/main" id="{41F39507-6BC4-4D3C-91A3-17989F2DEE02}"/>
            </a:ext>
          </a:extLst>
        </xdr:cNvPr>
        <xdr:cNvSpPr txBox="1"/>
      </xdr:nvSpPr>
      <xdr:spPr>
        <a:xfrm>
          <a:off x="927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131734</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A8355C27-6142-4510-B9D1-4A16685EA820}"/>
            </a:ext>
          </a:extLst>
        </xdr:cNvPr>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97444</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29541298-E09C-4677-A2FD-C03B502250A6}"/>
            </a:ext>
          </a:extLst>
        </xdr:cNvPr>
        <xdr:cNvSpPr txBox="1"/>
      </xdr:nvSpPr>
      <xdr:spPr>
        <a:xfrm>
          <a:off x="2705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F40C83B4-803E-46B7-96B2-41A09B09CBB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92C43C9F-A16F-4A83-8249-32E8445137C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1EE15C86-DC00-496C-9A75-8B953127FD3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FCF0CC48-EDA0-4A70-AF71-D22FB932556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58677BF7-38D3-4C7B-A22A-41EC1E863B9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58901C89-8665-40E8-8A89-62060604EAD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73356665-C035-4450-9862-52141A88493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56C2078D-E386-4C65-857F-97A690FE293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6908B6DD-6CF6-49C5-89CB-7F7FBD4624B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F73E9E8E-AE4F-4D81-A2E2-000DD572305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4BD8BB0E-7D26-4353-BDBA-5AB798E107B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8BE7DAFE-C90C-4E28-9493-91407F355F5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AB3EB229-6B21-401B-B7EC-D345F0C4BB7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a:extLst>
            <a:ext uri="{FF2B5EF4-FFF2-40B4-BE49-F238E27FC236}">
              <a16:creationId xmlns:a16="http://schemas.microsoft.com/office/drawing/2014/main" id="{67B21840-7D67-4921-A721-848FA3C949D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DCBBB226-C53F-423E-8F95-4D6127D020C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2" name="テキスト ボックス 201">
          <a:extLst>
            <a:ext uri="{FF2B5EF4-FFF2-40B4-BE49-F238E27FC236}">
              <a16:creationId xmlns:a16="http://schemas.microsoft.com/office/drawing/2014/main" id="{562D504B-0E48-4878-B7E3-15AF4E937F2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9A7EE26F-1D85-4D9C-8EB8-782E9D8FA5B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4" name="テキスト ボックス 203">
          <a:extLst>
            <a:ext uri="{FF2B5EF4-FFF2-40B4-BE49-F238E27FC236}">
              <a16:creationId xmlns:a16="http://schemas.microsoft.com/office/drawing/2014/main" id="{3BF1D718-6CFD-4F51-B204-00F6F4FB924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4C775395-2429-4E0B-9D23-7627498391A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6" name="テキスト ボックス 205">
          <a:extLst>
            <a:ext uri="{FF2B5EF4-FFF2-40B4-BE49-F238E27FC236}">
              <a16:creationId xmlns:a16="http://schemas.microsoft.com/office/drawing/2014/main" id="{079D9E21-F0AF-4BE2-9E1F-1F20F679D8FA}"/>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75AD93AC-6A00-4D5D-BA46-84F17AB77DD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a:extLst>
            <a:ext uri="{FF2B5EF4-FFF2-40B4-BE49-F238E27FC236}">
              <a16:creationId xmlns:a16="http://schemas.microsoft.com/office/drawing/2014/main" id="{E560D842-E741-4DF6-99FE-0F8925593D95}"/>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0CFADF99-2745-4B61-B348-BD6E759DF16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10" name="直線コネクタ 209">
          <a:extLst>
            <a:ext uri="{FF2B5EF4-FFF2-40B4-BE49-F238E27FC236}">
              <a16:creationId xmlns:a16="http://schemas.microsoft.com/office/drawing/2014/main" id="{449C61B3-CF91-4963-B6DB-3C37B7DFEEE1}"/>
            </a:ext>
          </a:extLst>
        </xdr:cNvPr>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F2D9579F-E400-42C5-BF77-B09ACBAFFFB6}"/>
            </a:ext>
          </a:extLst>
        </xdr:cNvPr>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12" name="直線コネクタ 211">
          <a:extLst>
            <a:ext uri="{FF2B5EF4-FFF2-40B4-BE49-F238E27FC236}">
              <a16:creationId xmlns:a16="http://schemas.microsoft.com/office/drawing/2014/main" id="{259CEEC5-5C4C-4A14-A95D-5FC6CF949344}"/>
            </a:ext>
          </a:extLst>
        </xdr:cNvPr>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13" name="【橋りょう・トンネル】&#10;一人当たり有形固定資産（償却資産）額最大値テキスト">
          <a:extLst>
            <a:ext uri="{FF2B5EF4-FFF2-40B4-BE49-F238E27FC236}">
              <a16:creationId xmlns:a16="http://schemas.microsoft.com/office/drawing/2014/main" id="{F1C0B5C2-02BD-414D-B404-765D302C7DC8}"/>
            </a:ext>
          </a:extLst>
        </xdr:cNvPr>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14" name="直線コネクタ 213">
          <a:extLst>
            <a:ext uri="{FF2B5EF4-FFF2-40B4-BE49-F238E27FC236}">
              <a16:creationId xmlns:a16="http://schemas.microsoft.com/office/drawing/2014/main" id="{DFF34AA6-A811-499C-993D-A01AF1117E6C}"/>
            </a:ext>
          </a:extLst>
        </xdr:cNvPr>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15" name="【橋りょう・トンネル】&#10;一人当たり有形固定資産（償却資産）額平均値テキスト">
          <a:extLst>
            <a:ext uri="{FF2B5EF4-FFF2-40B4-BE49-F238E27FC236}">
              <a16:creationId xmlns:a16="http://schemas.microsoft.com/office/drawing/2014/main" id="{D8F89A6E-8447-4377-8DC7-452F038503E6}"/>
            </a:ext>
          </a:extLst>
        </xdr:cNvPr>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16" name="フローチャート: 判断 215">
          <a:extLst>
            <a:ext uri="{FF2B5EF4-FFF2-40B4-BE49-F238E27FC236}">
              <a16:creationId xmlns:a16="http://schemas.microsoft.com/office/drawing/2014/main" id="{F2433931-9DA6-4E6B-93F7-A663B91A63BF}"/>
            </a:ext>
          </a:extLst>
        </xdr:cNvPr>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63001</xdr:rowOff>
    </xdr:from>
    <xdr:to>
      <xdr:col>50</xdr:col>
      <xdr:colOff>165100</xdr:colOff>
      <xdr:row>62</xdr:row>
      <xdr:rowOff>164601</xdr:rowOff>
    </xdr:to>
    <xdr:sp macro="" textlink="">
      <xdr:nvSpPr>
        <xdr:cNvPr id="217" name="フローチャート: 判断 216">
          <a:extLst>
            <a:ext uri="{FF2B5EF4-FFF2-40B4-BE49-F238E27FC236}">
              <a16:creationId xmlns:a16="http://schemas.microsoft.com/office/drawing/2014/main" id="{69B2227B-FCD2-4A9E-AF2A-2F76C93979F4}"/>
            </a:ext>
          </a:extLst>
        </xdr:cNvPr>
        <xdr:cNvSpPr/>
      </xdr:nvSpPr>
      <xdr:spPr>
        <a:xfrm>
          <a:off x="9588500" y="106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54436</xdr:rowOff>
    </xdr:from>
    <xdr:to>
      <xdr:col>46</xdr:col>
      <xdr:colOff>38100</xdr:colOff>
      <xdr:row>62</xdr:row>
      <xdr:rowOff>156036</xdr:rowOff>
    </xdr:to>
    <xdr:sp macro="" textlink="">
      <xdr:nvSpPr>
        <xdr:cNvPr id="218" name="フローチャート: 判断 217">
          <a:extLst>
            <a:ext uri="{FF2B5EF4-FFF2-40B4-BE49-F238E27FC236}">
              <a16:creationId xmlns:a16="http://schemas.microsoft.com/office/drawing/2014/main" id="{EEED79D1-A5BF-4FD5-925E-B40337DFCD39}"/>
            </a:ext>
          </a:extLst>
        </xdr:cNvPr>
        <xdr:cNvSpPr/>
      </xdr:nvSpPr>
      <xdr:spPr>
        <a:xfrm>
          <a:off x="8699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63519</xdr:rowOff>
    </xdr:from>
    <xdr:to>
      <xdr:col>41</xdr:col>
      <xdr:colOff>101600</xdr:colOff>
      <xdr:row>62</xdr:row>
      <xdr:rowOff>165119</xdr:rowOff>
    </xdr:to>
    <xdr:sp macro="" textlink="">
      <xdr:nvSpPr>
        <xdr:cNvPr id="219" name="フローチャート: 判断 218">
          <a:extLst>
            <a:ext uri="{FF2B5EF4-FFF2-40B4-BE49-F238E27FC236}">
              <a16:creationId xmlns:a16="http://schemas.microsoft.com/office/drawing/2014/main" id="{7454E7E3-525F-4789-ABC9-505E31BBD907}"/>
            </a:ext>
          </a:extLst>
        </xdr:cNvPr>
        <xdr:cNvSpPr/>
      </xdr:nvSpPr>
      <xdr:spPr>
        <a:xfrm>
          <a:off x="7810500" y="1069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104515</xdr:rowOff>
    </xdr:from>
    <xdr:to>
      <xdr:col>36</xdr:col>
      <xdr:colOff>165100</xdr:colOff>
      <xdr:row>63</xdr:row>
      <xdr:rowOff>34665</xdr:rowOff>
    </xdr:to>
    <xdr:sp macro="" textlink="">
      <xdr:nvSpPr>
        <xdr:cNvPr id="220" name="フローチャート: 判断 219">
          <a:extLst>
            <a:ext uri="{FF2B5EF4-FFF2-40B4-BE49-F238E27FC236}">
              <a16:creationId xmlns:a16="http://schemas.microsoft.com/office/drawing/2014/main" id="{58522715-7D18-4630-B461-82F59B30F98C}"/>
            </a:ext>
          </a:extLst>
        </xdr:cNvPr>
        <xdr:cNvSpPr/>
      </xdr:nvSpPr>
      <xdr:spPr>
        <a:xfrm>
          <a:off x="6921500" y="107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4CD4B476-D355-436C-90B1-BEB474CF0DC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B0565DDC-E25D-4F49-B303-2083D49E455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4DF9A512-0855-47CD-9A63-ED03D92C247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7F014840-6AAE-4FA1-9657-7E4298E018E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8AC0E73A-9559-4A8E-88AC-2CBD4B5148E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12278</xdr:rowOff>
    </xdr:from>
    <xdr:to>
      <xdr:col>55</xdr:col>
      <xdr:colOff>50800</xdr:colOff>
      <xdr:row>62</xdr:row>
      <xdr:rowOff>113878</xdr:rowOff>
    </xdr:to>
    <xdr:sp macro="" textlink="">
      <xdr:nvSpPr>
        <xdr:cNvPr id="226" name="楕円 225">
          <a:extLst>
            <a:ext uri="{FF2B5EF4-FFF2-40B4-BE49-F238E27FC236}">
              <a16:creationId xmlns:a16="http://schemas.microsoft.com/office/drawing/2014/main" id="{FA87957F-D084-4595-8C63-3487BB318DDE}"/>
            </a:ext>
          </a:extLst>
        </xdr:cNvPr>
        <xdr:cNvSpPr/>
      </xdr:nvSpPr>
      <xdr:spPr>
        <a:xfrm>
          <a:off x="10426700" y="106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162155</xdr:rowOff>
    </xdr:from>
    <xdr:ext cx="534377" cy="259045"/>
    <xdr:sp macro="" textlink="">
      <xdr:nvSpPr>
        <xdr:cNvPr id="227" name="【橋りょう・トンネル】&#10;一人当たり有形固定資産（償却資産）額該当値テキスト">
          <a:extLst>
            <a:ext uri="{FF2B5EF4-FFF2-40B4-BE49-F238E27FC236}">
              <a16:creationId xmlns:a16="http://schemas.microsoft.com/office/drawing/2014/main" id="{20ABCE91-4EDE-4D31-BE2A-ADDF0F14FE1F}"/>
            </a:ext>
          </a:extLst>
        </xdr:cNvPr>
        <xdr:cNvSpPr txBox="1"/>
      </xdr:nvSpPr>
      <xdr:spPr>
        <a:xfrm>
          <a:off x="10515600" y="1062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61614</xdr:rowOff>
    </xdr:from>
    <xdr:to>
      <xdr:col>50</xdr:col>
      <xdr:colOff>165100</xdr:colOff>
      <xdr:row>62</xdr:row>
      <xdr:rowOff>163214</xdr:rowOff>
    </xdr:to>
    <xdr:sp macro="" textlink="">
      <xdr:nvSpPr>
        <xdr:cNvPr id="228" name="楕円 227">
          <a:extLst>
            <a:ext uri="{FF2B5EF4-FFF2-40B4-BE49-F238E27FC236}">
              <a16:creationId xmlns:a16="http://schemas.microsoft.com/office/drawing/2014/main" id="{B104CB98-7082-4A5F-BAA2-C47B6546D49D}"/>
            </a:ext>
          </a:extLst>
        </xdr:cNvPr>
        <xdr:cNvSpPr/>
      </xdr:nvSpPr>
      <xdr:spPr>
        <a:xfrm>
          <a:off x="9588500" y="106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63078</xdr:rowOff>
    </xdr:from>
    <xdr:to>
      <xdr:col>55</xdr:col>
      <xdr:colOff>0</xdr:colOff>
      <xdr:row>62</xdr:row>
      <xdr:rowOff>112414</xdr:rowOff>
    </xdr:to>
    <xdr:cxnSp macro="">
      <xdr:nvCxnSpPr>
        <xdr:cNvPr id="229" name="直線コネクタ 228">
          <a:extLst>
            <a:ext uri="{FF2B5EF4-FFF2-40B4-BE49-F238E27FC236}">
              <a16:creationId xmlns:a16="http://schemas.microsoft.com/office/drawing/2014/main" id="{39BC95AC-C0B6-4AC3-8A62-4016F29CF2A0}"/>
            </a:ext>
          </a:extLst>
        </xdr:cNvPr>
        <xdr:cNvCxnSpPr/>
      </xdr:nvCxnSpPr>
      <xdr:spPr>
        <a:xfrm flipV="1">
          <a:off x="9639300" y="10692978"/>
          <a:ext cx="838200" cy="4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62441</xdr:rowOff>
    </xdr:from>
    <xdr:to>
      <xdr:col>46</xdr:col>
      <xdr:colOff>38100</xdr:colOff>
      <xdr:row>62</xdr:row>
      <xdr:rowOff>164041</xdr:rowOff>
    </xdr:to>
    <xdr:sp macro="" textlink="">
      <xdr:nvSpPr>
        <xdr:cNvPr id="230" name="楕円 229">
          <a:extLst>
            <a:ext uri="{FF2B5EF4-FFF2-40B4-BE49-F238E27FC236}">
              <a16:creationId xmlns:a16="http://schemas.microsoft.com/office/drawing/2014/main" id="{20B00F28-C9EA-4AEB-AA7F-D8AF90EADA6E}"/>
            </a:ext>
          </a:extLst>
        </xdr:cNvPr>
        <xdr:cNvSpPr/>
      </xdr:nvSpPr>
      <xdr:spPr>
        <a:xfrm>
          <a:off x="8699500" y="106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112414</xdr:rowOff>
    </xdr:from>
    <xdr:to>
      <xdr:col>50</xdr:col>
      <xdr:colOff>114300</xdr:colOff>
      <xdr:row>62</xdr:row>
      <xdr:rowOff>113241</xdr:rowOff>
    </xdr:to>
    <xdr:cxnSp macro="">
      <xdr:nvCxnSpPr>
        <xdr:cNvPr id="231" name="直線コネクタ 230">
          <a:extLst>
            <a:ext uri="{FF2B5EF4-FFF2-40B4-BE49-F238E27FC236}">
              <a16:creationId xmlns:a16="http://schemas.microsoft.com/office/drawing/2014/main" id="{567B8A5E-FFAC-4DC9-9B23-D0C03B730261}"/>
            </a:ext>
          </a:extLst>
        </xdr:cNvPr>
        <xdr:cNvCxnSpPr/>
      </xdr:nvCxnSpPr>
      <xdr:spPr>
        <a:xfrm flipV="1">
          <a:off x="8750300" y="10742314"/>
          <a:ext cx="8890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155728</xdr:rowOff>
    </xdr:from>
    <xdr:ext cx="534377" cy="259045"/>
    <xdr:sp macro="" textlink="">
      <xdr:nvSpPr>
        <xdr:cNvPr id="232" name="n_1aveValue【橋りょう・トンネル】&#10;一人当たり有形固定資産（償却資産）額">
          <a:extLst>
            <a:ext uri="{FF2B5EF4-FFF2-40B4-BE49-F238E27FC236}">
              <a16:creationId xmlns:a16="http://schemas.microsoft.com/office/drawing/2014/main" id="{EE0F3321-7BB0-4B76-B630-3427566C088D}"/>
            </a:ext>
          </a:extLst>
        </xdr:cNvPr>
        <xdr:cNvSpPr txBox="1"/>
      </xdr:nvSpPr>
      <xdr:spPr>
        <a:xfrm>
          <a:off x="9359411" y="107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1113</xdr:rowOff>
    </xdr:from>
    <xdr:ext cx="534377" cy="259045"/>
    <xdr:sp macro="" textlink="">
      <xdr:nvSpPr>
        <xdr:cNvPr id="233" name="n_2aveValue【橋りょう・トンネル】&#10;一人当たり有形固定資産（償却資産）額">
          <a:extLst>
            <a:ext uri="{FF2B5EF4-FFF2-40B4-BE49-F238E27FC236}">
              <a16:creationId xmlns:a16="http://schemas.microsoft.com/office/drawing/2014/main" id="{47F9F0EE-FB22-4832-A1F4-C29A2281B062}"/>
            </a:ext>
          </a:extLst>
        </xdr:cNvPr>
        <xdr:cNvSpPr txBox="1"/>
      </xdr:nvSpPr>
      <xdr:spPr>
        <a:xfrm>
          <a:off x="8483111" y="104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10196</xdr:rowOff>
    </xdr:from>
    <xdr:ext cx="534377" cy="259045"/>
    <xdr:sp macro="" textlink="">
      <xdr:nvSpPr>
        <xdr:cNvPr id="234" name="n_3aveValue【橋りょう・トンネル】&#10;一人当たり有形固定資産（償却資産）額">
          <a:extLst>
            <a:ext uri="{FF2B5EF4-FFF2-40B4-BE49-F238E27FC236}">
              <a16:creationId xmlns:a16="http://schemas.microsoft.com/office/drawing/2014/main" id="{3F8BC43B-8031-4FBD-843B-3E8310354282}"/>
            </a:ext>
          </a:extLst>
        </xdr:cNvPr>
        <xdr:cNvSpPr txBox="1"/>
      </xdr:nvSpPr>
      <xdr:spPr>
        <a:xfrm>
          <a:off x="7594111" y="1046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51192</xdr:rowOff>
    </xdr:from>
    <xdr:ext cx="534377" cy="259045"/>
    <xdr:sp macro="" textlink="">
      <xdr:nvSpPr>
        <xdr:cNvPr id="235" name="n_4aveValue【橋りょう・トンネル】&#10;一人当たり有形固定資産（償却資産）額">
          <a:extLst>
            <a:ext uri="{FF2B5EF4-FFF2-40B4-BE49-F238E27FC236}">
              <a16:creationId xmlns:a16="http://schemas.microsoft.com/office/drawing/2014/main" id="{786E373B-6DF6-4369-B800-7355E003DF5B}"/>
            </a:ext>
          </a:extLst>
        </xdr:cNvPr>
        <xdr:cNvSpPr txBox="1"/>
      </xdr:nvSpPr>
      <xdr:spPr>
        <a:xfrm>
          <a:off x="6705111" y="105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8291</xdr:rowOff>
    </xdr:from>
    <xdr:ext cx="534377" cy="259045"/>
    <xdr:sp macro="" textlink="">
      <xdr:nvSpPr>
        <xdr:cNvPr id="236" name="n_1mainValue【橋りょう・トンネル】&#10;一人当たり有形固定資産（償却資産）額">
          <a:extLst>
            <a:ext uri="{FF2B5EF4-FFF2-40B4-BE49-F238E27FC236}">
              <a16:creationId xmlns:a16="http://schemas.microsoft.com/office/drawing/2014/main" id="{49C5B580-EE90-4CCE-A563-912AD2A23186}"/>
            </a:ext>
          </a:extLst>
        </xdr:cNvPr>
        <xdr:cNvSpPr txBox="1"/>
      </xdr:nvSpPr>
      <xdr:spPr>
        <a:xfrm>
          <a:off x="9359411" y="1046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155168</xdr:rowOff>
    </xdr:from>
    <xdr:ext cx="534377" cy="259045"/>
    <xdr:sp macro="" textlink="">
      <xdr:nvSpPr>
        <xdr:cNvPr id="237" name="n_2mainValue【橋りょう・トンネル】&#10;一人当たり有形固定資産（償却資産）額">
          <a:extLst>
            <a:ext uri="{FF2B5EF4-FFF2-40B4-BE49-F238E27FC236}">
              <a16:creationId xmlns:a16="http://schemas.microsoft.com/office/drawing/2014/main" id="{0D913290-866B-49EE-A38D-A8C7A4097CF1}"/>
            </a:ext>
          </a:extLst>
        </xdr:cNvPr>
        <xdr:cNvSpPr txBox="1"/>
      </xdr:nvSpPr>
      <xdr:spPr>
        <a:xfrm>
          <a:off x="8483111" y="1078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B0B844AC-A099-4476-8C0D-2618000CF9D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30BA3F48-61C2-4CDC-9FA5-473936D3A78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1C63B3AF-9775-4816-BFE1-23E043C55DE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249CCFCB-1E7F-426A-9C3D-C22FF0758ED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0CAAD4DA-7116-4B18-AAC1-5DC9421398A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917C9E02-2EEA-42B0-8804-6A4DFFBC8A7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5183382E-3607-499D-92BC-BAA061C2A36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FA933B44-CE32-43E6-A81F-C975C4035A7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BB52220E-B423-44BD-A51D-67C53FE3325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802F8F2A-E1C8-4B15-95D2-243EAC9ACCB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8" name="テキスト ボックス 247">
          <a:extLst>
            <a:ext uri="{FF2B5EF4-FFF2-40B4-BE49-F238E27FC236}">
              <a16:creationId xmlns:a16="http://schemas.microsoft.com/office/drawing/2014/main" id="{A62730E6-F18A-4652-9B51-8520CAA371B7}"/>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a:extLst>
            <a:ext uri="{FF2B5EF4-FFF2-40B4-BE49-F238E27FC236}">
              <a16:creationId xmlns:a16="http://schemas.microsoft.com/office/drawing/2014/main" id="{7E07C8B3-E6FF-4C1A-ADE7-A7D890DC7FA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0" name="テキスト ボックス 249">
          <a:extLst>
            <a:ext uri="{FF2B5EF4-FFF2-40B4-BE49-F238E27FC236}">
              <a16:creationId xmlns:a16="http://schemas.microsoft.com/office/drawing/2014/main" id="{EF8230B1-652C-4E60-B57E-77238988392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a:extLst>
            <a:ext uri="{FF2B5EF4-FFF2-40B4-BE49-F238E27FC236}">
              <a16:creationId xmlns:a16="http://schemas.microsoft.com/office/drawing/2014/main" id="{FAC81534-6BF0-409A-A380-15000AD48FC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a:extLst>
            <a:ext uri="{FF2B5EF4-FFF2-40B4-BE49-F238E27FC236}">
              <a16:creationId xmlns:a16="http://schemas.microsoft.com/office/drawing/2014/main" id="{AEAEB0AC-CA17-495F-991A-27E83336374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a:extLst>
            <a:ext uri="{FF2B5EF4-FFF2-40B4-BE49-F238E27FC236}">
              <a16:creationId xmlns:a16="http://schemas.microsoft.com/office/drawing/2014/main" id="{9951395D-72E9-484B-9B5A-0FD0476EC95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a:extLst>
            <a:ext uri="{FF2B5EF4-FFF2-40B4-BE49-F238E27FC236}">
              <a16:creationId xmlns:a16="http://schemas.microsoft.com/office/drawing/2014/main" id="{A3F28085-AA0A-4826-90E3-24D35A33341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a:extLst>
            <a:ext uri="{FF2B5EF4-FFF2-40B4-BE49-F238E27FC236}">
              <a16:creationId xmlns:a16="http://schemas.microsoft.com/office/drawing/2014/main" id="{8D31C793-29D0-4AA7-8B1A-C2D1A1CBD9F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a:extLst>
            <a:ext uri="{FF2B5EF4-FFF2-40B4-BE49-F238E27FC236}">
              <a16:creationId xmlns:a16="http://schemas.microsoft.com/office/drawing/2014/main" id="{00BF85B6-5E65-4B0A-A75B-66B6D6D7F2A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a:extLst>
            <a:ext uri="{FF2B5EF4-FFF2-40B4-BE49-F238E27FC236}">
              <a16:creationId xmlns:a16="http://schemas.microsoft.com/office/drawing/2014/main" id="{AA14D189-2F91-4FEB-992C-8818257E545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8" name="テキスト ボックス 257">
          <a:extLst>
            <a:ext uri="{FF2B5EF4-FFF2-40B4-BE49-F238E27FC236}">
              <a16:creationId xmlns:a16="http://schemas.microsoft.com/office/drawing/2014/main" id="{3315C6E8-3C92-4CA0-8CCB-590B939C849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78367379-E62B-409E-A72D-A9B063AFDCB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0" name="テキスト ボックス 259">
          <a:extLst>
            <a:ext uri="{FF2B5EF4-FFF2-40B4-BE49-F238E27FC236}">
              <a16:creationId xmlns:a16="http://schemas.microsoft.com/office/drawing/2014/main" id="{9330FD29-812F-420B-B1E8-FBC4143F6DE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a:extLst>
            <a:ext uri="{FF2B5EF4-FFF2-40B4-BE49-F238E27FC236}">
              <a16:creationId xmlns:a16="http://schemas.microsoft.com/office/drawing/2014/main" id="{F866BCD2-0F20-4690-85FD-F957194DAC7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62" name="直線コネクタ 261">
          <a:extLst>
            <a:ext uri="{FF2B5EF4-FFF2-40B4-BE49-F238E27FC236}">
              <a16:creationId xmlns:a16="http://schemas.microsoft.com/office/drawing/2014/main" id="{E5158FC4-16EE-4EBD-BD13-BAC189B9F9B6}"/>
            </a:ext>
          </a:extLst>
        </xdr:cNvPr>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63" name="【公営住宅】&#10;有形固定資産減価償却率最小値テキスト">
          <a:extLst>
            <a:ext uri="{FF2B5EF4-FFF2-40B4-BE49-F238E27FC236}">
              <a16:creationId xmlns:a16="http://schemas.microsoft.com/office/drawing/2014/main" id="{A39E7976-166F-46CC-9F9A-CFB5D54E01CC}"/>
            </a:ext>
          </a:extLst>
        </xdr:cNvPr>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64" name="直線コネクタ 263">
          <a:extLst>
            <a:ext uri="{FF2B5EF4-FFF2-40B4-BE49-F238E27FC236}">
              <a16:creationId xmlns:a16="http://schemas.microsoft.com/office/drawing/2014/main" id="{A2C9EB09-65E1-438A-A37C-8D00F1817B96}"/>
            </a:ext>
          </a:extLst>
        </xdr:cNvPr>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65" name="【公営住宅】&#10;有形固定資産減価償却率最大値テキスト">
          <a:extLst>
            <a:ext uri="{FF2B5EF4-FFF2-40B4-BE49-F238E27FC236}">
              <a16:creationId xmlns:a16="http://schemas.microsoft.com/office/drawing/2014/main" id="{9F96C6DF-924A-4788-A83A-409D1EE8008C}"/>
            </a:ext>
          </a:extLst>
        </xdr:cNvPr>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66" name="直線コネクタ 265">
          <a:extLst>
            <a:ext uri="{FF2B5EF4-FFF2-40B4-BE49-F238E27FC236}">
              <a16:creationId xmlns:a16="http://schemas.microsoft.com/office/drawing/2014/main" id="{FD7EE1E3-2964-45E2-88B3-A85295103D14}"/>
            </a:ext>
          </a:extLst>
        </xdr:cNvPr>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67" name="【公営住宅】&#10;有形固定資産減価償却率平均値テキスト">
          <a:extLst>
            <a:ext uri="{FF2B5EF4-FFF2-40B4-BE49-F238E27FC236}">
              <a16:creationId xmlns:a16="http://schemas.microsoft.com/office/drawing/2014/main" id="{BDF97938-551D-4941-ABEF-A498532950F4}"/>
            </a:ext>
          </a:extLst>
        </xdr:cNvPr>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68" name="フローチャート: 判断 267">
          <a:extLst>
            <a:ext uri="{FF2B5EF4-FFF2-40B4-BE49-F238E27FC236}">
              <a16:creationId xmlns:a16="http://schemas.microsoft.com/office/drawing/2014/main" id="{4AF781BD-BD45-47EA-83DC-2E0BD5E92E60}"/>
            </a:ext>
          </a:extLst>
        </xdr:cNvPr>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48261</xdr:rowOff>
    </xdr:from>
    <xdr:to>
      <xdr:col>20</xdr:col>
      <xdr:colOff>38100</xdr:colOff>
      <xdr:row>82</xdr:row>
      <xdr:rowOff>149861</xdr:rowOff>
    </xdr:to>
    <xdr:sp macro="" textlink="">
      <xdr:nvSpPr>
        <xdr:cNvPr id="269" name="フローチャート: 判断 268">
          <a:extLst>
            <a:ext uri="{FF2B5EF4-FFF2-40B4-BE49-F238E27FC236}">
              <a16:creationId xmlns:a16="http://schemas.microsoft.com/office/drawing/2014/main" id="{EC1EC22F-8501-4531-920E-7B7AF108151C}"/>
            </a:ext>
          </a:extLst>
        </xdr:cNvPr>
        <xdr:cNvSpPr/>
      </xdr:nvSpPr>
      <xdr:spPr>
        <a:xfrm>
          <a:off x="3746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270" name="フローチャート: 判断 269">
          <a:extLst>
            <a:ext uri="{FF2B5EF4-FFF2-40B4-BE49-F238E27FC236}">
              <a16:creationId xmlns:a16="http://schemas.microsoft.com/office/drawing/2014/main" id="{F1A71B3F-28DF-41B3-9328-42BE6F0CC0E5}"/>
            </a:ext>
          </a:extLst>
        </xdr:cNvPr>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71" name="フローチャート: 判断 270">
          <a:extLst>
            <a:ext uri="{FF2B5EF4-FFF2-40B4-BE49-F238E27FC236}">
              <a16:creationId xmlns:a16="http://schemas.microsoft.com/office/drawing/2014/main" id="{B63D5414-7B2F-4444-A5FD-4FBEC516FE93}"/>
            </a:ext>
          </a:extLst>
        </xdr:cNvPr>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82550</xdr:rowOff>
    </xdr:from>
    <xdr:to>
      <xdr:col>6</xdr:col>
      <xdr:colOff>38100</xdr:colOff>
      <xdr:row>82</xdr:row>
      <xdr:rowOff>12700</xdr:rowOff>
    </xdr:to>
    <xdr:sp macro="" textlink="">
      <xdr:nvSpPr>
        <xdr:cNvPr id="272" name="フローチャート: 判断 271">
          <a:extLst>
            <a:ext uri="{FF2B5EF4-FFF2-40B4-BE49-F238E27FC236}">
              <a16:creationId xmlns:a16="http://schemas.microsoft.com/office/drawing/2014/main" id="{A6456539-5AAF-4488-A41B-9D794FF792D7}"/>
            </a:ext>
          </a:extLst>
        </xdr:cNvPr>
        <xdr:cNvSpPr/>
      </xdr:nvSpPr>
      <xdr:spPr>
        <a:xfrm>
          <a:off x="1079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E9668B31-0D62-40BC-A6D7-7CF53A444C1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9C6728E2-51C2-439A-BD41-7D3E8CD89F0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F4302067-9B3C-49F0-95FE-616932E2076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DD57315A-F579-4A74-B335-9004039B671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B309AC15-BF40-4B36-AAC6-FFAE1362D7B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10161</xdr:rowOff>
    </xdr:from>
    <xdr:to>
      <xdr:col>24</xdr:col>
      <xdr:colOff>114300</xdr:colOff>
      <xdr:row>84</xdr:row>
      <xdr:rowOff>111761</xdr:rowOff>
    </xdr:to>
    <xdr:sp macro="" textlink="">
      <xdr:nvSpPr>
        <xdr:cNvPr id="278" name="楕円 277">
          <a:extLst>
            <a:ext uri="{FF2B5EF4-FFF2-40B4-BE49-F238E27FC236}">
              <a16:creationId xmlns:a16="http://schemas.microsoft.com/office/drawing/2014/main" id="{E3A0DC0C-A5F1-4B5C-9832-3BA45B96C3ED}"/>
            </a:ext>
          </a:extLst>
        </xdr:cNvPr>
        <xdr:cNvSpPr/>
      </xdr:nvSpPr>
      <xdr:spPr>
        <a:xfrm>
          <a:off x="4584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160038</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720B2663-DBFD-4B46-991E-1A8C51A84AC2}"/>
            </a:ext>
          </a:extLst>
        </xdr:cNvPr>
        <xdr:cNvSpPr txBox="1"/>
      </xdr:nvSpPr>
      <xdr:spPr>
        <a:xfrm>
          <a:off x="46736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280" name="楕円 279">
          <a:extLst>
            <a:ext uri="{FF2B5EF4-FFF2-40B4-BE49-F238E27FC236}">
              <a16:creationId xmlns:a16="http://schemas.microsoft.com/office/drawing/2014/main" id="{F48AEDD2-8218-471E-962B-FE3FC5A2CE4E}"/>
            </a:ext>
          </a:extLst>
        </xdr:cNvPr>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0</xdr:rowOff>
    </xdr:from>
    <xdr:to>
      <xdr:col>24</xdr:col>
      <xdr:colOff>63500</xdr:colOff>
      <xdr:row>84</xdr:row>
      <xdr:rowOff>60961</xdr:rowOff>
    </xdr:to>
    <xdr:cxnSp macro="">
      <xdr:nvCxnSpPr>
        <xdr:cNvPr id="281" name="直線コネクタ 280">
          <a:extLst>
            <a:ext uri="{FF2B5EF4-FFF2-40B4-BE49-F238E27FC236}">
              <a16:creationId xmlns:a16="http://schemas.microsoft.com/office/drawing/2014/main" id="{F9119929-8D8D-4ABB-B58F-1C5F3B826659}"/>
            </a:ext>
          </a:extLst>
        </xdr:cNvPr>
        <xdr:cNvCxnSpPr/>
      </xdr:nvCxnSpPr>
      <xdr:spPr>
        <a:xfrm>
          <a:off x="3797300" y="144018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170180</xdr:rowOff>
    </xdr:from>
    <xdr:to>
      <xdr:col>15</xdr:col>
      <xdr:colOff>101600</xdr:colOff>
      <xdr:row>84</xdr:row>
      <xdr:rowOff>100330</xdr:rowOff>
    </xdr:to>
    <xdr:sp macro="" textlink="">
      <xdr:nvSpPr>
        <xdr:cNvPr id="282" name="楕円 281">
          <a:extLst>
            <a:ext uri="{FF2B5EF4-FFF2-40B4-BE49-F238E27FC236}">
              <a16:creationId xmlns:a16="http://schemas.microsoft.com/office/drawing/2014/main" id="{86C4859A-619B-4569-9627-7E81440F17D3}"/>
            </a:ext>
          </a:extLst>
        </xdr:cNvPr>
        <xdr:cNvSpPr/>
      </xdr:nvSpPr>
      <xdr:spPr>
        <a:xfrm>
          <a:off x="2857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0</xdr:rowOff>
    </xdr:from>
    <xdr:to>
      <xdr:col>19</xdr:col>
      <xdr:colOff>177800</xdr:colOff>
      <xdr:row>84</xdr:row>
      <xdr:rowOff>49530</xdr:rowOff>
    </xdr:to>
    <xdr:cxnSp macro="">
      <xdr:nvCxnSpPr>
        <xdr:cNvPr id="283" name="直線コネクタ 282">
          <a:extLst>
            <a:ext uri="{FF2B5EF4-FFF2-40B4-BE49-F238E27FC236}">
              <a16:creationId xmlns:a16="http://schemas.microsoft.com/office/drawing/2014/main" id="{1A217964-4EAA-4059-AFC5-347935B819D0}"/>
            </a:ext>
          </a:extLst>
        </xdr:cNvPr>
        <xdr:cNvCxnSpPr/>
      </xdr:nvCxnSpPr>
      <xdr:spPr>
        <a:xfrm flipV="1">
          <a:off x="2908300" y="144018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166388</xdr:rowOff>
    </xdr:from>
    <xdr:ext cx="405111" cy="259045"/>
    <xdr:sp macro="" textlink="">
      <xdr:nvSpPr>
        <xdr:cNvPr id="284" name="n_1aveValue【公営住宅】&#10;有形固定資産減価償却率">
          <a:extLst>
            <a:ext uri="{FF2B5EF4-FFF2-40B4-BE49-F238E27FC236}">
              <a16:creationId xmlns:a16="http://schemas.microsoft.com/office/drawing/2014/main" id="{660AEAFA-FB9C-4D45-80E0-3DAE01019DA6}"/>
            </a:ext>
          </a:extLst>
        </xdr:cNvPr>
        <xdr:cNvSpPr txBox="1"/>
      </xdr:nvSpPr>
      <xdr:spPr>
        <a:xfrm>
          <a:off x="35820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285" name="n_2aveValue【公営住宅】&#10;有形固定資産減価償却率">
          <a:extLst>
            <a:ext uri="{FF2B5EF4-FFF2-40B4-BE49-F238E27FC236}">
              <a16:creationId xmlns:a16="http://schemas.microsoft.com/office/drawing/2014/main" id="{8B7B5EDD-9E9F-49EC-A153-275BB0F93655}"/>
            </a:ext>
          </a:extLst>
        </xdr:cNvPr>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286" name="n_3aveValue【公営住宅】&#10;有形固定資産減価償却率">
          <a:extLst>
            <a:ext uri="{FF2B5EF4-FFF2-40B4-BE49-F238E27FC236}">
              <a16:creationId xmlns:a16="http://schemas.microsoft.com/office/drawing/2014/main" id="{A7293D92-AD09-43F5-94B9-38405FBA6821}"/>
            </a:ext>
          </a:extLst>
        </xdr:cNvPr>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29227</xdr:rowOff>
    </xdr:from>
    <xdr:ext cx="405111" cy="259045"/>
    <xdr:sp macro="" textlink="">
      <xdr:nvSpPr>
        <xdr:cNvPr id="287" name="n_4aveValue【公営住宅】&#10;有形固定資産減価償却率">
          <a:extLst>
            <a:ext uri="{FF2B5EF4-FFF2-40B4-BE49-F238E27FC236}">
              <a16:creationId xmlns:a16="http://schemas.microsoft.com/office/drawing/2014/main" id="{14EA861C-1BB4-4FD2-97BA-DA0548AABC00}"/>
            </a:ext>
          </a:extLst>
        </xdr:cNvPr>
        <xdr:cNvSpPr txBox="1"/>
      </xdr:nvSpPr>
      <xdr:spPr>
        <a:xfrm>
          <a:off x="927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41927</xdr:rowOff>
    </xdr:from>
    <xdr:ext cx="405111" cy="259045"/>
    <xdr:sp macro="" textlink="">
      <xdr:nvSpPr>
        <xdr:cNvPr id="288" name="n_1mainValue【公営住宅】&#10;有形固定資産減価償却率">
          <a:extLst>
            <a:ext uri="{FF2B5EF4-FFF2-40B4-BE49-F238E27FC236}">
              <a16:creationId xmlns:a16="http://schemas.microsoft.com/office/drawing/2014/main" id="{B2F4CCA2-8C40-4BC7-9253-E24BB5220BCF}"/>
            </a:ext>
          </a:extLst>
        </xdr:cNvPr>
        <xdr:cNvSpPr txBox="1"/>
      </xdr:nvSpPr>
      <xdr:spPr>
        <a:xfrm>
          <a:off x="3582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89" name="n_2mainValue【公営住宅】&#10;有形固定資産減価償却率">
          <a:extLst>
            <a:ext uri="{FF2B5EF4-FFF2-40B4-BE49-F238E27FC236}">
              <a16:creationId xmlns:a16="http://schemas.microsoft.com/office/drawing/2014/main" id="{834E5CC2-ED6F-46F3-B64C-60E03F20D9CF}"/>
            </a:ext>
          </a:extLst>
        </xdr:cNvPr>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530FA75C-874F-4B55-825A-FD86319E133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CA068AA6-D63A-4313-9CC2-58F02F46D55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A025843D-76C9-41DB-AA17-A13AA028613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D573BA32-F04D-43A4-B16E-6CB6D807771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20EE8D46-D642-41C1-9DF1-110BB45C686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61CE462C-B634-4A98-8F76-F4D38BAB908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AACCD06F-643C-4CBD-A78E-BA5183C6D3E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4F08E820-969B-4399-AE99-4D403616D64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C181A0C9-9D85-4F60-89F6-506BEDD1239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5B8845F3-BB72-4CC4-A7B0-ED539A52977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a:extLst>
            <a:ext uri="{FF2B5EF4-FFF2-40B4-BE49-F238E27FC236}">
              <a16:creationId xmlns:a16="http://schemas.microsoft.com/office/drawing/2014/main" id="{0134473F-D137-430D-BE25-DD15F1D53DE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a:extLst>
            <a:ext uri="{FF2B5EF4-FFF2-40B4-BE49-F238E27FC236}">
              <a16:creationId xmlns:a16="http://schemas.microsoft.com/office/drawing/2014/main" id="{41163D87-22F2-42F7-AAED-8B7DE827983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a:extLst>
            <a:ext uri="{FF2B5EF4-FFF2-40B4-BE49-F238E27FC236}">
              <a16:creationId xmlns:a16="http://schemas.microsoft.com/office/drawing/2014/main" id="{66EA6BEB-4EAB-47C6-A241-16E26741AB1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a:extLst>
            <a:ext uri="{FF2B5EF4-FFF2-40B4-BE49-F238E27FC236}">
              <a16:creationId xmlns:a16="http://schemas.microsoft.com/office/drawing/2014/main" id="{1E21F708-7D68-42AC-BC1A-89B7ED357C4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a:extLst>
            <a:ext uri="{FF2B5EF4-FFF2-40B4-BE49-F238E27FC236}">
              <a16:creationId xmlns:a16="http://schemas.microsoft.com/office/drawing/2014/main" id="{5D350553-878D-42CB-99F2-771447D0D54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a:extLst>
            <a:ext uri="{FF2B5EF4-FFF2-40B4-BE49-F238E27FC236}">
              <a16:creationId xmlns:a16="http://schemas.microsoft.com/office/drawing/2014/main" id="{1255D553-12D8-4D4C-BD5A-4440118C2E0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a:extLst>
            <a:ext uri="{FF2B5EF4-FFF2-40B4-BE49-F238E27FC236}">
              <a16:creationId xmlns:a16="http://schemas.microsoft.com/office/drawing/2014/main" id="{51DA0429-8D8A-4B19-B14C-F6D561B8317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a:extLst>
            <a:ext uri="{FF2B5EF4-FFF2-40B4-BE49-F238E27FC236}">
              <a16:creationId xmlns:a16="http://schemas.microsoft.com/office/drawing/2014/main" id="{15A6DE0F-BF28-4EB8-BEC4-40F6059FE10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a:extLst>
            <a:ext uri="{FF2B5EF4-FFF2-40B4-BE49-F238E27FC236}">
              <a16:creationId xmlns:a16="http://schemas.microsoft.com/office/drawing/2014/main" id="{48BDD563-FD14-47EB-908E-CC8BDBBE3E8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a:extLst>
            <a:ext uri="{FF2B5EF4-FFF2-40B4-BE49-F238E27FC236}">
              <a16:creationId xmlns:a16="http://schemas.microsoft.com/office/drawing/2014/main" id="{B88390A9-6827-48D4-9ED6-7514EE7DD35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BA07EBFE-CA3F-4158-BD31-791994DADF9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1CF19DFB-626C-4B78-8D9C-9F53A5CC01D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a:extLst>
            <a:ext uri="{FF2B5EF4-FFF2-40B4-BE49-F238E27FC236}">
              <a16:creationId xmlns:a16="http://schemas.microsoft.com/office/drawing/2014/main" id="{7BD15DB1-2AED-41D0-A737-DCD2EA1A75E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13" name="直線コネクタ 312">
          <a:extLst>
            <a:ext uri="{FF2B5EF4-FFF2-40B4-BE49-F238E27FC236}">
              <a16:creationId xmlns:a16="http://schemas.microsoft.com/office/drawing/2014/main" id="{F108CAE9-7AD1-41CE-A527-6708FBA78586}"/>
            </a:ext>
          </a:extLst>
        </xdr:cNvPr>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14" name="【公営住宅】&#10;一人当たり面積最小値テキスト">
          <a:extLst>
            <a:ext uri="{FF2B5EF4-FFF2-40B4-BE49-F238E27FC236}">
              <a16:creationId xmlns:a16="http://schemas.microsoft.com/office/drawing/2014/main" id="{CABF37FE-BB8F-4577-BDE0-1CC13E6F4871}"/>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15" name="直線コネクタ 314">
          <a:extLst>
            <a:ext uri="{FF2B5EF4-FFF2-40B4-BE49-F238E27FC236}">
              <a16:creationId xmlns:a16="http://schemas.microsoft.com/office/drawing/2014/main" id="{D646A1E1-177C-4358-B433-C869D560AB92}"/>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16" name="【公営住宅】&#10;一人当たり面積最大値テキスト">
          <a:extLst>
            <a:ext uri="{FF2B5EF4-FFF2-40B4-BE49-F238E27FC236}">
              <a16:creationId xmlns:a16="http://schemas.microsoft.com/office/drawing/2014/main" id="{D9138BA3-1CFB-4B55-9C13-BD302E3F0566}"/>
            </a:ext>
          </a:extLst>
        </xdr:cNvPr>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17" name="直線コネクタ 316">
          <a:extLst>
            <a:ext uri="{FF2B5EF4-FFF2-40B4-BE49-F238E27FC236}">
              <a16:creationId xmlns:a16="http://schemas.microsoft.com/office/drawing/2014/main" id="{E823770A-1243-448A-8DE3-5034C99123D3}"/>
            </a:ext>
          </a:extLst>
        </xdr:cNvPr>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18" name="【公営住宅】&#10;一人当たり面積平均値テキスト">
          <a:extLst>
            <a:ext uri="{FF2B5EF4-FFF2-40B4-BE49-F238E27FC236}">
              <a16:creationId xmlns:a16="http://schemas.microsoft.com/office/drawing/2014/main" id="{2AAFCA8A-C087-401B-B2D4-C4E1F9260D70}"/>
            </a:ext>
          </a:extLst>
        </xdr:cNvPr>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19" name="フローチャート: 判断 318">
          <a:extLst>
            <a:ext uri="{FF2B5EF4-FFF2-40B4-BE49-F238E27FC236}">
              <a16:creationId xmlns:a16="http://schemas.microsoft.com/office/drawing/2014/main" id="{57B20B43-A308-475C-B205-346DEEB2E2C1}"/>
            </a:ext>
          </a:extLst>
        </xdr:cNvPr>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119126</xdr:rowOff>
    </xdr:from>
    <xdr:to>
      <xdr:col>50</xdr:col>
      <xdr:colOff>165100</xdr:colOff>
      <xdr:row>85</xdr:row>
      <xdr:rowOff>49276</xdr:rowOff>
    </xdr:to>
    <xdr:sp macro="" textlink="">
      <xdr:nvSpPr>
        <xdr:cNvPr id="320" name="フローチャート: 判断 319">
          <a:extLst>
            <a:ext uri="{FF2B5EF4-FFF2-40B4-BE49-F238E27FC236}">
              <a16:creationId xmlns:a16="http://schemas.microsoft.com/office/drawing/2014/main" id="{99B7685A-FA98-48E2-8749-1C3DBB19E412}"/>
            </a:ext>
          </a:extLst>
        </xdr:cNvPr>
        <xdr:cNvSpPr/>
      </xdr:nvSpPr>
      <xdr:spPr>
        <a:xfrm>
          <a:off x="95885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106935</xdr:rowOff>
    </xdr:from>
    <xdr:to>
      <xdr:col>46</xdr:col>
      <xdr:colOff>38100</xdr:colOff>
      <xdr:row>85</xdr:row>
      <xdr:rowOff>37085</xdr:rowOff>
    </xdr:to>
    <xdr:sp macro="" textlink="">
      <xdr:nvSpPr>
        <xdr:cNvPr id="321" name="フローチャート: 判断 320">
          <a:extLst>
            <a:ext uri="{FF2B5EF4-FFF2-40B4-BE49-F238E27FC236}">
              <a16:creationId xmlns:a16="http://schemas.microsoft.com/office/drawing/2014/main" id="{3FC5DBF1-3909-4684-AEDA-47BE0AEAA48A}"/>
            </a:ext>
          </a:extLst>
        </xdr:cNvPr>
        <xdr:cNvSpPr/>
      </xdr:nvSpPr>
      <xdr:spPr>
        <a:xfrm>
          <a:off x="8699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22" name="フローチャート: 判断 321">
          <a:extLst>
            <a:ext uri="{FF2B5EF4-FFF2-40B4-BE49-F238E27FC236}">
              <a16:creationId xmlns:a16="http://schemas.microsoft.com/office/drawing/2014/main" id="{1517D29D-22DF-4134-B04A-AD3CF0BC9AF2}"/>
            </a:ext>
          </a:extLst>
        </xdr:cNvPr>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23" name="フローチャート: 判断 322">
          <a:extLst>
            <a:ext uri="{FF2B5EF4-FFF2-40B4-BE49-F238E27FC236}">
              <a16:creationId xmlns:a16="http://schemas.microsoft.com/office/drawing/2014/main" id="{74894A76-2CBC-4FB5-AA21-12EA9570F4D3}"/>
            </a:ext>
          </a:extLst>
        </xdr:cNvPr>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50451052-D51E-43D4-97AA-DB8F4DE4336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91C56931-009C-4A77-A445-F059A8B3BD1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5D21B124-2EFA-4D39-B386-1B3E7AE2694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5944F985-DC5C-4D7E-AD68-BF99B958E8D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C47FAFF3-4625-4CFF-AFE9-2E1C628D351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19304</xdr:rowOff>
    </xdr:from>
    <xdr:to>
      <xdr:col>55</xdr:col>
      <xdr:colOff>50800</xdr:colOff>
      <xdr:row>84</xdr:row>
      <xdr:rowOff>120904</xdr:rowOff>
    </xdr:to>
    <xdr:sp macro="" textlink="">
      <xdr:nvSpPr>
        <xdr:cNvPr id="329" name="楕円 328">
          <a:extLst>
            <a:ext uri="{FF2B5EF4-FFF2-40B4-BE49-F238E27FC236}">
              <a16:creationId xmlns:a16="http://schemas.microsoft.com/office/drawing/2014/main" id="{FA7F8250-B8AE-452E-ADA4-82F3E5F1B7B9}"/>
            </a:ext>
          </a:extLst>
        </xdr:cNvPr>
        <xdr:cNvSpPr/>
      </xdr:nvSpPr>
      <xdr:spPr>
        <a:xfrm>
          <a:off x="10426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169181</xdr:rowOff>
    </xdr:from>
    <xdr:ext cx="469744" cy="259045"/>
    <xdr:sp macro="" textlink="">
      <xdr:nvSpPr>
        <xdr:cNvPr id="330" name="【公営住宅】&#10;一人当たり面積該当値テキスト">
          <a:extLst>
            <a:ext uri="{FF2B5EF4-FFF2-40B4-BE49-F238E27FC236}">
              <a16:creationId xmlns:a16="http://schemas.microsoft.com/office/drawing/2014/main" id="{F4FD5C54-65EF-405A-8B35-9C3850A50AE0}"/>
            </a:ext>
          </a:extLst>
        </xdr:cNvPr>
        <xdr:cNvSpPr txBox="1"/>
      </xdr:nvSpPr>
      <xdr:spPr>
        <a:xfrm>
          <a:off x="10515600"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29211</xdr:rowOff>
    </xdr:from>
    <xdr:to>
      <xdr:col>50</xdr:col>
      <xdr:colOff>165100</xdr:colOff>
      <xdr:row>84</xdr:row>
      <xdr:rowOff>130811</xdr:rowOff>
    </xdr:to>
    <xdr:sp macro="" textlink="">
      <xdr:nvSpPr>
        <xdr:cNvPr id="331" name="楕円 330">
          <a:extLst>
            <a:ext uri="{FF2B5EF4-FFF2-40B4-BE49-F238E27FC236}">
              <a16:creationId xmlns:a16="http://schemas.microsoft.com/office/drawing/2014/main" id="{F29A74C9-2D2F-4D9C-9B51-6A459C4F100A}"/>
            </a:ext>
          </a:extLst>
        </xdr:cNvPr>
        <xdr:cNvSpPr/>
      </xdr:nvSpPr>
      <xdr:spPr>
        <a:xfrm>
          <a:off x="9588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70104</xdr:rowOff>
    </xdr:from>
    <xdr:to>
      <xdr:col>55</xdr:col>
      <xdr:colOff>0</xdr:colOff>
      <xdr:row>84</xdr:row>
      <xdr:rowOff>80011</xdr:rowOff>
    </xdr:to>
    <xdr:cxnSp macro="">
      <xdr:nvCxnSpPr>
        <xdr:cNvPr id="332" name="直線コネクタ 331">
          <a:extLst>
            <a:ext uri="{FF2B5EF4-FFF2-40B4-BE49-F238E27FC236}">
              <a16:creationId xmlns:a16="http://schemas.microsoft.com/office/drawing/2014/main" id="{4D15EE8D-8E2D-43BD-AD57-29DF698BC111}"/>
            </a:ext>
          </a:extLst>
        </xdr:cNvPr>
        <xdr:cNvCxnSpPr/>
      </xdr:nvCxnSpPr>
      <xdr:spPr>
        <a:xfrm flipV="1">
          <a:off x="9639300" y="14471904"/>
          <a:ext cx="8382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39115</xdr:rowOff>
    </xdr:from>
    <xdr:to>
      <xdr:col>46</xdr:col>
      <xdr:colOff>38100</xdr:colOff>
      <xdr:row>84</xdr:row>
      <xdr:rowOff>140715</xdr:rowOff>
    </xdr:to>
    <xdr:sp macro="" textlink="">
      <xdr:nvSpPr>
        <xdr:cNvPr id="333" name="楕円 332">
          <a:extLst>
            <a:ext uri="{FF2B5EF4-FFF2-40B4-BE49-F238E27FC236}">
              <a16:creationId xmlns:a16="http://schemas.microsoft.com/office/drawing/2014/main" id="{4A44EB58-ED11-4315-91E9-907E79AF6794}"/>
            </a:ext>
          </a:extLst>
        </xdr:cNvPr>
        <xdr:cNvSpPr/>
      </xdr:nvSpPr>
      <xdr:spPr>
        <a:xfrm>
          <a:off x="8699500" y="1444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80011</xdr:rowOff>
    </xdr:from>
    <xdr:to>
      <xdr:col>50</xdr:col>
      <xdr:colOff>114300</xdr:colOff>
      <xdr:row>84</xdr:row>
      <xdr:rowOff>89915</xdr:rowOff>
    </xdr:to>
    <xdr:cxnSp macro="">
      <xdr:nvCxnSpPr>
        <xdr:cNvPr id="334" name="直線コネクタ 333">
          <a:extLst>
            <a:ext uri="{FF2B5EF4-FFF2-40B4-BE49-F238E27FC236}">
              <a16:creationId xmlns:a16="http://schemas.microsoft.com/office/drawing/2014/main" id="{9EDD40B8-AB3C-4ACB-98F7-9ADE83EB6BC8}"/>
            </a:ext>
          </a:extLst>
        </xdr:cNvPr>
        <xdr:cNvCxnSpPr/>
      </xdr:nvCxnSpPr>
      <xdr:spPr>
        <a:xfrm flipV="1">
          <a:off x="8750300" y="14481811"/>
          <a:ext cx="889000" cy="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40403</xdr:rowOff>
    </xdr:from>
    <xdr:ext cx="469744" cy="259045"/>
    <xdr:sp macro="" textlink="">
      <xdr:nvSpPr>
        <xdr:cNvPr id="335" name="n_1aveValue【公営住宅】&#10;一人当たり面積">
          <a:extLst>
            <a:ext uri="{FF2B5EF4-FFF2-40B4-BE49-F238E27FC236}">
              <a16:creationId xmlns:a16="http://schemas.microsoft.com/office/drawing/2014/main" id="{85F05853-993C-47D2-9C9F-F4EB7920F397}"/>
            </a:ext>
          </a:extLst>
        </xdr:cNvPr>
        <xdr:cNvSpPr txBox="1"/>
      </xdr:nvSpPr>
      <xdr:spPr>
        <a:xfrm>
          <a:off x="9391727" y="1461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28212</xdr:rowOff>
    </xdr:from>
    <xdr:ext cx="469744" cy="259045"/>
    <xdr:sp macro="" textlink="">
      <xdr:nvSpPr>
        <xdr:cNvPr id="336" name="n_2aveValue【公営住宅】&#10;一人当たり面積">
          <a:extLst>
            <a:ext uri="{FF2B5EF4-FFF2-40B4-BE49-F238E27FC236}">
              <a16:creationId xmlns:a16="http://schemas.microsoft.com/office/drawing/2014/main" id="{A4FBECC5-504E-460E-AFF2-40D5230ED44B}"/>
            </a:ext>
          </a:extLst>
        </xdr:cNvPr>
        <xdr:cNvSpPr txBox="1"/>
      </xdr:nvSpPr>
      <xdr:spPr>
        <a:xfrm>
          <a:off x="8515427"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37" name="n_3aveValue【公営住宅】&#10;一人当たり面積">
          <a:extLst>
            <a:ext uri="{FF2B5EF4-FFF2-40B4-BE49-F238E27FC236}">
              <a16:creationId xmlns:a16="http://schemas.microsoft.com/office/drawing/2014/main" id="{9EE11A46-95CD-4F5F-BCBC-39A172D2CEB5}"/>
            </a:ext>
          </a:extLst>
        </xdr:cNvPr>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38" name="n_4aveValue【公営住宅】&#10;一人当たり面積">
          <a:extLst>
            <a:ext uri="{FF2B5EF4-FFF2-40B4-BE49-F238E27FC236}">
              <a16:creationId xmlns:a16="http://schemas.microsoft.com/office/drawing/2014/main" id="{96F996DD-E95C-47C1-93F6-1EAF135CF035}"/>
            </a:ext>
          </a:extLst>
        </xdr:cNvPr>
        <xdr:cNvSpPr txBox="1"/>
      </xdr:nvSpPr>
      <xdr:spPr>
        <a:xfrm>
          <a:off x="6737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147338</xdr:rowOff>
    </xdr:from>
    <xdr:ext cx="469744" cy="259045"/>
    <xdr:sp macro="" textlink="">
      <xdr:nvSpPr>
        <xdr:cNvPr id="339" name="n_1mainValue【公営住宅】&#10;一人当たり面積">
          <a:extLst>
            <a:ext uri="{FF2B5EF4-FFF2-40B4-BE49-F238E27FC236}">
              <a16:creationId xmlns:a16="http://schemas.microsoft.com/office/drawing/2014/main" id="{2CB20F6E-C96A-4A43-AAE0-F2D56ABE05DA}"/>
            </a:ext>
          </a:extLst>
        </xdr:cNvPr>
        <xdr:cNvSpPr txBox="1"/>
      </xdr:nvSpPr>
      <xdr:spPr>
        <a:xfrm>
          <a:off x="9391727"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157242</xdr:rowOff>
    </xdr:from>
    <xdr:ext cx="469744" cy="259045"/>
    <xdr:sp macro="" textlink="">
      <xdr:nvSpPr>
        <xdr:cNvPr id="340" name="n_2mainValue【公営住宅】&#10;一人当たり面積">
          <a:extLst>
            <a:ext uri="{FF2B5EF4-FFF2-40B4-BE49-F238E27FC236}">
              <a16:creationId xmlns:a16="http://schemas.microsoft.com/office/drawing/2014/main" id="{AC8C4BD0-5058-4958-87DF-4CD3C63C42CE}"/>
            </a:ext>
          </a:extLst>
        </xdr:cNvPr>
        <xdr:cNvSpPr txBox="1"/>
      </xdr:nvSpPr>
      <xdr:spPr>
        <a:xfrm>
          <a:off x="8515427" y="1421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a:extLst>
            <a:ext uri="{FF2B5EF4-FFF2-40B4-BE49-F238E27FC236}">
              <a16:creationId xmlns:a16="http://schemas.microsoft.com/office/drawing/2014/main" id="{24AE9427-72D1-4205-A6A8-FE534CDB15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a:extLst>
            <a:ext uri="{FF2B5EF4-FFF2-40B4-BE49-F238E27FC236}">
              <a16:creationId xmlns:a16="http://schemas.microsoft.com/office/drawing/2014/main" id="{88B66F9A-1921-4C52-A318-B666ED9C2FD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a:extLst>
            <a:ext uri="{FF2B5EF4-FFF2-40B4-BE49-F238E27FC236}">
              <a16:creationId xmlns:a16="http://schemas.microsoft.com/office/drawing/2014/main" id="{1B2C87CB-6B7D-42C1-BE83-97036A492CD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a:extLst>
            <a:ext uri="{FF2B5EF4-FFF2-40B4-BE49-F238E27FC236}">
              <a16:creationId xmlns:a16="http://schemas.microsoft.com/office/drawing/2014/main" id="{552E7B4A-893C-4643-BBBE-F8163F7F959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a:extLst>
            <a:ext uri="{FF2B5EF4-FFF2-40B4-BE49-F238E27FC236}">
              <a16:creationId xmlns:a16="http://schemas.microsoft.com/office/drawing/2014/main" id="{DF89635A-1E66-4E83-BD38-39F3C966165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a:extLst>
            <a:ext uri="{FF2B5EF4-FFF2-40B4-BE49-F238E27FC236}">
              <a16:creationId xmlns:a16="http://schemas.microsoft.com/office/drawing/2014/main" id="{FC4DF543-4BDC-46D6-9926-0E4C4F3AE2B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a:extLst>
            <a:ext uri="{FF2B5EF4-FFF2-40B4-BE49-F238E27FC236}">
              <a16:creationId xmlns:a16="http://schemas.microsoft.com/office/drawing/2014/main" id="{575A0703-4976-4BA3-8209-5B84A465F97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a:extLst>
            <a:ext uri="{FF2B5EF4-FFF2-40B4-BE49-F238E27FC236}">
              <a16:creationId xmlns:a16="http://schemas.microsoft.com/office/drawing/2014/main" id="{624E46EF-9495-4909-A6EC-A0CABCB8605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9" name="テキスト ボックス 348">
          <a:extLst>
            <a:ext uri="{FF2B5EF4-FFF2-40B4-BE49-F238E27FC236}">
              <a16:creationId xmlns:a16="http://schemas.microsoft.com/office/drawing/2014/main" id="{23B67D10-5186-42AA-88C7-318C16A897C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0" name="直線コネクタ 349">
          <a:extLst>
            <a:ext uri="{FF2B5EF4-FFF2-40B4-BE49-F238E27FC236}">
              <a16:creationId xmlns:a16="http://schemas.microsoft.com/office/drawing/2014/main" id="{DFFF3F9D-05CB-423B-9E97-22B37D56D2E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1" name="テキスト ボックス 350">
          <a:extLst>
            <a:ext uri="{FF2B5EF4-FFF2-40B4-BE49-F238E27FC236}">
              <a16:creationId xmlns:a16="http://schemas.microsoft.com/office/drawing/2014/main" id="{AF14D21D-FADF-4253-A829-C111C67B3C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a:extLst>
            <a:ext uri="{FF2B5EF4-FFF2-40B4-BE49-F238E27FC236}">
              <a16:creationId xmlns:a16="http://schemas.microsoft.com/office/drawing/2014/main" id="{E424CC62-D698-4A26-AD82-E6740325298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3" name="テキスト ボックス 352">
          <a:extLst>
            <a:ext uri="{FF2B5EF4-FFF2-40B4-BE49-F238E27FC236}">
              <a16:creationId xmlns:a16="http://schemas.microsoft.com/office/drawing/2014/main" id="{35EF2F3C-82C7-4999-BBC8-A12F96A5590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a:extLst>
            <a:ext uri="{FF2B5EF4-FFF2-40B4-BE49-F238E27FC236}">
              <a16:creationId xmlns:a16="http://schemas.microsoft.com/office/drawing/2014/main" id="{7B85C4AA-ECC1-4800-B433-841623ABBFD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a:extLst>
            <a:ext uri="{FF2B5EF4-FFF2-40B4-BE49-F238E27FC236}">
              <a16:creationId xmlns:a16="http://schemas.microsoft.com/office/drawing/2014/main" id="{49CA2A2C-F709-4510-AA1B-0A8493F3E90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a:extLst>
            <a:ext uri="{FF2B5EF4-FFF2-40B4-BE49-F238E27FC236}">
              <a16:creationId xmlns:a16="http://schemas.microsoft.com/office/drawing/2014/main" id="{30D0EBFE-2316-4418-9F7A-50AAEF4EA6C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a:extLst>
            <a:ext uri="{FF2B5EF4-FFF2-40B4-BE49-F238E27FC236}">
              <a16:creationId xmlns:a16="http://schemas.microsoft.com/office/drawing/2014/main" id="{8BD4E7CA-7DF7-4C7A-B3DE-0D3650C1D1C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a:extLst>
            <a:ext uri="{FF2B5EF4-FFF2-40B4-BE49-F238E27FC236}">
              <a16:creationId xmlns:a16="http://schemas.microsoft.com/office/drawing/2014/main" id="{4C4A395A-0733-4C59-8551-B031D0C30EC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a:extLst>
            <a:ext uri="{FF2B5EF4-FFF2-40B4-BE49-F238E27FC236}">
              <a16:creationId xmlns:a16="http://schemas.microsoft.com/office/drawing/2014/main" id="{BAD60A87-FB78-4514-9928-6A1DA697F3B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a:extLst>
            <a:ext uri="{FF2B5EF4-FFF2-40B4-BE49-F238E27FC236}">
              <a16:creationId xmlns:a16="http://schemas.microsoft.com/office/drawing/2014/main" id="{4234B952-99CA-434E-AF03-1AAF0A9565D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a:extLst>
            <a:ext uri="{FF2B5EF4-FFF2-40B4-BE49-F238E27FC236}">
              <a16:creationId xmlns:a16="http://schemas.microsoft.com/office/drawing/2014/main" id="{A79DB88A-C626-4D7C-8949-7A430C9588D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a:extLst>
            <a:ext uri="{FF2B5EF4-FFF2-40B4-BE49-F238E27FC236}">
              <a16:creationId xmlns:a16="http://schemas.microsoft.com/office/drawing/2014/main" id="{BA1CB071-C14E-4E78-A7CA-B1D55885559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3" name="テキスト ボックス 362">
          <a:extLst>
            <a:ext uri="{FF2B5EF4-FFF2-40B4-BE49-F238E27FC236}">
              <a16:creationId xmlns:a16="http://schemas.microsoft.com/office/drawing/2014/main" id="{41617E14-9EF4-47FC-AE76-B30E85ADDD8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a:extLst>
            <a:ext uri="{FF2B5EF4-FFF2-40B4-BE49-F238E27FC236}">
              <a16:creationId xmlns:a16="http://schemas.microsoft.com/office/drawing/2014/main" id="{3550D49B-1291-4CE1-9038-020664233B5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港湾・漁港】&#10;有形固定資産減価償却率グラフ枠">
          <a:extLst>
            <a:ext uri="{FF2B5EF4-FFF2-40B4-BE49-F238E27FC236}">
              <a16:creationId xmlns:a16="http://schemas.microsoft.com/office/drawing/2014/main" id="{668740FA-D342-48C0-9037-F8D53FBCEE0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366" name="直線コネクタ 365">
          <a:extLst>
            <a:ext uri="{FF2B5EF4-FFF2-40B4-BE49-F238E27FC236}">
              <a16:creationId xmlns:a16="http://schemas.microsoft.com/office/drawing/2014/main" id="{5800F461-265F-435D-8951-F62595B6B56F}"/>
            </a:ext>
          </a:extLst>
        </xdr:cNvPr>
        <xdr:cNvCxnSpPr/>
      </xdr:nvCxnSpPr>
      <xdr:spPr>
        <a:xfrm flipV="1">
          <a:off x="4634865" y="17257123"/>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367" name="【港湾・漁港】&#10;有形固定資産減価償却率最小値テキスト">
          <a:extLst>
            <a:ext uri="{FF2B5EF4-FFF2-40B4-BE49-F238E27FC236}">
              <a16:creationId xmlns:a16="http://schemas.microsoft.com/office/drawing/2014/main" id="{F466B616-91E6-41D1-AB48-9A8ABBEE4EE5}"/>
            </a:ext>
          </a:extLst>
        </xdr:cNvPr>
        <xdr:cNvSpPr txBox="1"/>
      </xdr:nvSpPr>
      <xdr:spPr>
        <a:xfrm>
          <a:off x="4673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368" name="直線コネクタ 367">
          <a:extLst>
            <a:ext uri="{FF2B5EF4-FFF2-40B4-BE49-F238E27FC236}">
              <a16:creationId xmlns:a16="http://schemas.microsoft.com/office/drawing/2014/main" id="{47153C2B-FBA1-4B7A-8A16-F31470AD3FFA}"/>
            </a:ext>
          </a:extLst>
        </xdr:cNvPr>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369" name="【港湾・漁港】&#10;有形固定資産減価償却率最大値テキスト">
          <a:extLst>
            <a:ext uri="{FF2B5EF4-FFF2-40B4-BE49-F238E27FC236}">
              <a16:creationId xmlns:a16="http://schemas.microsoft.com/office/drawing/2014/main" id="{C6FE3894-EFF7-4EA9-A255-C8077E049685}"/>
            </a:ext>
          </a:extLst>
        </xdr:cNvPr>
        <xdr:cNvSpPr txBox="1"/>
      </xdr:nvSpPr>
      <xdr:spPr>
        <a:xfrm>
          <a:off x="4673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370" name="直線コネクタ 369">
          <a:extLst>
            <a:ext uri="{FF2B5EF4-FFF2-40B4-BE49-F238E27FC236}">
              <a16:creationId xmlns:a16="http://schemas.microsoft.com/office/drawing/2014/main" id="{C7D0C8B7-7715-4631-92EC-6824690A2ADF}"/>
            </a:ext>
          </a:extLst>
        </xdr:cNvPr>
        <xdr:cNvCxnSpPr/>
      </xdr:nvCxnSpPr>
      <xdr:spPr>
        <a:xfrm>
          <a:off x="4546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371" name="【港湾・漁港】&#10;有形固定資産減価償却率平均値テキスト">
          <a:extLst>
            <a:ext uri="{FF2B5EF4-FFF2-40B4-BE49-F238E27FC236}">
              <a16:creationId xmlns:a16="http://schemas.microsoft.com/office/drawing/2014/main" id="{C62AA93B-F59B-4F05-906D-BD89AFBC3FFF}"/>
            </a:ext>
          </a:extLst>
        </xdr:cNvPr>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372" name="フローチャート: 判断 371">
          <a:extLst>
            <a:ext uri="{FF2B5EF4-FFF2-40B4-BE49-F238E27FC236}">
              <a16:creationId xmlns:a16="http://schemas.microsoft.com/office/drawing/2014/main" id="{87A325F0-D286-4C40-B31F-4F9CE2E2B539}"/>
            </a:ext>
          </a:extLst>
        </xdr:cNvPr>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167458</xdr:rowOff>
    </xdr:from>
    <xdr:to>
      <xdr:col>20</xdr:col>
      <xdr:colOff>38100</xdr:colOff>
      <xdr:row>105</xdr:row>
      <xdr:rowOff>97608</xdr:rowOff>
    </xdr:to>
    <xdr:sp macro="" textlink="">
      <xdr:nvSpPr>
        <xdr:cNvPr id="373" name="フローチャート: 判断 372">
          <a:extLst>
            <a:ext uri="{FF2B5EF4-FFF2-40B4-BE49-F238E27FC236}">
              <a16:creationId xmlns:a16="http://schemas.microsoft.com/office/drawing/2014/main" id="{CFD6DD3E-47B0-46B2-8896-091635AD2E5D}"/>
            </a:ext>
          </a:extLst>
        </xdr:cNvPr>
        <xdr:cNvSpPr/>
      </xdr:nvSpPr>
      <xdr:spPr>
        <a:xfrm>
          <a:off x="3746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67855</xdr:rowOff>
    </xdr:from>
    <xdr:to>
      <xdr:col>15</xdr:col>
      <xdr:colOff>101600</xdr:colOff>
      <xdr:row>105</xdr:row>
      <xdr:rowOff>169455</xdr:rowOff>
    </xdr:to>
    <xdr:sp macro="" textlink="">
      <xdr:nvSpPr>
        <xdr:cNvPr id="374" name="フローチャート: 判断 373">
          <a:extLst>
            <a:ext uri="{FF2B5EF4-FFF2-40B4-BE49-F238E27FC236}">
              <a16:creationId xmlns:a16="http://schemas.microsoft.com/office/drawing/2014/main" id="{3CFFAD67-BF3A-4596-B38F-F7ABF2857037}"/>
            </a:ext>
          </a:extLst>
        </xdr:cNvPr>
        <xdr:cNvSpPr/>
      </xdr:nvSpPr>
      <xdr:spPr>
        <a:xfrm>
          <a:off x="2857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59689</xdr:rowOff>
    </xdr:from>
    <xdr:to>
      <xdr:col>10</xdr:col>
      <xdr:colOff>165100</xdr:colOff>
      <xdr:row>105</xdr:row>
      <xdr:rowOff>161289</xdr:rowOff>
    </xdr:to>
    <xdr:sp macro="" textlink="">
      <xdr:nvSpPr>
        <xdr:cNvPr id="375" name="フローチャート: 判断 374">
          <a:extLst>
            <a:ext uri="{FF2B5EF4-FFF2-40B4-BE49-F238E27FC236}">
              <a16:creationId xmlns:a16="http://schemas.microsoft.com/office/drawing/2014/main" id="{1FE0DF4D-23FE-4B2A-A971-4E4B2AD95844}"/>
            </a:ext>
          </a:extLst>
        </xdr:cNvPr>
        <xdr:cNvSpPr/>
      </xdr:nvSpPr>
      <xdr:spPr>
        <a:xfrm>
          <a:off x="196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46627</xdr:rowOff>
    </xdr:from>
    <xdr:to>
      <xdr:col>6</xdr:col>
      <xdr:colOff>38100</xdr:colOff>
      <xdr:row>105</xdr:row>
      <xdr:rowOff>148227</xdr:rowOff>
    </xdr:to>
    <xdr:sp macro="" textlink="">
      <xdr:nvSpPr>
        <xdr:cNvPr id="376" name="フローチャート: 判断 375">
          <a:extLst>
            <a:ext uri="{FF2B5EF4-FFF2-40B4-BE49-F238E27FC236}">
              <a16:creationId xmlns:a16="http://schemas.microsoft.com/office/drawing/2014/main" id="{A71FBDD9-2D7E-406D-9B6C-9E16C8F9CA4A}"/>
            </a:ext>
          </a:extLst>
        </xdr:cNvPr>
        <xdr:cNvSpPr/>
      </xdr:nvSpPr>
      <xdr:spPr>
        <a:xfrm>
          <a:off x="1079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199BDD1A-1152-43F1-9311-4F55B02B381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116E22F3-03D4-42C2-A566-E66AE91EAA6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ED023587-5855-4E23-B4CD-C3D29927AAF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91CEA073-653D-4DBE-8BDC-95E9110909C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DED1672A-3C37-41A0-9642-6A9B3BBB8FB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82" name="楕円 381">
          <a:extLst>
            <a:ext uri="{FF2B5EF4-FFF2-40B4-BE49-F238E27FC236}">
              <a16:creationId xmlns:a16="http://schemas.microsoft.com/office/drawing/2014/main" id="{CC374354-73C3-4CAC-81EF-482F172007CE}"/>
            </a:ext>
          </a:extLst>
        </xdr:cNvPr>
        <xdr:cNvSpPr/>
      </xdr:nvSpPr>
      <xdr:spPr>
        <a:xfrm>
          <a:off x="4584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162577</xdr:rowOff>
    </xdr:from>
    <xdr:ext cx="405111" cy="259045"/>
    <xdr:sp macro="" textlink="">
      <xdr:nvSpPr>
        <xdr:cNvPr id="383" name="【港湾・漁港】&#10;有形固定資産減価償却率該当値テキスト">
          <a:extLst>
            <a:ext uri="{FF2B5EF4-FFF2-40B4-BE49-F238E27FC236}">
              <a16:creationId xmlns:a16="http://schemas.microsoft.com/office/drawing/2014/main" id="{9F0CDDE9-9823-4462-B60E-6B3C9602B9EF}"/>
            </a:ext>
          </a:extLst>
        </xdr:cNvPr>
        <xdr:cNvSpPr txBox="1"/>
      </xdr:nvSpPr>
      <xdr:spPr>
        <a:xfrm>
          <a:off x="4673600"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85816</xdr:rowOff>
    </xdr:from>
    <xdr:to>
      <xdr:col>20</xdr:col>
      <xdr:colOff>38100</xdr:colOff>
      <xdr:row>105</xdr:row>
      <xdr:rowOff>15966</xdr:rowOff>
    </xdr:to>
    <xdr:sp macro="" textlink="">
      <xdr:nvSpPr>
        <xdr:cNvPr id="384" name="楕円 383">
          <a:extLst>
            <a:ext uri="{FF2B5EF4-FFF2-40B4-BE49-F238E27FC236}">
              <a16:creationId xmlns:a16="http://schemas.microsoft.com/office/drawing/2014/main" id="{3A3278AD-836F-4B4A-BAAF-C47906619AB7}"/>
            </a:ext>
          </a:extLst>
        </xdr:cNvPr>
        <xdr:cNvSpPr/>
      </xdr:nvSpPr>
      <xdr:spPr>
        <a:xfrm>
          <a:off x="3746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136616</xdr:rowOff>
    </xdr:from>
    <xdr:to>
      <xdr:col>24</xdr:col>
      <xdr:colOff>63500</xdr:colOff>
      <xdr:row>105</xdr:row>
      <xdr:rowOff>19050</xdr:rowOff>
    </xdr:to>
    <xdr:cxnSp macro="">
      <xdr:nvCxnSpPr>
        <xdr:cNvPr id="385" name="直線コネクタ 384">
          <a:extLst>
            <a:ext uri="{FF2B5EF4-FFF2-40B4-BE49-F238E27FC236}">
              <a16:creationId xmlns:a16="http://schemas.microsoft.com/office/drawing/2014/main" id="{3381FA14-B637-4921-AFB2-B1BB9B048F55}"/>
            </a:ext>
          </a:extLst>
        </xdr:cNvPr>
        <xdr:cNvCxnSpPr/>
      </xdr:nvCxnSpPr>
      <xdr:spPr>
        <a:xfrm>
          <a:off x="3797300" y="1796741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56424</xdr:rowOff>
    </xdr:from>
    <xdr:to>
      <xdr:col>15</xdr:col>
      <xdr:colOff>101600</xdr:colOff>
      <xdr:row>104</xdr:row>
      <xdr:rowOff>158024</xdr:rowOff>
    </xdr:to>
    <xdr:sp macro="" textlink="">
      <xdr:nvSpPr>
        <xdr:cNvPr id="386" name="楕円 385">
          <a:extLst>
            <a:ext uri="{FF2B5EF4-FFF2-40B4-BE49-F238E27FC236}">
              <a16:creationId xmlns:a16="http://schemas.microsoft.com/office/drawing/2014/main" id="{67178D09-C5E5-4F68-80E4-99A299019A35}"/>
            </a:ext>
          </a:extLst>
        </xdr:cNvPr>
        <xdr:cNvSpPr/>
      </xdr:nvSpPr>
      <xdr:spPr>
        <a:xfrm>
          <a:off x="2857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107224</xdr:rowOff>
    </xdr:from>
    <xdr:to>
      <xdr:col>19</xdr:col>
      <xdr:colOff>177800</xdr:colOff>
      <xdr:row>104</xdr:row>
      <xdr:rowOff>136616</xdr:rowOff>
    </xdr:to>
    <xdr:cxnSp macro="">
      <xdr:nvCxnSpPr>
        <xdr:cNvPr id="387" name="直線コネクタ 386">
          <a:extLst>
            <a:ext uri="{FF2B5EF4-FFF2-40B4-BE49-F238E27FC236}">
              <a16:creationId xmlns:a16="http://schemas.microsoft.com/office/drawing/2014/main" id="{5528FE08-5164-4469-9167-4257E624D784}"/>
            </a:ext>
          </a:extLst>
        </xdr:cNvPr>
        <xdr:cNvCxnSpPr/>
      </xdr:nvCxnSpPr>
      <xdr:spPr>
        <a:xfrm>
          <a:off x="2908300" y="179380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88735</xdr:rowOff>
    </xdr:from>
    <xdr:ext cx="405111" cy="259045"/>
    <xdr:sp macro="" textlink="">
      <xdr:nvSpPr>
        <xdr:cNvPr id="388" name="n_1aveValue【港湾・漁港】&#10;有形固定資産減価償却率">
          <a:extLst>
            <a:ext uri="{FF2B5EF4-FFF2-40B4-BE49-F238E27FC236}">
              <a16:creationId xmlns:a16="http://schemas.microsoft.com/office/drawing/2014/main" id="{392FF8F4-FB25-49B9-A380-ACDB62DFBD16}"/>
            </a:ext>
          </a:extLst>
        </xdr:cNvPr>
        <xdr:cNvSpPr txBox="1"/>
      </xdr:nvSpPr>
      <xdr:spPr>
        <a:xfrm>
          <a:off x="3582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160582</xdr:rowOff>
    </xdr:from>
    <xdr:ext cx="405111" cy="259045"/>
    <xdr:sp macro="" textlink="">
      <xdr:nvSpPr>
        <xdr:cNvPr id="389" name="n_2aveValue【港湾・漁港】&#10;有形固定資産減価償却率">
          <a:extLst>
            <a:ext uri="{FF2B5EF4-FFF2-40B4-BE49-F238E27FC236}">
              <a16:creationId xmlns:a16="http://schemas.microsoft.com/office/drawing/2014/main" id="{BCD4B5F1-803F-4F57-849F-F295FBB28DCD}"/>
            </a:ext>
          </a:extLst>
        </xdr:cNvPr>
        <xdr:cNvSpPr txBox="1"/>
      </xdr:nvSpPr>
      <xdr:spPr>
        <a:xfrm>
          <a:off x="2705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6366</xdr:rowOff>
    </xdr:from>
    <xdr:ext cx="405111" cy="259045"/>
    <xdr:sp macro="" textlink="">
      <xdr:nvSpPr>
        <xdr:cNvPr id="390" name="n_3aveValue【港湾・漁港】&#10;有形固定資産減価償却率">
          <a:extLst>
            <a:ext uri="{FF2B5EF4-FFF2-40B4-BE49-F238E27FC236}">
              <a16:creationId xmlns:a16="http://schemas.microsoft.com/office/drawing/2014/main" id="{35A87984-89F0-415F-AC2F-37ABDD854931}"/>
            </a:ext>
          </a:extLst>
        </xdr:cNvPr>
        <xdr:cNvSpPr txBox="1"/>
      </xdr:nvSpPr>
      <xdr:spPr>
        <a:xfrm>
          <a:off x="1816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164754</xdr:rowOff>
    </xdr:from>
    <xdr:ext cx="405111" cy="259045"/>
    <xdr:sp macro="" textlink="">
      <xdr:nvSpPr>
        <xdr:cNvPr id="391" name="n_4aveValue【港湾・漁港】&#10;有形固定資産減価償却率">
          <a:extLst>
            <a:ext uri="{FF2B5EF4-FFF2-40B4-BE49-F238E27FC236}">
              <a16:creationId xmlns:a16="http://schemas.microsoft.com/office/drawing/2014/main" id="{4684718B-8746-4993-A7DA-EC8A818F89A2}"/>
            </a:ext>
          </a:extLst>
        </xdr:cNvPr>
        <xdr:cNvSpPr txBox="1"/>
      </xdr:nvSpPr>
      <xdr:spPr>
        <a:xfrm>
          <a:off x="9277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32493</xdr:rowOff>
    </xdr:from>
    <xdr:ext cx="405111" cy="259045"/>
    <xdr:sp macro="" textlink="">
      <xdr:nvSpPr>
        <xdr:cNvPr id="392" name="n_1mainValue【港湾・漁港】&#10;有形固定資産減価償却率">
          <a:extLst>
            <a:ext uri="{FF2B5EF4-FFF2-40B4-BE49-F238E27FC236}">
              <a16:creationId xmlns:a16="http://schemas.microsoft.com/office/drawing/2014/main" id="{FB263901-CE8D-435F-9434-8604220A3B3A}"/>
            </a:ext>
          </a:extLst>
        </xdr:cNvPr>
        <xdr:cNvSpPr txBox="1"/>
      </xdr:nvSpPr>
      <xdr:spPr>
        <a:xfrm>
          <a:off x="3582044" y="1769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393" name="n_2mainValue【港湾・漁港】&#10;有形固定資産減価償却率">
          <a:extLst>
            <a:ext uri="{FF2B5EF4-FFF2-40B4-BE49-F238E27FC236}">
              <a16:creationId xmlns:a16="http://schemas.microsoft.com/office/drawing/2014/main" id="{2F5D31D8-25E5-4F5A-828E-371629C8B5F7}"/>
            </a:ext>
          </a:extLst>
        </xdr:cNvPr>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4" name="正方形/長方形 393">
          <a:extLst>
            <a:ext uri="{FF2B5EF4-FFF2-40B4-BE49-F238E27FC236}">
              <a16:creationId xmlns:a16="http://schemas.microsoft.com/office/drawing/2014/main" id="{F5E79A4C-40D2-4BA0-863E-AA21B284629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5" name="正方形/長方形 394">
          <a:extLst>
            <a:ext uri="{FF2B5EF4-FFF2-40B4-BE49-F238E27FC236}">
              <a16:creationId xmlns:a16="http://schemas.microsoft.com/office/drawing/2014/main" id="{E27CE457-2EE2-477B-B5D9-F72B3E6A6D9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6" name="正方形/長方形 395">
          <a:extLst>
            <a:ext uri="{FF2B5EF4-FFF2-40B4-BE49-F238E27FC236}">
              <a16:creationId xmlns:a16="http://schemas.microsoft.com/office/drawing/2014/main" id="{622156C5-7731-466E-9F00-3EA33B5852A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7" name="正方形/長方形 396">
          <a:extLst>
            <a:ext uri="{FF2B5EF4-FFF2-40B4-BE49-F238E27FC236}">
              <a16:creationId xmlns:a16="http://schemas.microsoft.com/office/drawing/2014/main" id="{E9DF0C30-7F11-4EB4-9B22-BACBA2ECB83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8" name="正方形/長方形 397">
          <a:extLst>
            <a:ext uri="{FF2B5EF4-FFF2-40B4-BE49-F238E27FC236}">
              <a16:creationId xmlns:a16="http://schemas.microsoft.com/office/drawing/2014/main" id="{407761F5-FFFF-4E0C-A6E8-70E16CCC9F2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9" name="正方形/長方形 398">
          <a:extLst>
            <a:ext uri="{FF2B5EF4-FFF2-40B4-BE49-F238E27FC236}">
              <a16:creationId xmlns:a16="http://schemas.microsoft.com/office/drawing/2014/main" id="{EC57814C-348E-46DC-A0A7-AB575BC61C6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0" name="正方形/長方形 399">
          <a:extLst>
            <a:ext uri="{FF2B5EF4-FFF2-40B4-BE49-F238E27FC236}">
              <a16:creationId xmlns:a16="http://schemas.microsoft.com/office/drawing/2014/main" id="{5BA22976-FCEF-47B9-9BDF-D4E68503906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1" name="正方形/長方形 400">
          <a:extLst>
            <a:ext uri="{FF2B5EF4-FFF2-40B4-BE49-F238E27FC236}">
              <a16:creationId xmlns:a16="http://schemas.microsoft.com/office/drawing/2014/main" id="{7EE7AD64-905F-4338-BBE4-86BFC5F8857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2" name="テキスト ボックス 401">
          <a:extLst>
            <a:ext uri="{FF2B5EF4-FFF2-40B4-BE49-F238E27FC236}">
              <a16:creationId xmlns:a16="http://schemas.microsoft.com/office/drawing/2014/main" id="{2ADB63B4-96FD-4F9C-856E-4F72662762B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3" name="直線コネクタ 402">
          <a:extLst>
            <a:ext uri="{FF2B5EF4-FFF2-40B4-BE49-F238E27FC236}">
              <a16:creationId xmlns:a16="http://schemas.microsoft.com/office/drawing/2014/main" id="{C06200CA-32B7-4313-9CC5-65BB76214D8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4" name="直線コネクタ 403">
          <a:extLst>
            <a:ext uri="{FF2B5EF4-FFF2-40B4-BE49-F238E27FC236}">
              <a16:creationId xmlns:a16="http://schemas.microsoft.com/office/drawing/2014/main" id="{EDF389B5-5857-4460-8EEB-AC015A983E23}"/>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05" name="テキスト ボックス 404">
          <a:extLst>
            <a:ext uri="{FF2B5EF4-FFF2-40B4-BE49-F238E27FC236}">
              <a16:creationId xmlns:a16="http://schemas.microsoft.com/office/drawing/2014/main" id="{013CE76A-E63C-4A8C-9B1C-2A2844722DF1}"/>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6" name="直線コネクタ 405">
          <a:extLst>
            <a:ext uri="{FF2B5EF4-FFF2-40B4-BE49-F238E27FC236}">
              <a16:creationId xmlns:a16="http://schemas.microsoft.com/office/drawing/2014/main" id="{A455F250-FC37-42F2-9B02-6FF093450D5E}"/>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07" name="テキスト ボックス 406">
          <a:extLst>
            <a:ext uri="{FF2B5EF4-FFF2-40B4-BE49-F238E27FC236}">
              <a16:creationId xmlns:a16="http://schemas.microsoft.com/office/drawing/2014/main" id="{36173125-4E54-4CA3-B75B-161A10D28EF3}"/>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8" name="直線コネクタ 407">
          <a:extLst>
            <a:ext uri="{FF2B5EF4-FFF2-40B4-BE49-F238E27FC236}">
              <a16:creationId xmlns:a16="http://schemas.microsoft.com/office/drawing/2014/main" id="{CB39A70E-5B49-4826-8CC6-F3E913521AC5}"/>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09" name="テキスト ボックス 408">
          <a:extLst>
            <a:ext uri="{FF2B5EF4-FFF2-40B4-BE49-F238E27FC236}">
              <a16:creationId xmlns:a16="http://schemas.microsoft.com/office/drawing/2014/main" id="{2BB98E04-4B6E-41AE-80EB-FA903E306F5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0" name="直線コネクタ 409">
          <a:extLst>
            <a:ext uri="{FF2B5EF4-FFF2-40B4-BE49-F238E27FC236}">
              <a16:creationId xmlns:a16="http://schemas.microsoft.com/office/drawing/2014/main" id="{42A4E9F5-C37E-421C-BDAB-739E7198C5C7}"/>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11" name="テキスト ボックス 410">
          <a:extLst>
            <a:ext uri="{FF2B5EF4-FFF2-40B4-BE49-F238E27FC236}">
              <a16:creationId xmlns:a16="http://schemas.microsoft.com/office/drawing/2014/main" id="{FDCC71F0-0AB8-4949-A2C2-17A1AB70FD4C}"/>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2" name="直線コネクタ 411">
          <a:extLst>
            <a:ext uri="{FF2B5EF4-FFF2-40B4-BE49-F238E27FC236}">
              <a16:creationId xmlns:a16="http://schemas.microsoft.com/office/drawing/2014/main" id="{DF0C0662-831D-4480-928D-32D19603EF66}"/>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13" name="テキスト ボックス 412">
          <a:extLst>
            <a:ext uri="{FF2B5EF4-FFF2-40B4-BE49-F238E27FC236}">
              <a16:creationId xmlns:a16="http://schemas.microsoft.com/office/drawing/2014/main" id="{1F83FE3B-A2B9-46A9-A924-A7BC21F97CFD}"/>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4" name="直線コネクタ 413">
          <a:extLst>
            <a:ext uri="{FF2B5EF4-FFF2-40B4-BE49-F238E27FC236}">
              <a16:creationId xmlns:a16="http://schemas.microsoft.com/office/drawing/2014/main" id="{BAFD74C2-798F-4357-9EA3-3B4859426876}"/>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15" name="テキスト ボックス 414">
          <a:extLst>
            <a:ext uri="{FF2B5EF4-FFF2-40B4-BE49-F238E27FC236}">
              <a16:creationId xmlns:a16="http://schemas.microsoft.com/office/drawing/2014/main" id="{32320D4F-A2CE-4E21-888D-5AEEB895A5DE}"/>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10A0C192-B95B-4A19-B205-F873359BE3A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7" name="テキスト ボックス 416">
          <a:extLst>
            <a:ext uri="{FF2B5EF4-FFF2-40B4-BE49-F238E27FC236}">
              <a16:creationId xmlns:a16="http://schemas.microsoft.com/office/drawing/2014/main" id="{E2898170-4FC0-408B-9521-70146C929A51}"/>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港湾・漁港】&#10;一人当たり有形固定資産（償却資産）額グラフ枠">
          <a:extLst>
            <a:ext uri="{FF2B5EF4-FFF2-40B4-BE49-F238E27FC236}">
              <a16:creationId xmlns:a16="http://schemas.microsoft.com/office/drawing/2014/main" id="{4E2FDC3F-B8DF-4BE8-B26D-657A68E9264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19" name="直線コネクタ 418">
          <a:extLst>
            <a:ext uri="{FF2B5EF4-FFF2-40B4-BE49-F238E27FC236}">
              <a16:creationId xmlns:a16="http://schemas.microsoft.com/office/drawing/2014/main" id="{1F4B267B-2ED1-4C38-90C1-6BAF9EB960D7}"/>
            </a:ext>
          </a:extLst>
        </xdr:cNvPr>
        <xdr:cNvCxnSpPr/>
      </xdr:nvCxnSpPr>
      <xdr:spPr>
        <a:xfrm flipV="1">
          <a:off x="10476865" y="17287118"/>
          <a:ext cx="0" cy="143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20" name="【港湾・漁港】&#10;一人当たり有形固定資産（償却資産）額最小値テキスト">
          <a:extLst>
            <a:ext uri="{FF2B5EF4-FFF2-40B4-BE49-F238E27FC236}">
              <a16:creationId xmlns:a16="http://schemas.microsoft.com/office/drawing/2014/main" id="{0656D536-96B8-4EB6-9C84-7CA88A24A3E5}"/>
            </a:ext>
          </a:extLst>
        </xdr:cNvPr>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21" name="直線コネクタ 420">
          <a:extLst>
            <a:ext uri="{FF2B5EF4-FFF2-40B4-BE49-F238E27FC236}">
              <a16:creationId xmlns:a16="http://schemas.microsoft.com/office/drawing/2014/main" id="{FB93CF77-23B0-4BC3-B5F3-3751DBC13E12}"/>
            </a:ext>
          </a:extLst>
        </xdr:cNvPr>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22" name="【港湾・漁港】&#10;一人当たり有形固定資産（償却資産）額最大値テキスト">
          <a:extLst>
            <a:ext uri="{FF2B5EF4-FFF2-40B4-BE49-F238E27FC236}">
              <a16:creationId xmlns:a16="http://schemas.microsoft.com/office/drawing/2014/main" id="{6ADE74F2-277B-438B-B999-152F1E38DFDC}"/>
            </a:ext>
          </a:extLst>
        </xdr:cNvPr>
        <xdr:cNvSpPr txBox="1"/>
      </xdr:nvSpPr>
      <xdr:spPr>
        <a:xfrm>
          <a:off x="10515600" y="1706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23" name="直線コネクタ 422">
          <a:extLst>
            <a:ext uri="{FF2B5EF4-FFF2-40B4-BE49-F238E27FC236}">
              <a16:creationId xmlns:a16="http://schemas.microsoft.com/office/drawing/2014/main" id="{10B71EED-CC48-4F9B-B1EF-834F95F79E0A}"/>
            </a:ext>
          </a:extLst>
        </xdr:cNvPr>
        <xdr:cNvCxnSpPr/>
      </xdr:nvCxnSpPr>
      <xdr:spPr>
        <a:xfrm>
          <a:off x="10388600" y="1728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152908</xdr:rowOff>
    </xdr:from>
    <xdr:ext cx="534377" cy="259045"/>
    <xdr:sp macro="" textlink="">
      <xdr:nvSpPr>
        <xdr:cNvPr id="424" name="【港湾・漁港】&#10;一人当たり有形固定資産（償却資産）額平均値テキスト">
          <a:extLst>
            <a:ext uri="{FF2B5EF4-FFF2-40B4-BE49-F238E27FC236}">
              <a16:creationId xmlns:a16="http://schemas.microsoft.com/office/drawing/2014/main" id="{775C23F7-1C1B-4B7E-8DD8-4623A8DE3447}"/>
            </a:ext>
          </a:extLst>
        </xdr:cNvPr>
        <xdr:cNvSpPr txBox="1"/>
      </xdr:nvSpPr>
      <xdr:spPr>
        <a:xfrm>
          <a:off x="10515600" y="1832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25" name="フローチャート: 判断 424">
          <a:extLst>
            <a:ext uri="{FF2B5EF4-FFF2-40B4-BE49-F238E27FC236}">
              <a16:creationId xmlns:a16="http://schemas.microsoft.com/office/drawing/2014/main" id="{C1D63395-E427-4CBE-A37E-979B551074C6}"/>
            </a:ext>
          </a:extLst>
        </xdr:cNvPr>
        <xdr:cNvSpPr/>
      </xdr:nvSpPr>
      <xdr:spPr>
        <a:xfrm>
          <a:off x="10426700" y="184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66966</xdr:rowOff>
    </xdr:from>
    <xdr:to>
      <xdr:col>50</xdr:col>
      <xdr:colOff>165100</xdr:colOff>
      <xdr:row>108</xdr:row>
      <xdr:rowOff>168566</xdr:rowOff>
    </xdr:to>
    <xdr:sp macro="" textlink="">
      <xdr:nvSpPr>
        <xdr:cNvPr id="426" name="フローチャート: 判断 425">
          <a:extLst>
            <a:ext uri="{FF2B5EF4-FFF2-40B4-BE49-F238E27FC236}">
              <a16:creationId xmlns:a16="http://schemas.microsoft.com/office/drawing/2014/main" id="{94E45E67-9C4C-4EE9-ACCE-729EAB9DBADB}"/>
            </a:ext>
          </a:extLst>
        </xdr:cNvPr>
        <xdr:cNvSpPr/>
      </xdr:nvSpPr>
      <xdr:spPr>
        <a:xfrm>
          <a:off x="9588500" y="1858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1074</xdr:rowOff>
    </xdr:from>
    <xdr:to>
      <xdr:col>46</xdr:col>
      <xdr:colOff>38100</xdr:colOff>
      <xdr:row>108</xdr:row>
      <xdr:rowOff>102674</xdr:rowOff>
    </xdr:to>
    <xdr:sp macro="" textlink="">
      <xdr:nvSpPr>
        <xdr:cNvPr id="427" name="フローチャート: 判断 426">
          <a:extLst>
            <a:ext uri="{FF2B5EF4-FFF2-40B4-BE49-F238E27FC236}">
              <a16:creationId xmlns:a16="http://schemas.microsoft.com/office/drawing/2014/main" id="{7E17C4A0-2542-4120-84DA-5F58FDCE1CEB}"/>
            </a:ext>
          </a:extLst>
        </xdr:cNvPr>
        <xdr:cNvSpPr/>
      </xdr:nvSpPr>
      <xdr:spPr>
        <a:xfrm>
          <a:off x="8699500" y="1851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166822</xdr:rowOff>
    </xdr:from>
    <xdr:to>
      <xdr:col>41</xdr:col>
      <xdr:colOff>101600</xdr:colOff>
      <xdr:row>108</xdr:row>
      <xdr:rowOff>96972</xdr:rowOff>
    </xdr:to>
    <xdr:sp macro="" textlink="">
      <xdr:nvSpPr>
        <xdr:cNvPr id="428" name="フローチャート: 判断 427">
          <a:extLst>
            <a:ext uri="{FF2B5EF4-FFF2-40B4-BE49-F238E27FC236}">
              <a16:creationId xmlns:a16="http://schemas.microsoft.com/office/drawing/2014/main" id="{10817A01-6C6C-4603-9EF7-5A33D3CA76B0}"/>
            </a:ext>
          </a:extLst>
        </xdr:cNvPr>
        <xdr:cNvSpPr/>
      </xdr:nvSpPr>
      <xdr:spPr>
        <a:xfrm>
          <a:off x="7810500" y="1851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155046</xdr:rowOff>
    </xdr:from>
    <xdr:to>
      <xdr:col>36</xdr:col>
      <xdr:colOff>165100</xdr:colOff>
      <xdr:row>108</xdr:row>
      <xdr:rowOff>85196</xdr:rowOff>
    </xdr:to>
    <xdr:sp macro="" textlink="">
      <xdr:nvSpPr>
        <xdr:cNvPr id="429" name="フローチャート: 判断 428">
          <a:extLst>
            <a:ext uri="{FF2B5EF4-FFF2-40B4-BE49-F238E27FC236}">
              <a16:creationId xmlns:a16="http://schemas.microsoft.com/office/drawing/2014/main" id="{C61251E0-624F-4ED7-94C7-804F8A9277E1}"/>
            </a:ext>
          </a:extLst>
        </xdr:cNvPr>
        <xdr:cNvSpPr/>
      </xdr:nvSpPr>
      <xdr:spPr>
        <a:xfrm>
          <a:off x="6921500" y="1850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19F6722F-3DCA-4393-8514-E70D95BF6E2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667FADA3-CE9A-4F4C-AF65-AA5FFAAA4E9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C32E050C-EFE3-43DC-BE5F-1820F4B7BAF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265453-FB1E-4D4B-B3C5-B4C2CD3FA05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975BAD3B-78E5-47C5-AA0C-B054FD35DCA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64013</xdr:rowOff>
    </xdr:from>
    <xdr:to>
      <xdr:col>55</xdr:col>
      <xdr:colOff>50800</xdr:colOff>
      <xdr:row>108</xdr:row>
      <xdr:rowOff>165613</xdr:rowOff>
    </xdr:to>
    <xdr:sp macro="" textlink="">
      <xdr:nvSpPr>
        <xdr:cNvPr id="435" name="楕円 434">
          <a:extLst>
            <a:ext uri="{FF2B5EF4-FFF2-40B4-BE49-F238E27FC236}">
              <a16:creationId xmlns:a16="http://schemas.microsoft.com/office/drawing/2014/main" id="{C5CE7CF9-86B7-4E32-9E47-4E06A1082CAC}"/>
            </a:ext>
          </a:extLst>
        </xdr:cNvPr>
        <xdr:cNvSpPr/>
      </xdr:nvSpPr>
      <xdr:spPr>
        <a:xfrm>
          <a:off x="10426700" y="1858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150390</xdr:rowOff>
    </xdr:from>
    <xdr:ext cx="534377" cy="259045"/>
    <xdr:sp macro="" textlink="">
      <xdr:nvSpPr>
        <xdr:cNvPr id="436" name="【港湾・漁港】&#10;一人当たり有形固定資産（償却資産）額該当値テキスト">
          <a:extLst>
            <a:ext uri="{FF2B5EF4-FFF2-40B4-BE49-F238E27FC236}">
              <a16:creationId xmlns:a16="http://schemas.microsoft.com/office/drawing/2014/main" id="{916D586A-4B64-4FFB-8076-C69533CBA86C}"/>
            </a:ext>
          </a:extLst>
        </xdr:cNvPr>
        <xdr:cNvSpPr txBox="1"/>
      </xdr:nvSpPr>
      <xdr:spPr>
        <a:xfrm>
          <a:off x="10515600" y="1849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59945</xdr:rowOff>
    </xdr:from>
    <xdr:to>
      <xdr:col>50</xdr:col>
      <xdr:colOff>165100</xdr:colOff>
      <xdr:row>108</xdr:row>
      <xdr:rowOff>161545</xdr:rowOff>
    </xdr:to>
    <xdr:sp macro="" textlink="">
      <xdr:nvSpPr>
        <xdr:cNvPr id="437" name="楕円 436">
          <a:extLst>
            <a:ext uri="{FF2B5EF4-FFF2-40B4-BE49-F238E27FC236}">
              <a16:creationId xmlns:a16="http://schemas.microsoft.com/office/drawing/2014/main" id="{9812BDDC-F35D-40FD-A06E-40B26CD36DF8}"/>
            </a:ext>
          </a:extLst>
        </xdr:cNvPr>
        <xdr:cNvSpPr/>
      </xdr:nvSpPr>
      <xdr:spPr>
        <a:xfrm>
          <a:off x="9588500" y="185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110745</xdr:rowOff>
    </xdr:from>
    <xdr:to>
      <xdr:col>55</xdr:col>
      <xdr:colOff>0</xdr:colOff>
      <xdr:row>108</xdr:row>
      <xdr:rowOff>114813</xdr:rowOff>
    </xdr:to>
    <xdr:cxnSp macro="">
      <xdr:nvCxnSpPr>
        <xdr:cNvPr id="438" name="直線コネクタ 437">
          <a:extLst>
            <a:ext uri="{FF2B5EF4-FFF2-40B4-BE49-F238E27FC236}">
              <a16:creationId xmlns:a16="http://schemas.microsoft.com/office/drawing/2014/main" id="{CA31E310-D8C0-429A-A2A4-99C80F9C5BF1}"/>
            </a:ext>
          </a:extLst>
        </xdr:cNvPr>
        <xdr:cNvCxnSpPr/>
      </xdr:nvCxnSpPr>
      <xdr:spPr>
        <a:xfrm>
          <a:off x="9639300" y="18627345"/>
          <a:ext cx="8382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60497</xdr:rowOff>
    </xdr:from>
    <xdr:to>
      <xdr:col>46</xdr:col>
      <xdr:colOff>38100</xdr:colOff>
      <xdr:row>108</xdr:row>
      <xdr:rowOff>162097</xdr:rowOff>
    </xdr:to>
    <xdr:sp macro="" textlink="">
      <xdr:nvSpPr>
        <xdr:cNvPr id="439" name="楕円 438">
          <a:extLst>
            <a:ext uri="{FF2B5EF4-FFF2-40B4-BE49-F238E27FC236}">
              <a16:creationId xmlns:a16="http://schemas.microsoft.com/office/drawing/2014/main" id="{E10637E6-8144-436B-BE54-6549A9DB0986}"/>
            </a:ext>
          </a:extLst>
        </xdr:cNvPr>
        <xdr:cNvSpPr/>
      </xdr:nvSpPr>
      <xdr:spPr>
        <a:xfrm>
          <a:off x="8699500" y="1857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110745</xdr:rowOff>
    </xdr:from>
    <xdr:to>
      <xdr:col>50</xdr:col>
      <xdr:colOff>114300</xdr:colOff>
      <xdr:row>108</xdr:row>
      <xdr:rowOff>111297</xdr:rowOff>
    </xdr:to>
    <xdr:cxnSp macro="">
      <xdr:nvCxnSpPr>
        <xdr:cNvPr id="440" name="直線コネクタ 439">
          <a:extLst>
            <a:ext uri="{FF2B5EF4-FFF2-40B4-BE49-F238E27FC236}">
              <a16:creationId xmlns:a16="http://schemas.microsoft.com/office/drawing/2014/main" id="{05DCE1A6-B766-4EF6-B617-61557CE676C5}"/>
            </a:ext>
          </a:extLst>
        </xdr:cNvPr>
        <xdr:cNvCxnSpPr/>
      </xdr:nvCxnSpPr>
      <xdr:spPr>
        <a:xfrm flipV="1">
          <a:off x="8750300" y="18627345"/>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159693</xdr:rowOff>
    </xdr:from>
    <xdr:ext cx="534377" cy="259045"/>
    <xdr:sp macro="" textlink="">
      <xdr:nvSpPr>
        <xdr:cNvPr id="441" name="n_1aveValue【港湾・漁港】&#10;一人当たり有形固定資産（償却資産）額">
          <a:extLst>
            <a:ext uri="{FF2B5EF4-FFF2-40B4-BE49-F238E27FC236}">
              <a16:creationId xmlns:a16="http://schemas.microsoft.com/office/drawing/2014/main" id="{7773BDDC-5EE1-44EA-B0E7-49DC06FF1BCD}"/>
            </a:ext>
          </a:extLst>
        </xdr:cNvPr>
        <xdr:cNvSpPr txBox="1"/>
      </xdr:nvSpPr>
      <xdr:spPr>
        <a:xfrm>
          <a:off x="9359411" y="1867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119201</xdr:rowOff>
    </xdr:from>
    <xdr:ext cx="534377" cy="259045"/>
    <xdr:sp macro="" textlink="">
      <xdr:nvSpPr>
        <xdr:cNvPr id="442" name="n_2aveValue【港湾・漁港】&#10;一人当たり有形固定資産（償却資産）額">
          <a:extLst>
            <a:ext uri="{FF2B5EF4-FFF2-40B4-BE49-F238E27FC236}">
              <a16:creationId xmlns:a16="http://schemas.microsoft.com/office/drawing/2014/main" id="{A1BDDF39-9156-47AE-980E-EEDF155761D0}"/>
            </a:ext>
          </a:extLst>
        </xdr:cNvPr>
        <xdr:cNvSpPr txBox="1"/>
      </xdr:nvSpPr>
      <xdr:spPr>
        <a:xfrm>
          <a:off x="8483111" y="1829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113499</xdr:rowOff>
    </xdr:from>
    <xdr:ext cx="534377" cy="259045"/>
    <xdr:sp macro="" textlink="">
      <xdr:nvSpPr>
        <xdr:cNvPr id="443" name="n_3aveValue【港湾・漁港】&#10;一人当たり有形固定資産（償却資産）額">
          <a:extLst>
            <a:ext uri="{FF2B5EF4-FFF2-40B4-BE49-F238E27FC236}">
              <a16:creationId xmlns:a16="http://schemas.microsoft.com/office/drawing/2014/main" id="{33D76BBC-4178-4AA4-84CB-F1EBAF9F1823}"/>
            </a:ext>
          </a:extLst>
        </xdr:cNvPr>
        <xdr:cNvSpPr txBox="1"/>
      </xdr:nvSpPr>
      <xdr:spPr>
        <a:xfrm>
          <a:off x="7594111" y="1828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101723</xdr:rowOff>
    </xdr:from>
    <xdr:ext cx="534377" cy="259045"/>
    <xdr:sp macro="" textlink="">
      <xdr:nvSpPr>
        <xdr:cNvPr id="444" name="n_4aveValue【港湾・漁港】&#10;一人当たり有形固定資産（償却資産）額">
          <a:extLst>
            <a:ext uri="{FF2B5EF4-FFF2-40B4-BE49-F238E27FC236}">
              <a16:creationId xmlns:a16="http://schemas.microsoft.com/office/drawing/2014/main" id="{63CA845D-20F0-4ED2-A656-C0248CEECD70}"/>
            </a:ext>
          </a:extLst>
        </xdr:cNvPr>
        <xdr:cNvSpPr txBox="1"/>
      </xdr:nvSpPr>
      <xdr:spPr>
        <a:xfrm>
          <a:off x="6705111" y="1827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6622</xdr:rowOff>
    </xdr:from>
    <xdr:ext cx="534377" cy="259045"/>
    <xdr:sp macro="" textlink="">
      <xdr:nvSpPr>
        <xdr:cNvPr id="445" name="n_1mainValue【港湾・漁港】&#10;一人当たり有形固定資産（償却資産）額">
          <a:extLst>
            <a:ext uri="{FF2B5EF4-FFF2-40B4-BE49-F238E27FC236}">
              <a16:creationId xmlns:a16="http://schemas.microsoft.com/office/drawing/2014/main" id="{7E03E860-CB5E-4E6D-B9E1-6AC6E7322F3F}"/>
            </a:ext>
          </a:extLst>
        </xdr:cNvPr>
        <xdr:cNvSpPr txBox="1"/>
      </xdr:nvSpPr>
      <xdr:spPr>
        <a:xfrm>
          <a:off x="9359411" y="1835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153224</xdr:rowOff>
    </xdr:from>
    <xdr:ext cx="534377" cy="259045"/>
    <xdr:sp macro="" textlink="">
      <xdr:nvSpPr>
        <xdr:cNvPr id="446" name="n_2mainValue【港湾・漁港】&#10;一人当たり有形固定資産（償却資産）額">
          <a:extLst>
            <a:ext uri="{FF2B5EF4-FFF2-40B4-BE49-F238E27FC236}">
              <a16:creationId xmlns:a16="http://schemas.microsoft.com/office/drawing/2014/main" id="{953885B6-38F5-4EE9-8688-CCC340E9626B}"/>
            </a:ext>
          </a:extLst>
        </xdr:cNvPr>
        <xdr:cNvSpPr txBox="1"/>
      </xdr:nvSpPr>
      <xdr:spPr>
        <a:xfrm>
          <a:off x="8483111" y="1866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7" name="正方形/長方形 446">
          <a:extLst>
            <a:ext uri="{FF2B5EF4-FFF2-40B4-BE49-F238E27FC236}">
              <a16:creationId xmlns:a16="http://schemas.microsoft.com/office/drawing/2014/main" id="{EB4480CD-F7C1-4A28-837F-462C0F85B2A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8" name="正方形/長方形 447">
          <a:extLst>
            <a:ext uri="{FF2B5EF4-FFF2-40B4-BE49-F238E27FC236}">
              <a16:creationId xmlns:a16="http://schemas.microsoft.com/office/drawing/2014/main" id="{79A57396-3499-43D8-95ED-9913FD60141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9" name="正方形/長方形 448">
          <a:extLst>
            <a:ext uri="{FF2B5EF4-FFF2-40B4-BE49-F238E27FC236}">
              <a16:creationId xmlns:a16="http://schemas.microsoft.com/office/drawing/2014/main" id="{5E34CFFE-574F-4C03-B104-102E3B3E566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0" name="正方形/長方形 449">
          <a:extLst>
            <a:ext uri="{FF2B5EF4-FFF2-40B4-BE49-F238E27FC236}">
              <a16:creationId xmlns:a16="http://schemas.microsoft.com/office/drawing/2014/main" id="{1EE1B661-D047-452B-BF8F-8528AF11743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1" name="正方形/長方形 450">
          <a:extLst>
            <a:ext uri="{FF2B5EF4-FFF2-40B4-BE49-F238E27FC236}">
              <a16:creationId xmlns:a16="http://schemas.microsoft.com/office/drawing/2014/main" id="{B3B060CA-A10F-4410-853F-395D718D7B0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2" name="正方形/長方形 451">
          <a:extLst>
            <a:ext uri="{FF2B5EF4-FFF2-40B4-BE49-F238E27FC236}">
              <a16:creationId xmlns:a16="http://schemas.microsoft.com/office/drawing/2014/main" id="{20A3CF4E-59CE-4397-8C48-27E4004212D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3" name="正方形/長方形 452">
          <a:extLst>
            <a:ext uri="{FF2B5EF4-FFF2-40B4-BE49-F238E27FC236}">
              <a16:creationId xmlns:a16="http://schemas.microsoft.com/office/drawing/2014/main" id="{C53CAB14-A8DD-4EE4-A168-8DCF815EC3B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正方形/長方形 453">
          <a:extLst>
            <a:ext uri="{FF2B5EF4-FFF2-40B4-BE49-F238E27FC236}">
              <a16:creationId xmlns:a16="http://schemas.microsoft.com/office/drawing/2014/main" id="{93491142-35BE-45CD-8341-BA645391D9A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5" name="テキスト ボックス 454">
          <a:extLst>
            <a:ext uri="{FF2B5EF4-FFF2-40B4-BE49-F238E27FC236}">
              <a16:creationId xmlns:a16="http://schemas.microsoft.com/office/drawing/2014/main" id="{9790DBEA-4FA5-423A-B16A-CB547F7BC87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6" name="直線コネクタ 455">
          <a:extLst>
            <a:ext uri="{FF2B5EF4-FFF2-40B4-BE49-F238E27FC236}">
              <a16:creationId xmlns:a16="http://schemas.microsoft.com/office/drawing/2014/main" id="{409F5C02-3F94-4A57-A6BC-31861642614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7" name="テキスト ボックス 456">
          <a:extLst>
            <a:ext uri="{FF2B5EF4-FFF2-40B4-BE49-F238E27FC236}">
              <a16:creationId xmlns:a16="http://schemas.microsoft.com/office/drawing/2014/main" id="{EF399463-6440-4961-9402-2673C447F81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8" name="直線コネクタ 457">
          <a:extLst>
            <a:ext uri="{FF2B5EF4-FFF2-40B4-BE49-F238E27FC236}">
              <a16:creationId xmlns:a16="http://schemas.microsoft.com/office/drawing/2014/main" id="{2B39B3BE-D33E-4763-A1B6-DD537B9E74F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58DDF71B-7881-4BED-B759-8D60E9DFF9E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0" name="直線コネクタ 459">
          <a:extLst>
            <a:ext uri="{FF2B5EF4-FFF2-40B4-BE49-F238E27FC236}">
              <a16:creationId xmlns:a16="http://schemas.microsoft.com/office/drawing/2014/main" id="{99111E5E-E7D3-48C8-99E1-FD093B8A6DC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1" name="テキスト ボックス 460">
          <a:extLst>
            <a:ext uri="{FF2B5EF4-FFF2-40B4-BE49-F238E27FC236}">
              <a16:creationId xmlns:a16="http://schemas.microsoft.com/office/drawing/2014/main" id="{1308D860-EFE9-4240-ABA0-6192E273124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2" name="直線コネクタ 461">
          <a:extLst>
            <a:ext uri="{FF2B5EF4-FFF2-40B4-BE49-F238E27FC236}">
              <a16:creationId xmlns:a16="http://schemas.microsoft.com/office/drawing/2014/main" id="{C1777073-98D9-4B71-B30C-E04C193B2F1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3" name="テキスト ボックス 462">
          <a:extLst>
            <a:ext uri="{FF2B5EF4-FFF2-40B4-BE49-F238E27FC236}">
              <a16:creationId xmlns:a16="http://schemas.microsoft.com/office/drawing/2014/main" id="{4C156BBC-AFE4-43D0-9E88-AA45A48F100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4" name="直線コネクタ 463">
          <a:extLst>
            <a:ext uri="{FF2B5EF4-FFF2-40B4-BE49-F238E27FC236}">
              <a16:creationId xmlns:a16="http://schemas.microsoft.com/office/drawing/2014/main" id="{EA6BC978-4109-41F9-ABE7-94F2C7923A1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5" name="テキスト ボックス 464">
          <a:extLst>
            <a:ext uri="{FF2B5EF4-FFF2-40B4-BE49-F238E27FC236}">
              <a16:creationId xmlns:a16="http://schemas.microsoft.com/office/drawing/2014/main" id="{409483B4-4C25-4F2F-B119-E233B75D951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6" name="直線コネクタ 465">
          <a:extLst>
            <a:ext uri="{FF2B5EF4-FFF2-40B4-BE49-F238E27FC236}">
              <a16:creationId xmlns:a16="http://schemas.microsoft.com/office/drawing/2014/main" id="{A5C38546-2FD2-43AB-B5C4-7E1276EFBD4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7" name="テキスト ボックス 466">
          <a:extLst>
            <a:ext uri="{FF2B5EF4-FFF2-40B4-BE49-F238E27FC236}">
              <a16:creationId xmlns:a16="http://schemas.microsoft.com/office/drawing/2014/main" id="{56F94F96-52B2-428F-96CB-AD42E48B6BD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8" name="直線コネクタ 467">
          <a:extLst>
            <a:ext uri="{FF2B5EF4-FFF2-40B4-BE49-F238E27FC236}">
              <a16:creationId xmlns:a16="http://schemas.microsoft.com/office/drawing/2014/main" id="{9F91A1B6-BC3D-4680-948C-4292F3AFE7F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9" name="テキスト ボックス 468">
          <a:extLst>
            <a:ext uri="{FF2B5EF4-FFF2-40B4-BE49-F238E27FC236}">
              <a16:creationId xmlns:a16="http://schemas.microsoft.com/office/drawing/2014/main" id="{28C2D53A-1444-4D17-B558-E89C9C72BB7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0" name="【認定こども園・幼稚園・保育所】&#10;有形固定資産減価償却率グラフ枠">
          <a:extLst>
            <a:ext uri="{FF2B5EF4-FFF2-40B4-BE49-F238E27FC236}">
              <a16:creationId xmlns:a16="http://schemas.microsoft.com/office/drawing/2014/main" id="{CFCE034E-D8B2-401A-9ABB-ED180861ADE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71" name="直線コネクタ 470">
          <a:extLst>
            <a:ext uri="{FF2B5EF4-FFF2-40B4-BE49-F238E27FC236}">
              <a16:creationId xmlns:a16="http://schemas.microsoft.com/office/drawing/2014/main" id="{90D19726-57A5-4B82-A58C-9FA787A19517}"/>
            </a:ext>
          </a:extLst>
        </xdr:cNvPr>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72" name="【認定こども園・幼稚園・保育所】&#10;有形固定資産減価償却率最小値テキスト">
          <a:extLst>
            <a:ext uri="{FF2B5EF4-FFF2-40B4-BE49-F238E27FC236}">
              <a16:creationId xmlns:a16="http://schemas.microsoft.com/office/drawing/2014/main" id="{D5CB8FAA-DA77-4665-A4DE-E1CAF4A2D9CD}"/>
            </a:ext>
          </a:extLst>
        </xdr:cNvPr>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73" name="直線コネクタ 472">
          <a:extLst>
            <a:ext uri="{FF2B5EF4-FFF2-40B4-BE49-F238E27FC236}">
              <a16:creationId xmlns:a16="http://schemas.microsoft.com/office/drawing/2014/main" id="{675520DA-0612-49F5-897E-317D86C24AD2}"/>
            </a:ext>
          </a:extLst>
        </xdr:cNvPr>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74" name="【認定こども園・幼稚園・保育所】&#10;有形固定資産減価償却率最大値テキスト">
          <a:extLst>
            <a:ext uri="{FF2B5EF4-FFF2-40B4-BE49-F238E27FC236}">
              <a16:creationId xmlns:a16="http://schemas.microsoft.com/office/drawing/2014/main" id="{B46FCD00-8500-45F4-943C-F7F3C7436D31}"/>
            </a:ext>
          </a:extLst>
        </xdr:cNvPr>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75" name="直線コネクタ 474">
          <a:extLst>
            <a:ext uri="{FF2B5EF4-FFF2-40B4-BE49-F238E27FC236}">
              <a16:creationId xmlns:a16="http://schemas.microsoft.com/office/drawing/2014/main" id="{A5968FD7-0489-430A-8033-7FB687606F3A}"/>
            </a:ext>
          </a:extLst>
        </xdr:cNvPr>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476" name="【認定こども園・幼稚園・保育所】&#10;有形固定資産減価償却率平均値テキスト">
          <a:extLst>
            <a:ext uri="{FF2B5EF4-FFF2-40B4-BE49-F238E27FC236}">
              <a16:creationId xmlns:a16="http://schemas.microsoft.com/office/drawing/2014/main" id="{713A6C42-7E9D-4849-A9DD-523364A59952}"/>
            </a:ext>
          </a:extLst>
        </xdr:cNvPr>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77" name="フローチャート: 判断 476">
          <a:extLst>
            <a:ext uri="{FF2B5EF4-FFF2-40B4-BE49-F238E27FC236}">
              <a16:creationId xmlns:a16="http://schemas.microsoft.com/office/drawing/2014/main" id="{EE0BFB46-870B-4550-97C7-AF280B3EBD31}"/>
            </a:ext>
          </a:extLst>
        </xdr:cNvPr>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478" name="フローチャート: 判断 477">
          <a:extLst>
            <a:ext uri="{FF2B5EF4-FFF2-40B4-BE49-F238E27FC236}">
              <a16:creationId xmlns:a16="http://schemas.microsoft.com/office/drawing/2014/main" id="{7D884FA9-CD16-433A-B5FF-617EAC1B7DCE}"/>
            </a:ext>
          </a:extLst>
        </xdr:cNvPr>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79" name="フローチャート: 判断 478">
          <a:extLst>
            <a:ext uri="{FF2B5EF4-FFF2-40B4-BE49-F238E27FC236}">
              <a16:creationId xmlns:a16="http://schemas.microsoft.com/office/drawing/2014/main" id="{B0DD27F1-0286-4448-A1CA-7AD691DDB1E2}"/>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57785</xdr:rowOff>
    </xdr:from>
    <xdr:to>
      <xdr:col>72</xdr:col>
      <xdr:colOff>38100</xdr:colOff>
      <xdr:row>37</xdr:row>
      <xdr:rowOff>159385</xdr:rowOff>
    </xdr:to>
    <xdr:sp macro="" textlink="">
      <xdr:nvSpPr>
        <xdr:cNvPr id="480" name="フローチャート: 判断 479">
          <a:extLst>
            <a:ext uri="{FF2B5EF4-FFF2-40B4-BE49-F238E27FC236}">
              <a16:creationId xmlns:a16="http://schemas.microsoft.com/office/drawing/2014/main" id="{468EBD3A-750B-407A-924A-96E525E096A3}"/>
            </a:ext>
          </a:extLst>
        </xdr:cNvPr>
        <xdr:cNvSpPr/>
      </xdr:nvSpPr>
      <xdr:spPr>
        <a:xfrm>
          <a:off x="13652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81" name="フローチャート: 判断 480">
          <a:extLst>
            <a:ext uri="{FF2B5EF4-FFF2-40B4-BE49-F238E27FC236}">
              <a16:creationId xmlns:a16="http://schemas.microsoft.com/office/drawing/2014/main" id="{C7A38463-55AD-4CF8-93C7-168E94EA6AD7}"/>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89E62D9D-3341-44DF-8573-BCC60BF4916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956B3241-3AB1-4D8A-94C8-3FE5551ABFA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28FEB1BB-E355-44ED-8255-5FBBA80C68B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CB79CAA-10A6-41A0-8182-9FFDA37A95E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68520A5-217F-4CE4-BD18-81F899C4898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59690</xdr:rowOff>
    </xdr:from>
    <xdr:to>
      <xdr:col>85</xdr:col>
      <xdr:colOff>177800</xdr:colOff>
      <xdr:row>39</xdr:row>
      <xdr:rowOff>161290</xdr:rowOff>
    </xdr:to>
    <xdr:sp macro="" textlink="">
      <xdr:nvSpPr>
        <xdr:cNvPr id="487" name="楕円 486">
          <a:extLst>
            <a:ext uri="{FF2B5EF4-FFF2-40B4-BE49-F238E27FC236}">
              <a16:creationId xmlns:a16="http://schemas.microsoft.com/office/drawing/2014/main" id="{75B28CB4-52D8-40A4-A165-F623AC8362ED}"/>
            </a:ext>
          </a:extLst>
        </xdr:cNvPr>
        <xdr:cNvSpPr/>
      </xdr:nvSpPr>
      <xdr:spPr>
        <a:xfrm>
          <a:off x="16268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38117</xdr:rowOff>
    </xdr:from>
    <xdr:ext cx="405111" cy="259045"/>
    <xdr:sp macro="" textlink="">
      <xdr:nvSpPr>
        <xdr:cNvPr id="488" name="【認定こども園・幼稚園・保育所】&#10;有形固定資産減価償却率該当値テキスト">
          <a:extLst>
            <a:ext uri="{FF2B5EF4-FFF2-40B4-BE49-F238E27FC236}">
              <a16:creationId xmlns:a16="http://schemas.microsoft.com/office/drawing/2014/main" id="{09085B53-9DB8-4507-9CAB-A5FC06ED0F1B}"/>
            </a:ext>
          </a:extLst>
        </xdr:cNvPr>
        <xdr:cNvSpPr txBox="1"/>
      </xdr:nvSpPr>
      <xdr:spPr>
        <a:xfrm>
          <a:off x="16357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17780</xdr:rowOff>
    </xdr:from>
    <xdr:to>
      <xdr:col>81</xdr:col>
      <xdr:colOff>101600</xdr:colOff>
      <xdr:row>39</xdr:row>
      <xdr:rowOff>119380</xdr:rowOff>
    </xdr:to>
    <xdr:sp macro="" textlink="">
      <xdr:nvSpPr>
        <xdr:cNvPr id="489" name="楕円 488">
          <a:extLst>
            <a:ext uri="{FF2B5EF4-FFF2-40B4-BE49-F238E27FC236}">
              <a16:creationId xmlns:a16="http://schemas.microsoft.com/office/drawing/2014/main" id="{5D605A70-B318-4C2F-83BD-E87D80FCBC94}"/>
            </a:ext>
          </a:extLst>
        </xdr:cNvPr>
        <xdr:cNvSpPr/>
      </xdr:nvSpPr>
      <xdr:spPr>
        <a:xfrm>
          <a:off x="15430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68580</xdr:rowOff>
    </xdr:from>
    <xdr:to>
      <xdr:col>85</xdr:col>
      <xdr:colOff>127000</xdr:colOff>
      <xdr:row>39</xdr:row>
      <xdr:rowOff>110490</xdr:rowOff>
    </xdr:to>
    <xdr:cxnSp macro="">
      <xdr:nvCxnSpPr>
        <xdr:cNvPr id="490" name="直線コネクタ 489">
          <a:extLst>
            <a:ext uri="{FF2B5EF4-FFF2-40B4-BE49-F238E27FC236}">
              <a16:creationId xmlns:a16="http://schemas.microsoft.com/office/drawing/2014/main" id="{C07FD72D-EF40-43BB-ABF1-2D0A2D7D79AF}"/>
            </a:ext>
          </a:extLst>
        </xdr:cNvPr>
        <xdr:cNvCxnSpPr/>
      </xdr:nvCxnSpPr>
      <xdr:spPr>
        <a:xfrm>
          <a:off x="15481300" y="67551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38735</xdr:rowOff>
    </xdr:from>
    <xdr:to>
      <xdr:col>76</xdr:col>
      <xdr:colOff>165100</xdr:colOff>
      <xdr:row>39</xdr:row>
      <xdr:rowOff>140335</xdr:rowOff>
    </xdr:to>
    <xdr:sp macro="" textlink="">
      <xdr:nvSpPr>
        <xdr:cNvPr id="491" name="楕円 490">
          <a:extLst>
            <a:ext uri="{FF2B5EF4-FFF2-40B4-BE49-F238E27FC236}">
              <a16:creationId xmlns:a16="http://schemas.microsoft.com/office/drawing/2014/main" id="{FBDAEAA6-B892-44D0-84DB-F9CBA8799E44}"/>
            </a:ext>
          </a:extLst>
        </xdr:cNvPr>
        <xdr:cNvSpPr/>
      </xdr:nvSpPr>
      <xdr:spPr>
        <a:xfrm>
          <a:off x="14541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68580</xdr:rowOff>
    </xdr:from>
    <xdr:to>
      <xdr:col>81</xdr:col>
      <xdr:colOff>50800</xdr:colOff>
      <xdr:row>39</xdr:row>
      <xdr:rowOff>89535</xdr:rowOff>
    </xdr:to>
    <xdr:cxnSp macro="">
      <xdr:nvCxnSpPr>
        <xdr:cNvPr id="492" name="直線コネクタ 491">
          <a:extLst>
            <a:ext uri="{FF2B5EF4-FFF2-40B4-BE49-F238E27FC236}">
              <a16:creationId xmlns:a16="http://schemas.microsoft.com/office/drawing/2014/main" id="{31EA452B-3C0A-43AA-8B20-B49708E6589B}"/>
            </a:ext>
          </a:extLst>
        </xdr:cNvPr>
        <xdr:cNvCxnSpPr/>
      </xdr:nvCxnSpPr>
      <xdr:spPr>
        <a:xfrm flipV="1">
          <a:off x="14592300" y="67551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29227</xdr:rowOff>
    </xdr:from>
    <xdr:ext cx="405111" cy="259045"/>
    <xdr:sp macro="" textlink="">
      <xdr:nvSpPr>
        <xdr:cNvPr id="493" name="n_1aveValue【認定こども園・幼稚園・保育所】&#10;有形固定資産減価償却率">
          <a:extLst>
            <a:ext uri="{FF2B5EF4-FFF2-40B4-BE49-F238E27FC236}">
              <a16:creationId xmlns:a16="http://schemas.microsoft.com/office/drawing/2014/main" id="{BB6DB71F-0379-4921-A26F-ECDFD8E4B70D}"/>
            </a:ext>
          </a:extLst>
        </xdr:cNvPr>
        <xdr:cNvSpPr txBox="1"/>
      </xdr:nvSpPr>
      <xdr:spPr>
        <a:xfrm>
          <a:off x="15266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94" name="n_2aveValue【認定こども園・幼稚園・保育所】&#10;有形固定資産減価償却率">
          <a:extLst>
            <a:ext uri="{FF2B5EF4-FFF2-40B4-BE49-F238E27FC236}">
              <a16:creationId xmlns:a16="http://schemas.microsoft.com/office/drawing/2014/main" id="{CAB13F89-BEA7-45E6-934D-362A1616AFF1}"/>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4462</xdr:rowOff>
    </xdr:from>
    <xdr:ext cx="405111" cy="259045"/>
    <xdr:sp macro="" textlink="">
      <xdr:nvSpPr>
        <xdr:cNvPr id="495" name="n_3aveValue【認定こども園・幼稚園・保育所】&#10;有形固定資産減価償却率">
          <a:extLst>
            <a:ext uri="{FF2B5EF4-FFF2-40B4-BE49-F238E27FC236}">
              <a16:creationId xmlns:a16="http://schemas.microsoft.com/office/drawing/2014/main" id="{B9F2E0F5-0CDD-447C-B3A3-F376C417B2F8}"/>
            </a:ext>
          </a:extLst>
        </xdr:cNvPr>
        <xdr:cNvSpPr txBox="1"/>
      </xdr:nvSpPr>
      <xdr:spPr>
        <a:xfrm>
          <a:off x="13500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96" name="n_4aveValue【認定こども園・幼稚園・保育所】&#10;有形固定資産減価償却率">
          <a:extLst>
            <a:ext uri="{FF2B5EF4-FFF2-40B4-BE49-F238E27FC236}">
              <a16:creationId xmlns:a16="http://schemas.microsoft.com/office/drawing/2014/main" id="{2538CBD8-8F51-435C-B7A2-9BD508B427FF}"/>
            </a:ext>
          </a:extLst>
        </xdr:cNvPr>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110507</xdr:rowOff>
    </xdr:from>
    <xdr:ext cx="405111" cy="259045"/>
    <xdr:sp macro="" textlink="">
      <xdr:nvSpPr>
        <xdr:cNvPr id="497" name="n_1mainValue【認定こども園・幼稚園・保育所】&#10;有形固定資産減価償却率">
          <a:extLst>
            <a:ext uri="{FF2B5EF4-FFF2-40B4-BE49-F238E27FC236}">
              <a16:creationId xmlns:a16="http://schemas.microsoft.com/office/drawing/2014/main" id="{4AF05E54-B17A-4FAB-B1FA-62ACEC443323}"/>
            </a:ext>
          </a:extLst>
        </xdr:cNvPr>
        <xdr:cNvSpPr txBox="1"/>
      </xdr:nvSpPr>
      <xdr:spPr>
        <a:xfrm>
          <a:off x="152660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131462</xdr:rowOff>
    </xdr:from>
    <xdr:ext cx="405111" cy="259045"/>
    <xdr:sp macro="" textlink="">
      <xdr:nvSpPr>
        <xdr:cNvPr id="498" name="n_2mainValue【認定こども園・幼稚園・保育所】&#10;有形固定資産減価償却率">
          <a:extLst>
            <a:ext uri="{FF2B5EF4-FFF2-40B4-BE49-F238E27FC236}">
              <a16:creationId xmlns:a16="http://schemas.microsoft.com/office/drawing/2014/main" id="{7354D7BB-3E0E-4554-AA00-15D1DB6CB117}"/>
            </a:ext>
          </a:extLst>
        </xdr:cNvPr>
        <xdr:cNvSpPr txBox="1"/>
      </xdr:nvSpPr>
      <xdr:spPr>
        <a:xfrm>
          <a:off x="143897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a:extLst>
            <a:ext uri="{FF2B5EF4-FFF2-40B4-BE49-F238E27FC236}">
              <a16:creationId xmlns:a16="http://schemas.microsoft.com/office/drawing/2014/main" id="{D34144C7-41D7-4AB7-A736-020C97A2F89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a:extLst>
            <a:ext uri="{FF2B5EF4-FFF2-40B4-BE49-F238E27FC236}">
              <a16:creationId xmlns:a16="http://schemas.microsoft.com/office/drawing/2014/main" id="{7A78B3EA-FAD5-4111-99C9-F991EB7034C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a:extLst>
            <a:ext uri="{FF2B5EF4-FFF2-40B4-BE49-F238E27FC236}">
              <a16:creationId xmlns:a16="http://schemas.microsoft.com/office/drawing/2014/main" id="{5FC5A68A-8C8F-4541-A2B8-3A375E415CE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a:extLst>
            <a:ext uri="{FF2B5EF4-FFF2-40B4-BE49-F238E27FC236}">
              <a16:creationId xmlns:a16="http://schemas.microsoft.com/office/drawing/2014/main" id="{9D349311-727E-45DA-BF54-DCB0C11EDC5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a:extLst>
            <a:ext uri="{FF2B5EF4-FFF2-40B4-BE49-F238E27FC236}">
              <a16:creationId xmlns:a16="http://schemas.microsoft.com/office/drawing/2014/main" id="{1A50C56A-52F8-4985-A159-F2B358C9D27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a:extLst>
            <a:ext uri="{FF2B5EF4-FFF2-40B4-BE49-F238E27FC236}">
              <a16:creationId xmlns:a16="http://schemas.microsoft.com/office/drawing/2014/main" id="{CDA22A96-8403-45BA-B51A-FF59B4E697B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a:extLst>
            <a:ext uri="{FF2B5EF4-FFF2-40B4-BE49-F238E27FC236}">
              <a16:creationId xmlns:a16="http://schemas.microsoft.com/office/drawing/2014/main" id="{782E2EE7-4663-46DA-B3AD-3B3724ECE0E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a:extLst>
            <a:ext uri="{FF2B5EF4-FFF2-40B4-BE49-F238E27FC236}">
              <a16:creationId xmlns:a16="http://schemas.microsoft.com/office/drawing/2014/main" id="{0D92F9A1-7CDB-4FC6-A23A-239907E16F1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a:extLst>
            <a:ext uri="{FF2B5EF4-FFF2-40B4-BE49-F238E27FC236}">
              <a16:creationId xmlns:a16="http://schemas.microsoft.com/office/drawing/2014/main" id="{EB0F2C55-85D8-4C5B-AC39-DA176B1DDEC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a:extLst>
            <a:ext uri="{FF2B5EF4-FFF2-40B4-BE49-F238E27FC236}">
              <a16:creationId xmlns:a16="http://schemas.microsoft.com/office/drawing/2014/main" id="{5FC8EEC0-2DA7-4597-8DB0-66D3A5C9EB9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9" name="直線コネクタ 508">
          <a:extLst>
            <a:ext uri="{FF2B5EF4-FFF2-40B4-BE49-F238E27FC236}">
              <a16:creationId xmlns:a16="http://schemas.microsoft.com/office/drawing/2014/main" id="{6146CE63-FAD2-495D-BC03-B1F1BA83BB0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0" name="テキスト ボックス 509">
          <a:extLst>
            <a:ext uri="{FF2B5EF4-FFF2-40B4-BE49-F238E27FC236}">
              <a16:creationId xmlns:a16="http://schemas.microsoft.com/office/drawing/2014/main" id="{ADBA7E50-3B4D-4412-A63F-6FAB928F742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1" name="直線コネクタ 510">
          <a:extLst>
            <a:ext uri="{FF2B5EF4-FFF2-40B4-BE49-F238E27FC236}">
              <a16:creationId xmlns:a16="http://schemas.microsoft.com/office/drawing/2014/main" id="{A3F82E68-4503-4A97-AD3B-ECB650B4D15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2" name="テキスト ボックス 511">
          <a:extLst>
            <a:ext uri="{FF2B5EF4-FFF2-40B4-BE49-F238E27FC236}">
              <a16:creationId xmlns:a16="http://schemas.microsoft.com/office/drawing/2014/main" id="{6A946DEF-60C5-4E46-A0A8-23F82F10A6F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3" name="直線コネクタ 512">
          <a:extLst>
            <a:ext uri="{FF2B5EF4-FFF2-40B4-BE49-F238E27FC236}">
              <a16:creationId xmlns:a16="http://schemas.microsoft.com/office/drawing/2014/main" id="{CF6E75FA-6D2A-4223-8573-ED39E5863C1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4" name="テキスト ボックス 513">
          <a:extLst>
            <a:ext uri="{FF2B5EF4-FFF2-40B4-BE49-F238E27FC236}">
              <a16:creationId xmlns:a16="http://schemas.microsoft.com/office/drawing/2014/main" id="{021D1C38-9296-43D9-A9C9-5665AA3300D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5" name="直線コネクタ 514">
          <a:extLst>
            <a:ext uri="{FF2B5EF4-FFF2-40B4-BE49-F238E27FC236}">
              <a16:creationId xmlns:a16="http://schemas.microsoft.com/office/drawing/2014/main" id="{049D2F1D-30FC-42E3-9446-DB0EB4F1AC2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6" name="テキスト ボックス 515">
          <a:extLst>
            <a:ext uri="{FF2B5EF4-FFF2-40B4-BE49-F238E27FC236}">
              <a16:creationId xmlns:a16="http://schemas.microsoft.com/office/drawing/2014/main" id="{59E15A29-CF94-41ED-90F6-846D5813502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7" name="直線コネクタ 516">
          <a:extLst>
            <a:ext uri="{FF2B5EF4-FFF2-40B4-BE49-F238E27FC236}">
              <a16:creationId xmlns:a16="http://schemas.microsoft.com/office/drawing/2014/main" id="{9F4C23E7-58AB-48D7-ABF5-53944BE361E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18" name="テキスト ボックス 517">
          <a:extLst>
            <a:ext uri="{FF2B5EF4-FFF2-40B4-BE49-F238E27FC236}">
              <a16:creationId xmlns:a16="http://schemas.microsoft.com/office/drawing/2014/main" id="{4B51B99E-9632-496F-87B9-462B0B61983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9" name="直線コネクタ 518">
          <a:extLst>
            <a:ext uri="{FF2B5EF4-FFF2-40B4-BE49-F238E27FC236}">
              <a16:creationId xmlns:a16="http://schemas.microsoft.com/office/drawing/2014/main" id="{44EB6623-8113-4D67-B91E-8696BE348B2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0" name="テキスト ボックス 519">
          <a:extLst>
            <a:ext uri="{FF2B5EF4-FFF2-40B4-BE49-F238E27FC236}">
              <a16:creationId xmlns:a16="http://schemas.microsoft.com/office/drawing/2014/main" id="{E4DB5F49-151D-4955-820B-E14270C723E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1" name="【認定こども園・幼稚園・保育所】&#10;一人当たり面積グラフ枠">
          <a:extLst>
            <a:ext uri="{FF2B5EF4-FFF2-40B4-BE49-F238E27FC236}">
              <a16:creationId xmlns:a16="http://schemas.microsoft.com/office/drawing/2014/main" id="{507B8B5D-AD19-4B2B-BBD1-A18F8BF49B6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522" name="直線コネクタ 521">
          <a:extLst>
            <a:ext uri="{FF2B5EF4-FFF2-40B4-BE49-F238E27FC236}">
              <a16:creationId xmlns:a16="http://schemas.microsoft.com/office/drawing/2014/main" id="{2BE36712-9F88-4C76-9828-F5F48F95B2CF}"/>
            </a:ext>
          </a:extLst>
        </xdr:cNvPr>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23" name="【認定こども園・幼稚園・保育所】&#10;一人当たり面積最小値テキスト">
          <a:extLst>
            <a:ext uri="{FF2B5EF4-FFF2-40B4-BE49-F238E27FC236}">
              <a16:creationId xmlns:a16="http://schemas.microsoft.com/office/drawing/2014/main" id="{7FC0E3F9-3DA3-4C55-BE2F-0EB4AFCCC4BA}"/>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24" name="直線コネクタ 523">
          <a:extLst>
            <a:ext uri="{FF2B5EF4-FFF2-40B4-BE49-F238E27FC236}">
              <a16:creationId xmlns:a16="http://schemas.microsoft.com/office/drawing/2014/main" id="{8DA10B7F-F74A-4403-A6A2-83A05A80ACB1}"/>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25" name="【認定こども園・幼稚園・保育所】&#10;一人当たり面積最大値テキスト">
          <a:extLst>
            <a:ext uri="{FF2B5EF4-FFF2-40B4-BE49-F238E27FC236}">
              <a16:creationId xmlns:a16="http://schemas.microsoft.com/office/drawing/2014/main" id="{A66ED924-D55C-4924-8FE7-A54AE597126E}"/>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26" name="直線コネクタ 525">
          <a:extLst>
            <a:ext uri="{FF2B5EF4-FFF2-40B4-BE49-F238E27FC236}">
              <a16:creationId xmlns:a16="http://schemas.microsoft.com/office/drawing/2014/main" id="{1AE0105F-0A15-40E7-9375-69061AB9B7A7}"/>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133367</xdr:rowOff>
    </xdr:from>
    <xdr:ext cx="469744" cy="259045"/>
    <xdr:sp macro="" textlink="">
      <xdr:nvSpPr>
        <xdr:cNvPr id="527" name="【認定こども園・幼稚園・保育所】&#10;一人当たり面積平均値テキスト">
          <a:extLst>
            <a:ext uri="{FF2B5EF4-FFF2-40B4-BE49-F238E27FC236}">
              <a16:creationId xmlns:a16="http://schemas.microsoft.com/office/drawing/2014/main" id="{1BC68D92-3B70-4BD2-8723-20F8CB8FD56E}"/>
            </a:ext>
          </a:extLst>
        </xdr:cNvPr>
        <xdr:cNvSpPr txBox="1"/>
      </xdr:nvSpPr>
      <xdr:spPr>
        <a:xfrm>
          <a:off x="22199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28" name="フローチャート: 判断 527">
          <a:extLst>
            <a:ext uri="{FF2B5EF4-FFF2-40B4-BE49-F238E27FC236}">
              <a16:creationId xmlns:a16="http://schemas.microsoft.com/office/drawing/2014/main" id="{247BB310-F869-46D2-BA96-7B0A0A124381}"/>
            </a:ext>
          </a:extLst>
        </xdr:cNvPr>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529" name="フローチャート: 判断 528">
          <a:extLst>
            <a:ext uri="{FF2B5EF4-FFF2-40B4-BE49-F238E27FC236}">
              <a16:creationId xmlns:a16="http://schemas.microsoft.com/office/drawing/2014/main" id="{BFD192AB-EADC-4D58-9A68-C7DD2D6C7C4A}"/>
            </a:ext>
          </a:extLst>
        </xdr:cNvPr>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48260</xdr:rowOff>
    </xdr:from>
    <xdr:to>
      <xdr:col>107</xdr:col>
      <xdr:colOff>101600</xdr:colOff>
      <xdr:row>38</xdr:row>
      <xdr:rowOff>149860</xdr:rowOff>
    </xdr:to>
    <xdr:sp macro="" textlink="">
      <xdr:nvSpPr>
        <xdr:cNvPr id="530" name="フローチャート: 判断 529">
          <a:extLst>
            <a:ext uri="{FF2B5EF4-FFF2-40B4-BE49-F238E27FC236}">
              <a16:creationId xmlns:a16="http://schemas.microsoft.com/office/drawing/2014/main" id="{9CD5BC8E-E9D6-45FB-BAB0-BBF7A45531CF}"/>
            </a:ext>
          </a:extLst>
        </xdr:cNvPr>
        <xdr:cNvSpPr/>
      </xdr:nvSpPr>
      <xdr:spPr>
        <a:xfrm>
          <a:off x="20383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55880</xdr:rowOff>
    </xdr:from>
    <xdr:to>
      <xdr:col>102</xdr:col>
      <xdr:colOff>165100</xdr:colOff>
      <xdr:row>38</xdr:row>
      <xdr:rowOff>157480</xdr:rowOff>
    </xdr:to>
    <xdr:sp macro="" textlink="">
      <xdr:nvSpPr>
        <xdr:cNvPr id="531" name="フローチャート: 判断 530">
          <a:extLst>
            <a:ext uri="{FF2B5EF4-FFF2-40B4-BE49-F238E27FC236}">
              <a16:creationId xmlns:a16="http://schemas.microsoft.com/office/drawing/2014/main" id="{A7F40B45-9F3C-407D-9840-E6F13DACB18B}"/>
            </a:ext>
          </a:extLst>
        </xdr:cNvPr>
        <xdr:cNvSpPr/>
      </xdr:nvSpPr>
      <xdr:spPr>
        <a:xfrm>
          <a:off x="19494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10160</xdr:rowOff>
    </xdr:from>
    <xdr:to>
      <xdr:col>98</xdr:col>
      <xdr:colOff>38100</xdr:colOff>
      <xdr:row>38</xdr:row>
      <xdr:rowOff>111760</xdr:rowOff>
    </xdr:to>
    <xdr:sp macro="" textlink="">
      <xdr:nvSpPr>
        <xdr:cNvPr id="532" name="フローチャート: 判断 531">
          <a:extLst>
            <a:ext uri="{FF2B5EF4-FFF2-40B4-BE49-F238E27FC236}">
              <a16:creationId xmlns:a16="http://schemas.microsoft.com/office/drawing/2014/main" id="{D41A0632-51A8-480A-B1B8-5F5EAF67FABA}"/>
            </a:ext>
          </a:extLst>
        </xdr:cNvPr>
        <xdr:cNvSpPr/>
      </xdr:nvSpPr>
      <xdr:spPr>
        <a:xfrm>
          <a:off x="18605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D74A9C4F-4619-49DA-8161-6A10A375148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4A878928-B9DD-4CAE-9763-4D736178CBB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E6988B99-4FC7-484B-A291-A0D6B2AACD0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CF2EB2FA-5C0C-4D70-B4EC-6F5635D4C93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131F986A-085A-43A7-A2EA-AABEDD8C6E3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538" name="楕円 537">
          <a:extLst>
            <a:ext uri="{FF2B5EF4-FFF2-40B4-BE49-F238E27FC236}">
              <a16:creationId xmlns:a16="http://schemas.microsoft.com/office/drawing/2014/main" id="{3D2CB7B5-047E-4280-AD65-5EA310923E9E}"/>
            </a:ext>
          </a:extLst>
        </xdr:cNvPr>
        <xdr:cNvSpPr/>
      </xdr:nvSpPr>
      <xdr:spPr>
        <a:xfrm>
          <a:off x="22110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109237</xdr:rowOff>
    </xdr:from>
    <xdr:ext cx="469744" cy="259045"/>
    <xdr:sp macro="" textlink="">
      <xdr:nvSpPr>
        <xdr:cNvPr id="539" name="【認定こども園・幼稚園・保育所】&#10;一人当たり面積該当値テキスト">
          <a:extLst>
            <a:ext uri="{FF2B5EF4-FFF2-40B4-BE49-F238E27FC236}">
              <a16:creationId xmlns:a16="http://schemas.microsoft.com/office/drawing/2014/main" id="{001C3206-CFFE-4A3A-A49B-FF3840D8EBDF}"/>
            </a:ext>
          </a:extLst>
        </xdr:cNvPr>
        <xdr:cNvSpPr txBox="1"/>
      </xdr:nvSpPr>
      <xdr:spPr>
        <a:xfrm>
          <a:off x="22199600"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25400</xdr:rowOff>
    </xdr:from>
    <xdr:to>
      <xdr:col>112</xdr:col>
      <xdr:colOff>38100</xdr:colOff>
      <xdr:row>38</xdr:row>
      <xdr:rowOff>127000</xdr:rowOff>
    </xdr:to>
    <xdr:sp macro="" textlink="">
      <xdr:nvSpPr>
        <xdr:cNvPr id="540" name="楕円 539">
          <a:extLst>
            <a:ext uri="{FF2B5EF4-FFF2-40B4-BE49-F238E27FC236}">
              <a16:creationId xmlns:a16="http://schemas.microsoft.com/office/drawing/2014/main" id="{F451F0D0-D4D7-4665-8FAA-E49DEBABAF0F}"/>
            </a:ext>
          </a:extLst>
        </xdr:cNvPr>
        <xdr:cNvSpPr/>
      </xdr:nvSpPr>
      <xdr:spPr>
        <a:xfrm>
          <a:off x="2127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76200</xdr:rowOff>
    </xdr:from>
    <xdr:to>
      <xdr:col>116</xdr:col>
      <xdr:colOff>63500</xdr:colOff>
      <xdr:row>38</xdr:row>
      <xdr:rowOff>137160</xdr:rowOff>
    </xdr:to>
    <xdr:cxnSp macro="">
      <xdr:nvCxnSpPr>
        <xdr:cNvPr id="541" name="直線コネクタ 540">
          <a:extLst>
            <a:ext uri="{FF2B5EF4-FFF2-40B4-BE49-F238E27FC236}">
              <a16:creationId xmlns:a16="http://schemas.microsoft.com/office/drawing/2014/main" id="{E2A0D397-9E9E-42D4-AEA8-8F31E01008DD}"/>
            </a:ext>
          </a:extLst>
        </xdr:cNvPr>
        <xdr:cNvCxnSpPr/>
      </xdr:nvCxnSpPr>
      <xdr:spPr>
        <a:xfrm>
          <a:off x="21323300" y="65913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101600</xdr:rowOff>
    </xdr:from>
    <xdr:to>
      <xdr:col>107</xdr:col>
      <xdr:colOff>101600</xdr:colOff>
      <xdr:row>39</xdr:row>
      <xdr:rowOff>31750</xdr:rowOff>
    </xdr:to>
    <xdr:sp macro="" textlink="">
      <xdr:nvSpPr>
        <xdr:cNvPr id="542" name="楕円 541">
          <a:extLst>
            <a:ext uri="{FF2B5EF4-FFF2-40B4-BE49-F238E27FC236}">
              <a16:creationId xmlns:a16="http://schemas.microsoft.com/office/drawing/2014/main" id="{99CF1AA8-E945-411E-BF85-DBE2A0A0F76B}"/>
            </a:ext>
          </a:extLst>
        </xdr:cNvPr>
        <xdr:cNvSpPr/>
      </xdr:nvSpPr>
      <xdr:spPr>
        <a:xfrm>
          <a:off x="2038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76200</xdr:rowOff>
    </xdr:from>
    <xdr:to>
      <xdr:col>111</xdr:col>
      <xdr:colOff>177800</xdr:colOff>
      <xdr:row>38</xdr:row>
      <xdr:rowOff>152400</xdr:rowOff>
    </xdr:to>
    <xdr:cxnSp macro="">
      <xdr:nvCxnSpPr>
        <xdr:cNvPr id="543" name="直線コネクタ 542">
          <a:extLst>
            <a:ext uri="{FF2B5EF4-FFF2-40B4-BE49-F238E27FC236}">
              <a16:creationId xmlns:a16="http://schemas.microsoft.com/office/drawing/2014/main" id="{CFAA3E25-D9C0-4B38-BE72-FD03B428D80C}"/>
            </a:ext>
          </a:extLst>
        </xdr:cNvPr>
        <xdr:cNvCxnSpPr/>
      </xdr:nvCxnSpPr>
      <xdr:spPr>
        <a:xfrm flipV="1">
          <a:off x="20434300" y="6591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544" name="n_1aveValue【認定こども園・幼稚園・保育所】&#10;一人当たり面積">
          <a:extLst>
            <a:ext uri="{FF2B5EF4-FFF2-40B4-BE49-F238E27FC236}">
              <a16:creationId xmlns:a16="http://schemas.microsoft.com/office/drawing/2014/main" id="{B9125217-0A33-4AF0-8479-3C79751600D2}"/>
            </a:ext>
          </a:extLst>
        </xdr:cNvPr>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166387</xdr:rowOff>
    </xdr:from>
    <xdr:ext cx="469744" cy="259045"/>
    <xdr:sp macro="" textlink="">
      <xdr:nvSpPr>
        <xdr:cNvPr id="545" name="n_2aveValue【認定こども園・幼稚園・保育所】&#10;一人当たり面積">
          <a:extLst>
            <a:ext uri="{FF2B5EF4-FFF2-40B4-BE49-F238E27FC236}">
              <a16:creationId xmlns:a16="http://schemas.microsoft.com/office/drawing/2014/main" id="{FD8D4F68-E5CB-42F0-97E9-6B4650287C64}"/>
            </a:ext>
          </a:extLst>
        </xdr:cNvPr>
        <xdr:cNvSpPr txBox="1"/>
      </xdr:nvSpPr>
      <xdr:spPr>
        <a:xfrm>
          <a:off x="20199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2557</xdr:rowOff>
    </xdr:from>
    <xdr:ext cx="469744" cy="259045"/>
    <xdr:sp macro="" textlink="">
      <xdr:nvSpPr>
        <xdr:cNvPr id="546" name="n_3aveValue【認定こども園・幼稚園・保育所】&#10;一人当たり面積">
          <a:extLst>
            <a:ext uri="{FF2B5EF4-FFF2-40B4-BE49-F238E27FC236}">
              <a16:creationId xmlns:a16="http://schemas.microsoft.com/office/drawing/2014/main" id="{0176C9BB-4131-4C90-B390-B22E38AD38B2}"/>
            </a:ext>
          </a:extLst>
        </xdr:cNvPr>
        <xdr:cNvSpPr txBox="1"/>
      </xdr:nvSpPr>
      <xdr:spPr>
        <a:xfrm>
          <a:off x="19310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128287</xdr:rowOff>
    </xdr:from>
    <xdr:ext cx="469744" cy="259045"/>
    <xdr:sp macro="" textlink="">
      <xdr:nvSpPr>
        <xdr:cNvPr id="547" name="n_4aveValue【認定こども園・幼稚園・保育所】&#10;一人当たり面積">
          <a:extLst>
            <a:ext uri="{FF2B5EF4-FFF2-40B4-BE49-F238E27FC236}">
              <a16:creationId xmlns:a16="http://schemas.microsoft.com/office/drawing/2014/main" id="{99732612-48F0-4E78-BD17-B137095CC05A}"/>
            </a:ext>
          </a:extLst>
        </xdr:cNvPr>
        <xdr:cNvSpPr txBox="1"/>
      </xdr:nvSpPr>
      <xdr:spPr>
        <a:xfrm>
          <a:off x="18421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143527</xdr:rowOff>
    </xdr:from>
    <xdr:ext cx="469744" cy="259045"/>
    <xdr:sp macro="" textlink="">
      <xdr:nvSpPr>
        <xdr:cNvPr id="548" name="n_1mainValue【認定こども園・幼稚園・保育所】&#10;一人当たり面積">
          <a:extLst>
            <a:ext uri="{FF2B5EF4-FFF2-40B4-BE49-F238E27FC236}">
              <a16:creationId xmlns:a16="http://schemas.microsoft.com/office/drawing/2014/main" id="{D6A9CA4B-EA87-4B50-93D1-94C396ECED3D}"/>
            </a:ext>
          </a:extLst>
        </xdr:cNvPr>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22877</xdr:rowOff>
    </xdr:from>
    <xdr:ext cx="469744" cy="259045"/>
    <xdr:sp macro="" textlink="">
      <xdr:nvSpPr>
        <xdr:cNvPr id="549" name="n_2mainValue【認定こども園・幼稚園・保育所】&#10;一人当たり面積">
          <a:extLst>
            <a:ext uri="{FF2B5EF4-FFF2-40B4-BE49-F238E27FC236}">
              <a16:creationId xmlns:a16="http://schemas.microsoft.com/office/drawing/2014/main" id="{EEF7C261-41AB-4B00-9B7C-497BFA56CFC9}"/>
            </a:ext>
          </a:extLst>
        </xdr:cNvPr>
        <xdr:cNvSpPr txBox="1"/>
      </xdr:nvSpPr>
      <xdr:spPr>
        <a:xfrm>
          <a:off x="20199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a:extLst>
            <a:ext uri="{FF2B5EF4-FFF2-40B4-BE49-F238E27FC236}">
              <a16:creationId xmlns:a16="http://schemas.microsoft.com/office/drawing/2014/main" id="{0B9D878B-6F94-4887-85BC-390F66D7A50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a:extLst>
            <a:ext uri="{FF2B5EF4-FFF2-40B4-BE49-F238E27FC236}">
              <a16:creationId xmlns:a16="http://schemas.microsoft.com/office/drawing/2014/main" id="{25C948A2-69AC-41B4-8394-CC5A3C77E38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a:extLst>
            <a:ext uri="{FF2B5EF4-FFF2-40B4-BE49-F238E27FC236}">
              <a16:creationId xmlns:a16="http://schemas.microsoft.com/office/drawing/2014/main" id="{4711108A-E35C-4E8F-937A-018CBCD8508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a:extLst>
            <a:ext uri="{FF2B5EF4-FFF2-40B4-BE49-F238E27FC236}">
              <a16:creationId xmlns:a16="http://schemas.microsoft.com/office/drawing/2014/main" id="{5DC449A8-BD09-4B0C-BA08-1648A1C57AD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a:extLst>
            <a:ext uri="{FF2B5EF4-FFF2-40B4-BE49-F238E27FC236}">
              <a16:creationId xmlns:a16="http://schemas.microsoft.com/office/drawing/2014/main" id="{7C6E84FE-BF00-4DFA-BA0B-75664742502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a:extLst>
            <a:ext uri="{FF2B5EF4-FFF2-40B4-BE49-F238E27FC236}">
              <a16:creationId xmlns:a16="http://schemas.microsoft.com/office/drawing/2014/main" id="{D5A839CA-6D25-4680-897A-F0131C04F6B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a:extLst>
            <a:ext uri="{FF2B5EF4-FFF2-40B4-BE49-F238E27FC236}">
              <a16:creationId xmlns:a16="http://schemas.microsoft.com/office/drawing/2014/main" id="{EF56DD8F-0B89-42E3-97C3-D88D1A116D6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a:extLst>
            <a:ext uri="{FF2B5EF4-FFF2-40B4-BE49-F238E27FC236}">
              <a16:creationId xmlns:a16="http://schemas.microsoft.com/office/drawing/2014/main" id="{5B01B352-4EBA-4C6C-8212-B3821645011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a:extLst>
            <a:ext uri="{FF2B5EF4-FFF2-40B4-BE49-F238E27FC236}">
              <a16:creationId xmlns:a16="http://schemas.microsoft.com/office/drawing/2014/main" id="{50108C9C-619D-468B-AB1A-1B5607F984A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a:extLst>
            <a:ext uri="{FF2B5EF4-FFF2-40B4-BE49-F238E27FC236}">
              <a16:creationId xmlns:a16="http://schemas.microsoft.com/office/drawing/2014/main" id="{5706C807-0BB2-45F2-AA51-F0BF83FB257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0" name="テキスト ボックス 559">
          <a:extLst>
            <a:ext uri="{FF2B5EF4-FFF2-40B4-BE49-F238E27FC236}">
              <a16:creationId xmlns:a16="http://schemas.microsoft.com/office/drawing/2014/main" id="{9DFB4669-7B59-465A-A9AF-5B3DBBF7C825}"/>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1" name="直線コネクタ 560">
          <a:extLst>
            <a:ext uri="{FF2B5EF4-FFF2-40B4-BE49-F238E27FC236}">
              <a16:creationId xmlns:a16="http://schemas.microsoft.com/office/drawing/2014/main" id="{D5317BCC-DFE1-4264-A334-C071F96BE02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2" name="テキスト ボックス 561">
          <a:extLst>
            <a:ext uri="{FF2B5EF4-FFF2-40B4-BE49-F238E27FC236}">
              <a16:creationId xmlns:a16="http://schemas.microsoft.com/office/drawing/2014/main" id="{5E925DFB-8CDD-4DBB-9B32-D4C1E173216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3" name="直線コネクタ 562">
          <a:extLst>
            <a:ext uri="{FF2B5EF4-FFF2-40B4-BE49-F238E27FC236}">
              <a16:creationId xmlns:a16="http://schemas.microsoft.com/office/drawing/2014/main" id="{B93B0F8B-15C9-4725-81F5-FF0D255BFEF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4" name="テキスト ボックス 563">
          <a:extLst>
            <a:ext uri="{FF2B5EF4-FFF2-40B4-BE49-F238E27FC236}">
              <a16:creationId xmlns:a16="http://schemas.microsoft.com/office/drawing/2014/main" id="{ACFB8EBA-43B2-4CB1-A3E9-0F9ED875B68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5" name="直線コネクタ 564">
          <a:extLst>
            <a:ext uri="{FF2B5EF4-FFF2-40B4-BE49-F238E27FC236}">
              <a16:creationId xmlns:a16="http://schemas.microsoft.com/office/drawing/2014/main" id="{F1F31D25-0785-4A41-925D-6B2C21D18FA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6" name="テキスト ボックス 565">
          <a:extLst>
            <a:ext uri="{FF2B5EF4-FFF2-40B4-BE49-F238E27FC236}">
              <a16:creationId xmlns:a16="http://schemas.microsoft.com/office/drawing/2014/main" id="{A88F4C24-E90E-4440-BF62-663575C5E09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7" name="直線コネクタ 566">
          <a:extLst>
            <a:ext uri="{FF2B5EF4-FFF2-40B4-BE49-F238E27FC236}">
              <a16:creationId xmlns:a16="http://schemas.microsoft.com/office/drawing/2014/main" id="{66ECCB2C-3AE5-4D5E-9DDA-4FE78D54D50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8" name="テキスト ボックス 567">
          <a:extLst>
            <a:ext uri="{FF2B5EF4-FFF2-40B4-BE49-F238E27FC236}">
              <a16:creationId xmlns:a16="http://schemas.microsoft.com/office/drawing/2014/main" id="{B39BDBAA-AE5B-4291-B901-AC00F1BC42D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9" name="直線コネクタ 568">
          <a:extLst>
            <a:ext uri="{FF2B5EF4-FFF2-40B4-BE49-F238E27FC236}">
              <a16:creationId xmlns:a16="http://schemas.microsoft.com/office/drawing/2014/main" id="{0D4159EE-A49C-4B07-9AF1-577A7F102C7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0" name="テキスト ボックス 569">
          <a:extLst>
            <a:ext uri="{FF2B5EF4-FFF2-40B4-BE49-F238E27FC236}">
              <a16:creationId xmlns:a16="http://schemas.microsoft.com/office/drawing/2014/main" id="{BAA61B21-BB64-4150-9E16-E3959057E5E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1" name="直線コネクタ 570">
          <a:extLst>
            <a:ext uri="{FF2B5EF4-FFF2-40B4-BE49-F238E27FC236}">
              <a16:creationId xmlns:a16="http://schemas.microsoft.com/office/drawing/2014/main" id="{9D9B6423-171D-45E2-B942-3C36378539D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2" name="テキスト ボックス 571">
          <a:extLst>
            <a:ext uri="{FF2B5EF4-FFF2-40B4-BE49-F238E27FC236}">
              <a16:creationId xmlns:a16="http://schemas.microsoft.com/office/drawing/2014/main" id="{1BB2AEE1-E3C2-4080-99A5-14CEAE906B9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3" name="【学校施設】&#10;有形固定資産減価償却率グラフ枠">
          <a:extLst>
            <a:ext uri="{FF2B5EF4-FFF2-40B4-BE49-F238E27FC236}">
              <a16:creationId xmlns:a16="http://schemas.microsoft.com/office/drawing/2014/main" id="{56211285-9D4C-4C6E-BF8B-CE417E116A8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74" name="直線コネクタ 573">
          <a:extLst>
            <a:ext uri="{FF2B5EF4-FFF2-40B4-BE49-F238E27FC236}">
              <a16:creationId xmlns:a16="http://schemas.microsoft.com/office/drawing/2014/main" id="{A48B11FC-F81E-4B84-A2A9-EA50FDC9714F}"/>
            </a:ext>
          </a:extLst>
        </xdr:cNvPr>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75" name="【学校施設】&#10;有形固定資産減価償却率最小値テキスト">
          <a:extLst>
            <a:ext uri="{FF2B5EF4-FFF2-40B4-BE49-F238E27FC236}">
              <a16:creationId xmlns:a16="http://schemas.microsoft.com/office/drawing/2014/main" id="{2930DF5D-5B51-41BD-8947-67F574A3D353}"/>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76" name="直線コネクタ 575">
          <a:extLst>
            <a:ext uri="{FF2B5EF4-FFF2-40B4-BE49-F238E27FC236}">
              <a16:creationId xmlns:a16="http://schemas.microsoft.com/office/drawing/2014/main" id="{F892C6C3-0FBD-4AC7-91B5-5F5FABC4B7FD}"/>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77" name="【学校施設】&#10;有形固定資産減価償却率最大値テキスト">
          <a:extLst>
            <a:ext uri="{FF2B5EF4-FFF2-40B4-BE49-F238E27FC236}">
              <a16:creationId xmlns:a16="http://schemas.microsoft.com/office/drawing/2014/main" id="{1408B030-E914-4A10-AAC5-D39703EF8FDC}"/>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78" name="直線コネクタ 577">
          <a:extLst>
            <a:ext uri="{FF2B5EF4-FFF2-40B4-BE49-F238E27FC236}">
              <a16:creationId xmlns:a16="http://schemas.microsoft.com/office/drawing/2014/main" id="{0F6DE05C-50AB-475B-AA9B-320920A96DC2}"/>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579" name="【学校施設】&#10;有形固定資産減価償却率平均値テキスト">
          <a:extLst>
            <a:ext uri="{FF2B5EF4-FFF2-40B4-BE49-F238E27FC236}">
              <a16:creationId xmlns:a16="http://schemas.microsoft.com/office/drawing/2014/main" id="{8BE04AF5-C73C-4A0A-955A-301FEAC89B63}"/>
            </a:ext>
          </a:extLst>
        </xdr:cNvPr>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80" name="フローチャート: 判断 579">
          <a:extLst>
            <a:ext uri="{FF2B5EF4-FFF2-40B4-BE49-F238E27FC236}">
              <a16:creationId xmlns:a16="http://schemas.microsoft.com/office/drawing/2014/main" id="{BA24E1C7-3482-4489-974A-FC7B25E15701}"/>
            </a:ext>
          </a:extLst>
        </xdr:cNvPr>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81" name="フローチャート: 判断 580">
          <a:extLst>
            <a:ext uri="{FF2B5EF4-FFF2-40B4-BE49-F238E27FC236}">
              <a16:creationId xmlns:a16="http://schemas.microsoft.com/office/drawing/2014/main" id="{FD2A7E4C-6C9F-4DAC-A46B-F3470DB1C210}"/>
            </a:ext>
          </a:extLst>
        </xdr:cNvPr>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59690</xdr:rowOff>
    </xdr:from>
    <xdr:to>
      <xdr:col>76</xdr:col>
      <xdr:colOff>165100</xdr:colOff>
      <xdr:row>60</xdr:row>
      <xdr:rowOff>161290</xdr:rowOff>
    </xdr:to>
    <xdr:sp macro="" textlink="">
      <xdr:nvSpPr>
        <xdr:cNvPr id="582" name="フローチャート: 判断 581">
          <a:extLst>
            <a:ext uri="{FF2B5EF4-FFF2-40B4-BE49-F238E27FC236}">
              <a16:creationId xmlns:a16="http://schemas.microsoft.com/office/drawing/2014/main" id="{0ECCD28F-7E2A-4D6B-A798-D7B385B6B365}"/>
            </a:ext>
          </a:extLst>
        </xdr:cNvPr>
        <xdr:cNvSpPr/>
      </xdr:nvSpPr>
      <xdr:spPr>
        <a:xfrm>
          <a:off x="14541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71120</xdr:rowOff>
    </xdr:from>
    <xdr:to>
      <xdr:col>72</xdr:col>
      <xdr:colOff>38100</xdr:colOff>
      <xdr:row>61</xdr:row>
      <xdr:rowOff>1270</xdr:rowOff>
    </xdr:to>
    <xdr:sp macro="" textlink="">
      <xdr:nvSpPr>
        <xdr:cNvPr id="583" name="フローチャート: 判断 582">
          <a:extLst>
            <a:ext uri="{FF2B5EF4-FFF2-40B4-BE49-F238E27FC236}">
              <a16:creationId xmlns:a16="http://schemas.microsoft.com/office/drawing/2014/main" id="{07084101-22C6-4CA1-9FCC-2BEAC6087052}"/>
            </a:ext>
          </a:extLst>
        </xdr:cNvPr>
        <xdr:cNvSpPr/>
      </xdr:nvSpPr>
      <xdr:spPr>
        <a:xfrm>
          <a:off x="13652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151130</xdr:rowOff>
    </xdr:from>
    <xdr:to>
      <xdr:col>67</xdr:col>
      <xdr:colOff>101600</xdr:colOff>
      <xdr:row>60</xdr:row>
      <xdr:rowOff>81280</xdr:rowOff>
    </xdr:to>
    <xdr:sp macro="" textlink="">
      <xdr:nvSpPr>
        <xdr:cNvPr id="584" name="フローチャート: 判断 583">
          <a:extLst>
            <a:ext uri="{FF2B5EF4-FFF2-40B4-BE49-F238E27FC236}">
              <a16:creationId xmlns:a16="http://schemas.microsoft.com/office/drawing/2014/main" id="{6B09AA0F-4E05-4E6F-940D-F2E07FA2F0BB}"/>
            </a:ext>
          </a:extLst>
        </xdr:cNvPr>
        <xdr:cNvSpPr/>
      </xdr:nvSpPr>
      <xdr:spPr>
        <a:xfrm>
          <a:off x="12763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14BAF637-CBFB-474D-826F-4A9D1CD8229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9808A60F-7644-40E3-AC75-96401702D49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BF5D1B88-2074-4967-A318-D3EF1EB7E7B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145AC175-6B54-4046-8CCB-6F151D6A4A0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6361977E-D336-4017-884A-CFF6222C727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17780</xdr:rowOff>
    </xdr:from>
    <xdr:to>
      <xdr:col>85</xdr:col>
      <xdr:colOff>177800</xdr:colOff>
      <xdr:row>63</xdr:row>
      <xdr:rowOff>119380</xdr:rowOff>
    </xdr:to>
    <xdr:sp macro="" textlink="">
      <xdr:nvSpPr>
        <xdr:cNvPr id="590" name="楕円 589">
          <a:extLst>
            <a:ext uri="{FF2B5EF4-FFF2-40B4-BE49-F238E27FC236}">
              <a16:creationId xmlns:a16="http://schemas.microsoft.com/office/drawing/2014/main" id="{C58B6534-7EEF-4F9A-B17B-8AA04E6CE602}"/>
            </a:ext>
          </a:extLst>
        </xdr:cNvPr>
        <xdr:cNvSpPr/>
      </xdr:nvSpPr>
      <xdr:spPr>
        <a:xfrm>
          <a:off x="16268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167657</xdr:rowOff>
    </xdr:from>
    <xdr:ext cx="405111" cy="259045"/>
    <xdr:sp macro="" textlink="">
      <xdr:nvSpPr>
        <xdr:cNvPr id="591" name="【学校施設】&#10;有形固定資産減価償却率該当値テキスト">
          <a:extLst>
            <a:ext uri="{FF2B5EF4-FFF2-40B4-BE49-F238E27FC236}">
              <a16:creationId xmlns:a16="http://schemas.microsoft.com/office/drawing/2014/main" id="{BB2DE741-1563-4C0D-82DB-671F49A05E5D}"/>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120650</xdr:rowOff>
    </xdr:from>
    <xdr:to>
      <xdr:col>81</xdr:col>
      <xdr:colOff>101600</xdr:colOff>
      <xdr:row>63</xdr:row>
      <xdr:rowOff>50800</xdr:rowOff>
    </xdr:to>
    <xdr:sp macro="" textlink="">
      <xdr:nvSpPr>
        <xdr:cNvPr id="592" name="楕円 591">
          <a:extLst>
            <a:ext uri="{FF2B5EF4-FFF2-40B4-BE49-F238E27FC236}">
              <a16:creationId xmlns:a16="http://schemas.microsoft.com/office/drawing/2014/main" id="{BB33B69A-FDF4-4CC9-BA6D-8F91F65A56D8}"/>
            </a:ext>
          </a:extLst>
        </xdr:cNvPr>
        <xdr:cNvSpPr/>
      </xdr:nvSpPr>
      <xdr:spPr>
        <a:xfrm>
          <a:off x="15430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0</xdr:rowOff>
    </xdr:from>
    <xdr:to>
      <xdr:col>85</xdr:col>
      <xdr:colOff>127000</xdr:colOff>
      <xdr:row>63</xdr:row>
      <xdr:rowOff>68580</xdr:rowOff>
    </xdr:to>
    <xdr:cxnSp macro="">
      <xdr:nvCxnSpPr>
        <xdr:cNvPr id="593" name="直線コネクタ 592">
          <a:extLst>
            <a:ext uri="{FF2B5EF4-FFF2-40B4-BE49-F238E27FC236}">
              <a16:creationId xmlns:a16="http://schemas.microsoft.com/office/drawing/2014/main" id="{345EDBB6-2BE3-4054-8CCE-50795BBD4F98}"/>
            </a:ext>
          </a:extLst>
        </xdr:cNvPr>
        <xdr:cNvCxnSpPr/>
      </xdr:nvCxnSpPr>
      <xdr:spPr>
        <a:xfrm>
          <a:off x="15481300" y="108013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71120</xdr:rowOff>
    </xdr:from>
    <xdr:to>
      <xdr:col>76</xdr:col>
      <xdr:colOff>165100</xdr:colOff>
      <xdr:row>63</xdr:row>
      <xdr:rowOff>1270</xdr:rowOff>
    </xdr:to>
    <xdr:sp macro="" textlink="">
      <xdr:nvSpPr>
        <xdr:cNvPr id="594" name="楕円 593">
          <a:extLst>
            <a:ext uri="{FF2B5EF4-FFF2-40B4-BE49-F238E27FC236}">
              <a16:creationId xmlns:a16="http://schemas.microsoft.com/office/drawing/2014/main" id="{65376340-7DDD-48F8-8F0D-5C9CCCDA671F}"/>
            </a:ext>
          </a:extLst>
        </xdr:cNvPr>
        <xdr:cNvSpPr/>
      </xdr:nvSpPr>
      <xdr:spPr>
        <a:xfrm>
          <a:off x="14541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121920</xdr:rowOff>
    </xdr:from>
    <xdr:to>
      <xdr:col>81</xdr:col>
      <xdr:colOff>50800</xdr:colOff>
      <xdr:row>63</xdr:row>
      <xdr:rowOff>0</xdr:rowOff>
    </xdr:to>
    <xdr:cxnSp macro="">
      <xdr:nvCxnSpPr>
        <xdr:cNvPr id="595" name="直線コネクタ 594">
          <a:extLst>
            <a:ext uri="{FF2B5EF4-FFF2-40B4-BE49-F238E27FC236}">
              <a16:creationId xmlns:a16="http://schemas.microsoft.com/office/drawing/2014/main" id="{3A4CEFA2-F23F-4096-87D2-FEEA40EFD652}"/>
            </a:ext>
          </a:extLst>
        </xdr:cNvPr>
        <xdr:cNvCxnSpPr/>
      </xdr:nvCxnSpPr>
      <xdr:spPr>
        <a:xfrm>
          <a:off x="14592300" y="107518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78757</xdr:rowOff>
    </xdr:from>
    <xdr:ext cx="405111" cy="259045"/>
    <xdr:sp macro="" textlink="">
      <xdr:nvSpPr>
        <xdr:cNvPr id="596" name="n_1aveValue【学校施設】&#10;有形固定資産減価償却率">
          <a:extLst>
            <a:ext uri="{FF2B5EF4-FFF2-40B4-BE49-F238E27FC236}">
              <a16:creationId xmlns:a16="http://schemas.microsoft.com/office/drawing/2014/main" id="{948D9619-7BB6-4DCE-8280-AC13639DFBF8}"/>
            </a:ext>
          </a:extLst>
        </xdr:cNvPr>
        <xdr:cNvSpPr txBox="1"/>
      </xdr:nvSpPr>
      <xdr:spPr>
        <a:xfrm>
          <a:off x="15266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6367</xdr:rowOff>
    </xdr:from>
    <xdr:ext cx="405111" cy="259045"/>
    <xdr:sp macro="" textlink="">
      <xdr:nvSpPr>
        <xdr:cNvPr id="597" name="n_2aveValue【学校施設】&#10;有形固定資産減価償却率">
          <a:extLst>
            <a:ext uri="{FF2B5EF4-FFF2-40B4-BE49-F238E27FC236}">
              <a16:creationId xmlns:a16="http://schemas.microsoft.com/office/drawing/2014/main" id="{4F6A9038-D88D-4A0D-8298-E73C9FEB326F}"/>
            </a:ext>
          </a:extLst>
        </xdr:cNvPr>
        <xdr:cNvSpPr txBox="1"/>
      </xdr:nvSpPr>
      <xdr:spPr>
        <a:xfrm>
          <a:off x="143897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17797</xdr:rowOff>
    </xdr:from>
    <xdr:ext cx="405111" cy="259045"/>
    <xdr:sp macro="" textlink="">
      <xdr:nvSpPr>
        <xdr:cNvPr id="598" name="n_3aveValue【学校施設】&#10;有形固定資産減価償却率">
          <a:extLst>
            <a:ext uri="{FF2B5EF4-FFF2-40B4-BE49-F238E27FC236}">
              <a16:creationId xmlns:a16="http://schemas.microsoft.com/office/drawing/2014/main" id="{A9FE198C-C610-4FAD-BA9D-EC9552D6C88E}"/>
            </a:ext>
          </a:extLst>
        </xdr:cNvPr>
        <xdr:cNvSpPr txBox="1"/>
      </xdr:nvSpPr>
      <xdr:spPr>
        <a:xfrm>
          <a:off x="135007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97807</xdr:rowOff>
    </xdr:from>
    <xdr:ext cx="405111" cy="259045"/>
    <xdr:sp macro="" textlink="">
      <xdr:nvSpPr>
        <xdr:cNvPr id="599" name="n_4aveValue【学校施設】&#10;有形固定資産減価償却率">
          <a:extLst>
            <a:ext uri="{FF2B5EF4-FFF2-40B4-BE49-F238E27FC236}">
              <a16:creationId xmlns:a16="http://schemas.microsoft.com/office/drawing/2014/main" id="{82689D6F-6091-4036-B999-AF243320448C}"/>
            </a:ext>
          </a:extLst>
        </xdr:cNvPr>
        <xdr:cNvSpPr txBox="1"/>
      </xdr:nvSpPr>
      <xdr:spPr>
        <a:xfrm>
          <a:off x="12611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41927</xdr:rowOff>
    </xdr:from>
    <xdr:ext cx="405111" cy="259045"/>
    <xdr:sp macro="" textlink="">
      <xdr:nvSpPr>
        <xdr:cNvPr id="600" name="n_1mainValue【学校施設】&#10;有形固定資産減価償却率">
          <a:extLst>
            <a:ext uri="{FF2B5EF4-FFF2-40B4-BE49-F238E27FC236}">
              <a16:creationId xmlns:a16="http://schemas.microsoft.com/office/drawing/2014/main" id="{602CA942-D2E9-4B04-BACB-50DBE1A0A57A}"/>
            </a:ext>
          </a:extLst>
        </xdr:cNvPr>
        <xdr:cNvSpPr txBox="1"/>
      </xdr:nvSpPr>
      <xdr:spPr>
        <a:xfrm>
          <a:off x="152660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163847</xdr:rowOff>
    </xdr:from>
    <xdr:ext cx="405111" cy="259045"/>
    <xdr:sp macro="" textlink="">
      <xdr:nvSpPr>
        <xdr:cNvPr id="601" name="n_2mainValue【学校施設】&#10;有形固定資産減価償却率">
          <a:extLst>
            <a:ext uri="{FF2B5EF4-FFF2-40B4-BE49-F238E27FC236}">
              <a16:creationId xmlns:a16="http://schemas.microsoft.com/office/drawing/2014/main" id="{E1A5593B-4B39-432C-B3B4-D924DECB4D24}"/>
            </a:ext>
          </a:extLst>
        </xdr:cNvPr>
        <xdr:cNvSpPr txBox="1"/>
      </xdr:nvSpPr>
      <xdr:spPr>
        <a:xfrm>
          <a:off x="14389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a:extLst>
            <a:ext uri="{FF2B5EF4-FFF2-40B4-BE49-F238E27FC236}">
              <a16:creationId xmlns:a16="http://schemas.microsoft.com/office/drawing/2014/main" id="{5DA79FB5-58C4-4313-BDFF-224DEB2AEB8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a:extLst>
            <a:ext uri="{FF2B5EF4-FFF2-40B4-BE49-F238E27FC236}">
              <a16:creationId xmlns:a16="http://schemas.microsoft.com/office/drawing/2014/main" id="{D7FD44A9-5BC3-421D-972F-460C13BAA98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a:extLst>
            <a:ext uri="{FF2B5EF4-FFF2-40B4-BE49-F238E27FC236}">
              <a16:creationId xmlns:a16="http://schemas.microsoft.com/office/drawing/2014/main" id="{CF001B80-5331-49D6-9E2F-BF8B0F7EFB2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a:extLst>
            <a:ext uri="{FF2B5EF4-FFF2-40B4-BE49-F238E27FC236}">
              <a16:creationId xmlns:a16="http://schemas.microsoft.com/office/drawing/2014/main" id="{191AA043-DF02-448E-B671-B6B6DC1A4AF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a:extLst>
            <a:ext uri="{FF2B5EF4-FFF2-40B4-BE49-F238E27FC236}">
              <a16:creationId xmlns:a16="http://schemas.microsoft.com/office/drawing/2014/main" id="{6CC86DAC-2797-4C93-936E-1A56748D2A2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a:extLst>
            <a:ext uri="{FF2B5EF4-FFF2-40B4-BE49-F238E27FC236}">
              <a16:creationId xmlns:a16="http://schemas.microsoft.com/office/drawing/2014/main" id="{E7BD16A0-E23D-429A-A06E-6643B344C56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a:extLst>
            <a:ext uri="{FF2B5EF4-FFF2-40B4-BE49-F238E27FC236}">
              <a16:creationId xmlns:a16="http://schemas.microsoft.com/office/drawing/2014/main" id="{8867FC7B-4C27-4476-8192-223BB58F76D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a:extLst>
            <a:ext uri="{FF2B5EF4-FFF2-40B4-BE49-F238E27FC236}">
              <a16:creationId xmlns:a16="http://schemas.microsoft.com/office/drawing/2014/main" id="{0E3D56B2-F057-4BDB-BD31-BA9EE48567E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a:extLst>
            <a:ext uri="{FF2B5EF4-FFF2-40B4-BE49-F238E27FC236}">
              <a16:creationId xmlns:a16="http://schemas.microsoft.com/office/drawing/2014/main" id="{BBDE5454-FC16-426F-89B8-7A818B6101D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a:extLst>
            <a:ext uri="{FF2B5EF4-FFF2-40B4-BE49-F238E27FC236}">
              <a16:creationId xmlns:a16="http://schemas.microsoft.com/office/drawing/2014/main" id="{DFE0BBBF-56EB-4E4C-B9CA-832739AC732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37EDA3D8-07C3-4998-819A-229EA6E9DBF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13" name="直線コネクタ 612">
          <a:extLst>
            <a:ext uri="{FF2B5EF4-FFF2-40B4-BE49-F238E27FC236}">
              <a16:creationId xmlns:a16="http://schemas.microsoft.com/office/drawing/2014/main" id="{AAE224FE-9287-4CD4-ABAB-93CACA56A4C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55CE11A8-D224-4A54-900C-1EDEEEF00CE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5" name="直線コネクタ 614">
          <a:extLst>
            <a:ext uri="{FF2B5EF4-FFF2-40B4-BE49-F238E27FC236}">
              <a16:creationId xmlns:a16="http://schemas.microsoft.com/office/drawing/2014/main" id="{A6290B83-5F8C-46E9-B6F9-61B85AE4608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6" name="テキスト ボックス 615">
          <a:extLst>
            <a:ext uri="{FF2B5EF4-FFF2-40B4-BE49-F238E27FC236}">
              <a16:creationId xmlns:a16="http://schemas.microsoft.com/office/drawing/2014/main" id="{87F3212C-1049-44AA-98EB-CF5CF483534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7" name="直線コネクタ 616">
          <a:extLst>
            <a:ext uri="{FF2B5EF4-FFF2-40B4-BE49-F238E27FC236}">
              <a16:creationId xmlns:a16="http://schemas.microsoft.com/office/drawing/2014/main" id="{5065C923-77AE-4C3E-9F30-677967C306D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8" name="テキスト ボックス 617">
          <a:extLst>
            <a:ext uri="{FF2B5EF4-FFF2-40B4-BE49-F238E27FC236}">
              <a16:creationId xmlns:a16="http://schemas.microsoft.com/office/drawing/2014/main" id="{8BA22BB7-36A3-4276-AAEA-3FEF07D99A6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9" name="直線コネクタ 618">
          <a:extLst>
            <a:ext uri="{FF2B5EF4-FFF2-40B4-BE49-F238E27FC236}">
              <a16:creationId xmlns:a16="http://schemas.microsoft.com/office/drawing/2014/main" id="{0A85349A-55D3-4B13-A404-267E0231B0E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0" name="テキスト ボックス 619">
          <a:extLst>
            <a:ext uri="{FF2B5EF4-FFF2-40B4-BE49-F238E27FC236}">
              <a16:creationId xmlns:a16="http://schemas.microsoft.com/office/drawing/2014/main" id="{84871BA5-FE74-45D2-B780-C9A15399E0F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1" name="直線コネクタ 620">
          <a:extLst>
            <a:ext uri="{FF2B5EF4-FFF2-40B4-BE49-F238E27FC236}">
              <a16:creationId xmlns:a16="http://schemas.microsoft.com/office/drawing/2014/main" id="{46EF2A1F-8FF7-4D26-B220-0BB7039ABBC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2" name="テキスト ボックス 621">
          <a:extLst>
            <a:ext uri="{FF2B5EF4-FFF2-40B4-BE49-F238E27FC236}">
              <a16:creationId xmlns:a16="http://schemas.microsoft.com/office/drawing/2014/main" id="{E81AEC8B-CCCB-4251-94DF-8CA0E32CA14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3" name="直線コネクタ 622">
          <a:extLst>
            <a:ext uri="{FF2B5EF4-FFF2-40B4-BE49-F238E27FC236}">
              <a16:creationId xmlns:a16="http://schemas.microsoft.com/office/drawing/2014/main" id="{9167808B-4975-4C04-8D6E-5C0E05E1645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4" name="テキスト ボックス 623">
          <a:extLst>
            <a:ext uri="{FF2B5EF4-FFF2-40B4-BE49-F238E27FC236}">
              <a16:creationId xmlns:a16="http://schemas.microsoft.com/office/drawing/2014/main" id="{454270DD-10EA-4C2E-AB5D-27F1F40DD71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5" name="直線コネクタ 624">
          <a:extLst>
            <a:ext uri="{FF2B5EF4-FFF2-40B4-BE49-F238E27FC236}">
              <a16:creationId xmlns:a16="http://schemas.microsoft.com/office/drawing/2014/main" id="{9078EA6D-FA7D-4B6D-87A6-E8DB468C0B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6" name="テキスト ボックス 625">
          <a:extLst>
            <a:ext uri="{FF2B5EF4-FFF2-40B4-BE49-F238E27FC236}">
              <a16:creationId xmlns:a16="http://schemas.microsoft.com/office/drawing/2014/main" id="{D5B0DAE0-F8FE-413B-99AA-9EAC8A56C6B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7" name="【学校施設】&#10;一人当たり面積グラフ枠">
          <a:extLst>
            <a:ext uri="{FF2B5EF4-FFF2-40B4-BE49-F238E27FC236}">
              <a16:creationId xmlns:a16="http://schemas.microsoft.com/office/drawing/2014/main" id="{EB3E335F-CC61-4A04-A636-EFCF6F71A94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628" name="直線コネクタ 627">
          <a:extLst>
            <a:ext uri="{FF2B5EF4-FFF2-40B4-BE49-F238E27FC236}">
              <a16:creationId xmlns:a16="http://schemas.microsoft.com/office/drawing/2014/main" id="{6A769324-E7C5-44A4-AFED-D6A388625ED4}"/>
            </a:ext>
          </a:extLst>
        </xdr:cNvPr>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29" name="【学校施設】&#10;一人当たり面積最小値テキスト">
          <a:extLst>
            <a:ext uri="{FF2B5EF4-FFF2-40B4-BE49-F238E27FC236}">
              <a16:creationId xmlns:a16="http://schemas.microsoft.com/office/drawing/2014/main" id="{A3059105-560B-43AA-A953-AA5165A80CB6}"/>
            </a:ext>
          </a:extLst>
        </xdr:cNvPr>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30" name="直線コネクタ 629">
          <a:extLst>
            <a:ext uri="{FF2B5EF4-FFF2-40B4-BE49-F238E27FC236}">
              <a16:creationId xmlns:a16="http://schemas.microsoft.com/office/drawing/2014/main" id="{A17C4C01-0A9D-4D99-BB4E-F373E994DA0D}"/>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631" name="【学校施設】&#10;一人当たり面積最大値テキスト">
          <a:extLst>
            <a:ext uri="{FF2B5EF4-FFF2-40B4-BE49-F238E27FC236}">
              <a16:creationId xmlns:a16="http://schemas.microsoft.com/office/drawing/2014/main" id="{54311A19-1752-47F0-B826-CD7627672657}"/>
            </a:ext>
          </a:extLst>
        </xdr:cNvPr>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632" name="直線コネクタ 631">
          <a:extLst>
            <a:ext uri="{FF2B5EF4-FFF2-40B4-BE49-F238E27FC236}">
              <a16:creationId xmlns:a16="http://schemas.microsoft.com/office/drawing/2014/main" id="{D504B540-E191-4BC9-A853-2ED7196C30D5}"/>
            </a:ext>
          </a:extLst>
        </xdr:cNvPr>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633" name="【学校施設】&#10;一人当たり面積平均値テキスト">
          <a:extLst>
            <a:ext uri="{FF2B5EF4-FFF2-40B4-BE49-F238E27FC236}">
              <a16:creationId xmlns:a16="http://schemas.microsoft.com/office/drawing/2014/main" id="{E689FB73-8FB3-43B4-9CAB-369C1C956F0A}"/>
            </a:ext>
          </a:extLst>
        </xdr:cNvPr>
        <xdr:cNvSpPr txBox="1"/>
      </xdr:nvSpPr>
      <xdr:spPr>
        <a:xfrm>
          <a:off x="22199600" y="10178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634" name="フローチャート: 判断 633">
          <a:extLst>
            <a:ext uri="{FF2B5EF4-FFF2-40B4-BE49-F238E27FC236}">
              <a16:creationId xmlns:a16="http://schemas.microsoft.com/office/drawing/2014/main" id="{B9578223-5866-45C8-B410-56438487356C}"/>
            </a:ext>
          </a:extLst>
        </xdr:cNvPr>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112485</xdr:rowOff>
    </xdr:from>
    <xdr:to>
      <xdr:col>112</xdr:col>
      <xdr:colOff>38100</xdr:colOff>
      <xdr:row>60</xdr:row>
      <xdr:rowOff>42635</xdr:rowOff>
    </xdr:to>
    <xdr:sp macro="" textlink="">
      <xdr:nvSpPr>
        <xdr:cNvPr id="635" name="フローチャート: 判断 634">
          <a:extLst>
            <a:ext uri="{FF2B5EF4-FFF2-40B4-BE49-F238E27FC236}">
              <a16:creationId xmlns:a16="http://schemas.microsoft.com/office/drawing/2014/main" id="{E7256F8D-EB8E-42B6-9330-53614FD7DF7D}"/>
            </a:ext>
          </a:extLst>
        </xdr:cNvPr>
        <xdr:cNvSpPr/>
      </xdr:nvSpPr>
      <xdr:spPr>
        <a:xfrm>
          <a:off x="21272500" y="102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132080</xdr:rowOff>
    </xdr:from>
    <xdr:to>
      <xdr:col>107</xdr:col>
      <xdr:colOff>101600</xdr:colOff>
      <xdr:row>60</xdr:row>
      <xdr:rowOff>62230</xdr:rowOff>
    </xdr:to>
    <xdr:sp macro="" textlink="">
      <xdr:nvSpPr>
        <xdr:cNvPr id="636" name="フローチャート: 判断 635">
          <a:extLst>
            <a:ext uri="{FF2B5EF4-FFF2-40B4-BE49-F238E27FC236}">
              <a16:creationId xmlns:a16="http://schemas.microsoft.com/office/drawing/2014/main" id="{835C13A0-A771-4A0E-8805-0DD27E8FCF09}"/>
            </a:ext>
          </a:extLst>
        </xdr:cNvPr>
        <xdr:cNvSpPr/>
      </xdr:nvSpPr>
      <xdr:spPr>
        <a:xfrm>
          <a:off x="2038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637" name="フローチャート: 判断 636">
          <a:extLst>
            <a:ext uri="{FF2B5EF4-FFF2-40B4-BE49-F238E27FC236}">
              <a16:creationId xmlns:a16="http://schemas.microsoft.com/office/drawing/2014/main" id="{1892075E-00F5-4A7D-A997-1F94D0FE2635}"/>
            </a:ext>
          </a:extLst>
        </xdr:cNvPr>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156573</xdr:rowOff>
    </xdr:from>
    <xdr:to>
      <xdr:col>98</xdr:col>
      <xdr:colOff>38100</xdr:colOff>
      <xdr:row>60</xdr:row>
      <xdr:rowOff>86723</xdr:rowOff>
    </xdr:to>
    <xdr:sp macro="" textlink="">
      <xdr:nvSpPr>
        <xdr:cNvPr id="638" name="フローチャート: 判断 637">
          <a:extLst>
            <a:ext uri="{FF2B5EF4-FFF2-40B4-BE49-F238E27FC236}">
              <a16:creationId xmlns:a16="http://schemas.microsoft.com/office/drawing/2014/main" id="{BD67858D-2BD6-4840-B09B-263634B790CE}"/>
            </a:ext>
          </a:extLst>
        </xdr:cNvPr>
        <xdr:cNvSpPr/>
      </xdr:nvSpPr>
      <xdr:spPr>
        <a:xfrm>
          <a:off x="18605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71C291DC-5FC7-40F0-B894-05EC767216E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C39A0A88-3408-40E9-A4CF-C000CEC90F9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A2BC312A-5300-4E69-869E-4D7989111C8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2A94EA63-574D-4FFE-8E6E-AA2B0018844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437BB296-0E36-4C57-B89F-58679599E5F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156573</xdr:rowOff>
    </xdr:from>
    <xdr:to>
      <xdr:col>116</xdr:col>
      <xdr:colOff>114300</xdr:colOff>
      <xdr:row>56</xdr:row>
      <xdr:rowOff>86723</xdr:rowOff>
    </xdr:to>
    <xdr:sp macro="" textlink="">
      <xdr:nvSpPr>
        <xdr:cNvPr id="644" name="楕円 643">
          <a:extLst>
            <a:ext uri="{FF2B5EF4-FFF2-40B4-BE49-F238E27FC236}">
              <a16:creationId xmlns:a16="http://schemas.microsoft.com/office/drawing/2014/main" id="{35675E3A-5C79-47BC-88EA-F82A0FF8A785}"/>
            </a:ext>
          </a:extLst>
        </xdr:cNvPr>
        <xdr:cNvSpPr/>
      </xdr:nvSpPr>
      <xdr:spPr>
        <a:xfrm>
          <a:off x="22110700" y="9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71500</xdr:rowOff>
    </xdr:from>
    <xdr:ext cx="469744" cy="259045"/>
    <xdr:sp macro="" textlink="">
      <xdr:nvSpPr>
        <xdr:cNvPr id="645" name="【学校施設】&#10;一人当たり面積該当値テキスト">
          <a:extLst>
            <a:ext uri="{FF2B5EF4-FFF2-40B4-BE49-F238E27FC236}">
              <a16:creationId xmlns:a16="http://schemas.microsoft.com/office/drawing/2014/main" id="{FF3F4F97-C21E-44B8-AF47-1F64E8C5E119}"/>
            </a:ext>
          </a:extLst>
        </xdr:cNvPr>
        <xdr:cNvSpPr txBox="1"/>
      </xdr:nvSpPr>
      <xdr:spPr>
        <a:xfrm>
          <a:off x="22199600" y="950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76563</xdr:rowOff>
    </xdr:from>
    <xdr:to>
      <xdr:col>112</xdr:col>
      <xdr:colOff>38100</xdr:colOff>
      <xdr:row>57</xdr:row>
      <xdr:rowOff>6713</xdr:rowOff>
    </xdr:to>
    <xdr:sp macro="" textlink="">
      <xdr:nvSpPr>
        <xdr:cNvPr id="646" name="楕円 645">
          <a:extLst>
            <a:ext uri="{FF2B5EF4-FFF2-40B4-BE49-F238E27FC236}">
              <a16:creationId xmlns:a16="http://schemas.microsoft.com/office/drawing/2014/main" id="{8D188B02-7651-4131-A1D9-B6E212029E40}"/>
            </a:ext>
          </a:extLst>
        </xdr:cNvPr>
        <xdr:cNvSpPr/>
      </xdr:nvSpPr>
      <xdr:spPr>
        <a:xfrm>
          <a:off x="21272500" y="96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35923</xdr:rowOff>
    </xdr:from>
    <xdr:to>
      <xdr:col>116</xdr:col>
      <xdr:colOff>63500</xdr:colOff>
      <xdr:row>56</xdr:row>
      <xdr:rowOff>127363</xdr:rowOff>
    </xdr:to>
    <xdr:cxnSp macro="">
      <xdr:nvCxnSpPr>
        <xdr:cNvPr id="647" name="直線コネクタ 646">
          <a:extLst>
            <a:ext uri="{FF2B5EF4-FFF2-40B4-BE49-F238E27FC236}">
              <a16:creationId xmlns:a16="http://schemas.microsoft.com/office/drawing/2014/main" id="{33ECF754-3998-4177-8187-923AD5F919E1}"/>
            </a:ext>
          </a:extLst>
        </xdr:cNvPr>
        <xdr:cNvCxnSpPr/>
      </xdr:nvCxnSpPr>
      <xdr:spPr>
        <a:xfrm flipV="1">
          <a:off x="21323300" y="963712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86360</xdr:rowOff>
    </xdr:from>
    <xdr:to>
      <xdr:col>107</xdr:col>
      <xdr:colOff>101600</xdr:colOff>
      <xdr:row>57</xdr:row>
      <xdr:rowOff>16510</xdr:rowOff>
    </xdr:to>
    <xdr:sp macro="" textlink="">
      <xdr:nvSpPr>
        <xdr:cNvPr id="648" name="楕円 647">
          <a:extLst>
            <a:ext uri="{FF2B5EF4-FFF2-40B4-BE49-F238E27FC236}">
              <a16:creationId xmlns:a16="http://schemas.microsoft.com/office/drawing/2014/main" id="{FCABC2C7-3109-4EFA-8CC2-8265E25112BF}"/>
            </a:ext>
          </a:extLst>
        </xdr:cNvPr>
        <xdr:cNvSpPr/>
      </xdr:nvSpPr>
      <xdr:spPr>
        <a:xfrm>
          <a:off x="20383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127363</xdr:rowOff>
    </xdr:from>
    <xdr:to>
      <xdr:col>111</xdr:col>
      <xdr:colOff>177800</xdr:colOff>
      <xdr:row>56</xdr:row>
      <xdr:rowOff>137160</xdr:rowOff>
    </xdr:to>
    <xdr:cxnSp macro="">
      <xdr:nvCxnSpPr>
        <xdr:cNvPr id="649" name="直線コネクタ 648">
          <a:extLst>
            <a:ext uri="{FF2B5EF4-FFF2-40B4-BE49-F238E27FC236}">
              <a16:creationId xmlns:a16="http://schemas.microsoft.com/office/drawing/2014/main" id="{8C8BA9D7-A824-447B-9B4E-DC7F07455E43}"/>
            </a:ext>
          </a:extLst>
        </xdr:cNvPr>
        <xdr:cNvCxnSpPr/>
      </xdr:nvCxnSpPr>
      <xdr:spPr>
        <a:xfrm flipV="1">
          <a:off x="20434300" y="972856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33762</xdr:rowOff>
    </xdr:from>
    <xdr:ext cx="469744" cy="259045"/>
    <xdr:sp macro="" textlink="">
      <xdr:nvSpPr>
        <xdr:cNvPr id="650" name="n_1aveValue【学校施設】&#10;一人当たり面積">
          <a:extLst>
            <a:ext uri="{FF2B5EF4-FFF2-40B4-BE49-F238E27FC236}">
              <a16:creationId xmlns:a16="http://schemas.microsoft.com/office/drawing/2014/main" id="{E9468C6E-81A1-4670-AA19-2F660FE9CEB7}"/>
            </a:ext>
          </a:extLst>
        </xdr:cNvPr>
        <xdr:cNvSpPr txBox="1"/>
      </xdr:nvSpPr>
      <xdr:spPr>
        <a:xfrm>
          <a:off x="21075727" y="103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53357</xdr:rowOff>
    </xdr:from>
    <xdr:ext cx="469744" cy="259045"/>
    <xdr:sp macro="" textlink="">
      <xdr:nvSpPr>
        <xdr:cNvPr id="651" name="n_2aveValue【学校施設】&#10;一人当たり面積">
          <a:extLst>
            <a:ext uri="{FF2B5EF4-FFF2-40B4-BE49-F238E27FC236}">
              <a16:creationId xmlns:a16="http://schemas.microsoft.com/office/drawing/2014/main" id="{7A8AA07F-8E03-48FD-9C5C-F831B6DCD286}"/>
            </a:ext>
          </a:extLst>
        </xdr:cNvPr>
        <xdr:cNvSpPr txBox="1"/>
      </xdr:nvSpPr>
      <xdr:spPr>
        <a:xfrm>
          <a:off x="20199427" y="103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652" name="n_3aveValue【学校施設】&#10;一人当たり面積">
          <a:extLst>
            <a:ext uri="{FF2B5EF4-FFF2-40B4-BE49-F238E27FC236}">
              <a16:creationId xmlns:a16="http://schemas.microsoft.com/office/drawing/2014/main" id="{14134484-DAF3-44FE-A739-1F7DD4DF76E4}"/>
            </a:ext>
          </a:extLst>
        </xdr:cNvPr>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103250</xdr:rowOff>
    </xdr:from>
    <xdr:ext cx="469744" cy="259045"/>
    <xdr:sp macro="" textlink="">
      <xdr:nvSpPr>
        <xdr:cNvPr id="653" name="n_4aveValue【学校施設】&#10;一人当たり面積">
          <a:extLst>
            <a:ext uri="{FF2B5EF4-FFF2-40B4-BE49-F238E27FC236}">
              <a16:creationId xmlns:a16="http://schemas.microsoft.com/office/drawing/2014/main" id="{4E7B789D-6963-485A-B9F6-209FCE0EC523}"/>
            </a:ext>
          </a:extLst>
        </xdr:cNvPr>
        <xdr:cNvSpPr txBox="1"/>
      </xdr:nvSpPr>
      <xdr:spPr>
        <a:xfrm>
          <a:off x="18421427" y="100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23240</xdr:rowOff>
    </xdr:from>
    <xdr:ext cx="469744" cy="259045"/>
    <xdr:sp macro="" textlink="">
      <xdr:nvSpPr>
        <xdr:cNvPr id="654" name="n_1mainValue【学校施設】&#10;一人当たり面積">
          <a:extLst>
            <a:ext uri="{FF2B5EF4-FFF2-40B4-BE49-F238E27FC236}">
              <a16:creationId xmlns:a16="http://schemas.microsoft.com/office/drawing/2014/main" id="{BE2C4E7B-A93A-49AA-AE92-92BE96B31CBD}"/>
            </a:ext>
          </a:extLst>
        </xdr:cNvPr>
        <xdr:cNvSpPr txBox="1"/>
      </xdr:nvSpPr>
      <xdr:spPr>
        <a:xfrm>
          <a:off x="21075727" y="945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33037</xdr:rowOff>
    </xdr:from>
    <xdr:ext cx="469744" cy="259045"/>
    <xdr:sp macro="" textlink="">
      <xdr:nvSpPr>
        <xdr:cNvPr id="655" name="n_2mainValue【学校施設】&#10;一人当たり面積">
          <a:extLst>
            <a:ext uri="{FF2B5EF4-FFF2-40B4-BE49-F238E27FC236}">
              <a16:creationId xmlns:a16="http://schemas.microsoft.com/office/drawing/2014/main" id="{96E1EEF2-034A-4056-B9D2-29AA99CB9379}"/>
            </a:ext>
          </a:extLst>
        </xdr:cNvPr>
        <xdr:cNvSpPr txBox="1"/>
      </xdr:nvSpPr>
      <xdr:spPr>
        <a:xfrm>
          <a:off x="20199427"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6" name="正方形/長方形 655">
          <a:extLst>
            <a:ext uri="{FF2B5EF4-FFF2-40B4-BE49-F238E27FC236}">
              <a16:creationId xmlns:a16="http://schemas.microsoft.com/office/drawing/2014/main" id="{DB3BFE51-9890-4541-B711-98C2375842D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7" name="正方形/長方形 656">
          <a:extLst>
            <a:ext uri="{FF2B5EF4-FFF2-40B4-BE49-F238E27FC236}">
              <a16:creationId xmlns:a16="http://schemas.microsoft.com/office/drawing/2014/main" id="{E6093C05-D4B1-4B76-AA89-B9279C3EFB7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8" name="正方形/長方形 657">
          <a:extLst>
            <a:ext uri="{FF2B5EF4-FFF2-40B4-BE49-F238E27FC236}">
              <a16:creationId xmlns:a16="http://schemas.microsoft.com/office/drawing/2014/main" id="{BB681C58-64FC-4E36-8C81-229465ADAFD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9" name="正方形/長方形 658">
          <a:extLst>
            <a:ext uri="{FF2B5EF4-FFF2-40B4-BE49-F238E27FC236}">
              <a16:creationId xmlns:a16="http://schemas.microsoft.com/office/drawing/2014/main" id="{180D2857-DBC6-4058-BE5F-04E25FDCD23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0" name="正方形/長方形 659">
          <a:extLst>
            <a:ext uri="{FF2B5EF4-FFF2-40B4-BE49-F238E27FC236}">
              <a16:creationId xmlns:a16="http://schemas.microsoft.com/office/drawing/2014/main" id="{6A52668C-17B2-4A77-BF16-76854ACE159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1" name="正方形/長方形 660">
          <a:extLst>
            <a:ext uri="{FF2B5EF4-FFF2-40B4-BE49-F238E27FC236}">
              <a16:creationId xmlns:a16="http://schemas.microsoft.com/office/drawing/2014/main" id="{4B472347-1A76-4EA2-AD5B-A64D93CE275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2" name="正方形/長方形 661">
          <a:extLst>
            <a:ext uri="{FF2B5EF4-FFF2-40B4-BE49-F238E27FC236}">
              <a16:creationId xmlns:a16="http://schemas.microsoft.com/office/drawing/2014/main" id="{B6D11673-6474-4063-9F8C-BE1B726FBE1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3" name="正方形/長方形 662">
          <a:extLst>
            <a:ext uri="{FF2B5EF4-FFF2-40B4-BE49-F238E27FC236}">
              <a16:creationId xmlns:a16="http://schemas.microsoft.com/office/drawing/2014/main" id="{79EF3E29-0B73-4F5F-9C03-0C1233C4E54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4" name="テキスト ボックス 663">
          <a:extLst>
            <a:ext uri="{FF2B5EF4-FFF2-40B4-BE49-F238E27FC236}">
              <a16:creationId xmlns:a16="http://schemas.microsoft.com/office/drawing/2014/main" id="{B22A5337-F88A-4AE7-98BB-06E504871C4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5" name="直線コネクタ 664">
          <a:extLst>
            <a:ext uri="{FF2B5EF4-FFF2-40B4-BE49-F238E27FC236}">
              <a16:creationId xmlns:a16="http://schemas.microsoft.com/office/drawing/2014/main" id="{FA2A657E-422C-4E1A-A778-D2A0048E019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6" name="テキスト ボックス 665">
          <a:extLst>
            <a:ext uri="{FF2B5EF4-FFF2-40B4-BE49-F238E27FC236}">
              <a16:creationId xmlns:a16="http://schemas.microsoft.com/office/drawing/2014/main" id="{C4BEE0D6-479F-436A-A016-B422BE35BAC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7" name="直線コネクタ 666">
          <a:extLst>
            <a:ext uri="{FF2B5EF4-FFF2-40B4-BE49-F238E27FC236}">
              <a16:creationId xmlns:a16="http://schemas.microsoft.com/office/drawing/2014/main" id="{D609457E-8AF7-488E-ADF5-116EFABAC07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68" name="テキスト ボックス 667">
          <a:extLst>
            <a:ext uri="{FF2B5EF4-FFF2-40B4-BE49-F238E27FC236}">
              <a16:creationId xmlns:a16="http://schemas.microsoft.com/office/drawing/2014/main" id="{939E5D56-3E3D-4139-BCDC-29A2BFB9DE8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9" name="直線コネクタ 668">
          <a:extLst>
            <a:ext uri="{FF2B5EF4-FFF2-40B4-BE49-F238E27FC236}">
              <a16:creationId xmlns:a16="http://schemas.microsoft.com/office/drawing/2014/main" id="{869BC012-1402-4D26-9E46-BF128B924C2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0" name="テキスト ボックス 669">
          <a:extLst>
            <a:ext uri="{FF2B5EF4-FFF2-40B4-BE49-F238E27FC236}">
              <a16:creationId xmlns:a16="http://schemas.microsoft.com/office/drawing/2014/main" id="{FD5B7DAC-65E9-45A2-B492-F7C47C7B983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1" name="直線コネクタ 670">
          <a:extLst>
            <a:ext uri="{FF2B5EF4-FFF2-40B4-BE49-F238E27FC236}">
              <a16:creationId xmlns:a16="http://schemas.microsoft.com/office/drawing/2014/main" id="{BBFCE2A6-3AEE-41EF-B769-652C729B787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2" name="テキスト ボックス 671">
          <a:extLst>
            <a:ext uri="{FF2B5EF4-FFF2-40B4-BE49-F238E27FC236}">
              <a16:creationId xmlns:a16="http://schemas.microsoft.com/office/drawing/2014/main" id="{AD0B63B9-4AAD-47A1-92A5-07FBA257642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3" name="直線コネクタ 672">
          <a:extLst>
            <a:ext uri="{FF2B5EF4-FFF2-40B4-BE49-F238E27FC236}">
              <a16:creationId xmlns:a16="http://schemas.microsoft.com/office/drawing/2014/main" id="{1CA4884A-4B1E-4293-9B1E-AD64914FEBD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4" name="テキスト ボックス 673">
          <a:extLst>
            <a:ext uri="{FF2B5EF4-FFF2-40B4-BE49-F238E27FC236}">
              <a16:creationId xmlns:a16="http://schemas.microsoft.com/office/drawing/2014/main" id="{5E3A07EF-305A-479F-884B-6B7DF35DA5E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5" name="直線コネクタ 674">
          <a:extLst>
            <a:ext uri="{FF2B5EF4-FFF2-40B4-BE49-F238E27FC236}">
              <a16:creationId xmlns:a16="http://schemas.microsoft.com/office/drawing/2014/main" id="{6423E4F6-11C8-426A-B5F6-3CCB85EA99E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76" name="テキスト ボックス 675">
          <a:extLst>
            <a:ext uri="{FF2B5EF4-FFF2-40B4-BE49-F238E27FC236}">
              <a16:creationId xmlns:a16="http://schemas.microsoft.com/office/drawing/2014/main" id="{A0489204-DD79-4CC7-9C15-3E39BC90C28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7" name="直線コネクタ 676">
          <a:extLst>
            <a:ext uri="{FF2B5EF4-FFF2-40B4-BE49-F238E27FC236}">
              <a16:creationId xmlns:a16="http://schemas.microsoft.com/office/drawing/2014/main" id="{C4A3223D-E041-401B-A40B-4133A30AD45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78" name="テキスト ボックス 677">
          <a:extLst>
            <a:ext uri="{FF2B5EF4-FFF2-40B4-BE49-F238E27FC236}">
              <a16:creationId xmlns:a16="http://schemas.microsoft.com/office/drawing/2014/main" id="{BC65BAC3-7005-4C94-A348-893B89983B1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9" name="【児童館】&#10;有形固定資産減価償却率グラフ枠">
          <a:extLst>
            <a:ext uri="{FF2B5EF4-FFF2-40B4-BE49-F238E27FC236}">
              <a16:creationId xmlns:a16="http://schemas.microsoft.com/office/drawing/2014/main" id="{758F5C86-5DD7-406F-BE4B-E86A6ACE355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680" name="直線コネクタ 679">
          <a:extLst>
            <a:ext uri="{FF2B5EF4-FFF2-40B4-BE49-F238E27FC236}">
              <a16:creationId xmlns:a16="http://schemas.microsoft.com/office/drawing/2014/main" id="{5F1F00D4-2022-4829-B471-801A245E37D1}"/>
            </a:ext>
          </a:extLst>
        </xdr:cNvPr>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81" name="【児童館】&#10;有形固定資産減価償却率最小値テキスト">
          <a:extLst>
            <a:ext uri="{FF2B5EF4-FFF2-40B4-BE49-F238E27FC236}">
              <a16:creationId xmlns:a16="http://schemas.microsoft.com/office/drawing/2014/main" id="{84EEA589-5A71-4D19-A757-7CFDE2C815E0}"/>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82" name="直線コネクタ 681">
          <a:extLst>
            <a:ext uri="{FF2B5EF4-FFF2-40B4-BE49-F238E27FC236}">
              <a16:creationId xmlns:a16="http://schemas.microsoft.com/office/drawing/2014/main" id="{8EC48CF3-7337-4123-B1FB-2237EB7F5844}"/>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683" name="【児童館】&#10;有形固定資産減価償却率最大値テキスト">
          <a:extLst>
            <a:ext uri="{FF2B5EF4-FFF2-40B4-BE49-F238E27FC236}">
              <a16:creationId xmlns:a16="http://schemas.microsoft.com/office/drawing/2014/main" id="{07F57061-A693-4302-8658-BCE72B0D2FFE}"/>
            </a:ext>
          </a:extLst>
        </xdr:cNvPr>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684" name="直線コネクタ 683">
          <a:extLst>
            <a:ext uri="{FF2B5EF4-FFF2-40B4-BE49-F238E27FC236}">
              <a16:creationId xmlns:a16="http://schemas.microsoft.com/office/drawing/2014/main" id="{C04F5113-734A-4AED-BAE4-2680DD854B0E}"/>
            </a:ext>
          </a:extLst>
        </xdr:cNvPr>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685" name="【児童館】&#10;有形固定資産減価償却率平均値テキスト">
          <a:extLst>
            <a:ext uri="{FF2B5EF4-FFF2-40B4-BE49-F238E27FC236}">
              <a16:creationId xmlns:a16="http://schemas.microsoft.com/office/drawing/2014/main" id="{F79B6DB8-8E3A-4879-BC9C-4E7A08B49137}"/>
            </a:ext>
          </a:extLst>
        </xdr:cNvPr>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86" name="フローチャート: 判断 685">
          <a:extLst>
            <a:ext uri="{FF2B5EF4-FFF2-40B4-BE49-F238E27FC236}">
              <a16:creationId xmlns:a16="http://schemas.microsoft.com/office/drawing/2014/main" id="{BAF7CE2A-83D2-458B-AC18-E9388093A85B}"/>
            </a:ext>
          </a:extLst>
        </xdr:cNvPr>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57786</xdr:rowOff>
    </xdr:from>
    <xdr:to>
      <xdr:col>81</xdr:col>
      <xdr:colOff>101600</xdr:colOff>
      <xdr:row>81</xdr:row>
      <xdr:rowOff>159386</xdr:rowOff>
    </xdr:to>
    <xdr:sp macro="" textlink="">
      <xdr:nvSpPr>
        <xdr:cNvPr id="687" name="フローチャート: 判断 686">
          <a:extLst>
            <a:ext uri="{FF2B5EF4-FFF2-40B4-BE49-F238E27FC236}">
              <a16:creationId xmlns:a16="http://schemas.microsoft.com/office/drawing/2014/main" id="{49F68CB0-678E-43D1-BBF3-8A4FF901A459}"/>
            </a:ext>
          </a:extLst>
        </xdr:cNvPr>
        <xdr:cNvSpPr/>
      </xdr:nvSpPr>
      <xdr:spPr>
        <a:xfrm>
          <a:off x="15430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88" name="フローチャート: 判断 687">
          <a:extLst>
            <a:ext uri="{FF2B5EF4-FFF2-40B4-BE49-F238E27FC236}">
              <a16:creationId xmlns:a16="http://schemas.microsoft.com/office/drawing/2014/main" id="{47897C71-EFB5-4A9E-A10B-3650531F3F69}"/>
            </a:ext>
          </a:extLst>
        </xdr:cNvPr>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36830</xdr:rowOff>
    </xdr:from>
    <xdr:to>
      <xdr:col>72</xdr:col>
      <xdr:colOff>38100</xdr:colOff>
      <xdr:row>81</xdr:row>
      <xdr:rowOff>138430</xdr:rowOff>
    </xdr:to>
    <xdr:sp macro="" textlink="">
      <xdr:nvSpPr>
        <xdr:cNvPr id="689" name="フローチャート: 判断 688">
          <a:extLst>
            <a:ext uri="{FF2B5EF4-FFF2-40B4-BE49-F238E27FC236}">
              <a16:creationId xmlns:a16="http://schemas.microsoft.com/office/drawing/2014/main" id="{6FE65132-0A9D-47AF-8C30-49E2BF5B692A}"/>
            </a:ext>
          </a:extLst>
        </xdr:cNvPr>
        <xdr:cNvSpPr/>
      </xdr:nvSpPr>
      <xdr:spPr>
        <a:xfrm>
          <a:off x="13652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690" name="フローチャート: 判断 689">
          <a:extLst>
            <a:ext uri="{FF2B5EF4-FFF2-40B4-BE49-F238E27FC236}">
              <a16:creationId xmlns:a16="http://schemas.microsoft.com/office/drawing/2014/main" id="{8AF8DDFB-BD7F-4C34-9577-170E405ADE46}"/>
            </a:ext>
          </a:extLst>
        </xdr:cNvPr>
        <xdr:cNvSpPr/>
      </xdr:nvSpPr>
      <xdr:spPr>
        <a:xfrm>
          <a:off x="12763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CEA4F961-1EE5-4F58-AA92-59111C0792F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B84C6C3A-4DB4-4DBB-A054-932AD88291A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B9AC0E19-42F5-46B9-9908-3559F9EB6E8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DD62F1F4-5BDB-416B-BF06-593C346F93C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E721AC21-28D2-4A85-A2AE-74D049CA21F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48261</xdr:rowOff>
    </xdr:from>
    <xdr:to>
      <xdr:col>85</xdr:col>
      <xdr:colOff>177800</xdr:colOff>
      <xdr:row>84</xdr:row>
      <xdr:rowOff>149861</xdr:rowOff>
    </xdr:to>
    <xdr:sp macro="" textlink="">
      <xdr:nvSpPr>
        <xdr:cNvPr id="696" name="楕円 695">
          <a:extLst>
            <a:ext uri="{FF2B5EF4-FFF2-40B4-BE49-F238E27FC236}">
              <a16:creationId xmlns:a16="http://schemas.microsoft.com/office/drawing/2014/main" id="{8F182D5F-E6AE-41C9-882D-A7E984AC7429}"/>
            </a:ext>
          </a:extLst>
        </xdr:cNvPr>
        <xdr:cNvSpPr/>
      </xdr:nvSpPr>
      <xdr:spPr>
        <a:xfrm>
          <a:off x="162687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26688</xdr:rowOff>
    </xdr:from>
    <xdr:ext cx="405111" cy="259045"/>
    <xdr:sp macro="" textlink="">
      <xdr:nvSpPr>
        <xdr:cNvPr id="697" name="【児童館】&#10;有形固定資産減価償却率該当値テキスト">
          <a:extLst>
            <a:ext uri="{FF2B5EF4-FFF2-40B4-BE49-F238E27FC236}">
              <a16:creationId xmlns:a16="http://schemas.microsoft.com/office/drawing/2014/main" id="{9F0F06F6-4E5C-40F5-AAD9-D6252D0193C3}"/>
            </a:ext>
          </a:extLst>
        </xdr:cNvPr>
        <xdr:cNvSpPr txBox="1"/>
      </xdr:nvSpPr>
      <xdr:spPr>
        <a:xfrm>
          <a:off x="16357600"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168275</xdr:rowOff>
    </xdr:from>
    <xdr:to>
      <xdr:col>81</xdr:col>
      <xdr:colOff>101600</xdr:colOff>
      <xdr:row>84</xdr:row>
      <xdr:rowOff>98425</xdr:rowOff>
    </xdr:to>
    <xdr:sp macro="" textlink="">
      <xdr:nvSpPr>
        <xdr:cNvPr id="698" name="楕円 697">
          <a:extLst>
            <a:ext uri="{FF2B5EF4-FFF2-40B4-BE49-F238E27FC236}">
              <a16:creationId xmlns:a16="http://schemas.microsoft.com/office/drawing/2014/main" id="{0186DD9A-F541-4596-B352-90645020E06D}"/>
            </a:ext>
          </a:extLst>
        </xdr:cNvPr>
        <xdr:cNvSpPr/>
      </xdr:nvSpPr>
      <xdr:spPr>
        <a:xfrm>
          <a:off x="15430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47625</xdr:rowOff>
    </xdr:from>
    <xdr:to>
      <xdr:col>85</xdr:col>
      <xdr:colOff>127000</xdr:colOff>
      <xdr:row>84</xdr:row>
      <xdr:rowOff>99061</xdr:rowOff>
    </xdr:to>
    <xdr:cxnSp macro="">
      <xdr:nvCxnSpPr>
        <xdr:cNvPr id="699" name="直線コネクタ 698">
          <a:extLst>
            <a:ext uri="{FF2B5EF4-FFF2-40B4-BE49-F238E27FC236}">
              <a16:creationId xmlns:a16="http://schemas.microsoft.com/office/drawing/2014/main" id="{2F1F91D6-3C89-4D0D-9798-AF1D1315B6C2}"/>
            </a:ext>
          </a:extLst>
        </xdr:cNvPr>
        <xdr:cNvCxnSpPr/>
      </xdr:nvCxnSpPr>
      <xdr:spPr>
        <a:xfrm>
          <a:off x="15481300" y="1444942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116839</xdr:rowOff>
    </xdr:from>
    <xdr:to>
      <xdr:col>76</xdr:col>
      <xdr:colOff>165100</xdr:colOff>
      <xdr:row>84</xdr:row>
      <xdr:rowOff>46989</xdr:rowOff>
    </xdr:to>
    <xdr:sp macro="" textlink="">
      <xdr:nvSpPr>
        <xdr:cNvPr id="700" name="楕円 699">
          <a:extLst>
            <a:ext uri="{FF2B5EF4-FFF2-40B4-BE49-F238E27FC236}">
              <a16:creationId xmlns:a16="http://schemas.microsoft.com/office/drawing/2014/main" id="{721A8234-3DEE-45E8-A87A-6A0A24D7BB5C}"/>
            </a:ext>
          </a:extLst>
        </xdr:cNvPr>
        <xdr:cNvSpPr/>
      </xdr:nvSpPr>
      <xdr:spPr>
        <a:xfrm>
          <a:off x="14541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167639</xdr:rowOff>
    </xdr:from>
    <xdr:to>
      <xdr:col>81</xdr:col>
      <xdr:colOff>50800</xdr:colOff>
      <xdr:row>84</xdr:row>
      <xdr:rowOff>47625</xdr:rowOff>
    </xdr:to>
    <xdr:cxnSp macro="">
      <xdr:nvCxnSpPr>
        <xdr:cNvPr id="701" name="直線コネクタ 700">
          <a:extLst>
            <a:ext uri="{FF2B5EF4-FFF2-40B4-BE49-F238E27FC236}">
              <a16:creationId xmlns:a16="http://schemas.microsoft.com/office/drawing/2014/main" id="{7101E41B-80D0-4C37-9EE8-7A014965D29D}"/>
            </a:ext>
          </a:extLst>
        </xdr:cNvPr>
        <xdr:cNvCxnSpPr/>
      </xdr:nvCxnSpPr>
      <xdr:spPr>
        <a:xfrm>
          <a:off x="14592300" y="143979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4463</xdr:rowOff>
    </xdr:from>
    <xdr:ext cx="405111" cy="259045"/>
    <xdr:sp macro="" textlink="">
      <xdr:nvSpPr>
        <xdr:cNvPr id="702" name="n_1aveValue【児童館】&#10;有形固定資産減価償却率">
          <a:extLst>
            <a:ext uri="{FF2B5EF4-FFF2-40B4-BE49-F238E27FC236}">
              <a16:creationId xmlns:a16="http://schemas.microsoft.com/office/drawing/2014/main" id="{6975F406-6179-498B-A4A7-CCF8D4C5F2F8}"/>
            </a:ext>
          </a:extLst>
        </xdr:cNvPr>
        <xdr:cNvSpPr txBox="1"/>
      </xdr:nvSpPr>
      <xdr:spPr>
        <a:xfrm>
          <a:off x="15266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703" name="n_2aveValue【児童館】&#10;有形固定資産減価償却率">
          <a:extLst>
            <a:ext uri="{FF2B5EF4-FFF2-40B4-BE49-F238E27FC236}">
              <a16:creationId xmlns:a16="http://schemas.microsoft.com/office/drawing/2014/main" id="{0B416A94-50F2-4B84-ABEC-26A38B8A8EDE}"/>
            </a:ext>
          </a:extLst>
        </xdr:cNvPr>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154957</xdr:rowOff>
    </xdr:from>
    <xdr:ext cx="405111" cy="259045"/>
    <xdr:sp macro="" textlink="">
      <xdr:nvSpPr>
        <xdr:cNvPr id="704" name="n_3aveValue【児童館】&#10;有形固定資産減価償却率">
          <a:extLst>
            <a:ext uri="{FF2B5EF4-FFF2-40B4-BE49-F238E27FC236}">
              <a16:creationId xmlns:a16="http://schemas.microsoft.com/office/drawing/2014/main" id="{5DE598F2-540B-4EA5-ACFE-BCE0CA8AAC61}"/>
            </a:ext>
          </a:extLst>
        </xdr:cNvPr>
        <xdr:cNvSpPr txBox="1"/>
      </xdr:nvSpPr>
      <xdr:spPr>
        <a:xfrm>
          <a:off x="13500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88282</xdr:rowOff>
    </xdr:from>
    <xdr:ext cx="405111" cy="259045"/>
    <xdr:sp macro="" textlink="">
      <xdr:nvSpPr>
        <xdr:cNvPr id="705" name="n_4aveValue【児童館】&#10;有形固定資産減価償却率">
          <a:extLst>
            <a:ext uri="{FF2B5EF4-FFF2-40B4-BE49-F238E27FC236}">
              <a16:creationId xmlns:a16="http://schemas.microsoft.com/office/drawing/2014/main" id="{E8E98E4A-6CDA-45B4-9462-D1F73389143D}"/>
            </a:ext>
          </a:extLst>
        </xdr:cNvPr>
        <xdr:cNvSpPr txBox="1"/>
      </xdr:nvSpPr>
      <xdr:spPr>
        <a:xfrm>
          <a:off x="12611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89552</xdr:rowOff>
    </xdr:from>
    <xdr:ext cx="405111" cy="259045"/>
    <xdr:sp macro="" textlink="">
      <xdr:nvSpPr>
        <xdr:cNvPr id="706" name="n_1mainValue【児童館】&#10;有形固定資産減価償却率">
          <a:extLst>
            <a:ext uri="{FF2B5EF4-FFF2-40B4-BE49-F238E27FC236}">
              <a16:creationId xmlns:a16="http://schemas.microsoft.com/office/drawing/2014/main" id="{267CB7BD-8AD4-46A0-9DFF-EB74FC591F05}"/>
            </a:ext>
          </a:extLst>
        </xdr:cNvPr>
        <xdr:cNvSpPr txBox="1"/>
      </xdr:nvSpPr>
      <xdr:spPr>
        <a:xfrm>
          <a:off x="152660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38116</xdr:rowOff>
    </xdr:from>
    <xdr:ext cx="405111" cy="259045"/>
    <xdr:sp macro="" textlink="">
      <xdr:nvSpPr>
        <xdr:cNvPr id="707" name="n_2mainValue【児童館】&#10;有形固定資産減価償却率">
          <a:extLst>
            <a:ext uri="{FF2B5EF4-FFF2-40B4-BE49-F238E27FC236}">
              <a16:creationId xmlns:a16="http://schemas.microsoft.com/office/drawing/2014/main" id="{6706449C-B3C6-4C13-B208-6429F043624A}"/>
            </a:ext>
          </a:extLst>
        </xdr:cNvPr>
        <xdr:cNvSpPr txBox="1"/>
      </xdr:nvSpPr>
      <xdr:spPr>
        <a:xfrm>
          <a:off x="14389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8" name="正方形/長方形 707">
          <a:extLst>
            <a:ext uri="{FF2B5EF4-FFF2-40B4-BE49-F238E27FC236}">
              <a16:creationId xmlns:a16="http://schemas.microsoft.com/office/drawing/2014/main" id="{A5AAC62D-881C-4848-9F86-CD69506A62F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9" name="正方形/長方形 708">
          <a:extLst>
            <a:ext uri="{FF2B5EF4-FFF2-40B4-BE49-F238E27FC236}">
              <a16:creationId xmlns:a16="http://schemas.microsoft.com/office/drawing/2014/main" id="{D8F8915A-E981-4091-AFF9-0F7A0E1F926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0" name="正方形/長方形 709">
          <a:extLst>
            <a:ext uri="{FF2B5EF4-FFF2-40B4-BE49-F238E27FC236}">
              <a16:creationId xmlns:a16="http://schemas.microsoft.com/office/drawing/2014/main" id="{B715724B-CA06-46BF-9854-A0A540C98C8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1" name="正方形/長方形 710">
          <a:extLst>
            <a:ext uri="{FF2B5EF4-FFF2-40B4-BE49-F238E27FC236}">
              <a16:creationId xmlns:a16="http://schemas.microsoft.com/office/drawing/2014/main" id="{6F100005-3FD9-423F-90BE-48C24643B4F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2" name="正方形/長方形 711">
          <a:extLst>
            <a:ext uri="{FF2B5EF4-FFF2-40B4-BE49-F238E27FC236}">
              <a16:creationId xmlns:a16="http://schemas.microsoft.com/office/drawing/2014/main" id="{F2773E7A-28F4-4878-889A-C2ED2A5E9E9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3" name="正方形/長方形 712">
          <a:extLst>
            <a:ext uri="{FF2B5EF4-FFF2-40B4-BE49-F238E27FC236}">
              <a16:creationId xmlns:a16="http://schemas.microsoft.com/office/drawing/2014/main" id="{57680CC8-1F72-442E-9498-ED71B6738CF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4" name="正方形/長方形 713">
          <a:extLst>
            <a:ext uri="{FF2B5EF4-FFF2-40B4-BE49-F238E27FC236}">
              <a16:creationId xmlns:a16="http://schemas.microsoft.com/office/drawing/2014/main" id="{8808C56D-79B8-496E-9216-00B9CE3EF1E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5" name="正方形/長方形 714">
          <a:extLst>
            <a:ext uri="{FF2B5EF4-FFF2-40B4-BE49-F238E27FC236}">
              <a16:creationId xmlns:a16="http://schemas.microsoft.com/office/drawing/2014/main" id="{17ABE76B-1C0D-409A-B059-3D10757D731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6" name="テキスト ボックス 715">
          <a:extLst>
            <a:ext uri="{FF2B5EF4-FFF2-40B4-BE49-F238E27FC236}">
              <a16:creationId xmlns:a16="http://schemas.microsoft.com/office/drawing/2014/main" id="{44B3A57F-8254-46F9-9DAD-3B9DE355CB4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7" name="直線コネクタ 716">
          <a:extLst>
            <a:ext uri="{FF2B5EF4-FFF2-40B4-BE49-F238E27FC236}">
              <a16:creationId xmlns:a16="http://schemas.microsoft.com/office/drawing/2014/main" id="{DB8170B9-2215-4A35-B74F-155A9EBE0A9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8" name="直線コネクタ 717">
          <a:extLst>
            <a:ext uri="{FF2B5EF4-FFF2-40B4-BE49-F238E27FC236}">
              <a16:creationId xmlns:a16="http://schemas.microsoft.com/office/drawing/2014/main" id="{E4F42D49-63B8-4B3E-83AE-3AE0295861C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9" name="テキスト ボックス 718">
          <a:extLst>
            <a:ext uri="{FF2B5EF4-FFF2-40B4-BE49-F238E27FC236}">
              <a16:creationId xmlns:a16="http://schemas.microsoft.com/office/drawing/2014/main" id="{83032AB5-1E5A-454A-ACD3-4B71C1C140E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0" name="直線コネクタ 719">
          <a:extLst>
            <a:ext uri="{FF2B5EF4-FFF2-40B4-BE49-F238E27FC236}">
              <a16:creationId xmlns:a16="http://schemas.microsoft.com/office/drawing/2014/main" id="{013C0DA1-BF53-4208-8D44-44659D7F9D0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1" name="テキスト ボックス 720">
          <a:extLst>
            <a:ext uri="{FF2B5EF4-FFF2-40B4-BE49-F238E27FC236}">
              <a16:creationId xmlns:a16="http://schemas.microsoft.com/office/drawing/2014/main" id="{5C7A3782-D539-406B-85B6-3191F1B410A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2" name="直線コネクタ 721">
          <a:extLst>
            <a:ext uri="{FF2B5EF4-FFF2-40B4-BE49-F238E27FC236}">
              <a16:creationId xmlns:a16="http://schemas.microsoft.com/office/drawing/2014/main" id="{17800550-FED1-49CA-894E-FDB59F3A12A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3" name="テキスト ボックス 722">
          <a:extLst>
            <a:ext uri="{FF2B5EF4-FFF2-40B4-BE49-F238E27FC236}">
              <a16:creationId xmlns:a16="http://schemas.microsoft.com/office/drawing/2014/main" id="{F1A340DC-EA9A-4A60-8A92-87339E93BE4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4" name="直線コネクタ 723">
          <a:extLst>
            <a:ext uri="{FF2B5EF4-FFF2-40B4-BE49-F238E27FC236}">
              <a16:creationId xmlns:a16="http://schemas.microsoft.com/office/drawing/2014/main" id="{9C21CD1B-EBA6-44DF-8384-BE72869C7E3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5" name="テキスト ボックス 724">
          <a:extLst>
            <a:ext uri="{FF2B5EF4-FFF2-40B4-BE49-F238E27FC236}">
              <a16:creationId xmlns:a16="http://schemas.microsoft.com/office/drawing/2014/main" id="{1DEAB36D-6B05-4379-A904-C539186381B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6" name="直線コネクタ 725">
          <a:extLst>
            <a:ext uri="{FF2B5EF4-FFF2-40B4-BE49-F238E27FC236}">
              <a16:creationId xmlns:a16="http://schemas.microsoft.com/office/drawing/2014/main" id="{30D2C092-FCED-48C0-AC9E-503DAD441F9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7" name="テキスト ボックス 726">
          <a:extLst>
            <a:ext uri="{FF2B5EF4-FFF2-40B4-BE49-F238E27FC236}">
              <a16:creationId xmlns:a16="http://schemas.microsoft.com/office/drawing/2014/main" id="{D2A7D91B-E2DE-4367-A3C9-613C1B84AC5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8" name="【児童館】&#10;一人当たり面積グラフ枠">
          <a:extLst>
            <a:ext uri="{FF2B5EF4-FFF2-40B4-BE49-F238E27FC236}">
              <a16:creationId xmlns:a16="http://schemas.microsoft.com/office/drawing/2014/main" id="{77558AF0-E5E7-4781-B538-64FC8AF9233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29" name="直線コネクタ 728">
          <a:extLst>
            <a:ext uri="{FF2B5EF4-FFF2-40B4-BE49-F238E27FC236}">
              <a16:creationId xmlns:a16="http://schemas.microsoft.com/office/drawing/2014/main" id="{C1DCB31D-8E68-41D4-BAEE-AFC8A8B78A3D}"/>
            </a:ext>
          </a:extLst>
        </xdr:cNvPr>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30" name="【児童館】&#10;一人当たり面積最小値テキスト">
          <a:extLst>
            <a:ext uri="{FF2B5EF4-FFF2-40B4-BE49-F238E27FC236}">
              <a16:creationId xmlns:a16="http://schemas.microsoft.com/office/drawing/2014/main" id="{87B0C132-053C-45B0-8AC0-2581CF427A0F}"/>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31" name="直線コネクタ 730">
          <a:extLst>
            <a:ext uri="{FF2B5EF4-FFF2-40B4-BE49-F238E27FC236}">
              <a16:creationId xmlns:a16="http://schemas.microsoft.com/office/drawing/2014/main" id="{305FD806-000E-4D42-A2AB-E9A46D3B8238}"/>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32" name="【児童館】&#10;一人当たり面積最大値テキスト">
          <a:extLst>
            <a:ext uri="{FF2B5EF4-FFF2-40B4-BE49-F238E27FC236}">
              <a16:creationId xmlns:a16="http://schemas.microsoft.com/office/drawing/2014/main" id="{1309798E-333C-4737-8BAE-358EFA72AB55}"/>
            </a:ext>
          </a:extLst>
        </xdr:cNvPr>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33" name="直線コネクタ 732">
          <a:extLst>
            <a:ext uri="{FF2B5EF4-FFF2-40B4-BE49-F238E27FC236}">
              <a16:creationId xmlns:a16="http://schemas.microsoft.com/office/drawing/2014/main" id="{CA2AD09A-4AA3-49B8-9759-0559CF66D0BD}"/>
            </a:ext>
          </a:extLst>
        </xdr:cNvPr>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734" name="【児童館】&#10;一人当たり面積平均値テキスト">
          <a:extLst>
            <a:ext uri="{FF2B5EF4-FFF2-40B4-BE49-F238E27FC236}">
              <a16:creationId xmlns:a16="http://schemas.microsoft.com/office/drawing/2014/main" id="{C177A006-584E-49ED-AE8D-7F7BD56EA78E}"/>
            </a:ext>
          </a:extLst>
        </xdr:cNvPr>
        <xdr:cNvSpPr txBox="1"/>
      </xdr:nvSpPr>
      <xdr:spPr>
        <a:xfrm>
          <a:off x="22199600" y="1457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35" name="フローチャート: 判断 734">
          <a:extLst>
            <a:ext uri="{FF2B5EF4-FFF2-40B4-BE49-F238E27FC236}">
              <a16:creationId xmlns:a16="http://schemas.microsoft.com/office/drawing/2014/main" id="{4CFF53C6-4D67-4758-B233-C4F084100FC2}"/>
            </a:ext>
          </a:extLst>
        </xdr:cNvPr>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3302</xdr:rowOff>
    </xdr:from>
    <xdr:to>
      <xdr:col>112</xdr:col>
      <xdr:colOff>38100</xdr:colOff>
      <xdr:row>85</xdr:row>
      <xdr:rowOff>104902</xdr:rowOff>
    </xdr:to>
    <xdr:sp macro="" textlink="">
      <xdr:nvSpPr>
        <xdr:cNvPr id="736" name="フローチャート: 判断 735">
          <a:extLst>
            <a:ext uri="{FF2B5EF4-FFF2-40B4-BE49-F238E27FC236}">
              <a16:creationId xmlns:a16="http://schemas.microsoft.com/office/drawing/2014/main" id="{A8F516DC-62A8-4AD7-A871-055F2542524F}"/>
            </a:ext>
          </a:extLst>
        </xdr:cNvPr>
        <xdr:cNvSpPr/>
      </xdr:nvSpPr>
      <xdr:spPr>
        <a:xfrm>
          <a:off x="21272500" y="1457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37" name="フローチャート: 判断 736">
          <a:extLst>
            <a:ext uri="{FF2B5EF4-FFF2-40B4-BE49-F238E27FC236}">
              <a16:creationId xmlns:a16="http://schemas.microsoft.com/office/drawing/2014/main" id="{54FA02D1-0D43-47B5-B497-0193E68007FA}"/>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38" name="フローチャート: 判断 737">
          <a:extLst>
            <a:ext uri="{FF2B5EF4-FFF2-40B4-BE49-F238E27FC236}">
              <a16:creationId xmlns:a16="http://schemas.microsoft.com/office/drawing/2014/main" id="{53858360-242A-495B-976E-A3DD06D77DDC}"/>
            </a:ext>
          </a:extLst>
        </xdr:cNvPr>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12446</xdr:rowOff>
    </xdr:from>
    <xdr:to>
      <xdr:col>98</xdr:col>
      <xdr:colOff>38100</xdr:colOff>
      <xdr:row>85</xdr:row>
      <xdr:rowOff>114046</xdr:rowOff>
    </xdr:to>
    <xdr:sp macro="" textlink="">
      <xdr:nvSpPr>
        <xdr:cNvPr id="739" name="フローチャート: 判断 738">
          <a:extLst>
            <a:ext uri="{FF2B5EF4-FFF2-40B4-BE49-F238E27FC236}">
              <a16:creationId xmlns:a16="http://schemas.microsoft.com/office/drawing/2014/main" id="{9E457204-39CC-467B-8028-7FB4ECE26DDA}"/>
            </a:ext>
          </a:extLst>
        </xdr:cNvPr>
        <xdr:cNvSpPr/>
      </xdr:nvSpPr>
      <xdr:spPr>
        <a:xfrm>
          <a:off x="18605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B028BB59-5018-407F-B07D-34A72FBF3B5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62ED5587-5382-47C2-8841-B506B27CC37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1B989DCA-F718-4596-BBE3-791BF110ADE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F10D173D-C9D3-4AE5-AE95-F3877C51969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1FEF1EF-6BEE-4539-8DC5-EF652B6AFA8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45" name="楕円 744">
          <a:extLst>
            <a:ext uri="{FF2B5EF4-FFF2-40B4-BE49-F238E27FC236}">
              <a16:creationId xmlns:a16="http://schemas.microsoft.com/office/drawing/2014/main" id="{9C58D4C1-20CC-4C70-8EA9-EC242451D67A}"/>
            </a:ext>
          </a:extLst>
        </xdr:cNvPr>
        <xdr:cNvSpPr/>
      </xdr:nvSpPr>
      <xdr:spPr>
        <a:xfrm>
          <a:off x="22110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87901</xdr:rowOff>
    </xdr:from>
    <xdr:ext cx="469744" cy="259045"/>
    <xdr:sp macro="" textlink="">
      <xdr:nvSpPr>
        <xdr:cNvPr id="746" name="【児童館】&#10;一人当たり面積該当値テキスト">
          <a:extLst>
            <a:ext uri="{FF2B5EF4-FFF2-40B4-BE49-F238E27FC236}">
              <a16:creationId xmlns:a16="http://schemas.microsoft.com/office/drawing/2014/main" id="{E9DB35E8-9EB9-48C5-A751-E1845FF6FD4D}"/>
            </a:ext>
          </a:extLst>
        </xdr:cNvPr>
        <xdr:cNvSpPr txBox="1"/>
      </xdr:nvSpPr>
      <xdr:spPr>
        <a:xfrm>
          <a:off x="22199600" y="1431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74168</xdr:rowOff>
    </xdr:from>
    <xdr:to>
      <xdr:col>112</xdr:col>
      <xdr:colOff>38100</xdr:colOff>
      <xdr:row>85</xdr:row>
      <xdr:rowOff>4318</xdr:rowOff>
    </xdr:to>
    <xdr:sp macro="" textlink="">
      <xdr:nvSpPr>
        <xdr:cNvPr id="747" name="楕円 746">
          <a:extLst>
            <a:ext uri="{FF2B5EF4-FFF2-40B4-BE49-F238E27FC236}">
              <a16:creationId xmlns:a16="http://schemas.microsoft.com/office/drawing/2014/main" id="{5F248DCB-FBA5-4D01-9EBE-ECEB0B8E0634}"/>
            </a:ext>
          </a:extLst>
        </xdr:cNvPr>
        <xdr:cNvSpPr/>
      </xdr:nvSpPr>
      <xdr:spPr>
        <a:xfrm>
          <a:off x="21272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115824</xdr:rowOff>
    </xdr:from>
    <xdr:to>
      <xdr:col>116</xdr:col>
      <xdr:colOff>63500</xdr:colOff>
      <xdr:row>84</xdr:row>
      <xdr:rowOff>124968</xdr:rowOff>
    </xdr:to>
    <xdr:cxnSp macro="">
      <xdr:nvCxnSpPr>
        <xdr:cNvPr id="748" name="直線コネクタ 747">
          <a:extLst>
            <a:ext uri="{FF2B5EF4-FFF2-40B4-BE49-F238E27FC236}">
              <a16:creationId xmlns:a16="http://schemas.microsoft.com/office/drawing/2014/main" id="{5AE26FBB-5CDB-48E7-9424-2B637BD717A2}"/>
            </a:ext>
          </a:extLst>
        </xdr:cNvPr>
        <xdr:cNvCxnSpPr/>
      </xdr:nvCxnSpPr>
      <xdr:spPr>
        <a:xfrm flipV="1">
          <a:off x="21323300" y="145176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49" name="楕円 748">
          <a:extLst>
            <a:ext uri="{FF2B5EF4-FFF2-40B4-BE49-F238E27FC236}">
              <a16:creationId xmlns:a16="http://schemas.microsoft.com/office/drawing/2014/main" id="{9AC01756-C0EA-476B-A44C-99B5906592A2}"/>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124968</xdr:rowOff>
    </xdr:to>
    <xdr:cxnSp macro="">
      <xdr:nvCxnSpPr>
        <xdr:cNvPr id="750" name="直線コネクタ 749">
          <a:extLst>
            <a:ext uri="{FF2B5EF4-FFF2-40B4-BE49-F238E27FC236}">
              <a16:creationId xmlns:a16="http://schemas.microsoft.com/office/drawing/2014/main" id="{F75CE4CC-A639-454D-8C1F-EB1E478B8060}"/>
            </a:ext>
          </a:extLst>
        </xdr:cNvPr>
        <xdr:cNvCxnSpPr/>
      </xdr:nvCxnSpPr>
      <xdr:spPr>
        <a:xfrm>
          <a:off x="20434300" y="14508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96029</xdr:rowOff>
    </xdr:from>
    <xdr:ext cx="469744" cy="259045"/>
    <xdr:sp macro="" textlink="">
      <xdr:nvSpPr>
        <xdr:cNvPr id="751" name="n_1aveValue【児童館】&#10;一人当たり面積">
          <a:extLst>
            <a:ext uri="{FF2B5EF4-FFF2-40B4-BE49-F238E27FC236}">
              <a16:creationId xmlns:a16="http://schemas.microsoft.com/office/drawing/2014/main" id="{C219B350-7A40-484E-8EBB-47DED1A9FB61}"/>
            </a:ext>
          </a:extLst>
        </xdr:cNvPr>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52" name="n_2aveValue【児童館】&#10;一人当たり面積">
          <a:extLst>
            <a:ext uri="{FF2B5EF4-FFF2-40B4-BE49-F238E27FC236}">
              <a16:creationId xmlns:a16="http://schemas.microsoft.com/office/drawing/2014/main" id="{88B3F273-2B43-4417-8518-358F56F8F676}"/>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753" name="n_3aveValue【児童館】&#10;一人当たり面積">
          <a:extLst>
            <a:ext uri="{FF2B5EF4-FFF2-40B4-BE49-F238E27FC236}">
              <a16:creationId xmlns:a16="http://schemas.microsoft.com/office/drawing/2014/main" id="{2130946E-72E9-41A5-9ADB-25606A818C54}"/>
            </a:ext>
          </a:extLst>
        </xdr:cNvPr>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130573</xdr:rowOff>
    </xdr:from>
    <xdr:ext cx="469744" cy="259045"/>
    <xdr:sp macro="" textlink="">
      <xdr:nvSpPr>
        <xdr:cNvPr id="754" name="n_4aveValue【児童館】&#10;一人当たり面積">
          <a:extLst>
            <a:ext uri="{FF2B5EF4-FFF2-40B4-BE49-F238E27FC236}">
              <a16:creationId xmlns:a16="http://schemas.microsoft.com/office/drawing/2014/main" id="{DCA4DA35-A6ED-4605-9B43-1E7B853E6D8C}"/>
            </a:ext>
          </a:extLst>
        </xdr:cNvPr>
        <xdr:cNvSpPr txBox="1"/>
      </xdr:nvSpPr>
      <xdr:spPr>
        <a:xfrm>
          <a:off x="18421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20845</xdr:rowOff>
    </xdr:from>
    <xdr:ext cx="469744" cy="259045"/>
    <xdr:sp macro="" textlink="">
      <xdr:nvSpPr>
        <xdr:cNvPr id="755" name="n_1mainValue【児童館】&#10;一人当たり面積">
          <a:extLst>
            <a:ext uri="{FF2B5EF4-FFF2-40B4-BE49-F238E27FC236}">
              <a16:creationId xmlns:a16="http://schemas.microsoft.com/office/drawing/2014/main" id="{77DD686B-91F6-45E8-9CB4-0FB11E561313}"/>
            </a:ext>
          </a:extLst>
        </xdr:cNvPr>
        <xdr:cNvSpPr txBox="1"/>
      </xdr:nvSpPr>
      <xdr:spPr>
        <a:xfrm>
          <a:off x="21075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756" name="n_2mainValue【児童館】&#10;一人当たり面積">
          <a:extLst>
            <a:ext uri="{FF2B5EF4-FFF2-40B4-BE49-F238E27FC236}">
              <a16:creationId xmlns:a16="http://schemas.microsoft.com/office/drawing/2014/main" id="{80508670-80D4-4AA2-AF62-E2EC66F17815}"/>
            </a:ext>
          </a:extLst>
        </xdr:cNvPr>
        <xdr:cNvSpPr txBox="1"/>
      </xdr:nvSpPr>
      <xdr:spPr>
        <a:xfrm>
          <a:off x="20199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7" name="正方形/長方形 756">
          <a:extLst>
            <a:ext uri="{FF2B5EF4-FFF2-40B4-BE49-F238E27FC236}">
              <a16:creationId xmlns:a16="http://schemas.microsoft.com/office/drawing/2014/main" id="{E7EDDD50-3F01-4337-8361-FEB0476BF24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8" name="正方形/長方形 757">
          <a:extLst>
            <a:ext uri="{FF2B5EF4-FFF2-40B4-BE49-F238E27FC236}">
              <a16:creationId xmlns:a16="http://schemas.microsoft.com/office/drawing/2014/main" id="{98C012E7-2838-485E-BC4E-E375E6A8121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9" name="正方形/長方形 758">
          <a:extLst>
            <a:ext uri="{FF2B5EF4-FFF2-40B4-BE49-F238E27FC236}">
              <a16:creationId xmlns:a16="http://schemas.microsoft.com/office/drawing/2014/main" id="{4D7AC07D-C17A-4611-AE61-7946E19E153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0" name="正方形/長方形 759">
          <a:extLst>
            <a:ext uri="{FF2B5EF4-FFF2-40B4-BE49-F238E27FC236}">
              <a16:creationId xmlns:a16="http://schemas.microsoft.com/office/drawing/2014/main" id="{AF6F8E48-CBA0-4228-A226-BBABA4642DF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1" name="正方形/長方形 760">
          <a:extLst>
            <a:ext uri="{FF2B5EF4-FFF2-40B4-BE49-F238E27FC236}">
              <a16:creationId xmlns:a16="http://schemas.microsoft.com/office/drawing/2014/main" id="{35EA2A7F-D643-4F1A-9565-CE2C3A4ADD5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2" name="正方形/長方形 761">
          <a:extLst>
            <a:ext uri="{FF2B5EF4-FFF2-40B4-BE49-F238E27FC236}">
              <a16:creationId xmlns:a16="http://schemas.microsoft.com/office/drawing/2014/main" id="{A03F83BA-A044-42FA-AC9D-F6A99CEE631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3" name="正方形/長方形 762">
          <a:extLst>
            <a:ext uri="{FF2B5EF4-FFF2-40B4-BE49-F238E27FC236}">
              <a16:creationId xmlns:a16="http://schemas.microsoft.com/office/drawing/2014/main" id="{2254C1FB-3EDB-4303-8A90-3709579E928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正方形/長方形 763">
          <a:extLst>
            <a:ext uri="{FF2B5EF4-FFF2-40B4-BE49-F238E27FC236}">
              <a16:creationId xmlns:a16="http://schemas.microsoft.com/office/drawing/2014/main" id="{07906BD8-6516-41F1-8B5E-BBBD1A0A056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5" name="テキスト ボックス 764">
          <a:extLst>
            <a:ext uri="{FF2B5EF4-FFF2-40B4-BE49-F238E27FC236}">
              <a16:creationId xmlns:a16="http://schemas.microsoft.com/office/drawing/2014/main" id="{5582277C-FC88-4206-84D8-2681619A01A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6" name="直線コネクタ 765">
          <a:extLst>
            <a:ext uri="{FF2B5EF4-FFF2-40B4-BE49-F238E27FC236}">
              <a16:creationId xmlns:a16="http://schemas.microsoft.com/office/drawing/2014/main" id="{D468443A-C77C-4404-9494-62E1401854D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7" name="テキスト ボックス 766">
          <a:extLst>
            <a:ext uri="{FF2B5EF4-FFF2-40B4-BE49-F238E27FC236}">
              <a16:creationId xmlns:a16="http://schemas.microsoft.com/office/drawing/2014/main" id="{C576FCFA-95BA-483A-9B57-9D8BBA0F778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68" name="直線コネクタ 767">
          <a:extLst>
            <a:ext uri="{FF2B5EF4-FFF2-40B4-BE49-F238E27FC236}">
              <a16:creationId xmlns:a16="http://schemas.microsoft.com/office/drawing/2014/main" id="{1A504AD6-02FC-4443-B122-0D46ED053AF4}"/>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69" name="テキスト ボックス 768">
          <a:extLst>
            <a:ext uri="{FF2B5EF4-FFF2-40B4-BE49-F238E27FC236}">
              <a16:creationId xmlns:a16="http://schemas.microsoft.com/office/drawing/2014/main" id="{DA09BF85-D30A-4300-BADB-CE1D92EFBA96}"/>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0" name="直線コネクタ 769">
          <a:extLst>
            <a:ext uri="{FF2B5EF4-FFF2-40B4-BE49-F238E27FC236}">
              <a16:creationId xmlns:a16="http://schemas.microsoft.com/office/drawing/2014/main" id="{4E40ACF7-CD8E-4BEA-BE6D-88373AFB2671}"/>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1" name="テキスト ボックス 770">
          <a:extLst>
            <a:ext uri="{FF2B5EF4-FFF2-40B4-BE49-F238E27FC236}">
              <a16:creationId xmlns:a16="http://schemas.microsoft.com/office/drawing/2014/main" id="{39C1CDC9-85D9-498C-B948-9C2743B09263}"/>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2" name="直線コネクタ 771">
          <a:extLst>
            <a:ext uri="{FF2B5EF4-FFF2-40B4-BE49-F238E27FC236}">
              <a16:creationId xmlns:a16="http://schemas.microsoft.com/office/drawing/2014/main" id="{981D7F1B-3454-491E-84B1-6F3755F0FADA}"/>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73" name="テキスト ボックス 772">
          <a:extLst>
            <a:ext uri="{FF2B5EF4-FFF2-40B4-BE49-F238E27FC236}">
              <a16:creationId xmlns:a16="http://schemas.microsoft.com/office/drawing/2014/main" id="{2DEDD07B-B8D7-4B74-BD73-F1FF7F6E464E}"/>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74" name="直線コネクタ 773">
          <a:extLst>
            <a:ext uri="{FF2B5EF4-FFF2-40B4-BE49-F238E27FC236}">
              <a16:creationId xmlns:a16="http://schemas.microsoft.com/office/drawing/2014/main" id="{9FC0CA7D-DDFB-48DF-BC39-0FD7F8E5B4B9}"/>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75" name="テキスト ボックス 774">
          <a:extLst>
            <a:ext uri="{FF2B5EF4-FFF2-40B4-BE49-F238E27FC236}">
              <a16:creationId xmlns:a16="http://schemas.microsoft.com/office/drawing/2014/main" id="{7612A807-BE1B-46AF-AB53-13882576594E}"/>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6" name="直線コネクタ 775">
          <a:extLst>
            <a:ext uri="{FF2B5EF4-FFF2-40B4-BE49-F238E27FC236}">
              <a16:creationId xmlns:a16="http://schemas.microsoft.com/office/drawing/2014/main" id="{0DFC6DBF-F46E-439A-AFEF-046117EAC81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77" name="テキスト ボックス 776">
          <a:extLst>
            <a:ext uri="{FF2B5EF4-FFF2-40B4-BE49-F238E27FC236}">
              <a16:creationId xmlns:a16="http://schemas.microsoft.com/office/drawing/2014/main" id="{836D15C1-C2CC-4AF1-8943-52C3611C5EBD}"/>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8" name="【公民館】&#10;有形固定資産減価償却率グラフ枠">
          <a:extLst>
            <a:ext uri="{FF2B5EF4-FFF2-40B4-BE49-F238E27FC236}">
              <a16:creationId xmlns:a16="http://schemas.microsoft.com/office/drawing/2014/main" id="{06FA0C47-4800-473F-8B46-F7E7D873102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779" name="直線コネクタ 778">
          <a:extLst>
            <a:ext uri="{FF2B5EF4-FFF2-40B4-BE49-F238E27FC236}">
              <a16:creationId xmlns:a16="http://schemas.microsoft.com/office/drawing/2014/main" id="{2292400F-1FF7-49B2-8062-76CFBD689A0A}"/>
            </a:ext>
          </a:extLst>
        </xdr:cNvPr>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80" name="【公民館】&#10;有形固定資産減価償却率最小値テキスト">
          <a:extLst>
            <a:ext uri="{FF2B5EF4-FFF2-40B4-BE49-F238E27FC236}">
              <a16:creationId xmlns:a16="http://schemas.microsoft.com/office/drawing/2014/main" id="{CA28995B-7F7B-470F-90DF-26E379210D80}"/>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81" name="直線コネクタ 780">
          <a:extLst>
            <a:ext uri="{FF2B5EF4-FFF2-40B4-BE49-F238E27FC236}">
              <a16:creationId xmlns:a16="http://schemas.microsoft.com/office/drawing/2014/main" id="{A112C6CB-B39C-4998-8834-A8974F902E5C}"/>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782" name="【公民館】&#10;有形固定資産減価償却率最大値テキスト">
          <a:extLst>
            <a:ext uri="{FF2B5EF4-FFF2-40B4-BE49-F238E27FC236}">
              <a16:creationId xmlns:a16="http://schemas.microsoft.com/office/drawing/2014/main" id="{1EEB5113-8F4E-4EA4-87FF-BC8D88D827F2}"/>
            </a:ext>
          </a:extLst>
        </xdr:cNvPr>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783" name="直線コネクタ 782">
          <a:extLst>
            <a:ext uri="{FF2B5EF4-FFF2-40B4-BE49-F238E27FC236}">
              <a16:creationId xmlns:a16="http://schemas.microsoft.com/office/drawing/2014/main" id="{DFE44EFB-BC33-409C-93AE-1514F7D7C2FF}"/>
            </a:ext>
          </a:extLst>
        </xdr:cNvPr>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17542</xdr:rowOff>
    </xdr:from>
    <xdr:ext cx="405111" cy="259045"/>
    <xdr:sp macro="" textlink="">
      <xdr:nvSpPr>
        <xdr:cNvPr id="784" name="【公民館】&#10;有形固定資産減価償却率平均値テキスト">
          <a:extLst>
            <a:ext uri="{FF2B5EF4-FFF2-40B4-BE49-F238E27FC236}">
              <a16:creationId xmlns:a16="http://schemas.microsoft.com/office/drawing/2014/main" id="{D79E8063-86F1-4323-A0A2-8DDBAC702EB6}"/>
            </a:ext>
          </a:extLst>
        </xdr:cNvPr>
        <xdr:cNvSpPr txBox="1"/>
      </xdr:nvSpPr>
      <xdr:spPr>
        <a:xfrm>
          <a:off x="16357600" y="17505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785" name="フローチャート: 判断 784">
          <a:extLst>
            <a:ext uri="{FF2B5EF4-FFF2-40B4-BE49-F238E27FC236}">
              <a16:creationId xmlns:a16="http://schemas.microsoft.com/office/drawing/2014/main" id="{E64A3377-4C21-46CB-86E3-0E120210A04C}"/>
            </a:ext>
          </a:extLst>
        </xdr:cNvPr>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105411</xdr:rowOff>
    </xdr:from>
    <xdr:to>
      <xdr:col>81</xdr:col>
      <xdr:colOff>101600</xdr:colOff>
      <xdr:row>102</xdr:row>
      <xdr:rowOff>35561</xdr:rowOff>
    </xdr:to>
    <xdr:sp macro="" textlink="">
      <xdr:nvSpPr>
        <xdr:cNvPr id="786" name="フローチャート: 判断 785">
          <a:extLst>
            <a:ext uri="{FF2B5EF4-FFF2-40B4-BE49-F238E27FC236}">
              <a16:creationId xmlns:a16="http://schemas.microsoft.com/office/drawing/2014/main" id="{4A561805-659F-453C-A10B-03F8963514FE}"/>
            </a:ext>
          </a:extLst>
        </xdr:cNvPr>
        <xdr:cNvSpPr/>
      </xdr:nvSpPr>
      <xdr:spPr>
        <a:xfrm>
          <a:off x="15430500" y="1742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73406</xdr:rowOff>
    </xdr:from>
    <xdr:to>
      <xdr:col>76</xdr:col>
      <xdr:colOff>165100</xdr:colOff>
      <xdr:row>102</xdr:row>
      <xdr:rowOff>3556</xdr:rowOff>
    </xdr:to>
    <xdr:sp macro="" textlink="">
      <xdr:nvSpPr>
        <xdr:cNvPr id="787" name="フローチャート: 判断 786">
          <a:extLst>
            <a:ext uri="{FF2B5EF4-FFF2-40B4-BE49-F238E27FC236}">
              <a16:creationId xmlns:a16="http://schemas.microsoft.com/office/drawing/2014/main" id="{5A6A5026-FED0-4EB9-91E5-6ADD27C217D7}"/>
            </a:ext>
          </a:extLst>
        </xdr:cNvPr>
        <xdr:cNvSpPr/>
      </xdr:nvSpPr>
      <xdr:spPr>
        <a:xfrm>
          <a:off x="14541500" y="173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59689</xdr:rowOff>
    </xdr:from>
    <xdr:to>
      <xdr:col>72</xdr:col>
      <xdr:colOff>38100</xdr:colOff>
      <xdr:row>101</xdr:row>
      <xdr:rowOff>161289</xdr:rowOff>
    </xdr:to>
    <xdr:sp macro="" textlink="">
      <xdr:nvSpPr>
        <xdr:cNvPr id="788" name="フローチャート: 判断 787">
          <a:extLst>
            <a:ext uri="{FF2B5EF4-FFF2-40B4-BE49-F238E27FC236}">
              <a16:creationId xmlns:a16="http://schemas.microsoft.com/office/drawing/2014/main" id="{6E074C25-2A54-4085-BA74-800D87848F77}"/>
            </a:ext>
          </a:extLst>
        </xdr:cNvPr>
        <xdr:cNvSpPr/>
      </xdr:nvSpPr>
      <xdr:spPr>
        <a:xfrm>
          <a:off x="13652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254</xdr:rowOff>
    </xdr:from>
    <xdr:to>
      <xdr:col>67</xdr:col>
      <xdr:colOff>101600</xdr:colOff>
      <xdr:row>101</xdr:row>
      <xdr:rowOff>101854</xdr:rowOff>
    </xdr:to>
    <xdr:sp macro="" textlink="">
      <xdr:nvSpPr>
        <xdr:cNvPr id="789" name="フローチャート: 判断 788">
          <a:extLst>
            <a:ext uri="{FF2B5EF4-FFF2-40B4-BE49-F238E27FC236}">
              <a16:creationId xmlns:a16="http://schemas.microsoft.com/office/drawing/2014/main" id="{326AB241-F4F7-4CB9-A624-B33C2BDD28D7}"/>
            </a:ext>
          </a:extLst>
        </xdr:cNvPr>
        <xdr:cNvSpPr/>
      </xdr:nvSpPr>
      <xdr:spPr>
        <a:xfrm>
          <a:off x="12763500" y="1731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CA8472FC-1ABC-4A69-BC3C-FA035245365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2F7F0853-0AB2-4772-A862-EFC8F331A9D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ACE850A2-4978-4CAD-B870-DBD691BAA67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34027D18-07D5-4421-9FC4-411DCBDB625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2959B09A-EC20-41F7-B35E-8B13D31B9FA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64263</xdr:rowOff>
    </xdr:from>
    <xdr:to>
      <xdr:col>85</xdr:col>
      <xdr:colOff>177800</xdr:colOff>
      <xdr:row>101</xdr:row>
      <xdr:rowOff>165863</xdr:rowOff>
    </xdr:to>
    <xdr:sp macro="" textlink="">
      <xdr:nvSpPr>
        <xdr:cNvPr id="795" name="楕円 794">
          <a:extLst>
            <a:ext uri="{FF2B5EF4-FFF2-40B4-BE49-F238E27FC236}">
              <a16:creationId xmlns:a16="http://schemas.microsoft.com/office/drawing/2014/main" id="{4FCA0BEE-48A8-4390-8124-4EA24F854DD4}"/>
            </a:ext>
          </a:extLst>
        </xdr:cNvPr>
        <xdr:cNvSpPr/>
      </xdr:nvSpPr>
      <xdr:spPr>
        <a:xfrm>
          <a:off x="16268700" y="173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87140</xdr:rowOff>
    </xdr:from>
    <xdr:ext cx="405111" cy="259045"/>
    <xdr:sp macro="" textlink="">
      <xdr:nvSpPr>
        <xdr:cNvPr id="796" name="【公民館】&#10;有形固定資産減価償却率該当値テキスト">
          <a:extLst>
            <a:ext uri="{FF2B5EF4-FFF2-40B4-BE49-F238E27FC236}">
              <a16:creationId xmlns:a16="http://schemas.microsoft.com/office/drawing/2014/main" id="{AEBA04F0-4185-4BA3-A5B0-F26C5BD3C77E}"/>
            </a:ext>
          </a:extLst>
        </xdr:cNvPr>
        <xdr:cNvSpPr txBox="1"/>
      </xdr:nvSpPr>
      <xdr:spPr>
        <a:xfrm>
          <a:off x="16357600" y="1723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71120</xdr:rowOff>
    </xdr:from>
    <xdr:to>
      <xdr:col>81</xdr:col>
      <xdr:colOff>101600</xdr:colOff>
      <xdr:row>102</xdr:row>
      <xdr:rowOff>1270</xdr:rowOff>
    </xdr:to>
    <xdr:sp macro="" textlink="">
      <xdr:nvSpPr>
        <xdr:cNvPr id="797" name="楕円 796">
          <a:extLst>
            <a:ext uri="{FF2B5EF4-FFF2-40B4-BE49-F238E27FC236}">
              <a16:creationId xmlns:a16="http://schemas.microsoft.com/office/drawing/2014/main" id="{561B9FD6-662C-4674-BA20-4B1C97317B21}"/>
            </a:ext>
          </a:extLst>
        </xdr:cNvPr>
        <xdr:cNvSpPr/>
      </xdr:nvSpPr>
      <xdr:spPr>
        <a:xfrm>
          <a:off x="15430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115063</xdr:rowOff>
    </xdr:from>
    <xdr:to>
      <xdr:col>85</xdr:col>
      <xdr:colOff>127000</xdr:colOff>
      <xdr:row>101</xdr:row>
      <xdr:rowOff>121920</xdr:rowOff>
    </xdr:to>
    <xdr:cxnSp macro="">
      <xdr:nvCxnSpPr>
        <xdr:cNvPr id="798" name="直線コネクタ 797">
          <a:extLst>
            <a:ext uri="{FF2B5EF4-FFF2-40B4-BE49-F238E27FC236}">
              <a16:creationId xmlns:a16="http://schemas.microsoft.com/office/drawing/2014/main" id="{D3B7253A-6CF4-4A1E-A153-B0F579BB9B4C}"/>
            </a:ext>
          </a:extLst>
        </xdr:cNvPr>
        <xdr:cNvCxnSpPr/>
      </xdr:nvCxnSpPr>
      <xdr:spPr>
        <a:xfrm flipV="1">
          <a:off x="15481300" y="17431513"/>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61976</xdr:rowOff>
    </xdr:from>
    <xdr:to>
      <xdr:col>76</xdr:col>
      <xdr:colOff>165100</xdr:colOff>
      <xdr:row>101</xdr:row>
      <xdr:rowOff>163576</xdr:rowOff>
    </xdr:to>
    <xdr:sp macro="" textlink="">
      <xdr:nvSpPr>
        <xdr:cNvPr id="799" name="楕円 798">
          <a:extLst>
            <a:ext uri="{FF2B5EF4-FFF2-40B4-BE49-F238E27FC236}">
              <a16:creationId xmlns:a16="http://schemas.microsoft.com/office/drawing/2014/main" id="{4DEA3E2B-357B-406B-AD85-331E845F08A2}"/>
            </a:ext>
          </a:extLst>
        </xdr:cNvPr>
        <xdr:cNvSpPr/>
      </xdr:nvSpPr>
      <xdr:spPr>
        <a:xfrm>
          <a:off x="14541500" y="1737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112776</xdr:rowOff>
    </xdr:from>
    <xdr:to>
      <xdr:col>81</xdr:col>
      <xdr:colOff>50800</xdr:colOff>
      <xdr:row>101</xdr:row>
      <xdr:rowOff>121920</xdr:rowOff>
    </xdr:to>
    <xdr:cxnSp macro="">
      <xdr:nvCxnSpPr>
        <xdr:cNvPr id="800" name="直線コネクタ 799">
          <a:extLst>
            <a:ext uri="{FF2B5EF4-FFF2-40B4-BE49-F238E27FC236}">
              <a16:creationId xmlns:a16="http://schemas.microsoft.com/office/drawing/2014/main" id="{C9A25B2A-E62C-4F15-BF32-4D4250603685}"/>
            </a:ext>
          </a:extLst>
        </xdr:cNvPr>
        <xdr:cNvCxnSpPr/>
      </xdr:nvCxnSpPr>
      <xdr:spPr>
        <a:xfrm>
          <a:off x="14592300" y="174292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26688</xdr:rowOff>
    </xdr:from>
    <xdr:ext cx="405111" cy="259045"/>
    <xdr:sp macro="" textlink="">
      <xdr:nvSpPr>
        <xdr:cNvPr id="801" name="n_1aveValue【公民館】&#10;有形固定資産減価償却率">
          <a:extLst>
            <a:ext uri="{FF2B5EF4-FFF2-40B4-BE49-F238E27FC236}">
              <a16:creationId xmlns:a16="http://schemas.microsoft.com/office/drawing/2014/main" id="{DAE03D22-6AE8-4790-BEF4-F46E291C353B}"/>
            </a:ext>
          </a:extLst>
        </xdr:cNvPr>
        <xdr:cNvSpPr txBox="1"/>
      </xdr:nvSpPr>
      <xdr:spPr>
        <a:xfrm>
          <a:off x="15266044" y="1751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166133</xdr:rowOff>
    </xdr:from>
    <xdr:ext cx="405111" cy="259045"/>
    <xdr:sp macro="" textlink="">
      <xdr:nvSpPr>
        <xdr:cNvPr id="802" name="n_2aveValue【公民館】&#10;有形固定資産減価償却率">
          <a:extLst>
            <a:ext uri="{FF2B5EF4-FFF2-40B4-BE49-F238E27FC236}">
              <a16:creationId xmlns:a16="http://schemas.microsoft.com/office/drawing/2014/main" id="{4230048C-AF62-41DA-8614-076ABB613B74}"/>
            </a:ext>
          </a:extLst>
        </xdr:cNvPr>
        <xdr:cNvSpPr txBox="1"/>
      </xdr:nvSpPr>
      <xdr:spPr>
        <a:xfrm>
          <a:off x="14389744" y="17482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6366</xdr:rowOff>
    </xdr:from>
    <xdr:ext cx="405111" cy="259045"/>
    <xdr:sp macro="" textlink="">
      <xdr:nvSpPr>
        <xdr:cNvPr id="803" name="n_3aveValue【公民館】&#10;有形固定資産減価償却率">
          <a:extLst>
            <a:ext uri="{FF2B5EF4-FFF2-40B4-BE49-F238E27FC236}">
              <a16:creationId xmlns:a16="http://schemas.microsoft.com/office/drawing/2014/main" id="{EDF288A6-73DE-4424-8993-0446F56278A8}"/>
            </a:ext>
          </a:extLst>
        </xdr:cNvPr>
        <xdr:cNvSpPr txBox="1"/>
      </xdr:nvSpPr>
      <xdr:spPr>
        <a:xfrm>
          <a:off x="13500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118381</xdr:rowOff>
    </xdr:from>
    <xdr:ext cx="405111" cy="259045"/>
    <xdr:sp macro="" textlink="">
      <xdr:nvSpPr>
        <xdr:cNvPr id="804" name="n_4aveValue【公民館】&#10;有形固定資産減価償却率">
          <a:extLst>
            <a:ext uri="{FF2B5EF4-FFF2-40B4-BE49-F238E27FC236}">
              <a16:creationId xmlns:a16="http://schemas.microsoft.com/office/drawing/2014/main" id="{3E82B6E6-AF92-49C2-BD10-8F22B2E94434}"/>
            </a:ext>
          </a:extLst>
        </xdr:cNvPr>
        <xdr:cNvSpPr txBox="1"/>
      </xdr:nvSpPr>
      <xdr:spPr>
        <a:xfrm>
          <a:off x="12611744" y="1709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17797</xdr:rowOff>
    </xdr:from>
    <xdr:ext cx="405111" cy="259045"/>
    <xdr:sp macro="" textlink="">
      <xdr:nvSpPr>
        <xdr:cNvPr id="805" name="n_1mainValue【公民館】&#10;有形固定資産減価償却率">
          <a:extLst>
            <a:ext uri="{FF2B5EF4-FFF2-40B4-BE49-F238E27FC236}">
              <a16:creationId xmlns:a16="http://schemas.microsoft.com/office/drawing/2014/main" id="{B4B25097-FFBC-49D7-BC87-C5113D510045}"/>
            </a:ext>
          </a:extLst>
        </xdr:cNvPr>
        <xdr:cNvSpPr txBox="1"/>
      </xdr:nvSpPr>
      <xdr:spPr>
        <a:xfrm>
          <a:off x="152660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8653</xdr:rowOff>
    </xdr:from>
    <xdr:ext cx="405111" cy="259045"/>
    <xdr:sp macro="" textlink="">
      <xdr:nvSpPr>
        <xdr:cNvPr id="806" name="n_2mainValue【公民館】&#10;有形固定資産減価償却率">
          <a:extLst>
            <a:ext uri="{FF2B5EF4-FFF2-40B4-BE49-F238E27FC236}">
              <a16:creationId xmlns:a16="http://schemas.microsoft.com/office/drawing/2014/main" id="{881832C2-BD92-4C1C-BABB-03E1664849AC}"/>
            </a:ext>
          </a:extLst>
        </xdr:cNvPr>
        <xdr:cNvSpPr txBox="1"/>
      </xdr:nvSpPr>
      <xdr:spPr>
        <a:xfrm>
          <a:off x="14389744" y="1715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a:extLst>
            <a:ext uri="{FF2B5EF4-FFF2-40B4-BE49-F238E27FC236}">
              <a16:creationId xmlns:a16="http://schemas.microsoft.com/office/drawing/2014/main" id="{4F0DF577-8E79-4C4C-972F-6C618F2AEAB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a:extLst>
            <a:ext uri="{FF2B5EF4-FFF2-40B4-BE49-F238E27FC236}">
              <a16:creationId xmlns:a16="http://schemas.microsoft.com/office/drawing/2014/main" id="{B4937729-358E-4162-A491-CF860F300D4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a:extLst>
            <a:ext uri="{FF2B5EF4-FFF2-40B4-BE49-F238E27FC236}">
              <a16:creationId xmlns:a16="http://schemas.microsoft.com/office/drawing/2014/main" id="{5D06D404-3BEE-4EFE-B01B-AF904BFFA0F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a:extLst>
            <a:ext uri="{FF2B5EF4-FFF2-40B4-BE49-F238E27FC236}">
              <a16:creationId xmlns:a16="http://schemas.microsoft.com/office/drawing/2014/main" id="{E0B3BCEB-B1F5-480D-92CA-1556172877E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a:extLst>
            <a:ext uri="{FF2B5EF4-FFF2-40B4-BE49-F238E27FC236}">
              <a16:creationId xmlns:a16="http://schemas.microsoft.com/office/drawing/2014/main" id="{56CCDE8B-E400-431B-B9A9-1490D58E1EB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a:extLst>
            <a:ext uri="{FF2B5EF4-FFF2-40B4-BE49-F238E27FC236}">
              <a16:creationId xmlns:a16="http://schemas.microsoft.com/office/drawing/2014/main" id="{4090504D-6FF8-40A8-BEEA-241A90E2FC2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a:extLst>
            <a:ext uri="{FF2B5EF4-FFF2-40B4-BE49-F238E27FC236}">
              <a16:creationId xmlns:a16="http://schemas.microsoft.com/office/drawing/2014/main" id="{C0D1484A-4B4A-433F-928C-303503A6E39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a:extLst>
            <a:ext uri="{FF2B5EF4-FFF2-40B4-BE49-F238E27FC236}">
              <a16:creationId xmlns:a16="http://schemas.microsoft.com/office/drawing/2014/main" id="{CF6A1B3B-463D-4F23-AC12-1921EE2C34E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a:extLst>
            <a:ext uri="{FF2B5EF4-FFF2-40B4-BE49-F238E27FC236}">
              <a16:creationId xmlns:a16="http://schemas.microsoft.com/office/drawing/2014/main" id="{6D20CF21-53E1-4A28-A112-584A2256100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a:extLst>
            <a:ext uri="{FF2B5EF4-FFF2-40B4-BE49-F238E27FC236}">
              <a16:creationId xmlns:a16="http://schemas.microsoft.com/office/drawing/2014/main" id="{2387B2BB-4822-4310-8AD5-6D56EC72C43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7" name="直線コネクタ 816">
          <a:extLst>
            <a:ext uri="{FF2B5EF4-FFF2-40B4-BE49-F238E27FC236}">
              <a16:creationId xmlns:a16="http://schemas.microsoft.com/office/drawing/2014/main" id="{0EF38DC2-6EC1-4AE9-B1DA-66F4CF3CDB1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8" name="テキスト ボックス 817">
          <a:extLst>
            <a:ext uri="{FF2B5EF4-FFF2-40B4-BE49-F238E27FC236}">
              <a16:creationId xmlns:a16="http://schemas.microsoft.com/office/drawing/2014/main" id="{387FD345-BF80-4209-93A3-03F3A0A7797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9" name="直線コネクタ 818">
          <a:extLst>
            <a:ext uri="{FF2B5EF4-FFF2-40B4-BE49-F238E27FC236}">
              <a16:creationId xmlns:a16="http://schemas.microsoft.com/office/drawing/2014/main" id="{F091A39D-E82D-49FA-BF01-F95D77192EE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0" name="テキスト ボックス 819">
          <a:extLst>
            <a:ext uri="{FF2B5EF4-FFF2-40B4-BE49-F238E27FC236}">
              <a16:creationId xmlns:a16="http://schemas.microsoft.com/office/drawing/2014/main" id="{1AE78E19-7A95-4492-8718-8DFD29FD2E5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1" name="直線コネクタ 820">
          <a:extLst>
            <a:ext uri="{FF2B5EF4-FFF2-40B4-BE49-F238E27FC236}">
              <a16:creationId xmlns:a16="http://schemas.microsoft.com/office/drawing/2014/main" id="{D533B4BA-860E-4828-8C8F-A192E8C7929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2" name="テキスト ボックス 821">
          <a:extLst>
            <a:ext uri="{FF2B5EF4-FFF2-40B4-BE49-F238E27FC236}">
              <a16:creationId xmlns:a16="http://schemas.microsoft.com/office/drawing/2014/main" id="{05B61387-F80A-4FEA-97B7-E57021A15CD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3" name="直線コネクタ 822">
          <a:extLst>
            <a:ext uri="{FF2B5EF4-FFF2-40B4-BE49-F238E27FC236}">
              <a16:creationId xmlns:a16="http://schemas.microsoft.com/office/drawing/2014/main" id="{62EA4151-B407-4784-8197-9844B71BA5A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4" name="テキスト ボックス 823">
          <a:extLst>
            <a:ext uri="{FF2B5EF4-FFF2-40B4-BE49-F238E27FC236}">
              <a16:creationId xmlns:a16="http://schemas.microsoft.com/office/drawing/2014/main" id="{D63CE7AC-A171-4E1A-ADAB-2E4486426F7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5" name="直線コネクタ 824">
          <a:extLst>
            <a:ext uri="{FF2B5EF4-FFF2-40B4-BE49-F238E27FC236}">
              <a16:creationId xmlns:a16="http://schemas.microsoft.com/office/drawing/2014/main" id="{DF05258F-93ED-4050-BFF3-AB44CDD3662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6" name="テキスト ボックス 825">
          <a:extLst>
            <a:ext uri="{FF2B5EF4-FFF2-40B4-BE49-F238E27FC236}">
              <a16:creationId xmlns:a16="http://schemas.microsoft.com/office/drawing/2014/main" id="{67661CB6-0AF0-42ED-8BDB-10EE59C92B9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60DCA429-9550-4835-BF26-2C66845ABEC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289D5248-040D-4017-951F-E13D81A2337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公民館】&#10;一人当たり面積グラフ枠">
          <a:extLst>
            <a:ext uri="{FF2B5EF4-FFF2-40B4-BE49-F238E27FC236}">
              <a16:creationId xmlns:a16="http://schemas.microsoft.com/office/drawing/2014/main" id="{C9CB33A9-004F-4DDE-AD81-730DEFFF684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830" name="直線コネクタ 829">
          <a:extLst>
            <a:ext uri="{FF2B5EF4-FFF2-40B4-BE49-F238E27FC236}">
              <a16:creationId xmlns:a16="http://schemas.microsoft.com/office/drawing/2014/main" id="{BF45702A-60E8-4C59-99AB-98B72E411B06}"/>
            </a:ext>
          </a:extLst>
        </xdr:cNvPr>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31" name="【公民館】&#10;一人当たり面積最小値テキスト">
          <a:extLst>
            <a:ext uri="{FF2B5EF4-FFF2-40B4-BE49-F238E27FC236}">
              <a16:creationId xmlns:a16="http://schemas.microsoft.com/office/drawing/2014/main" id="{EFA6BE2C-02AE-40A3-8145-33E0DC283169}"/>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32" name="直線コネクタ 831">
          <a:extLst>
            <a:ext uri="{FF2B5EF4-FFF2-40B4-BE49-F238E27FC236}">
              <a16:creationId xmlns:a16="http://schemas.microsoft.com/office/drawing/2014/main" id="{B13AD5BE-C0A1-4E1B-B039-0DCC9875A6E5}"/>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33" name="【公民館】&#10;一人当たり面積最大値テキスト">
          <a:extLst>
            <a:ext uri="{FF2B5EF4-FFF2-40B4-BE49-F238E27FC236}">
              <a16:creationId xmlns:a16="http://schemas.microsoft.com/office/drawing/2014/main" id="{9D84C570-D2DB-4917-959A-91E5AF2ED763}"/>
            </a:ext>
          </a:extLst>
        </xdr:cNvPr>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34" name="直線コネクタ 833">
          <a:extLst>
            <a:ext uri="{FF2B5EF4-FFF2-40B4-BE49-F238E27FC236}">
              <a16:creationId xmlns:a16="http://schemas.microsoft.com/office/drawing/2014/main" id="{9D710342-5781-4262-BD16-E88AF1913210}"/>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835" name="【公民館】&#10;一人当たり面積平均値テキスト">
          <a:extLst>
            <a:ext uri="{FF2B5EF4-FFF2-40B4-BE49-F238E27FC236}">
              <a16:creationId xmlns:a16="http://schemas.microsoft.com/office/drawing/2014/main" id="{175F59C3-590C-4725-BEC7-BD151FA0A05A}"/>
            </a:ext>
          </a:extLst>
        </xdr:cNvPr>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36" name="フローチャート: 判断 835">
          <a:extLst>
            <a:ext uri="{FF2B5EF4-FFF2-40B4-BE49-F238E27FC236}">
              <a16:creationId xmlns:a16="http://schemas.microsoft.com/office/drawing/2014/main" id="{DA324615-EA66-4575-A6F2-C43FFB27C21C}"/>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xdr:rowOff>
    </xdr:from>
    <xdr:to>
      <xdr:col>112</xdr:col>
      <xdr:colOff>38100</xdr:colOff>
      <xdr:row>105</xdr:row>
      <xdr:rowOff>107950</xdr:rowOff>
    </xdr:to>
    <xdr:sp macro="" textlink="">
      <xdr:nvSpPr>
        <xdr:cNvPr id="837" name="フローチャート: 判断 836">
          <a:extLst>
            <a:ext uri="{FF2B5EF4-FFF2-40B4-BE49-F238E27FC236}">
              <a16:creationId xmlns:a16="http://schemas.microsoft.com/office/drawing/2014/main" id="{044ED761-B6C0-45D9-ADFA-4D7506AD1D3F}"/>
            </a:ext>
          </a:extLst>
        </xdr:cNvPr>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170180</xdr:rowOff>
    </xdr:from>
    <xdr:to>
      <xdr:col>107</xdr:col>
      <xdr:colOff>101600</xdr:colOff>
      <xdr:row>105</xdr:row>
      <xdr:rowOff>100330</xdr:rowOff>
    </xdr:to>
    <xdr:sp macro="" textlink="">
      <xdr:nvSpPr>
        <xdr:cNvPr id="838" name="フローチャート: 判断 837">
          <a:extLst>
            <a:ext uri="{FF2B5EF4-FFF2-40B4-BE49-F238E27FC236}">
              <a16:creationId xmlns:a16="http://schemas.microsoft.com/office/drawing/2014/main" id="{74EDE9D0-C8A6-48B7-9AE3-49421028743C}"/>
            </a:ext>
          </a:extLst>
        </xdr:cNvPr>
        <xdr:cNvSpPr/>
      </xdr:nvSpPr>
      <xdr:spPr>
        <a:xfrm>
          <a:off x="20383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39" name="フローチャート: 判断 838">
          <a:extLst>
            <a:ext uri="{FF2B5EF4-FFF2-40B4-BE49-F238E27FC236}">
              <a16:creationId xmlns:a16="http://schemas.microsoft.com/office/drawing/2014/main" id="{61C08D90-8FE0-447D-A591-BF1CBCF186F8}"/>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86361</xdr:rowOff>
    </xdr:from>
    <xdr:to>
      <xdr:col>98</xdr:col>
      <xdr:colOff>38100</xdr:colOff>
      <xdr:row>105</xdr:row>
      <xdr:rowOff>16511</xdr:rowOff>
    </xdr:to>
    <xdr:sp macro="" textlink="">
      <xdr:nvSpPr>
        <xdr:cNvPr id="840" name="フローチャート: 判断 839">
          <a:extLst>
            <a:ext uri="{FF2B5EF4-FFF2-40B4-BE49-F238E27FC236}">
              <a16:creationId xmlns:a16="http://schemas.microsoft.com/office/drawing/2014/main" id="{FD0EEA82-AD5E-49FC-8D16-EA05D0A22A5C}"/>
            </a:ext>
          </a:extLst>
        </xdr:cNvPr>
        <xdr:cNvSpPr/>
      </xdr:nvSpPr>
      <xdr:spPr>
        <a:xfrm>
          <a:off x="18605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C15269E7-0203-4116-8324-02EB8E88D2C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A9BFFEDA-133E-4434-8D9D-ECFFB8367EF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B739B85E-6388-486D-A2EB-C8568470CAE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BE0E73D5-F306-49C1-876E-DE7F5BBF61D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EF8F5BFC-5A22-40EF-B60D-FE58029CABD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44450</xdr:rowOff>
    </xdr:from>
    <xdr:to>
      <xdr:col>116</xdr:col>
      <xdr:colOff>114300</xdr:colOff>
      <xdr:row>101</xdr:row>
      <xdr:rowOff>146050</xdr:rowOff>
    </xdr:to>
    <xdr:sp macro="" textlink="">
      <xdr:nvSpPr>
        <xdr:cNvPr id="846" name="楕円 845">
          <a:extLst>
            <a:ext uri="{FF2B5EF4-FFF2-40B4-BE49-F238E27FC236}">
              <a16:creationId xmlns:a16="http://schemas.microsoft.com/office/drawing/2014/main" id="{6ECABE08-A424-4E47-B289-7FACDF530D5E}"/>
            </a:ext>
          </a:extLst>
        </xdr:cNvPr>
        <xdr:cNvSpPr/>
      </xdr:nvSpPr>
      <xdr:spPr>
        <a:xfrm>
          <a:off x="221107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67327</xdr:rowOff>
    </xdr:from>
    <xdr:ext cx="469744" cy="259045"/>
    <xdr:sp macro="" textlink="">
      <xdr:nvSpPr>
        <xdr:cNvPr id="847" name="【公民館】&#10;一人当たり面積該当値テキスト">
          <a:extLst>
            <a:ext uri="{FF2B5EF4-FFF2-40B4-BE49-F238E27FC236}">
              <a16:creationId xmlns:a16="http://schemas.microsoft.com/office/drawing/2014/main" id="{C21929A2-0BE6-4869-AAC8-B18CC11F4F87}"/>
            </a:ext>
          </a:extLst>
        </xdr:cNvPr>
        <xdr:cNvSpPr txBox="1"/>
      </xdr:nvSpPr>
      <xdr:spPr>
        <a:xfrm>
          <a:off x="22199600"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139700</xdr:rowOff>
    </xdr:from>
    <xdr:to>
      <xdr:col>112</xdr:col>
      <xdr:colOff>38100</xdr:colOff>
      <xdr:row>101</xdr:row>
      <xdr:rowOff>69850</xdr:rowOff>
    </xdr:to>
    <xdr:sp macro="" textlink="">
      <xdr:nvSpPr>
        <xdr:cNvPr id="848" name="楕円 847">
          <a:extLst>
            <a:ext uri="{FF2B5EF4-FFF2-40B4-BE49-F238E27FC236}">
              <a16:creationId xmlns:a16="http://schemas.microsoft.com/office/drawing/2014/main" id="{22305D0E-0D09-48B2-AD9C-77BD55047EAE}"/>
            </a:ext>
          </a:extLst>
        </xdr:cNvPr>
        <xdr:cNvSpPr/>
      </xdr:nvSpPr>
      <xdr:spPr>
        <a:xfrm>
          <a:off x="21272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19050</xdr:rowOff>
    </xdr:from>
    <xdr:to>
      <xdr:col>116</xdr:col>
      <xdr:colOff>63500</xdr:colOff>
      <xdr:row>101</xdr:row>
      <xdr:rowOff>95250</xdr:rowOff>
    </xdr:to>
    <xdr:cxnSp macro="">
      <xdr:nvCxnSpPr>
        <xdr:cNvPr id="849" name="直線コネクタ 848">
          <a:extLst>
            <a:ext uri="{FF2B5EF4-FFF2-40B4-BE49-F238E27FC236}">
              <a16:creationId xmlns:a16="http://schemas.microsoft.com/office/drawing/2014/main" id="{CB4CB0E1-E9CF-4964-B37C-6830A7BC71A8}"/>
            </a:ext>
          </a:extLst>
        </xdr:cNvPr>
        <xdr:cNvCxnSpPr/>
      </xdr:nvCxnSpPr>
      <xdr:spPr>
        <a:xfrm>
          <a:off x="21323300" y="17335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139700</xdr:rowOff>
    </xdr:from>
    <xdr:to>
      <xdr:col>107</xdr:col>
      <xdr:colOff>101600</xdr:colOff>
      <xdr:row>101</xdr:row>
      <xdr:rowOff>69850</xdr:rowOff>
    </xdr:to>
    <xdr:sp macro="" textlink="">
      <xdr:nvSpPr>
        <xdr:cNvPr id="850" name="楕円 849">
          <a:extLst>
            <a:ext uri="{FF2B5EF4-FFF2-40B4-BE49-F238E27FC236}">
              <a16:creationId xmlns:a16="http://schemas.microsoft.com/office/drawing/2014/main" id="{1251EEFB-F9D5-4A48-A8C5-779E8DEC5EE4}"/>
            </a:ext>
          </a:extLst>
        </xdr:cNvPr>
        <xdr:cNvSpPr/>
      </xdr:nvSpPr>
      <xdr:spPr>
        <a:xfrm>
          <a:off x="20383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19050</xdr:rowOff>
    </xdr:from>
    <xdr:to>
      <xdr:col>111</xdr:col>
      <xdr:colOff>177800</xdr:colOff>
      <xdr:row>101</xdr:row>
      <xdr:rowOff>19050</xdr:rowOff>
    </xdr:to>
    <xdr:cxnSp macro="">
      <xdr:nvCxnSpPr>
        <xdr:cNvPr id="851" name="直線コネクタ 850">
          <a:extLst>
            <a:ext uri="{FF2B5EF4-FFF2-40B4-BE49-F238E27FC236}">
              <a16:creationId xmlns:a16="http://schemas.microsoft.com/office/drawing/2014/main" id="{E33076E5-5E14-426A-B662-11B23742CE89}"/>
            </a:ext>
          </a:extLst>
        </xdr:cNvPr>
        <xdr:cNvCxnSpPr/>
      </xdr:nvCxnSpPr>
      <xdr:spPr>
        <a:xfrm>
          <a:off x="20434300" y="1733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99077</xdr:rowOff>
    </xdr:from>
    <xdr:ext cx="469744" cy="259045"/>
    <xdr:sp macro="" textlink="">
      <xdr:nvSpPr>
        <xdr:cNvPr id="852" name="n_1aveValue【公民館】&#10;一人当たり面積">
          <a:extLst>
            <a:ext uri="{FF2B5EF4-FFF2-40B4-BE49-F238E27FC236}">
              <a16:creationId xmlns:a16="http://schemas.microsoft.com/office/drawing/2014/main" id="{DA144E75-ABF4-4A94-B5BC-DB3E90A3C3C9}"/>
            </a:ext>
          </a:extLst>
        </xdr:cNvPr>
        <xdr:cNvSpPr txBox="1"/>
      </xdr:nvSpPr>
      <xdr:spPr>
        <a:xfrm>
          <a:off x="210757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91457</xdr:rowOff>
    </xdr:from>
    <xdr:ext cx="469744" cy="259045"/>
    <xdr:sp macro="" textlink="">
      <xdr:nvSpPr>
        <xdr:cNvPr id="853" name="n_2aveValue【公民館】&#10;一人当たり面積">
          <a:extLst>
            <a:ext uri="{FF2B5EF4-FFF2-40B4-BE49-F238E27FC236}">
              <a16:creationId xmlns:a16="http://schemas.microsoft.com/office/drawing/2014/main" id="{8DBD35E6-EBBC-47EC-BAFC-1E07796EFECB}"/>
            </a:ext>
          </a:extLst>
        </xdr:cNvPr>
        <xdr:cNvSpPr txBox="1"/>
      </xdr:nvSpPr>
      <xdr:spPr>
        <a:xfrm>
          <a:off x="201994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854" name="n_3aveValue【公民館】&#10;一人当たり面積">
          <a:extLst>
            <a:ext uri="{FF2B5EF4-FFF2-40B4-BE49-F238E27FC236}">
              <a16:creationId xmlns:a16="http://schemas.microsoft.com/office/drawing/2014/main" id="{8E9F8782-E04B-42FD-968A-3DB24B147BFC}"/>
            </a:ext>
          </a:extLst>
        </xdr:cNvPr>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33038</xdr:rowOff>
    </xdr:from>
    <xdr:ext cx="469744" cy="259045"/>
    <xdr:sp macro="" textlink="">
      <xdr:nvSpPr>
        <xdr:cNvPr id="855" name="n_4aveValue【公民館】&#10;一人当たり面積">
          <a:extLst>
            <a:ext uri="{FF2B5EF4-FFF2-40B4-BE49-F238E27FC236}">
              <a16:creationId xmlns:a16="http://schemas.microsoft.com/office/drawing/2014/main" id="{415F4124-EF4D-44C4-9A00-1CA79559BBAE}"/>
            </a:ext>
          </a:extLst>
        </xdr:cNvPr>
        <xdr:cNvSpPr txBox="1"/>
      </xdr:nvSpPr>
      <xdr:spPr>
        <a:xfrm>
          <a:off x="18421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86377</xdr:rowOff>
    </xdr:from>
    <xdr:ext cx="469744" cy="259045"/>
    <xdr:sp macro="" textlink="">
      <xdr:nvSpPr>
        <xdr:cNvPr id="856" name="n_1mainValue【公民館】&#10;一人当たり面積">
          <a:extLst>
            <a:ext uri="{FF2B5EF4-FFF2-40B4-BE49-F238E27FC236}">
              <a16:creationId xmlns:a16="http://schemas.microsoft.com/office/drawing/2014/main" id="{42B4E790-73C2-42EE-B677-E8DF68978619}"/>
            </a:ext>
          </a:extLst>
        </xdr:cNvPr>
        <xdr:cNvSpPr txBox="1"/>
      </xdr:nvSpPr>
      <xdr:spPr>
        <a:xfrm>
          <a:off x="210757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86377</xdr:rowOff>
    </xdr:from>
    <xdr:ext cx="469744" cy="259045"/>
    <xdr:sp macro="" textlink="">
      <xdr:nvSpPr>
        <xdr:cNvPr id="857" name="n_2mainValue【公民館】&#10;一人当たり面積">
          <a:extLst>
            <a:ext uri="{FF2B5EF4-FFF2-40B4-BE49-F238E27FC236}">
              <a16:creationId xmlns:a16="http://schemas.microsoft.com/office/drawing/2014/main" id="{6CFB96DC-915A-45AA-BB53-BBEA8BD487E2}"/>
            </a:ext>
          </a:extLst>
        </xdr:cNvPr>
        <xdr:cNvSpPr txBox="1"/>
      </xdr:nvSpPr>
      <xdr:spPr>
        <a:xfrm>
          <a:off x="201994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494B4F67-04CE-4518-8232-09D0F5F9DFE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5671CB81-13EC-4B03-A4F3-F885DA14D14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62AD1756-8995-4F7F-B3F4-A355234482A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は、１人当たり面積は平均より多く、減価償却率は高くなっており、統廃合の検討を行う必要がある。認定こども園・幼稚園・保育所は民間移譲などにより市の郊外部に多くの園がある状況である。民間移譲の可能性を検討しつつ、更新を図っていく必要がある。児童館は学校施設を活用している館が多いため学校と同じく減価償却率が高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8BAFB17-1402-4249-B813-49A3CACFFED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6DAE95C-29F7-4A4C-9A9A-202DC493CEF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0B55A8C-B392-4555-9CCD-C5197D8D7C9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AB50CCB-1A2B-418B-BFF5-359A7E0396B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3F610CD-262F-4806-8C17-C40ABBFB94A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B00DF7E-1BEB-41CE-BA36-F6F0013141D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1AFDAD3-BEAF-48B1-8FEF-B7198EEE5EE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EF4D1BC-4554-4C31-9B0E-81B5F11DE28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995B4E4-56EB-4E66-AD9E-F8ED8ABD8BB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7C4BD04-9067-4B35-BC5F-84C7A5BB7B3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263,152
258,401
536.41
103,081,314
100,612,814
2,355,510
60,321,612
146,622,940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922ED10-C31B-4F41-A237-D19F3EA0791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6F76C84-6B35-460F-AA1C-E3986BBDBB0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8CC73FC-B779-429F-8C15-B62204CC291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ADFDAFA-BC0A-4744-9E0B-B01065668C5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39CF9D-D107-4EEC-AD45-3748EEF2E6B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F5A60A9-8CE7-442B-A3D2-F1CDD4A0902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9844600-7A22-4435-AE8F-28F3EAD78B7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A827B5-11DC-49C9-84F3-6D0194D1868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BB364A7-2808-4BE2-BC54-0C559E167D3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1C78208-8705-4C3F-923E-05B9C441B30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C23E3E8-1065-4CC6-A310-FC4D1D2D20C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AFE14E2-4FFC-4334-808F-0EB2D7A5BBF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DA3B365-EC5B-4CE7-8B91-B7DA61E9D3B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6B48783-C17A-4E0F-80A0-418F4E7EC2A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3E0C213-0D51-4269-A96E-65C74C478CE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DDC350A-487C-4CA6-85F9-04F1216B4CB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5482C19-BDE4-424B-B215-C55C3A4B333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355BF9F-A222-487A-9DC7-E23775DEFE6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7D14499-03B6-4DB3-985A-A381A0360DF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B254F3D-8624-4ACD-B317-92E0D1E5638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468CDBA-B48C-421A-846C-B7788A89BA1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BC98894-9CB6-4D72-BAD6-75F7BCC11DB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0DF8BE6-79C1-4A4E-8614-8A1B632A485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3EB4E15-B505-4AA3-9986-167115FC6ED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631836E-18AC-4505-A72D-D975CF3CDDD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1689909-4031-4143-9802-E3394715255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34D82DB-E3B7-453C-B267-F8BE48A50CF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C9865C8-FAE4-4EAF-9753-C8BDC389E2E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EEF682A-6A44-45EF-94B6-36A8F198258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E166C03-2FA2-470D-8D8D-FD40BB22CD6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EDE1B43-7B48-4DF5-82A4-474632FA5C2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DA3B21A-EB5D-42C3-A323-E1F4649B465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DC580DA-E0F1-4D8B-859C-907B3B58FB0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6219D84-5C9E-453F-920B-3B241568E04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BC6207C-01B9-41E9-A29C-01B04F3F304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D95A2B6-EB80-4B73-8B7B-F7D346B46F3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5B41652-AA46-4B40-9417-449F28217A0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2142D61-636E-421B-8B95-6EA5A2D3CB0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B34F1EC-1EF8-4C0C-AED7-0A88B06170A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553E835-ADD2-418D-8E94-CDB517CD251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A3F01B6-3D89-4523-9B4D-50F0E8F0BAD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9791D2B-09F8-4096-B2B4-B48B39EA4BC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8D19DBF-2017-44DF-9C96-4623FD8EB42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6BD00CD-8C04-42BF-92E1-C3AAEE50975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3669F99-DFCC-4044-9779-9C64D2577A1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7DF5047-7C5D-4A59-BBCE-DBB4E73989E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a:extLst>
            <a:ext uri="{FF2B5EF4-FFF2-40B4-BE49-F238E27FC236}">
              <a16:creationId xmlns:a16="http://schemas.microsoft.com/office/drawing/2014/main" id="{51A2A63C-D6E1-4969-908E-CCD6A291606F}"/>
            </a:ext>
          </a:extLst>
        </xdr:cNvPr>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a:extLst>
            <a:ext uri="{FF2B5EF4-FFF2-40B4-BE49-F238E27FC236}">
              <a16:creationId xmlns:a16="http://schemas.microsoft.com/office/drawing/2014/main" id="{5D740BFB-2333-4817-9ABE-2D103EFD2FB6}"/>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a:extLst>
            <a:ext uri="{FF2B5EF4-FFF2-40B4-BE49-F238E27FC236}">
              <a16:creationId xmlns:a16="http://schemas.microsoft.com/office/drawing/2014/main" id="{949D9B8D-065E-46E1-A8B1-B2E7A8EEA423}"/>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a:extLst>
            <a:ext uri="{FF2B5EF4-FFF2-40B4-BE49-F238E27FC236}">
              <a16:creationId xmlns:a16="http://schemas.microsoft.com/office/drawing/2014/main" id="{36DE8C19-BD90-4113-BB1D-33F88B4C2ED3}"/>
            </a:ext>
          </a:extLst>
        </xdr:cNvPr>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a:extLst>
            <a:ext uri="{FF2B5EF4-FFF2-40B4-BE49-F238E27FC236}">
              <a16:creationId xmlns:a16="http://schemas.microsoft.com/office/drawing/2014/main" id="{FACDEB42-773B-4FBC-AB24-6DAB14F4ED59}"/>
            </a:ext>
          </a:extLst>
        </xdr:cNvPr>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a:extLst>
            <a:ext uri="{FF2B5EF4-FFF2-40B4-BE49-F238E27FC236}">
              <a16:creationId xmlns:a16="http://schemas.microsoft.com/office/drawing/2014/main" id="{B85581AE-F169-4887-87DF-741AB2694ED2}"/>
            </a:ext>
          </a:extLst>
        </xdr:cNvPr>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a:extLst>
            <a:ext uri="{FF2B5EF4-FFF2-40B4-BE49-F238E27FC236}">
              <a16:creationId xmlns:a16="http://schemas.microsoft.com/office/drawing/2014/main" id="{AC25E287-0F9B-4D55-BA47-41A2775408C1}"/>
            </a:ext>
          </a:extLst>
        </xdr:cNvPr>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58057</xdr:rowOff>
    </xdr:from>
    <xdr:to>
      <xdr:col>20</xdr:col>
      <xdr:colOff>38100</xdr:colOff>
      <xdr:row>37</xdr:row>
      <xdr:rowOff>159657</xdr:rowOff>
    </xdr:to>
    <xdr:sp macro="" textlink="">
      <xdr:nvSpPr>
        <xdr:cNvPr id="65" name="フローチャート: 判断 64">
          <a:extLst>
            <a:ext uri="{FF2B5EF4-FFF2-40B4-BE49-F238E27FC236}">
              <a16:creationId xmlns:a16="http://schemas.microsoft.com/office/drawing/2014/main" id="{21E97B85-3944-44CA-9FA3-E083D7A5A72D}"/>
            </a:ext>
          </a:extLst>
        </xdr:cNvPr>
        <xdr:cNvSpPr/>
      </xdr:nvSpPr>
      <xdr:spPr>
        <a:xfrm>
          <a:off x="3746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a:extLst>
            <a:ext uri="{FF2B5EF4-FFF2-40B4-BE49-F238E27FC236}">
              <a16:creationId xmlns:a16="http://schemas.microsoft.com/office/drawing/2014/main" id="{77CA1E22-6641-4658-83BF-7B9BD1C686D5}"/>
            </a:ext>
          </a:extLst>
        </xdr:cNvPr>
        <xdr:cNvSpPr/>
      </xdr:nvSpPr>
      <xdr:spPr>
        <a:xfrm>
          <a:off x="2857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a:extLst>
            <a:ext uri="{FF2B5EF4-FFF2-40B4-BE49-F238E27FC236}">
              <a16:creationId xmlns:a16="http://schemas.microsoft.com/office/drawing/2014/main" id="{09F2053E-E747-4870-A12D-192D99B4B4BC}"/>
            </a:ext>
          </a:extLst>
        </xdr:cNvPr>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27B57C7D-9603-4353-90EA-2FBC308DF52A}"/>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B498951-62EE-4BE0-9F8A-52CC51EC2D5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889C704-2FBB-4F52-826B-C4DAAB29230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2B73DA2-AA74-4E60-ACB7-BE383B1F48A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C3CA870-D46D-4A4F-BDC0-DFEE0FB86A1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E6B8A88-666F-47EC-B12C-DA9F155D071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80917</xdr:rowOff>
    </xdr:from>
    <xdr:to>
      <xdr:col>24</xdr:col>
      <xdr:colOff>114300</xdr:colOff>
      <xdr:row>40</xdr:row>
      <xdr:rowOff>11067</xdr:rowOff>
    </xdr:to>
    <xdr:sp macro="" textlink="">
      <xdr:nvSpPr>
        <xdr:cNvPr id="74" name="楕円 73">
          <a:extLst>
            <a:ext uri="{FF2B5EF4-FFF2-40B4-BE49-F238E27FC236}">
              <a16:creationId xmlns:a16="http://schemas.microsoft.com/office/drawing/2014/main" id="{C8750953-30CC-4AE7-B92F-63C788617AF4}"/>
            </a:ext>
          </a:extLst>
        </xdr:cNvPr>
        <xdr:cNvSpPr/>
      </xdr:nvSpPr>
      <xdr:spPr>
        <a:xfrm>
          <a:off x="45847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59344</xdr:rowOff>
    </xdr:from>
    <xdr:ext cx="405111" cy="259045"/>
    <xdr:sp macro="" textlink="">
      <xdr:nvSpPr>
        <xdr:cNvPr id="75" name="【図書館】&#10;有形固定資産減価償却率該当値テキスト">
          <a:extLst>
            <a:ext uri="{FF2B5EF4-FFF2-40B4-BE49-F238E27FC236}">
              <a16:creationId xmlns:a16="http://schemas.microsoft.com/office/drawing/2014/main" id="{81E17F3B-DB51-4DF6-A649-2B3C540F0E13}"/>
            </a:ext>
          </a:extLst>
        </xdr:cNvPr>
        <xdr:cNvSpPr txBox="1"/>
      </xdr:nvSpPr>
      <xdr:spPr>
        <a:xfrm>
          <a:off x="4673600"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58057</xdr:rowOff>
    </xdr:from>
    <xdr:to>
      <xdr:col>20</xdr:col>
      <xdr:colOff>38100</xdr:colOff>
      <xdr:row>39</xdr:row>
      <xdr:rowOff>159657</xdr:rowOff>
    </xdr:to>
    <xdr:sp macro="" textlink="">
      <xdr:nvSpPr>
        <xdr:cNvPr id="76" name="楕円 75">
          <a:extLst>
            <a:ext uri="{FF2B5EF4-FFF2-40B4-BE49-F238E27FC236}">
              <a16:creationId xmlns:a16="http://schemas.microsoft.com/office/drawing/2014/main" id="{A181B272-6B27-4055-B9EE-F164C8355BFA}"/>
            </a:ext>
          </a:extLst>
        </xdr:cNvPr>
        <xdr:cNvSpPr/>
      </xdr:nvSpPr>
      <xdr:spPr>
        <a:xfrm>
          <a:off x="3746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108857</xdr:rowOff>
    </xdr:from>
    <xdr:to>
      <xdr:col>24</xdr:col>
      <xdr:colOff>63500</xdr:colOff>
      <xdr:row>39</xdr:row>
      <xdr:rowOff>131717</xdr:rowOff>
    </xdr:to>
    <xdr:cxnSp macro="">
      <xdr:nvCxnSpPr>
        <xdr:cNvPr id="77" name="直線コネクタ 76">
          <a:extLst>
            <a:ext uri="{FF2B5EF4-FFF2-40B4-BE49-F238E27FC236}">
              <a16:creationId xmlns:a16="http://schemas.microsoft.com/office/drawing/2014/main" id="{97B9C3EF-128E-4598-97F0-879B87381CC8}"/>
            </a:ext>
          </a:extLst>
        </xdr:cNvPr>
        <xdr:cNvCxnSpPr/>
      </xdr:nvCxnSpPr>
      <xdr:spPr>
        <a:xfrm>
          <a:off x="3797300" y="679540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36830</xdr:rowOff>
    </xdr:from>
    <xdr:to>
      <xdr:col>15</xdr:col>
      <xdr:colOff>101600</xdr:colOff>
      <xdr:row>39</xdr:row>
      <xdr:rowOff>138430</xdr:rowOff>
    </xdr:to>
    <xdr:sp macro="" textlink="">
      <xdr:nvSpPr>
        <xdr:cNvPr id="78" name="楕円 77">
          <a:extLst>
            <a:ext uri="{FF2B5EF4-FFF2-40B4-BE49-F238E27FC236}">
              <a16:creationId xmlns:a16="http://schemas.microsoft.com/office/drawing/2014/main" id="{43911697-5951-4A4E-B104-6D6A4DFAF862}"/>
            </a:ext>
          </a:extLst>
        </xdr:cNvPr>
        <xdr:cNvSpPr/>
      </xdr:nvSpPr>
      <xdr:spPr>
        <a:xfrm>
          <a:off x="2857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87630</xdr:rowOff>
    </xdr:from>
    <xdr:to>
      <xdr:col>19</xdr:col>
      <xdr:colOff>177800</xdr:colOff>
      <xdr:row>39</xdr:row>
      <xdr:rowOff>108857</xdr:rowOff>
    </xdr:to>
    <xdr:cxnSp macro="">
      <xdr:nvCxnSpPr>
        <xdr:cNvPr id="79" name="直線コネクタ 78">
          <a:extLst>
            <a:ext uri="{FF2B5EF4-FFF2-40B4-BE49-F238E27FC236}">
              <a16:creationId xmlns:a16="http://schemas.microsoft.com/office/drawing/2014/main" id="{B1543AAD-C222-4DDD-AFEF-32443E1D0106}"/>
            </a:ext>
          </a:extLst>
        </xdr:cNvPr>
        <xdr:cNvCxnSpPr/>
      </xdr:nvCxnSpPr>
      <xdr:spPr>
        <a:xfrm>
          <a:off x="2908300" y="677418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4734</xdr:rowOff>
    </xdr:from>
    <xdr:ext cx="405111" cy="259045"/>
    <xdr:sp macro="" textlink="">
      <xdr:nvSpPr>
        <xdr:cNvPr id="80" name="n_1aveValue【図書館】&#10;有形固定資産減価償却率">
          <a:extLst>
            <a:ext uri="{FF2B5EF4-FFF2-40B4-BE49-F238E27FC236}">
              <a16:creationId xmlns:a16="http://schemas.microsoft.com/office/drawing/2014/main" id="{EF2FB778-759C-41CB-9DA7-E52F827C6005}"/>
            </a:ext>
          </a:extLst>
        </xdr:cNvPr>
        <xdr:cNvSpPr txBox="1"/>
      </xdr:nvSpPr>
      <xdr:spPr>
        <a:xfrm>
          <a:off x="35820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99440</xdr:rowOff>
    </xdr:from>
    <xdr:ext cx="405111" cy="259045"/>
    <xdr:sp macro="" textlink="">
      <xdr:nvSpPr>
        <xdr:cNvPr id="81" name="n_2aveValue【図書館】&#10;有形固定資産減価償却率">
          <a:extLst>
            <a:ext uri="{FF2B5EF4-FFF2-40B4-BE49-F238E27FC236}">
              <a16:creationId xmlns:a16="http://schemas.microsoft.com/office/drawing/2014/main" id="{5A52CF36-F155-4976-A780-C4788A308183}"/>
            </a:ext>
          </a:extLst>
        </xdr:cNvPr>
        <xdr:cNvSpPr txBox="1"/>
      </xdr:nvSpPr>
      <xdr:spPr>
        <a:xfrm>
          <a:off x="2705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68416</xdr:rowOff>
    </xdr:from>
    <xdr:ext cx="405111" cy="259045"/>
    <xdr:sp macro="" textlink="">
      <xdr:nvSpPr>
        <xdr:cNvPr id="82" name="n_3aveValue【図書館】&#10;有形固定資産減価償却率">
          <a:extLst>
            <a:ext uri="{FF2B5EF4-FFF2-40B4-BE49-F238E27FC236}">
              <a16:creationId xmlns:a16="http://schemas.microsoft.com/office/drawing/2014/main" id="{658F7A62-7D75-48EC-B94B-959FE9B94888}"/>
            </a:ext>
          </a:extLst>
        </xdr:cNvPr>
        <xdr:cNvSpPr txBox="1"/>
      </xdr:nvSpPr>
      <xdr:spPr>
        <a:xfrm>
          <a:off x="1816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3" name="n_4aveValue【図書館】&#10;有形固定資産減価償却率">
          <a:extLst>
            <a:ext uri="{FF2B5EF4-FFF2-40B4-BE49-F238E27FC236}">
              <a16:creationId xmlns:a16="http://schemas.microsoft.com/office/drawing/2014/main" id="{E0C5017E-52F7-4495-BA12-A1BE384D3356}"/>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150784</xdr:rowOff>
    </xdr:from>
    <xdr:ext cx="405111" cy="259045"/>
    <xdr:sp macro="" textlink="">
      <xdr:nvSpPr>
        <xdr:cNvPr id="84" name="n_1mainValue【図書館】&#10;有形固定資産減価償却率">
          <a:extLst>
            <a:ext uri="{FF2B5EF4-FFF2-40B4-BE49-F238E27FC236}">
              <a16:creationId xmlns:a16="http://schemas.microsoft.com/office/drawing/2014/main" id="{59772BC4-717C-48D1-9958-76900548B693}"/>
            </a:ext>
          </a:extLst>
        </xdr:cNvPr>
        <xdr:cNvSpPr txBox="1"/>
      </xdr:nvSpPr>
      <xdr:spPr>
        <a:xfrm>
          <a:off x="35820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85" name="n_2mainValue【図書館】&#10;有形固定資産減価償却率">
          <a:extLst>
            <a:ext uri="{FF2B5EF4-FFF2-40B4-BE49-F238E27FC236}">
              <a16:creationId xmlns:a16="http://schemas.microsoft.com/office/drawing/2014/main" id="{7C1F724A-065A-48E1-B58D-17B9B6BD44C0}"/>
            </a:ext>
          </a:extLst>
        </xdr:cNvPr>
        <xdr:cNvSpPr txBox="1"/>
      </xdr:nvSpPr>
      <xdr:spPr>
        <a:xfrm>
          <a:off x="2705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56248E2B-7DB1-40B4-9D47-00BBEE297F1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DD8F5FFE-03AC-49FB-94EE-4F8484B3F4D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D2E4C3CF-9AE2-44CC-9FEB-4C5DF262229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AB2710EE-BCC6-47F3-872C-9CC7C59F0A4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1263CD94-0B88-43E6-9966-02AB0DE1F66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7A36115A-E85B-4A01-8037-48294E0178A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6CB8CD31-D022-4E1E-BD57-FB2D1D60DDA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203590C1-4830-4BE1-902E-5D6B1613807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47B9A923-5F29-4564-BDE1-F20BB3BB384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680B4E0E-CF3B-490C-8B42-668D24AC82B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a16="http://schemas.microsoft.com/office/drawing/2014/main" id="{CFA08768-DD1A-490C-A7DF-CC491D9EF1D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a16="http://schemas.microsoft.com/office/drawing/2014/main" id="{73F0D347-AFCD-4F95-933D-DD0041373C4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a16="http://schemas.microsoft.com/office/drawing/2014/main" id="{A38BE8DC-B047-4658-8436-B5DB30C4D6B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a:extLst>
            <a:ext uri="{FF2B5EF4-FFF2-40B4-BE49-F238E27FC236}">
              <a16:creationId xmlns:a16="http://schemas.microsoft.com/office/drawing/2014/main" id="{49CBC4C1-89FE-41FD-9842-5F1400A5E51A}"/>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a16="http://schemas.microsoft.com/office/drawing/2014/main" id="{515F07DF-E9DA-4DA7-98AD-B01AAD835B9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a:extLst>
            <a:ext uri="{FF2B5EF4-FFF2-40B4-BE49-F238E27FC236}">
              <a16:creationId xmlns:a16="http://schemas.microsoft.com/office/drawing/2014/main" id="{D44FF529-0A43-464F-89C0-962EBBD2C30D}"/>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a16="http://schemas.microsoft.com/office/drawing/2014/main" id="{CDBCCBA4-0FB3-4BDB-89BE-30BF86A35C9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a:extLst>
            <a:ext uri="{FF2B5EF4-FFF2-40B4-BE49-F238E27FC236}">
              <a16:creationId xmlns:a16="http://schemas.microsoft.com/office/drawing/2014/main" id="{54C85178-63CA-44A5-9F1F-E47A83BDB051}"/>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5774356D-BFBF-4AD1-8D1D-251DDBA663B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FBA9C6D9-9D3B-456C-94AE-AB69A4A4846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7D3D8006-C248-467A-B88B-AB2820001F3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07" name="直線コネクタ 106">
          <a:extLst>
            <a:ext uri="{FF2B5EF4-FFF2-40B4-BE49-F238E27FC236}">
              <a16:creationId xmlns:a16="http://schemas.microsoft.com/office/drawing/2014/main" id="{FCA3F673-30B2-40B5-BDC4-D166CFAB257D}"/>
            </a:ext>
          </a:extLst>
        </xdr:cNvPr>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08" name="【図書館】&#10;一人当たり面積最小値テキスト">
          <a:extLst>
            <a:ext uri="{FF2B5EF4-FFF2-40B4-BE49-F238E27FC236}">
              <a16:creationId xmlns:a16="http://schemas.microsoft.com/office/drawing/2014/main" id="{448A32D7-F870-47E4-B711-3C221A8A5B31}"/>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09" name="直線コネクタ 108">
          <a:extLst>
            <a:ext uri="{FF2B5EF4-FFF2-40B4-BE49-F238E27FC236}">
              <a16:creationId xmlns:a16="http://schemas.microsoft.com/office/drawing/2014/main" id="{0DA3D798-AC53-415B-A208-0D5D5BB3A3E4}"/>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0" name="【図書館】&#10;一人当たり面積最大値テキスト">
          <a:extLst>
            <a:ext uri="{FF2B5EF4-FFF2-40B4-BE49-F238E27FC236}">
              <a16:creationId xmlns:a16="http://schemas.microsoft.com/office/drawing/2014/main" id="{52B6BC3E-E0DE-4ABA-814C-874ACD7431F2}"/>
            </a:ext>
          </a:extLst>
        </xdr:cNvPr>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1" name="直線コネクタ 110">
          <a:extLst>
            <a:ext uri="{FF2B5EF4-FFF2-40B4-BE49-F238E27FC236}">
              <a16:creationId xmlns:a16="http://schemas.microsoft.com/office/drawing/2014/main" id="{B3800AC4-1ADD-470E-AEDA-7ABCDD0CED02}"/>
            </a:ext>
          </a:extLst>
        </xdr:cNvPr>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2" name="【図書館】&#10;一人当たり面積平均値テキスト">
          <a:extLst>
            <a:ext uri="{FF2B5EF4-FFF2-40B4-BE49-F238E27FC236}">
              <a16:creationId xmlns:a16="http://schemas.microsoft.com/office/drawing/2014/main" id="{C396387F-9B7E-4045-AD47-91F7C92FD6DC}"/>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3" name="フローチャート: 判断 112">
          <a:extLst>
            <a:ext uri="{FF2B5EF4-FFF2-40B4-BE49-F238E27FC236}">
              <a16:creationId xmlns:a16="http://schemas.microsoft.com/office/drawing/2014/main" id="{9590057D-016E-43BB-9853-070DCEBF34EF}"/>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4" name="フローチャート: 判断 113">
          <a:extLst>
            <a:ext uri="{FF2B5EF4-FFF2-40B4-BE49-F238E27FC236}">
              <a16:creationId xmlns:a16="http://schemas.microsoft.com/office/drawing/2014/main" id="{EB57B9DD-E813-4FBA-A9AE-03BC53DAF800}"/>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15" name="フローチャート: 判断 114">
          <a:extLst>
            <a:ext uri="{FF2B5EF4-FFF2-40B4-BE49-F238E27FC236}">
              <a16:creationId xmlns:a16="http://schemas.microsoft.com/office/drawing/2014/main" id="{1EA17E79-ABBF-464A-BC2D-1AFD11E18094}"/>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16" name="フローチャート: 判断 115">
          <a:extLst>
            <a:ext uri="{FF2B5EF4-FFF2-40B4-BE49-F238E27FC236}">
              <a16:creationId xmlns:a16="http://schemas.microsoft.com/office/drawing/2014/main" id="{4F721BAF-F800-4FA7-BE5F-0DB2123B54D6}"/>
            </a:ext>
          </a:extLst>
        </xdr:cNvPr>
        <xdr:cNvSpPr/>
      </xdr:nvSpPr>
      <xdr:spPr>
        <a:xfrm>
          <a:off x="781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17" name="フローチャート: 判断 116">
          <a:extLst>
            <a:ext uri="{FF2B5EF4-FFF2-40B4-BE49-F238E27FC236}">
              <a16:creationId xmlns:a16="http://schemas.microsoft.com/office/drawing/2014/main" id="{7C5F0F21-9355-4C31-8B08-723AC1B9BAE5}"/>
            </a:ext>
          </a:extLst>
        </xdr:cNvPr>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CE5E136E-5461-46E2-9D39-CD60D30AF42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7973DA0-02D2-485D-AC3F-18D0FC3C1C5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F738C9B-4984-4C35-8F18-0C28BD9F4D3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2040978-12AE-417D-8C66-1ED071D3328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096BD92-7660-4C4F-B3C7-EFD2BA830B9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36830</xdr:rowOff>
    </xdr:from>
    <xdr:to>
      <xdr:col>55</xdr:col>
      <xdr:colOff>50800</xdr:colOff>
      <xdr:row>37</xdr:row>
      <xdr:rowOff>138430</xdr:rowOff>
    </xdr:to>
    <xdr:sp macro="" textlink="">
      <xdr:nvSpPr>
        <xdr:cNvPr id="123" name="楕円 122">
          <a:extLst>
            <a:ext uri="{FF2B5EF4-FFF2-40B4-BE49-F238E27FC236}">
              <a16:creationId xmlns:a16="http://schemas.microsoft.com/office/drawing/2014/main" id="{64AF6856-9494-4424-893C-6BEBF456DB48}"/>
            </a:ext>
          </a:extLst>
        </xdr:cNvPr>
        <xdr:cNvSpPr/>
      </xdr:nvSpPr>
      <xdr:spPr>
        <a:xfrm>
          <a:off x="10426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59707</xdr:rowOff>
    </xdr:from>
    <xdr:ext cx="469744" cy="259045"/>
    <xdr:sp macro="" textlink="">
      <xdr:nvSpPr>
        <xdr:cNvPr id="124" name="【図書館】&#10;一人当たり面積該当値テキスト">
          <a:extLst>
            <a:ext uri="{FF2B5EF4-FFF2-40B4-BE49-F238E27FC236}">
              <a16:creationId xmlns:a16="http://schemas.microsoft.com/office/drawing/2014/main" id="{70338565-2A34-47F9-AE6E-32EFE9A3BF70}"/>
            </a:ext>
          </a:extLst>
        </xdr:cNvPr>
        <xdr:cNvSpPr txBox="1"/>
      </xdr:nvSpPr>
      <xdr:spPr>
        <a:xfrm>
          <a:off x="10515600"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36830</xdr:rowOff>
    </xdr:from>
    <xdr:to>
      <xdr:col>50</xdr:col>
      <xdr:colOff>165100</xdr:colOff>
      <xdr:row>37</xdr:row>
      <xdr:rowOff>138430</xdr:rowOff>
    </xdr:to>
    <xdr:sp macro="" textlink="">
      <xdr:nvSpPr>
        <xdr:cNvPr id="125" name="楕円 124">
          <a:extLst>
            <a:ext uri="{FF2B5EF4-FFF2-40B4-BE49-F238E27FC236}">
              <a16:creationId xmlns:a16="http://schemas.microsoft.com/office/drawing/2014/main" id="{BD41F352-C5B0-4A50-8308-AD61C0FBCA40}"/>
            </a:ext>
          </a:extLst>
        </xdr:cNvPr>
        <xdr:cNvSpPr/>
      </xdr:nvSpPr>
      <xdr:spPr>
        <a:xfrm>
          <a:off x="958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87630</xdr:rowOff>
    </xdr:from>
    <xdr:to>
      <xdr:col>55</xdr:col>
      <xdr:colOff>0</xdr:colOff>
      <xdr:row>37</xdr:row>
      <xdr:rowOff>87630</xdr:rowOff>
    </xdr:to>
    <xdr:cxnSp macro="">
      <xdr:nvCxnSpPr>
        <xdr:cNvPr id="126" name="直線コネクタ 125">
          <a:extLst>
            <a:ext uri="{FF2B5EF4-FFF2-40B4-BE49-F238E27FC236}">
              <a16:creationId xmlns:a16="http://schemas.microsoft.com/office/drawing/2014/main" id="{333CD3F8-1B46-4DE0-8A21-94E2A047ECC3}"/>
            </a:ext>
          </a:extLst>
        </xdr:cNvPr>
        <xdr:cNvCxnSpPr/>
      </xdr:nvCxnSpPr>
      <xdr:spPr>
        <a:xfrm>
          <a:off x="9639300" y="6431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36830</xdr:rowOff>
    </xdr:from>
    <xdr:to>
      <xdr:col>46</xdr:col>
      <xdr:colOff>38100</xdr:colOff>
      <xdr:row>37</xdr:row>
      <xdr:rowOff>138430</xdr:rowOff>
    </xdr:to>
    <xdr:sp macro="" textlink="">
      <xdr:nvSpPr>
        <xdr:cNvPr id="127" name="楕円 126">
          <a:extLst>
            <a:ext uri="{FF2B5EF4-FFF2-40B4-BE49-F238E27FC236}">
              <a16:creationId xmlns:a16="http://schemas.microsoft.com/office/drawing/2014/main" id="{BE3985E9-4769-4388-97CD-09B91B908F59}"/>
            </a:ext>
          </a:extLst>
        </xdr:cNvPr>
        <xdr:cNvSpPr/>
      </xdr:nvSpPr>
      <xdr:spPr>
        <a:xfrm>
          <a:off x="869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87630</xdr:rowOff>
    </xdr:from>
    <xdr:to>
      <xdr:col>50</xdr:col>
      <xdr:colOff>114300</xdr:colOff>
      <xdr:row>37</xdr:row>
      <xdr:rowOff>87630</xdr:rowOff>
    </xdr:to>
    <xdr:cxnSp macro="">
      <xdr:nvCxnSpPr>
        <xdr:cNvPr id="128" name="直線コネクタ 127">
          <a:extLst>
            <a:ext uri="{FF2B5EF4-FFF2-40B4-BE49-F238E27FC236}">
              <a16:creationId xmlns:a16="http://schemas.microsoft.com/office/drawing/2014/main" id="{F29D4B5F-BCAC-4870-896E-27E625F560AA}"/>
            </a:ext>
          </a:extLst>
        </xdr:cNvPr>
        <xdr:cNvCxnSpPr/>
      </xdr:nvCxnSpPr>
      <xdr:spPr>
        <a:xfrm>
          <a:off x="8750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29" name="n_1aveValue【図書館】&#10;一人当たり面積">
          <a:extLst>
            <a:ext uri="{FF2B5EF4-FFF2-40B4-BE49-F238E27FC236}">
              <a16:creationId xmlns:a16="http://schemas.microsoft.com/office/drawing/2014/main" id="{414EE7FD-867A-412A-9167-3288FE00383D}"/>
            </a:ext>
          </a:extLst>
        </xdr:cNvPr>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30" name="n_2aveValue【図書館】&#10;一人当たり面積">
          <a:extLst>
            <a:ext uri="{FF2B5EF4-FFF2-40B4-BE49-F238E27FC236}">
              <a16:creationId xmlns:a16="http://schemas.microsoft.com/office/drawing/2014/main" id="{CBE76BE6-6E31-452B-9D52-EB8699940D1C}"/>
            </a:ext>
          </a:extLst>
        </xdr:cNvPr>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31" name="n_3aveValue【図書館】&#10;一人当たり面積">
          <a:extLst>
            <a:ext uri="{FF2B5EF4-FFF2-40B4-BE49-F238E27FC236}">
              <a16:creationId xmlns:a16="http://schemas.microsoft.com/office/drawing/2014/main" id="{27825634-EA4B-46E0-935F-FD7287919991}"/>
            </a:ext>
          </a:extLst>
        </xdr:cNvPr>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32" name="n_4aveValue【図書館】&#10;一人当たり面積">
          <a:extLst>
            <a:ext uri="{FF2B5EF4-FFF2-40B4-BE49-F238E27FC236}">
              <a16:creationId xmlns:a16="http://schemas.microsoft.com/office/drawing/2014/main" id="{D9734C91-5D68-4F24-AEAB-90FC0A118CC9}"/>
            </a:ext>
          </a:extLst>
        </xdr:cNvPr>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154957</xdr:rowOff>
    </xdr:from>
    <xdr:ext cx="469744" cy="259045"/>
    <xdr:sp macro="" textlink="">
      <xdr:nvSpPr>
        <xdr:cNvPr id="133" name="n_1mainValue【図書館】&#10;一人当たり面積">
          <a:extLst>
            <a:ext uri="{FF2B5EF4-FFF2-40B4-BE49-F238E27FC236}">
              <a16:creationId xmlns:a16="http://schemas.microsoft.com/office/drawing/2014/main" id="{D8A99046-0119-4670-AE2C-02EBDED8D2B6}"/>
            </a:ext>
          </a:extLst>
        </xdr:cNvPr>
        <xdr:cNvSpPr txBox="1"/>
      </xdr:nvSpPr>
      <xdr:spPr>
        <a:xfrm>
          <a:off x="9391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154957</xdr:rowOff>
    </xdr:from>
    <xdr:ext cx="469744" cy="259045"/>
    <xdr:sp macro="" textlink="">
      <xdr:nvSpPr>
        <xdr:cNvPr id="134" name="n_2mainValue【図書館】&#10;一人当たり面積">
          <a:extLst>
            <a:ext uri="{FF2B5EF4-FFF2-40B4-BE49-F238E27FC236}">
              <a16:creationId xmlns:a16="http://schemas.microsoft.com/office/drawing/2014/main" id="{4AC7EBAC-798D-4F55-A034-420E5C15D673}"/>
            </a:ext>
          </a:extLst>
        </xdr:cNvPr>
        <xdr:cNvSpPr txBox="1"/>
      </xdr:nvSpPr>
      <xdr:spPr>
        <a:xfrm>
          <a:off x="8515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AD9EEE3C-4150-4C61-AB10-96B3AA820C2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33AAF53E-BD81-40EF-8CD9-511805C1B1B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CF73598C-8DF2-4A95-92C9-A55FCF23A10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1044ABE7-C12A-461F-8642-75F58425670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FC1A4DEF-C033-4D3C-82E9-FAF7D4B5918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B715CC4A-4583-4254-BFD8-913152EF733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1F0128DC-2759-45D7-834D-E459D8F8B84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128E217B-F15C-4C09-BB4F-7E8E0D1B9A8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6A97F72E-2123-430A-97AC-B64A4796486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2DABD507-B018-4BDB-845F-44362732C3B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AD05337C-8982-497C-A40A-726AA49E5F3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1B9DEE8E-7493-4FA3-9B7A-849012A6396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7" name="テキスト ボックス 146">
          <a:extLst>
            <a:ext uri="{FF2B5EF4-FFF2-40B4-BE49-F238E27FC236}">
              <a16:creationId xmlns:a16="http://schemas.microsoft.com/office/drawing/2014/main" id="{DE9C407B-1DEC-4261-8B60-E7DBDC8A5E0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B47B42AF-920A-4E97-A044-B22553D3C10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EA619685-BDE5-4334-A2CD-91822E5B40C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EF3F568A-7C94-490C-B549-9A6C4B9A85C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25CC148F-75AA-4FBB-85BA-E7854FFC251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7F6E66D3-CB25-415F-ACB7-F9ED3C740ED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D3D82921-7A00-495D-B46E-A3A9DEBEC45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23F18CD0-5190-42B5-B327-4417B224B11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a:extLst>
            <a:ext uri="{FF2B5EF4-FFF2-40B4-BE49-F238E27FC236}">
              <a16:creationId xmlns:a16="http://schemas.microsoft.com/office/drawing/2014/main" id="{DC6F0C7A-F7DA-465C-B711-C896C0FF2F0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7B9D374D-FC08-425E-9A5E-49EA3AC0B81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7" name="テキスト ボックス 156">
          <a:extLst>
            <a:ext uri="{FF2B5EF4-FFF2-40B4-BE49-F238E27FC236}">
              <a16:creationId xmlns:a16="http://schemas.microsoft.com/office/drawing/2014/main" id="{F576A149-6CEA-419F-A971-E770E33EA59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a:extLst>
            <a:ext uri="{FF2B5EF4-FFF2-40B4-BE49-F238E27FC236}">
              <a16:creationId xmlns:a16="http://schemas.microsoft.com/office/drawing/2014/main" id="{040FE7E7-E782-47E8-A328-82D2502BB9E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59" name="直線コネクタ 158">
          <a:extLst>
            <a:ext uri="{FF2B5EF4-FFF2-40B4-BE49-F238E27FC236}">
              <a16:creationId xmlns:a16="http://schemas.microsoft.com/office/drawing/2014/main" id="{BB485FD4-7AFE-4DDB-B167-D1E48F2BC693}"/>
            </a:ext>
          </a:extLst>
        </xdr:cNvPr>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60" name="【体育館・プール】&#10;有形固定資産減価償却率最小値テキスト">
          <a:extLst>
            <a:ext uri="{FF2B5EF4-FFF2-40B4-BE49-F238E27FC236}">
              <a16:creationId xmlns:a16="http://schemas.microsoft.com/office/drawing/2014/main" id="{2D7C40CF-4D89-4F4B-9C8F-38900F5061BC}"/>
            </a:ext>
          </a:extLst>
        </xdr:cNvPr>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1" name="直線コネクタ 160">
          <a:extLst>
            <a:ext uri="{FF2B5EF4-FFF2-40B4-BE49-F238E27FC236}">
              <a16:creationId xmlns:a16="http://schemas.microsoft.com/office/drawing/2014/main" id="{72473CE1-830D-4B61-AC5D-88495C8B5626}"/>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62" name="【体育館・プール】&#10;有形固定資産減価償却率最大値テキスト">
          <a:extLst>
            <a:ext uri="{FF2B5EF4-FFF2-40B4-BE49-F238E27FC236}">
              <a16:creationId xmlns:a16="http://schemas.microsoft.com/office/drawing/2014/main" id="{25056835-C414-4AED-A3BE-AF97C57B6891}"/>
            </a:ext>
          </a:extLst>
        </xdr:cNvPr>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3" name="直線コネクタ 162">
          <a:extLst>
            <a:ext uri="{FF2B5EF4-FFF2-40B4-BE49-F238E27FC236}">
              <a16:creationId xmlns:a16="http://schemas.microsoft.com/office/drawing/2014/main" id="{E9FF829D-D81B-4B0D-8241-6C0112C71D38}"/>
            </a:ext>
          </a:extLst>
        </xdr:cNvPr>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64" name="【体育館・プール】&#10;有形固定資産減価償却率平均値テキスト">
          <a:extLst>
            <a:ext uri="{FF2B5EF4-FFF2-40B4-BE49-F238E27FC236}">
              <a16:creationId xmlns:a16="http://schemas.microsoft.com/office/drawing/2014/main" id="{B758A725-E0E0-4622-B81A-B637F482C597}"/>
            </a:ext>
          </a:extLst>
        </xdr:cNvPr>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65" name="フローチャート: 判断 164">
          <a:extLst>
            <a:ext uri="{FF2B5EF4-FFF2-40B4-BE49-F238E27FC236}">
              <a16:creationId xmlns:a16="http://schemas.microsoft.com/office/drawing/2014/main" id="{EB28F7F9-6C4F-4D8C-8D9E-AA2B744289E8}"/>
            </a:ext>
          </a:extLst>
        </xdr:cNvPr>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128270</xdr:rowOff>
    </xdr:from>
    <xdr:to>
      <xdr:col>20</xdr:col>
      <xdr:colOff>38100</xdr:colOff>
      <xdr:row>59</xdr:row>
      <xdr:rowOff>58420</xdr:rowOff>
    </xdr:to>
    <xdr:sp macro="" textlink="">
      <xdr:nvSpPr>
        <xdr:cNvPr id="166" name="フローチャート: 判断 165">
          <a:extLst>
            <a:ext uri="{FF2B5EF4-FFF2-40B4-BE49-F238E27FC236}">
              <a16:creationId xmlns:a16="http://schemas.microsoft.com/office/drawing/2014/main" id="{4ABAF906-F40C-4C3F-97B4-7EFEF35355F4}"/>
            </a:ext>
          </a:extLst>
        </xdr:cNvPr>
        <xdr:cNvSpPr/>
      </xdr:nvSpPr>
      <xdr:spPr>
        <a:xfrm>
          <a:off x="3746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67" name="フローチャート: 判断 166">
          <a:extLst>
            <a:ext uri="{FF2B5EF4-FFF2-40B4-BE49-F238E27FC236}">
              <a16:creationId xmlns:a16="http://schemas.microsoft.com/office/drawing/2014/main" id="{643157E1-B87B-495A-AF8E-D9E53D6F49DC}"/>
            </a:ext>
          </a:extLst>
        </xdr:cNvPr>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68" name="フローチャート: 判断 167">
          <a:extLst>
            <a:ext uri="{FF2B5EF4-FFF2-40B4-BE49-F238E27FC236}">
              <a16:creationId xmlns:a16="http://schemas.microsoft.com/office/drawing/2014/main" id="{A326F4A5-75A5-4539-941A-1ABF325DA3AB}"/>
            </a:ext>
          </a:extLst>
        </xdr:cNvPr>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69" name="フローチャート: 判断 168">
          <a:extLst>
            <a:ext uri="{FF2B5EF4-FFF2-40B4-BE49-F238E27FC236}">
              <a16:creationId xmlns:a16="http://schemas.microsoft.com/office/drawing/2014/main" id="{8FABCE5D-B523-4B68-A8F8-777534FC1037}"/>
            </a:ext>
          </a:extLst>
        </xdr:cNvPr>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E10331F9-C278-49C8-82C7-CE04F86F89F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CDB3A576-8025-42D2-AFB6-6E30EAFCFFD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A14111DA-E76B-43BE-B998-98C92B3C691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B8D8E499-9A65-4EC9-87B9-4695CBD31CA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F82C4F63-7890-41EA-9837-623A7DCD768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楕円 174">
          <a:extLst>
            <a:ext uri="{FF2B5EF4-FFF2-40B4-BE49-F238E27FC236}">
              <a16:creationId xmlns:a16="http://schemas.microsoft.com/office/drawing/2014/main" id="{52558F66-0EBD-4D46-8B51-D8FF6D952BB0}"/>
            </a:ext>
          </a:extLst>
        </xdr:cNvPr>
        <xdr:cNvSpPr/>
      </xdr:nvSpPr>
      <xdr:spPr>
        <a:xfrm>
          <a:off x="4584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150512</xdr:rowOff>
    </xdr:from>
    <xdr:ext cx="405111" cy="259045"/>
    <xdr:sp macro="" textlink="">
      <xdr:nvSpPr>
        <xdr:cNvPr id="176" name="【体育館・プール】&#10;有形固定資産減価償却率該当値テキスト">
          <a:extLst>
            <a:ext uri="{FF2B5EF4-FFF2-40B4-BE49-F238E27FC236}">
              <a16:creationId xmlns:a16="http://schemas.microsoft.com/office/drawing/2014/main" id="{94A4F345-ACA1-45A8-8AA0-CA644C57C1BE}"/>
            </a:ext>
          </a:extLst>
        </xdr:cNvPr>
        <xdr:cNvSpPr txBox="1"/>
      </xdr:nvSpPr>
      <xdr:spPr>
        <a:xfrm>
          <a:off x="4673600"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133985</xdr:rowOff>
    </xdr:from>
    <xdr:to>
      <xdr:col>20</xdr:col>
      <xdr:colOff>38100</xdr:colOff>
      <xdr:row>60</xdr:row>
      <xdr:rowOff>64135</xdr:rowOff>
    </xdr:to>
    <xdr:sp macro="" textlink="">
      <xdr:nvSpPr>
        <xdr:cNvPr id="177" name="楕円 176">
          <a:extLst>
            <a:ext uri="{FF2B5EF4-FFF2-40B4-BE49-F238E27FC236}">
              <a16:creationId xmlns:a16="http://schemas.microsoft.com/office/drawing/2014/main" id="{5ADD528F-542E-4E52-B472-2C58F28E1288}"/>
            </a:ext>
          </a:extLst>
        </xdr:cNvPr>
        <xdr:cNvSpPr/>
      </xdr:nvSpPr>
      <xdr:spPr>
        <a:xfrm>
          <a:off x="3746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13335</xdr:rowOff>
    </xdr:from>
    <xdr:to>
      <xdr:col>24</xdr:col>
      <xdr:colOff>63500</xdr:colOff>
      <xdr:row>60</xdr:row>
      <xdr:rowOff>51435</xdr:rowOff>
    </xdr:to>
    <xdr:cxnSp macro="">
      <xdr:nvCxnSpPr>
        <xdr:cNvPr id="178" name="直線コネクタ 177">
          <a:extLst>
            <a:ext uri="{FF2B5EF4-FFF2-40B4-BE49-F238E27FC236}">
              <a16:creationId xmlns:a16="http://schemas.microsoft.com/office/drawing/2014/main" id="{999985FB-D009-4612-9D29-5396C8507E34}"/>
            </a:ext>
          </a:extLst>
        </xdr:cNvPr>
        <xdr:cNvCxnSpPr/>
      </xdr:nvCxnSpPr>
      <xdr:spPr>
        <a:xfrm>
          <a:off x="3797300" y="103003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65405</xdr:rowOff>
    </xdr:from>
    <xdr:to>
      <xdr:col>15</xdr:col>
      <xdr:colOff>101600</xdr:colOff>
      <xdr:row>60</xdr:row>
      <xdr:rowOff>167005</xdr:rowOff>
    </xdr:to>
    <xdr:sp macro="" textlink="">
      <xdr:nvSpPr>
        <xdr:cNvPr id="179" name="楕円 178">
          <a:extLst>
            <a:ext uri="{FF2B5EF4-FFF2-40B4-BE49-F238E27FC236}">
              <a16:creationId xmlns:a16="http://schemas.microsoft.com/office/drawing/2014/main" id="{EF3B1A93-5643-4E14-98E1-C6296ACB6B8C}"/>
            </a:ext>
          </a:extLst>
        </xdr:cNvPr>
        <xdr:cNvSpPr/>
      </xdr:nvSpPr>
      <xdr:spPr>
        <a:xfrm>
          <a:off x="2857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xdr:rowOff>
    </xdr:from>
    <xdr:to>
      <xdr:col>19</xdr:col>
      <xdr:colOff>177800</xdr:colOff>
      <xdr:row>60</xdr:row>
      <xdr:rowOff>116205</xdr:rowOff>
    </xdr:to>
    <xdr:cxnSp macro="">
      <xdr:nvCxnSpPr>
        <xdr:cNvPr id="180" name="直線コネクタ 179">
          <a:extLst>
            <a:ext uri="{FF2B5EF4-FFF2-40B4-BE49-F238E27FC236}">
              <a16:creationId xmlns:a16="http://schemas.microsoft.com/office/drawing/2014/main" id="{470C94B3-8907-4F67-BAE9-DE23772322E3}"/>
            </a:ext>
          </a:extLst>
        </xdr:cNvPr>
        <xdr:cNvCxnSpPr/>
      </xdr:nvCxnSpPr>
      <xdr:spPr>
        <a:xfrm flipV="1">
          <a:off x="2908300" y="1030033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74947</xdr:rowOff>
    </xdr:from>
    <xdr:ext cx="405111" cy="259045"/>
    <xdr:sp macro="" textlink="">
      <xdr:nvSpPr>
        <xdr:cNvPr id="181" name="n_1aveValue【体育館・プール】&#10;有形固定資産減価償却率">
          <a:extLst>
            <a:ext uri="{FF2B5EF4-FFF2-40B4-BE49-F238E27FC236}">
              <a16:creationId xmlns:a16="http://schemas.microsoft.com/office/drawing/2014/main" id="{75D30DF8-00B9-4206-9BC0-EB272B00428C}"/>
            </a:ext>
          </a:extLst>
        </xdr:cNvPr>
        <xdr:cNvSpPr txBox="1"/>
      </xdr:nvSpPr>
      <xdr:spPr>
        <a:xfrm>
          <a:off x="3582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182" name="n_2aveValue【体育館・プール】&#10;有形固定資産減価償却率">
          <a:extLst>
            <a:ext uri="{FF2B5EF4-FFF2-40B4-BE49-F238E27FC236}">
              <a16:creationId xmlns:a16="http://schemas.microsoft.com/office/drawing/2014/main" id="{0571377F-E683-4EED-B5BC-E77B7292F447}"/>
            </a:ext>
          </a:extLst>
        </xdr:cNvPr>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83" name="n_3aveValue【体育館・プール】&#10;有形固定資産減価償却率">
          <a:extLst>
            <a:ext uri="{FF2B5EF4-FFF2-40B4-BE49-F238E27FC236}">
              <a16:creationId xmlns:a16="http://schemas.microsoft.com/office/drawing/2014/main" id="{9867D982-D7A6-49D0-AFE2-42BA872A43DE}"/>
            </a:ext>
          </a:extLst>
        </xdr:cNvPr>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184" name="n_4aveValue【体育館・プール】&#10;有形固定資産減価償却率">
          <a:extLst>
            <a:ext uri="{FF2B5EF4-FFF2-40B4-BE49-F238E27FC236}">
              <a16:creationId xmlns:a16="http://schemas.microsoft.com/office/drawing/2014/main" id="{9AC892C9-F5A6-4630-A43C-2B1215F23A1C}"/>
            </a:ext>
          </a:extLst>
        </xdr:cNvPr>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55262</xdr:rowOff>
    </xdr:from>
    <xdr:ext cx="405111" cy="259045"/>
    <xdr:sp macro="" textlink="">
      <xdr:nvSpPr>
        <xdr:cNvPr id="185" name="n_1mainValue【体育館・プール】&#10;有形固定資産減価償却率">
          <a:extLst>
            <a:ext uri="{FF2B5EF4-FFF2-40B4-BE49-F238E27FC236}">
              <a16:creationId xmlns:a16="http://schemas.microsoft.com/office/drawing/2014/main" id="{9161DAE4-5D5C-40ED-9123-FD7E655A433F}"/>
            </a:ext>
          </a:extLst>
        </xdr:cNvPr>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158132</xdr:rowOff>
    </xdr:from>
    <xdr:ext cx="405111" cy="259045"/>
    <xdr:sp macro="" textlink="">
      <xdr:nvSpPr>
        <xdr:cNvPr id="186" name="n_2mainValue【体育館・プール】&#10;有形固定資産減価償却率">
          <a:extLst>
            <a:ext uri="{FF2B5EF4-FFF2-40B4-BE49-F238E27FC236}">
              <a16:creationId xmlns:a16="http://schemas.microsoft.com/office/drawing/2014/main" id="{F44D7558-6CE5-4861-9BF7-AFADC3CD757E}"/>
            </a:ext>
          </a:extLst>
        </xdr:cNvPr>
        <xdr:cNvSpPr txBox="1"/>
      </xdr:nvSpPr>
      <xdr:spPr>
        <a:xfrm>
          <a:off x="2705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8CF5DE47-3C1A-4C9C-B3F2-0D230DD93D6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506E160B-300F-47B6-BFB1-72B97C6EBE7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12D0C27B-BFB0-4E8E-A3B4-CC081B8CDE6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2CE219BF-C902-4628-9590-CDCF81309AA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1AF8FC62-A5AE-4766-A6EB-1C458645CFB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DEC6B16C-4E0C-431F-9307-A7E11EFABB1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17A60E6E-1B70-43CA-AD86-1FD83409E94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6D6B765C-5290-4410-A426-F4A7C75399B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70A77BF1-28FC-44D7-B45D-05951CD89F4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43321BF1-8260-4D54-86C0-DA024DA5BDE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a:extLst>
            <a:ext uri="{FF2B5EF4-FFF2-40B4-BE49-F238E27FC236}">
              <a16:creationId xmlns:a16="http://schemas.microsoft.com/office/drawing/2014/main" id="{90CC4432-CDFE-42B4-B457-BD913C10B65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8" name="テキスト ボックス 197">
          <a:extLst>
            <a:ext uri="{FF2B5EF4-FFF2-40B4-BE49-F238E27FC236}">
              <a16:creationId xmlns:a16="http://schemas.microsoft.com/office/drawing/2014/main" id="{8C77A952-43B1-42D9-BAB9-6AEBB6D923FA}"/>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a:extLst>
            <a:ext uri="{FF2B5EF4-FFF2-40B4-BE49-F238E27FC236}">
              <a16:creationId xmlns:a16="http://schemas.microsoft.com/office/drawing/2014/main" id="{D7C1BA63-E3D4-47B5-B330-33543599201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0" name="テキスト ボックス 199">
          <a:extLst>
            <a:ext uri="{FF2B5EF4-FFF2-40B4-BE49-F238E27FC236}">
              <a16:creationId xmlns:a16="http://schemas.microsoft.com/office/drawing/2014/main" id="{DE3FA06E-D134-40D0-96FF-BCFF3CA310BB}"/>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a:extLst>
            <a:ext uri="{FF2B5EF4-FFF2-40B4-BE49-F238E27FC236}">
              <a16:creationId xmlns:a16="http://schemas.microsoft.com/office/drawing/2014/main" id="{D57E2040-8E30-483C-8D7C-2FF02A51AD3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2" name="テキスト ボックス 201">
          <a:extLst>
            <a:ext uri="{FF2B5EF4-FFF2-40B4-BE49-F238E27FC236}">
              <a16:creationId xmlns:a16="http://schemas.microsoft.com/office/drawing/2014/main" id="{94A280E5-58FD-452E-A349-9E15B32E41F6}"/>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a:extLst>
            <a:ext uri="{FF2B5EF4-FFF2-40B4-BE49-F238E27FC236}">
              <a16:creationId xmlns:a16="http://schemas.microsoft.com/office/drawing/2014/main" id="{93632546-3EC5-4740-A4B2-4789FE03C0A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4" name="テキスト ボックス 203">
          <a:extLst>
            <a:ext uri="{FF2B5EF4-FFF2-40B4-BE49-F238E27FC236}">
              <a16:creationId xmlns:a16="http://schemas.microsoft.com/office/drawing/2014/main" id="{FA014754-57EE-4A82-94B6-445B9BA11FFE}"/>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42D2AA1B-4C28-4B6C-B0F2-3CF1A239630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a:extLst>
            <a:ext uri="{FF2B5EF4-FFF2-40B4-BE49-F238E27FC236}">
              <a16:creationId xmlns:a16="http://schemas.microsoft.com/office/drawing/2014/main" id="{C3C6D533-3960-4D79-BD15-2274F9BA12F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a:extLst>
            <a:ext uri="{FF2B5EF4-FFF2-40B4-BE49-F238E27FC236}">
              <a16:creationId xmlns:a16="http://schemas.microsoft.com/office/drawing/2014/main" id="{5CCA83BB-DEC6-4B2A-BB26-F2B74A19E16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08" name="直線コネクタ 207">
          <a:extLst>
            <a:ext uri="{FF2B5EF4-FFF2-40B4-BE49-F238E27FC236}">
              <a16:creationId xmlns:a16="http://schemas.microsoft.com/office/drawing/2014/main" id="{28E9898B-9AE3-4F68-A650-27A1C0B17ECB}"/>
            </a:ext>
          </a:extLst>
        </xdr:cNvPr>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09" name="【体育館・プール】&#10;一人当たり面積最小値テキスト">
          <a:extLst>
            <a:ext uri="{FF2B5EF4-FFF2-40B4-BE49-F238E27FC236}">
              <a16:creationId xmlns:a16="http://schemas.microsoft.com/office/drawing/2014/main" id="{D6A72C83-A7F7-4D72-A932-57EB107BE713}"/>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0" name="直線コネクタ 209">
          <a:extLst>
            <a:ext uri="{FF2B5EF4-FFF2-40B4-BE49-F238E27FC236}">
              <a16:creationId xmlns:a16="http://schemas.microsoft.com/office/drawing/2014/main" id="{47704970-6E9B-4223-9DF6-77CD8D7DB48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11" name="【体育館・プール】&#10;一人当たり面積最大値テキスト">
          <a:extLst>
            <a:ext uri="{FF2B5EF4-FFF2-40B4-BE49-F238E27FC236}">
              <a16:creationId xmlns:a16="http://schemas.microsoft.com/office/drawing/2014/main" id="{F10DAD30-72E8-4252-8F28-DCF0483EA086}"/>
            </a:ext>
          </a:extLst>
        </xdr:cNvPr>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12" name="直線コネクタ 211">
          <a:extLst>
            <a:ext uri="{FF2B5EF4-FFF2-40B4-BE49-F238E27FC236}">
              <a16:creationId xmlns:a16="http://schemas.microsoft.com/office/drawing/2014/main" id="{DD07AD2F-C8BF-46F2-B11A-57C52D7D68AE}"/>
            </a:ext>
          </a:extLst>
        </xdr:cNvPr>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13" name="【体育館・プール】&#10;一人当たり面積平均値テキスト">
          <a:extLst>
            <a:ext uri="{FF2B5EF4-FFF2-40B4-BE49-F238E27FC236}">
              <a16:creationId xmlns:a16="http://schemas.microsoft.com/office/drawing/2014/main" id="{5AB38401-A24B-4A90-9E39-24B51D736ADA}"/>
            </a:ext>
          </a:extLst>
        </xdr:cNvPr>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14" name="フローチャート: 判断 213">
          <a:extLst>
            <a:ext uri="{FF2B5EF4-FFF2-40B4-BE49-F238E27FC236}">
              <a16:creationId xmlns:a16="http://schemas.microsoft.com/office/drawing/2014/main" id="{07879E22-1EFF-43E8-B415-B0BA27ED2CCB}"/>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13208</xdr:rowOff>
    </xdr:from>
    <xdr:to>
      <xdr:col>50</xdr:col>
      <xdr:colOff>165100</xdr:colOff>
      <xdr:row>62</xdr:row>
      <xdr:rowOff>114808</xdr:rowOff>
    </xdr:to>
    <xdr:sp macro="" textlink="">
      <xdr:nvSpPr>
        <xdr:cNvPr id="215" name="フローチャート: 判断 214">
          <a:extLst>
            <a:ext uri="{FF2B5EF4-FFF2-40B4-BE49-F238E27FC236}">
              <a16:creationId xmlns:a16="http://schemas.microsoft.com/office/drawing/2014/main" id="{55FFF162-6436-48A6-9388-D332478ADBC4}"/>
            </a:ext>
          </a:extLst>
        </xdr:cNvPr>
        <xdr:cNvSpPr/>
      </xdr:nvSpPr>
      <xdr:spPr>
        <a:xfrm>
          <a:off x="9588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6350</xdr:rowOff>
    </xdr:from>
    <xdr:to>
      <xdr:col>46</xdr:col>
      <xdr:colOff>38100</xdr:colOff>
      <xdr:row>62</xdr:row>
      <xdr:rowOff>107950</xdr:rowOff>
    </xdr:to>
    <xdr:sp macro="" textlink="">
      <xdr:nvSpPr>
        <xdr:cNvPr id="216" name="フローチャート: 判断 215">
          <a:extLst>
            <a:ext uri="{FF2B5EF4-FFF2-40B4-BE49-F238E27FC236}">
              <a16:creationId xmlns:a16="http://schemas.microsoft.com/office/drawing/2014/main" id="{A650197A-D2D9-4790-A243-1A5E41E464C3}"/>
            </a:ext>
          </a:extLst>
        </xdr:cNvPr>
        <xdr:cNvSpPr/>
      </xdr:nvSpPr>
      <xdr:spPr>
        <a:xfrm>
          <a:off x="8699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20066</xdr:rowOff>
    </xdr:from>
    <xdr:to>
      <xdr:col>41</xdr:col>
      <xdr:colOff>101600</xdr:colOff>
      <xdr:row>62</xdr:row>
      <xdr:rowOff>121666</xdr:rowOff>
    </xdr:to>
    <xdr:sp macro="" textlink="">
      <xdr:nvSpPr>
        <xdr:cNvPr id="217" name="フローチャート: 判断 216">
          <a:extLst>
            <a:ext uri="{FF2B5EF4-FFF2-40B4-BE49-F238E27FC236}">
              <a16:creationId xmlns:a16="http://schemas.microsoft.com/office/drawing/2014/main" id="{CDF229CE-7AA3-4ECF-A641-2BF2953261C4}"/>
            </a:ext>
          </a:extLst>
        </xdr:cNvPr>
        <xdr:cNvSpPr/>
      </xdr:nvSpPr>
      <xdr:spPr>
        <a:xfrm>
          <a:off x="7810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18" name="フローチャート: 判断 217">
          <a:extLst>
            <a:ext uri="{FF2B5EF4-FFF2-40B4-BE49-F238E27FC236}">
              <a16:creationId xmlns:a16="http://schemas.microsoft.com/office/drawing/2014/main" id="{DEAE0E8D-2031-4A18-95F9-2506360EE4A1}"/>
            </a:ext>
          </a:extLst>
        </xdr:cNvPr>
        <xdr:cNvSpPr/>
      </xdr:nvSpPr>
      <xdr:spPr>
        <a:xfrm>
          <a:off x="6921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47E2A33E-770D-4583-9B8C-AF45C2D8ACD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183FDCE2-6D2C-43D5-9637-317E6F6783F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513E5F0E-A511-4802-BD9C-C67E15CCA28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2BEC286D-6DE5-4895-8101-35CF7CAD8DC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5929D905-DD36-4AAC-9934-1929970D07D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106934</xdr:rowOff>
    </xdr:from>
    <xdr:to>
      <xdr:col>55</xdr:col>
      <xdr:colOff>50800</xdr:colOff>
      <xdr:row>63</xdr:row>
      <xdr:rowOff>37084</xdr:rowOff>
    </xdr:to>
    <xdr:sp macro="" textlink="">
      <xdr:nvSpPr>
        <xdr:cNvPr id="224" name="楕円 223">
          <a:extLst>
            <a:ext uri="{FF2B5EF4-FFF2-40B4-BE49-F238E27FC236}">
              <a16:creationId xmlns:a16="http://schemas.microsoft.com/office/drawing/2014/main" id="{A45BEBD8-4176-4A38-902C-5B8F22A702C9}"/>
            </a:ext>
          </a:extLst>
        </xdr:cNvPr>
        <xdr:cNvSpPr/>
      </xdr:nvSpPr>
      <xdr:spPr>
        <a:xfrm>
          <a:off x="104267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85361</xdr:rowOff>
    </xdr:from>
    <xdr:ext cx="469744" cy="259045"/>
    <xdr:sp macro="" textlink="">
      <xdr:nvSpPr>
        <xdr:cNvPr id="225" name="【体育館・プール】&#10;一人当たり面積該当値テキスト">
          <a:extLst>
            <a:ext uri="{FF2B5EF4-FFF2-40B4-BE49-F238E27FC236}">
              <a16:creationId xmlns:a16="http://schemas.microsoft.com/office/drawing/2014/main" id="{1430CF49-BF0E-4548-8F50-831CE687B659}"/>
            </a:ext>
          </a:extLst>
        </xdr:cNvPr>
        <xdr:cNvSpPr txBox="1"/>
      </xdr:nvSpPr>
      <xdr:spPr>
        <a:xfrm>
          <a:off x="10515600"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145796</xdr:rowOff>
    </xdr:from>
    <xdr:to>
      <xdr:col>50</xdr:col>
      <xdr:colOff>165100</xdr:colOff>
      <xdr:row>63</xdr:row>
      <xdr:rowOff>75946</xdr:rowOff>
    </xdr:to>
    <xdr:sp macro="" textlink="">
      <xdr:nvSpPr>
        <xdr:cNvPr id="226" name="楕円 225">
          <a:extLst>
            <a:ext uri="{FF2B5EF4-FFF2-40B4-BE49-F238E27FC236}">
              <a16:creationId xmlns:a16="http://schemas.microsoft.com/office/drawing/2014/main" id="{CF57508F-BF8C-41BB-B728-598DE35945F9}"/>
            </a:ext>
          </a:extLst>
        </xdr:cNvPr>
        <xdr:cNvSpPr/>
      </xdr:nvSpPr>
      <xdr:spPr>
        <a:xfrm>
          <a:off x="9588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157734</xdr:rowOff>
    </xdr:from>
    <xdr:to>
      <xdr:col>55</xdr:col>
      <xdr:colOff>0</xdr:colOff>
      <xdr:row>63</xdr:row>
      <xdr:rowOff>25146</xdr:rowOff>
    </xdr:to>
    <xdr:cxnSp macro="">
      <xdr:nvCxnSpPr>
        <xdr:cNvPr id="227" name="直線コネクタ 226">
          <a:extLst>
            <a:ext uri="{FF2B5EF4-FFF2-40B4-BE49-F238E27FC236}">
              <a16:creationId xmlns:a16="http://schemas.microsoft.com/office/drawing/2014/main" id="{18481856-FD39-4169-85C7-CDA0C497F81C}"/>
            </a:ext>
          </a:extLst>
        </xdr:cNvPr>
        <xdr:cNvCxnSpPr/>
      </xdr:nvCxnSpPr>
      <xdr:spPr>
        <a:xfrm flipV="1">
          <a:off x="9639300" y="1078763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145796</xdr:rowOff>
    </xdr:from>
    <xdr:to>
      <xdr:col>46</xdr:col>
      <xdr:colOff>38100</xdr:colOff>
      <xdr:row>63</xdr:row>
      <xdr:rowOff>75946</xdr:rowOff>
    </xdr:to>
    <xdr:sp macro="" textlink="">
      <xdr:nvSpPr>
        <xdr:cNvPr id="228" name="楕円 227">
          <a:extLst>
            <a:ext uri="{FF2B5EF4-FFF2-40B4-BE49-F238E27FC236}">
              <a16:creationId xmlns:a16="http://schemas.microsoft.com/office/drawing/2014/main" id="{CDF153FC-413C-4AFC-A5B3-996D3CC98C47}"/>
            </a:ext>
          </a:extLst>
        </xdr:cNvPr>
        <xdr:cNvSpPr/>
      </xdr:nvSpPr>
      <xdr:spPr>
        <a:xfrm>
          <a:off x="8699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25146</xdr:rowOff>
    </xdr:from>
    <xdr:to>
      <xdr:col>50</xdr:col>
      <xdr:colOff>114300</xdr:colOff>
      <xdr:row>63</xdr:row>
      <xdr:rowOff>25146</xdr:rowOff>
    </xdr:to>
    <xdr:cxnSp macro="">
      <xdr:nvCxnSpPr>
        <xdr:cNvPr id="229" name="直線コネクタ 228">
          <a:extLst>
            <a:ext uri="{FF2B5EF4-FFF2-40B4-BE49-F238E27FC236}">
              <a16:creationId xmlns:a16="http://schemas.microsoft.com/office/drawing/2014/main" id="{C1077818-8F29-4812-8C1A-09D2845CCF2D}"/>
            </a:ext>
          </a:extLst>
        </xdr:cNvPr>
        <xdr:cNvCxnSpPr/>
      </xdr:nvCxnSpPr>
      <xdr:spPr>
        <a:xfrm>
          <a:off x="8750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131335</xdr:rowOff>
    </xdr:from>
    <xdr:ext cx="469744" cy="259045"/>
    <xdr:sp macro="" textlink="">
      <xdr:nvSpPr>
        <xdr:cNvPr id="230" name="n_1aveValue【体育館・プール】&#10;一人当たり面積">
          <a:extLst>
            <a:ext uri="{FF2B5EF4-FFF2-40B4-BE49-F238E27FC236}">
              <a16:creationId xmlns:a16="http://schemas.microsoft.com/office/drawing/2014/main" id="{2ED7D5C2-876E-4F8A-9B25-6927E86A695E}"/>
            </a:ext>
          </a:extLst>
        </xdr:cNvPr>
        <xdr:cNvSpPr txBox="1"/>
      </xdr:nvSpPr>
      <xdr:spPr>
        <a:xfrm>
          <a:off x="93917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124477</xdr:rowOff>
    </xdr:from>
    <xdr:ext cx="469744" cy="259045"/>
    <xdr:sp macro="" textlink="">
      <xdr:nvSpPr>
        <xdr:cNvPr id="231" name="n_2aveValue【体育館・プール】&#10;一人当たり面積">
          <a:extLst>
            <a:ext uri="{FF2B5EF4-FFF2-40B4-BE49-F238E27FC236}">
              <a16:creationId xmlns:a16="http://schemas.microsoft.com/office/drawing/2014/main" id="{A4F54396-C22F-4E9C-A1FB-8060E5C1624B}"/>
            </a:ext>
          </a:extLst>
        </xdr:cNvPr>
        <xdr:cNvSpPr txBox="1"/>
      </xdr:nvSpPr>
      <xdr:spPr>
        <a:xfrm>
          <a:off x="8515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138193</xdr:rowOff>
    </xdr:from>
    <xdr:ext cx="469744" cy="259045"/>
    <xdr:sp macro="" textlink="">
      <xdr:nvSpPr>
        <xdr:cNvPr id="232" name="n_3aveValue【体育館・プール】&#10;一人当たり面積">
          <a:extLst>
            <a:ext uri="{FF2B5EF4-FFF2-40B4-BE49-F238E27FC236}">
              <a16:creationId xmlns:a16="http://schemas.microsoft.com/office/drawing/2014/main" id="{1001CAF5-0379-410E-97D1-2D3D362D2A64}"/>
            </a:ext>
          </a:extLst>
        </xdr:cNvPr>
        <xdr:cNvSpPr txBox="1"/>
      </xdr:nvSpPr>
      <xdr:spPr>
        <a:xfrm>
          <a:off x="7626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113047</xdr:rowOff>
    </xdr:from>
    <xdr:ext cx="469744" cy="259045"/>
    <xdr:sp macro="" textlink="">
      <xdr:nvSpPr>
        <xdr:cNvPr id="233" name="n_4aveValue【体育館・プール】&#10;一人当たり面積">
          <a:extLst>
            <a:ext uri="{FF2B5EF4-FFF2-40B4-BE49-F238E27FC236}">
              <a16:creationId xmlns:a16="http://schemas.microsoft.com/office/drawing/2014/main" id="{8D8F66B7-17C3-462A-850D-7BDCECD98CD6}"/>
            </a:ext>
          </a:extLst>
        </xdr:cNvPr>
        <xdr:cNvSpPr txBox="1"/>
      </xdr:nvSpPr>
      <xdr:spPr>
        <a:xfrm>
          <a:off x="6737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67073</xdr:rowOff>
    </xdr:from>
    <xdr:ext cx="469744" cy="259045"/>
    <xdr:sp macro="" textlink="">
      <xdr:nvSpPr>
        <xdr:cNvPr id="234" name="n_1mainValue【体育館・プール】&#10;一人当たり面積">
          <a:extLst>
            <a:ext uri="{FF2B5EF4-FFF2-40B4-BE49-F238E27FC236}">
              <a16:creationId xmlns:a16="http://schemas.microsoft.com/office/drawing/2014/main" id="{9B78BEB0-8810-458F-8F53-EC1ECFBC3EF1}"/>
            </a:ext>
          </a:extLst>
        </xdr:cNvPr>
        <xdr:cNvSpPr txBox="1"/>
      </xdr:nvSpPr>
      <xdr:spPr>
        <a:xfrm>
          <a:off x="9391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67073</xdr:rowOff>
    </xdr:from>
    <xdr:ext cx="469744" cy="259045"/>
    <xdr:sp macro="" textlink="">
      <xdr:nvSpPr>
        <xdr:cNvPr id="235" name="n_2mainValue【体育館・プール】&#10;一人当たり面積">
          <a:extLst>
            <a:ext uri="{FF2B5EF4-FFF2-40B4-BE49-F238E27FC236}">
              <a16:creationId xmlns:a16="http://schemas.microsoft.com/office/drawing/2014/main" id="{BB613953-8F5E-4D57-AFDD-0DEBDDA08B47}"/>
            </a:ext>
          </a:extLst>
        </xdr:cNvPr>
        <xdr:cNvSpPr txBox="1"/>
      </xdr:nvSpPr>
      <xdr:spPr>
        <a:xfrm>
          <a:off x="8515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a:extLst>
            <a:ext uri="{FF2B5EF4-FFF2-40B4-BE49-F238E27FC236}">
              <a16:creationId xmlns:a16="http://schemas.microsoft.com/office/drawing/2014/main" id="{E217024F-300B-4A2C-ADCA-E09CB81880D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a:extLst>
            <a:ext uri="{FF2B5EF4-FFF2-40B4-BE49-F238E27FC236}">
              <a16:creationId xmlns:a16="http://schemas.microsoft.com/office/drawing/2014/main" id="{875A6676-1FBE-4797-8446-785A7AEFD3F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a:extLst>
            <a:ext uri="{FF2B5EF4-FFF2-40B4-BE49-F238E27FC236}">
              <a16:creationId xmlns:a16="http://schemas.microsoft.com/office/drawing/2014/main" id="{AD2AD65B-2E36-40E0-9226-86D788B28D1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a:extLst>
            <a:ext uri="{FF2B5EF4-FFF2-40B4-BE49-F238E27FC236}">
              <a16:creationId xmlns:a16="http://schemas.microsoft.com/office/drawing/2014/main" id="{BA3CA888-D6D0-4CC3-9488-4E77BE4347C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a:extLst>
            <a:ext uri="{FF2B5EF4-FFF2-40B4-BE49-F238E27FC236}">
              <a16:creationId xmlns:a16="http://schemas.microsoft.com/office/drawing/2014/main" id="{E519CC0E-2151-4831-B076-39E526AAABA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a:extLst>
            <a:ext uri="{FF2B5EF4-FFF2-40B4-BE49-F238E27FC236}">
              <a16:creationId xmlns:a16="http://schemas.microsoft.com/office/drawing/2014/main" id="{B7E4593F-1042-4A35-94F5-6607144BFBF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a:extLst>
            <a:ext uri="{FF2B5EF4-FFF2-40B4-BE49-F238E27FC236}">
              <a16:creationId xmlns:a16="http://schemas.microsoft.com/office/drawing/2014/main" id="{47231B23-13A6-4131-BBE0-6F186AF4C21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a:extLst>
            <a:ext uri="{FF2B5EF4-FFF2-40B4-BE49-F238E27FC236}">
              <a16:creationId xmlns:a16="http://schemas.microsoft.com/office/drawing/2014/main" id="{154A851A-B3AD-417F-ACAF-C1E6B40AEC2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a:extLst>
            <a:ext uri="{FF2B5EF4-FFF2-40B4-BE49-F238E27FC236}">
              <a16:creationId xmlns:a16="http://schemas.microsoft.com/office/drawing/2014/main" id="{4313BEE4-72F0-4C28-B08A-30CA9B64CBB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a:extLst>
            <a:ext uri="{FF2B5EF4-FFF2-40B4-BE49-F238E27FC236}">
              <a16:creationId xmlns:a16="http://schemas.microsoft.com/office/drawing/2014/main" id="{BF0F81DB-3925-4B51-B023-3F3BCB2CD7B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6" name="テキスト ボックス 245">
          <a:extLst>
            <a:ext uri="{FF2B5EF4-FFF2-40B4-BE49-F238E27FC236}">
              <a16:creationId xmlns:a16="http://schemas.microsoft.com/office/drawing/2014/main" id="{A9167A24-F5DE-4FB8-B54E-7C55515CCE5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7" name="直線コネクタ 246">
          <a:extLst>
            <a:ext uri="{FF2B5EF4-FFF2-40B4-BE49-F238E27FC236}">
              <a16:creationId xmlns:a16="http://schemas.microsoft.com/office/drawing/2014/main" id="{3128A3EC-DE1E-44A7-AED7-B7434467576E}"/>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48" name="テキスト ボックス 247">
          <a:extLst>
            <a:ext uri="{FF2B5EF4-FFF2-40B4-BE49-F238E27FC236}">
              <a16:creationId xmlns:a16="http://schemas.microsoft.com/office/drawing/2014/main" id="{265A7A2F-1ED9-4F4B-8B2F-C90F5AF917CE}"/>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9" name="直線コネクタ 248">
          <a:extLst>
            <a:ext uri="{FF2B5EF4-FFF2-40B4-BE49-F238E27FC236}">
              <a16:creationId xmlns:a16="http://schemas.microsoft.com/office/drawing/2014/main" id="{1748439A-186B-4D27-89BD-07FF09988DB6}"/>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0" name="テキスト ボックス 249">
          <a:extLst>
            <a:ext uri="{FF2B5EF4-FFF2-40B4-BE49-F238E27FC236}">
              <a16:creationId xmlns:a16="http://schemas.microsoft.com/office/drawing/2014/main" id="{0E33D0F1-E9B1-419C-B9A7-4B9FA84B4DF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1" name="直線コネクタ 250">
          <a:extLst>
            <a:ext uri="{FF2B5EF4-FFF2-40B4-BE49-F238E27FC236}">
              <a16:creationId xmlns:a16="http://schemas.microsoft.com/office/drawing/2014/main" id="{5AF1B27D-50DE-49F3-940C-37B1A2E64ED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2" name="テキスト ボックス 251">
          <a:extLst>
            <a:ext uri="{FF2B5EF4-FFF2-40B4-BE49-F238E27FC236}">
              <a16:creationId xmlns:a16="http://schemas.microsoft.com/office/drawing/2014/main" id="{B9A0379B-3FA2-4D0E-AA6E-6EC599C4337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3" name="直線コネクタ 252">
          <a:extLst>
            <a:ext uri="{FF2B5EF4-FFF2-40B4-BE49-F238E27FC236}">
              <a16:creationId xmlns:a16="http://schemas.microsoft.com/office/drawing/2014/main" id="{40E1C7B5-9086-4A4E-B1A2-026F2967215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4" name="テキスト ボックス 253">
          <a:extLst>
            <a:ext uri="{FF2B5EF4-FFF2-40B4-BE49-F238E27FC236}">
              <a16:creationId xmlns:a16="http://schemas.microsoft.com/office/drawing/2014/main" id="{6A07F93F-5691-4795-A3BF-C7133200511A}"/>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a:extLst>
            <a:ext uri="{FF2B5EF4-FFF2-40B4-BE49-F238E27FC236}">
              <a16:creationId xmlns:a16="http://schemas.microsoft.com/office/drawing/2014/main" id="{838143E3-8AA4-4CA2-88B2-ACBDFF5B69A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6" name="テキスト ボックス 255">
          <a:extLst>
            <a:ext uri="{FF2B5EF4-FFF2-40B4-BE49-F238E27FC236}">
              <a16:creationId xmlns:a16="http://schemas.microsoft.com/office/drawing/2014/main" id="{6FACD6BC-E878-4AED-A5CD-DABA4D66BE6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a:extLst>
            <a:ext uri="{FF2B5EF4-FFF2-40B4-BE49-F238E27FC236}">
              <a16:creationId xmlns:a16="http://schemas.microsoft.com/office/drawing/2014/main" id="{E4D0CEC6-F0BC-40E3-9F42-22133407D97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58" name="直線コネクタ 257">
          <a:extLst>
            <a:ext uri="{FF2B5EF4-FFF2-40B4-BE49-F238E27FC236}">
              <a16:creationId xmlns:a16="http://schemas.microsoft.com/office/drawing/2014/main" id="{BF658E2B-A876-4181-AF0C-BA4F51083564}"/>
            </a:ext>
          </a:extLst>
        </xdr:cNvPr>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59" name="【福祉施設】&#10;有形固定資産減価償却率最小値テキスト">
          <a:extLst>
            <a:ext uri="{FF2B5EF4-FFF2-40B4-BE49-F238E27FC236}">
              <a16:creationId xmlns:a16="http://schemas.microsoft.com/office/drawing/2014/main" id="{DF2360FC-365E-49B1-A084-7147D4B3AA5D}"/>
            </a:ext>
          </a:extLst>
        </xdr:cNvPr>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60" name="直線コネクタ 259">
          <a:extLst>
            <a:ext uri="{FF2B5EF4-FFF2-40B4-BE49-F238E27FC236}">
              <a16:creationId xmlns:a16="http://schemas.microsoft.com/office/drawing/2014/main" id="{275BDEE9-EF8E-496B-B376-6AB0B5E90261}"/>
            </a:ext>
          </a:extLst>
        </xdr:cNvPr>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61" name="【福祉施設】&#10;有形固定資産減価償却率最大値テキスト">
          <a:extLst>
            <a:ext uri="{FF2B5EF4-FFF2-40B4-BE49-F238E27FC236}">
              <a16:creationId xmlns:a16="http://schemas.microsoft.com/office/drawing/2014/main" id="{68499F34-475A-4B37-888B-D41881F6E243}"/>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62" name="直線コネクタ 261">
          <a:extLst>
            <a:ext uri="{FF2B5EF4-FFF2-40B4-BE49-F238E27FC236}">
              <a16:creationId xmlns:a16="http://schemas.microsoft.com/office/drawing/2014/main" id="{8F7B188C-013E-475E-AEE9-15226B8E5BF6}"/>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63" name="【福祉施設】&#10;有形固定資産減価償却率平均値テキスト">
          <a:extLst>
            <a:ext uri="{FF2B5EF4-FFF2-40B4-BE49-F238E27FC236}">
              <a16:creationId xmlns:a16="http://schemas.microsoft.com/office/drawing/2014/main" id="{1974E3E1-9E0A-48F0-BF06-62168DF4630F}"/>
            </a:ext>
          </a:extLst>
        </xdr:cNvPr>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64" name="フローチャート: 判断 263">
          <a:extLst>
            <a:ext uri="{FF2B5EF4-FFF2-40B4-BE49-F238E27FC236}">
              <a16:creationId xmlns:a16="http://schemas.microsoft.com/office/drawing/2014/main" id="{18EC89AC-66CB-407C-92C5-836B911062AF}"/>
            </a:ext>
          </a:extLst>
        </xdr:cNvPr>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58165</xdr:rowOff>
    </xdr:from>
    <xdr:to>
      <xdr:col>20</xdr:col>
      <xdr:colOff>38100</xdr:colOff>
      <xdr:row>79</xdr:row>
      <xdr:rowOff>159765</xdr:rowOff>
    </xdr:to>
    <xdr:sp macro="" textlink="">
      <xdr:nvSpPr>
        <xdr:cNvPr id="265" name="フローチャート: 判断 264">
          <a:extLst>
            <a:ext uri="{FF2B5EF4-FFF2-40B4-BE49-F238E27FC236}">
              <a16:creationId xmlns:a16="http://schemas.microsoft.com/office/drawing/2014/main" id="{80A966D6-89AB-4575-BDAA-E794AD508F58}"/>
            </a:ext>
          </a:extLst>
        </xdr:cNvPr>
        <xdr:cNvSpPr/>
      </xdr:nvSpPr>
      <xdr:spPr>
        <a:xfrm>
          <a:off x="3746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37592</xdr:rowOff>
    </xdr:from>
    <xdr:to>
      <xdr:col>15</xdr:col>
      <xdr:colOff>101600</xdr:colOff>
      <xdr:row>79</xdr:row>
      <xdr:rowOff>139192</xdr:rowOff>
    </xdr:to>
    <xdr:sp macro="" textlink="">
      <xdr:nvSpPr>
        <xdr:cNvPr id="266" name="フローチャート: 判断 265">
          <a:extLst>
            <a:ext uri="{FF2B5EF4-FFF2-40B4-BE49-F238E27FC236}">
              <a16:creationId xmlns:a16="http://schemas.microsoft.com/office/drawing/2014/main" id="{B598E112-0018-44B6-9AFE-081940A56EA1}"/>
            </a:ext>
          </a:extLst>
        </xdr:cNvPr>
        <xdr:cNvSpPr/>
      </xdr:nvSpPr>
      <xdr:spPr>
        <a:xfrm>
          <a:off x="2857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167894</xdr:rowOff>
    </xdr:from>
    <xdr:to>
      <xdr:col>10</xdr:col>
      <xdr:colOff>165100</xdr:colOff>
      <xdr:row>79</xdr:row>
      <xdr:rowOff>98044</xdr:rowOff>
    </xdr:to>
    <xdr:sp macro="" textlink="">
      <xdr:nvSpPr>
        <xdr:cNvPr id="267" name="フローチャート: 判断 266">
          <a:extLst>
            <a:ext uri="{FF2B5EF4-FFF2-40B4-BE49-F238E27FC236}">
              <a16:creationId xmlns:a16="http://schemas.microsoft.com/office/drawing/2014/main" id="{F86FADB5-0930-4540-B92B-7C7598878AE7}"/>
            </a:ext>
          </a:extLst>
        </xdr:cNvPr>
        <xdr:cNvSpPr/>
      </xdr:nvSpPr>
      <xdr:spPr>
        <a:xfrm>
          <a:off x="1968500" y="135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119887</xdr:rowOff>
    </xdr:from>
    <xdr:to>
      <xdr:col>6</xdr:col>
      <xdr:colOff>38100</xdr:colOff>
      <xdr:row>79</xdr:row>
      <xdr:rowOff>50037</xdr:rowOff>
    </xdr:to>
    <xdr:sp macro="" textlink="">
      <xdr:nvSpPr>
        <xdr:cNvPr id="268" name="フローチャート: 判断 267">
          <a:extLst>
            <a:ext uri="{FF2B5EF4-FFF2-40B4-BE49-F238E27FC236}">
              <a16:creationId xmlns:a16="http://schemas.microsoft.com/office/drawing/2014/main" id="{BA927DC3-6B34-4B0F-A631-E9FE9172C752}"/>
            </a:ext>
          </a:extLst>
        </xdr:cNvPr>
        <xdr:cNvSpPr/>
      </xdr:nvSpPr>
      <xdr:spPr>
        <a:xfrm>
          <a:off x="1079500" y="134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C2DB0E59-22A4-458D-AB8E-E8C59B8AACB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F5F3ED83-7B43-44F5-B1E4-49719AD655B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44526901-5467-4C27-B55E-F9D73CC3149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55106B16-2375-4B11-849D-0580FD35C28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DB2BF552-EAAE-435A-9CCF-A2BF946019B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62737</xdr:rowOff>
    </xdr:from>
    <xdr:to>
      <xdr:col>24</xdr:col>
      <xdr:colOff>114300</xdr:colOff>
      <xdr:row>82</xdr:row>
      <xdr:rowOff>164337</xdr:rowOff>
    </xdr:to>
    <xdr:sp macro="" textlink="">
      <xdr:nvSpPr>
        <xdr:cNvPr id="274" name="楕円 273">
          <a:extLst>
            <a:ext uri="{FF2B5EF4-FFF2-40B4-BE49-F238E27FC236}">
              <a16:creationId xmlns:a16="http://schemas.microsoft.com/office/drawing/2014/main" id="{A4DED990-AC1A-4DBB-9B8E-602E963D1702}"/>
            </a:ext>
          </a:extLst>
        </xdr:cNvPr>
        <xdr:cNvSpPr/>
      </xdr:nvSpPr>
      <xdr:spPr>
        <a:xfrm>
          <a:off x="45847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41164</xdr:rowOff>
    </xdr:from>
    <xdr:ext cx="405111" cy="259045"/>
    <xdr:sp macro="" textlink="">
      <xdr:nvSpPr>
        <xdr:cNvPr id="275" name="【福祉施設】&#10;有形固定資産減価償却率該当値テキスト">
          <a:extLst>
            <a:ext uri="{FF2B5EF4-FFF2-40B4-BE49-F238E27FC236}">
              <a16:creationId xmlns:a16="http://schemas.microsoft.com/office/drawing/2014/main" id="{50EF1569-8401-45A3-A710-15BAE37F8815}"/>
            </a:ext>
          </a:extLst>
        </xdr:cNvPr>
        <xdr:cNvSpPr txBox="1"/>
      </xdr:nvSpPr>
      <xdr:spPr>
        <a:xfrm>
          <a:off x="4673600" y="1410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46737</xdr:rowOff>
    </xdr:from>
    <xdr:to>
      <xdr:col>20</xdr:col>
      <xdr:colOff>38100</xdr:colOff>
      <xdr:row>82</xdr:row>
      <xdr:rowOff>148337</xdr:rowOff>
    </xdr:to>
    <xdr:sp macro="" textlink="">
      <xdr:nvSpPr>
        <xdr:cNvPr id="276" name="楕円 275">
          <a:extLst>
            <a:ext uri="{FF2B5EF4-FFF2-40B4-BE49-F238E27FC236}">
              <a16:creationId xmlns:a16="http://schemas.microsoft.com/office/drawing/2014/main" id="{DC0AC194-EB5B-4D35-9981-7983C2FF2878}"/>
            </a:ext>
          </a:extLst>
        </xdr:cNvPr>
        <xdr:cNvSpPr/>
      </xdr:nvSpPr>
      <xdr:spPr>
        <a:xfrm>
          <a:off x="3746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97537</xdr:rowOff>
    </xdr:from>
    <xdr:to>
      <xdr:col>24</xdr:col>
      <xdr:colOff>63500</xdr:colOff>
      <xdr:row>82</xdr:row>
      <xdr:rowOff>113537</xdr:rowOff>
    </xdr:to>
    <xdr:cxnSp macro="">
      <xdr:nvCxnSpPr>
        <xdr:cNvPr id="277" name="直線コネクタ 276">
          <a:extLst>
            <a:ext uri="{FF2B5EF4-FFF2-40B4-BE49-F238E27FC236}">
              <a16:creationId xmlns:a16="http://schemas.microsoft.com/office/drawing/2014/main" id="{1B27418C-B06B-449A-8275-3ECD8D0AE15E}"/>
            </a:ext>
          </a:extLst>
        </xdr:cNvPr>
        <xdr:cNvCxnSpPr/>
      </xdr:nvCxnSpPr>
      <xdr:spPr>
        <a:xfrm>
          <a:off x="3797300" y="14156437"/>
          <a:ext cx="8382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83313</xdr:rowOff>
    </xdr:from>
    <xdr:to>
      <xdr:col>15</xdr:col>
      <xdr:colOff>101600</xdr:colOff>
      <xdr:row>82</xdr:row>
      <xdr:rowOff>13463</xdr:rowOff>
    </xdr:to>
    <xdr:sp macro="" textlink="">
      <xdr:nvSpPr>
        <xdr:cNvPr id="278" name="楕円 277">
          <a:extLst>
            <a:ext uri="{FF2B5EF4-FFF2-40B4-BE49-F238E27FC236}">
              <a16:creationId xmlns:a16="http://schemas.microsoft.com/office/drawing/2014/main" id="{ED14B7E3-17EF-4D9B-B843-65293C99C953}"/>
            </a:ext>
          </a:extLst>
        </xdr:cNvPr>
        <xdr:cNvSpPr/>
      </xdr:nvSpPr>
      <xdr:spPr>
        <a:xfrm>
          <a:off x="2857500" y="13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134113</xdr:rowOff>
    </xdr:from>
    <xdr:to>
      <xdr:col>19</xdr:col>
      <xdr:colOff>177800</xdr:colOff>
      <xdr:row>82</xdr:row>
      <xdr:rowOff>97537</xdr:rowOff>
    </xdr:to>
    <xdr:cxnSp macro="">
      <xdr:nvCxnSpPr>
        <xdr:cNvPr id="279" name="直線コネクタ 278">
          <a:extLst>
            <a:ext uri="{FF2B5EF4-FFF2-40B4-BE49-F238E27FC236}">
              <a16:creationId xmlns:a16="http://schemas.microsoft.com/office/drawing/2014/main" id="{7E713451-E044-45CE-B70A-026C880E941A}"/>
            </a:ext>
          </a:extLst>
        </xdr:cNvPr>
        <xdr:cNvCxnSpPr/>
      </xdr:nvCxnSpPr>
      <xdr:spPr>
        <a:xfrm>
          <a:off x="2908300" y="14021563"/>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4842</xdr:rowOff>
    </xdr:from>
    <xdr:ext cx="405111" cy="259045"/>
    <xdr:sp macro="" textlink="">
      <xdr:nvSpPr>
        <xdr:cNvPr id="280" name="n_1aveValue【福祉施設】&#10;有形固定資産減価償却率">
          <a:extLst>
            <a:ext uri="{FF2B5EF4-FFF2-40B4-BE49-F238E27FC236}">
              <a16:creationId xmlns:a16="http://schemas.microsoft.com/office/drawing/2014/main" id="{6DA25E92-C0E0-4311-9A0E-AC5A17C542BF}"/>
            </a:ext>
          </a:extLst>
        </xdr:cNvPr>
        <xdr:cNvSpPr txBox="1"/>
      </xdr:nvSpPr>
      <xdr:spPr>
        <a:xfrm>
          <a:off x="35820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155719</xdr:rowOff>
    </xdr:from>
    <xdr:ext cx="405111" cy="259045"/>
    <xdr:sp macro="" textlink="">
      <xdr:nvSpPr>
        <xdr:cNvPr id="281" name="n_2aveValue【福祉施設】&#10;有形固定資産減価償却率">
          <a:extLst>
            <a:ext uri="{FF2B5EF4-FFF2-40B4-BE49-F238E27FC236}">
              <a16:creationId xmlns:a16="http://schemas.microsoft.com/office/drawing/2014/main" id="{EB99B950-7F8A-4488-9389-DA3CE7E1217D}"/>
            </a:ext>
          </a:extLst>
        </xdr:cNvPr>
        <xdr:cNvSpPr txBox="1"/>
      </xdr:nvSpPr>
      <xdr:spPr>
        <a:xfrm>
          <a:off x="27057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114571</xdr:rowOff>
    </xdr:from>
    <xdr:ext cx="405111" cy="259045"/>
    <xdr:sp macro="" textlink="">
      <xdr:nvSpPr>
        <xdr:cNvPr id="282" name="n_3aveValue【福祉施設】&#10;有形固定資産減価償却率">
          <a:extLst>
            <a:ext uri="{FF2B5EF4-FFF2-40B4-BE49-F238E27FC236}">
              <a16:creationId xmlns:a16="http://schemas.microsoft.com/office/drawing/2014/main" id="{D277C841-2759-481C-9373-7CD9F68B510C}"/>
            </a:ext>
          </a:extLst>
        </xdr:cNvPr>
        <xdr:cNvSpPr txBox="1"/>
      </xdr:nvSpPr>
      <xdr:spPr>
        <a:xfrm>
          <a:off x="1816744" y="133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66564</xdr:rowOff>
    </xdr:from>
    <xdr:ext cx="405111" cy="259045"/>
    <xdr:sp macro="" textlink="">
      <xdr:nvSpPr>
        <xdr:cNvPr id="283" name="n_4aveValue【福祉施設】&#10;有形固定資産減価償却率">
          <a:extLst>
            <a:ext uri="{FF2B5EF4-FFF2-40B4-BE49-F238E27FC236}">
              <a16:creationId xmlns:a16="http://schemas.microsoft.com/office/drawing/2014/main" id="{15F97F36-2EF5-4E6A-8215-60735991712D}"/>
            </a:ext>
          </a:extLst>
        </xdr:cNvPr>
        <xdr:cNvSpPr txBox="1"/>
      </xdr:nvSpPr>
      <xdr:spPr>
        <a:xfrm>
          <a:off x="927744" y="1326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139464</xdr:rowOff>
    </xdr:from>
    <xdr:ext cx="405111" cy="259045"/>
    <xdr:sp macro="" textlink="">
      <xdr:nvSpPr>
        <xdr:cNvPr id="284" name="n_1mainValue【福祉施設】&#10;有形固定資産減価償却率">
          <a:extLst>
            <a:ext uri="{FF2B5EF4-FFF2-40B4-BE49-F238E27FC236}">
              <a16:creationId xmlns:a16="http://schemas.microsoft.com/office/drawing/2014/main" id="{DA0C7300-88B2-41BD-BF25-FF6664C27385}"/>
            </a:ext>
          </a:extLst>
        </xdr:cNvPr>
        <xdr:cNvSpPr txBox="1"/>
      </xdr:nvSpPr>
      <xdr:spPr>
        <a:xfrm>
          <a:off x="3582044" y="141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4590</xdr:rowOff>
    </xdr:from>
    <xdr:ext cx="405111" cy="259045"/>
    <xdr:sp macro="" textlink="">
      <xdr:nvSpPr>
        <xdr:cNvPr id="285" name="n_2mainValue【福祉施設】&#10;有形固定資産減価償却率">
          <a:extLst>
            <a:ext uri="{FF2B5EF4-FFF2-40B4-BE49-F238E27FC236}">
              <a16:creationId xmlns:a16="http://schemas.microsoft.com/office/drawing/2014/main" id="{B5842B8B-049F-4793-9663-7550B2BA1222}"/>
            </a:ext>
          </a:extLst>
        </xdr:cNvPr>
        <xdr:cNvSpPr txBox="1"/>
      </xdr:nvSpPr>
      <xdr:spPr>
        <a:xfrm>
          <a:off x="2705744" y="1406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6" name="正方形/長方形 285">
          <a:extLst>
            <a:ext uri="{FF2B5EF4-FFF2-40B4-BE49-F238E27FC236}">
              <a16:creationId xmlns:a16="http://schemas.microsoft.com/office/drawing/2014/main" id="{48B48984-D7CE-4A9C-B252-7104DAD7B31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7" name="正方形/長方形 286">
          <a:extLst>
            <a:ext uri="{FF2B5EF4-FFF2-40B4-BE49-F238E27FC236}">
              <a16:creationId xmlns:a16="http://schemas.microsoft.com/office/drawing/2014/main" id="{48B8D8B9-1AB2-43B9-9EB8-026C22C9F22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8" name="正方形/長方形 287">
          <a:extLst>
            <a:ext uri="{FF2B5EF4-FFF2-40B4-BE49-F238E27FC236}">
              <a16:creationId xmlns:a16="http://schemas.microsoft.com/office/drawing/2014/main" id="{05C8586D-7764-49A9-9A51-11BBFE2A470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9" name="正方形/長方形 288">
          <a:extLst>
            <a:ext uri="{FF2B5EF4-FFF2-40B4-BE49-F238E27FC236}">
              <a16:creationId xmlns:a16="http://schemas.microsoft.com/office/drawing/2014/main" id="{5DF4A2C1-5DBE-43C7-B55F-C9E4C2A18A8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0" name="正方形/長方形 289">
          <a:extLst>
            <a:ext uri="{FF2B5EF4-FFF2-40B4-BE49-F238E27FC236}">
              <a16:creationId xmlns:a16="http://schemas.microsoft.com/office/drawing/2014/main" id="{0B96F475-C762-463A-8A08-87AA8D2C2B6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1" name="正方形/長方形 290">
          <a:extLst>
            <a:ext uri="{FF2B5EF4-FFF2-40B4-BE49-F238E27FC236}">
              <a16:creationId xmlns:a16="http://schemas.microsoft.com/office/drawing/2014/main" id="{4A467330-86AB-4D54-99FF-9D94D0FB1AD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2" name="正方形/長方形 291">
          <a:extLst>
            <a:ext uri="{FF2B5EF4-FFF2-40B4-BE49-F238E27FC236}">
              <a16:creationId xmlns:a16="http://schemas.microsoft.com/office/drawing/2014/main" id="{2FB2797D-B53A-4F78-B88D-91746460766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a:extLst>
            <a:ext uri="{FF2B5EF4-FFF2-40B4-BE49-F238E27FC236}">
              <a16:creationId xmlns:a16="http://schemas.microsoft.com/office/drawing/2014/main" id="{FBAB6B8F-48CD-4057-9227-66D1F8B8387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a:extLst>
            <a:ext uri="{FF2B5EF4-FFF2-40B4-BE49-F238E27FC236}">
              <a16:creationId xmlns:a16="http://schemas.microsoft.com/office/drawing/2014/main" id="{61185073-45E0-4B5A-88B9-ABF3E5436F3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a:extLst>
            <a:ext uri="{FF2B5EF4-FFF2-40B4-BE49-F238E27FC236}">
              <a16:creationId xmlns:a16="http://schemas.microsoft.com/office/drawing/2014/main" id="{9749A6A3-45F9-419B-A2A9-5C2C97790C0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6" name="直線コネクタ 295">
          <a:extLst>
            <a:ext uri="{FF2B5EF4-FFF2-40B4-BE49-F238E27FC236}">
              <a16:creationId xmlns:a16="http://schemas.microsoft.com/office/drawing/2014/main" id="{3E7E28A5-A973-4AE0-9E55-7381CA3040E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7" name="テキスト ボックス 296">
          <a:extLst>
            <a:ext uri="{FF2B5EF4-FFF2-40B4-BE49-F238E27FC236}">
              <a16:creationId xmlns:a16="http://schemas.microsoft.com/office/drawing/2014/main" id="{55F23A5B-4301-4830-A637-E7007E20158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8" name="直線コネクタ 297">
          <a:extLst>
            <a:ext uri="{FF2B5EF4-FFF2-40B4-BE49-F238E27FC236}">
              <a16:creationId xmlns:a16="http://schemas.microsoft.com/office/drawing/2014/main" id="{60595630-C147-4873-A34E-87B5DE6699B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9" name="テキスト ボックス 298">
          <a:extLst>
            <a:ext uri="{FF2B5EF4-FFF2-40B4-BE49-F238E27FC236}">
              <a16:creationId xmlns:a16="http://schemas.microsoft.com/office/drawing/2014/main" id="{F7017168-A371-429A-96A9-1F8C3A80775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0" name="直線コネクタ 299">
          <a:extLst>
            <a:ext uri="{FF2B5EF4-FFF2-40B4-BE49-F238E27FC236}">
              <a16:creationId xmlns:a16="http://schemas.microsoft.com/office/drawing/2014/main" id="{EFE7BEEF-F4A3-4008-A648-F8220F430DF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1" name="テキスト ボックス 300">
          <a:extLst>
            <a:ext uri="{FF2B5EF4-FFF2-40B4-BE49-F238E27FC236}">
              <a16:creationId xmlns:a16="http://schemas.microsoft.com/office/drawing/2014/main" id="{C9B3DE98-1A90-4469-90BC-66AC63ED394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2" name="直線コネクタ 301">
          <a:extLst>
            <a:ext uri="{FF2B5EF4-FFF2-40B4-BE49-F238E27FC236}">
              <a16:creationId xmlns:a16="http://schemas.microsoft.com/office/drawing/2014/main" id="{6D2BD974-23C8-47ED-AFB6-7191D321125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3" name="テキスト ボックス 302">
          <a:extLst>
            <a:ext uri="{FF2B5EF4-FFF2-40B4-BE49-F238E27FC236}">
              <a16:creationId xmlns:a16="http://schemas.microsoft.com/office/drawing/2014/main" id="{7751D564-9C79-4998-AF43-9864AC5058F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4" name="直線コネクタ 303">
          <a:extLst>
            <a:ext uri="{FF2B5EF4-FFF2-40B4-BE49-F238E27FC236}">
              <a16:creationId xmlns:a16="http://schemas.microsoft.com/office/drawing/2014/main" id="{619B4772-0CE0-45B2-A790-06B0D04F3DA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5" name="テキスト ボックス 304">
          <a:extLst>
            <a:ext uri="{FF2B5EF4-FFF2-40B4-BE49-F238E27FC236}">
              <a16:creationId xmlns:a16="http://schemas.microsoft.com/office/drawing/2014/main" id="{0A0D03D3-F7A0-43D3-8637-BE216702CBD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6" name="直線コネクタ 305">
          <a:extLst>
            <a:ext uri="{FF2B5EF4-FFF2-40B4-BE49-F238E27FC236}">
              <a16:creationId xmlns:a16="http://schemas.microsoft.com/office/drawing/2014/main" id="{35EEB84E-FB94-4122-B96A-4FCB2693EBD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7" name="テキスト ボックス 306">
          <a:extLst>
            <a:ext uri="{FF2B5EF4-FFF2-40B4-BE49-F238E27FC236}">
              <a16:creationId xmlns:a16="http://schemas.microsoft.com/office/drawing/2014/main" id="{8BA58AF4-61C4-4AD2-BC00-533093D9EEB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98ECE08C-B42A-4014-95E1-0E9CE4CAFEB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327572C6-335D-4DEB-90F2-FA13387B080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a:extLst>
            <a:ext uri="{FF2B5EF4-FFF2-40B4-BE49-F238E27FC236}">
              <a16:creationId xmlns:a16="http://schemas.microsoft.com/office/drawing/2014/main" id="{69083AF7-A6F1-4A97-92CC-E5DBA78D5AF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11" name="直線コネクタ 310">
          <a:extLst>
            <a:ext uri="{FF2B5EF4-FFF2-40B4-BE49-F238E27FC236}">
              <a16:creationId xmlns:a16="http://schemas.microsoft.com/office/drawing/2014/main" id="{065A940B-AEB3-4C66-AB72-ABF33A353C49}"/>
            </a:ext>
          </a:extLst>
        </xdr:cNvPr>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12" name="【福祉施設】&#10;一人当たり面積最小値テキスト">
          <a:extLst>
            <a:ext uri="{FF2B5EF4-FFF2-40B4-BE49-F238E27FC236}">
              <a16:creationId xmlns:a16="http://schemas.microsoft.com/office/drawing/2014/main" id="{FBB5ADCE-62B3-4E31-823C-4C2A2679D58B}"/>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13" name="直線コネクタ 312">
          <a:extLst>
            <a:ext uri="{FF2B5EF4-FFF2-40B4-BE49-F238E27FC236}">
              <a16:creationId xmlns:a16="http://schemas.microsoft.com/office/drawing/2014/main" id="{846CE52C-830F-4583-A8C5-B8F9718008F3}"/>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14" name="【福祉施設】&#10;一人当たり面積最大値テキスト">
          <a:extLst>
            <a:ext uri="{FF2B5EF4-FFF2-40B4-BE49-F238E27FC236}">
              <a16:creationId xmlns:a16="http://schemas.microsoft.com/office/drawing/2014/main" id="{E5075719-608A-4FA8-8ABD-62CC6F8B27DD}"/>
            </a:ext>
          </a:extLst>
        </xdr:cNvPr>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15" name="直線コネクタ 314">
          <a:extLst>
            <a:ext uri="{FF2B5EF4-FFF2-40B4-BE49-F238E27FC236}">
              <a16:creationId xmlns:a16="http://schemas.microsoft.com/office/drawing/2014/main" id="{701C596E-0756-4D08-9F80-532E7B5CCF28}"/>
            </a:ext>
          </a:extLst>
        </xdr:cNvPr>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16" name="【福祉施設】&#10;一人当たり面積平均値テキスト">
          <a:extLst>
            <a:ext uri="{FF2B5EF4-FFF2-40B4-BE49-F238E27FC236}">
              <a16:creationId xmlns:a16="http://schemas.microsoft.com/office/drawing/2014/main" id="{7A0AD36C-A673-4471-8BB1-366490FB5041}"/>
            </a:ext>
          </a:extLst>
        </xdr:cNvPr>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17" name="フローチャート: 判断 316">
          <a:extLst>
            <a:ext uri="{FF2B5EF4-FFF2-40B4-BE49-F238E27FC236}">
              <a16:creationId xmlns:a16="http://schemas.microsoft.com/office/drawing/2014/main" id="{357A50F9-0F68-4696-B26D-344611BDFDC0}"/>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18" name="フローチャート: 判断 317">
          <a:extLst>
            <a:ext uri="{FF2B5EF4-FFF2-40B4-BE49-F238E27FC236}">
              <a16:creationId xmlns:a16="http://schemas.microsoft.com/office/drawing/2014/main" id="{BFB5490E-1D61-4F41-A136-6F0B62EC67A8}"/>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19" name="フローチャート: 判断 318">
          <a:extLst>
            <a:ext uri="{FF2B5EF4-FFF2-40B4-BE49-F238E27FC236}">
              <a16:creationId xmlns:a16="http://schemas.microsoft.com/office/drawing/2014/main" id="{3AA9F540-4E68-467F-B900-1B9FD669B232}"/>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33564</xdr:rowOff>
    </xdr:from>
    <xdr:to>
      <xdr:col>41</xdr:col>
      <xdr:colOff>101600</xdr:colOff>
      <xdr:row>83</xdr:row>
      <xdr:rowOff>135164</xdr:rowOff>
    </xdr:to>
    <xdr:sp macro="" textlink="">
      <xdr:nvSpPr>
        <xdr:cNvPr id="320" name="フローチャート: 判断 319">
          <a:extLst>
            <a:ext uri="{FF2B5EF4-FFF2-40B4-BE49-F238E27FC236}">
              <a16:creationId xmlns:a16="http://schemas.microsoft.com/office/drawing/2014/main" id="{D2AA513D-3C9B-49C9-8F3B-1CAF98E35324}"/>
            </a:ext>
          </a:extLst>
        </xdr:cNvPr>
        <xdr:cNvSpPr/>
      </xdr:nvSpPr>
      <xdr:spPr>
        <a:xfrm>
          <a:off x="7810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164193</xdr:rowOff>
    </xdr:from>
    <xdr:to>
      <xdr:col>36</xdr:col>
      <xdr:colOff>165100</xdr:colOff>
      <xdr:row>84</xdr:row>
      <xdr:rowOff>94343</xdr:rowOff>
    </xdr:to>
    <xdr:sp macro="" textlink="">
      <xdr:nvSpPr>
        <xdr:cNvPr id="321" name="フローチャート: 判断 320">
          <a:extLst>
            <a:ext uri="{FF2B5EF4-FFF2-40B4-BE49-F238E27FC236}">
              <a16:creationId xmlns:a16="http://schemas.microsoft.com/office/drawing/2014/main" id="{D1BE319C-674B-4B89-A4D9-D607AC3451BE}"/>
            </a:ext>
          </a:extLst>
        </xdr:cNvPr>
        <xdr:cNvSpPr/>
      </xdr:nvSpPr>
      <xdr:spPr>
        <a:xfrm>
          <a:off x="6921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F64C8659-DA58-4426-B70C-1C1FC09D0B6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1DBDB4D2-41DA-40B3-8DDE-E13BF3C1312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B3631CAB-0FD9-43A0-B1DC-D9928BD23C5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62DCA7D8-DBBC-476A-8288-D2783BAF230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A913C58B-D1EA-4F34-AE17-37BDEC5F255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27" name="楕円 326">
          <a:extLst>
            <a:ext uri="{FF2B5EF4-FFF2-40B4-BE49-F238E27FC236}">
              <a16:creationId xmlns:a16="http://schemas.microsoft.com/office/drawing/2014/main" id="{25700B65-1A76-4B8D-ADA3-8A20F1564D57}"/>
            </a:ext>
          </a:extLst>
        </xdr:cNvPr>
        <xdr:cNvSpPr/>
      </xdr:nvSpPr>
      <xdr:spPr>
        <a:xfrm>
          <a:off x="10426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86377</xdr:rowOff>
    </xdr:from>
    <xdr:ext cx="469744" cy="259045"/>
    <xdr:sp macro="" textlink="">
      <xdr:nvSpPr>
        <xdr:cNvPr id="328" name="【福祉施設】&#10;一人当たり面積該当値テキスト">
          <a:extLst>
            <a:ext uri="{FF2B5EF4-FFF2-40B4-BE49-F238E27FC236}">
              <a16:creationId xmlns:a16="http://schemas.microsoft.com/office/drawing/2014/main" id="{FA617AF5-5C68-443E-A4DE-9C0FB8106FC3}"/>
            </a:ext>
          </a:extLst>
        </xdr:cNvPr>
        <xdr:cNvSpPr txBox="1"/>
      </xdr:nvSpPr>
      <xdr:spPr>
        <a:xfrm>
          <a:off x="10515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107043</xdr:rowOff>
    </xdr:from>
    <xdr:to>
      <xdr:col>50</xdr:col>
      <xdr:colOff>165100</xdr:colOff>
      <xdr:row>83</xdr:row>
      <xdr:rowOff>37193</xdr:rowOff>
    </xdr:to>
    <xdr:sp macro="" textlink="">
      <xdr:nvSpPr>
        <xdr:cNvPr id="329" name="楕円 328">
          <a:extLst>
            <a:ext uri="{FF2B5EF4-FFF2-40B4-BE49-F238E27FC236}">
              <a16:creationId xmlns:a16="http://schemas.microsoft.com/office/drawing/2014/main" id="{71C9BA35-F47B-46A4-A341-233D321945AE}"/>
            </a:ext>
          </a:extLst>
        </xdr:cNvPr>
        <xdr:cNvSpPr/>
      </xdr:nvSpPr>
      <xdr:spPr>
        <a:xfrm>
          <a:off x="95885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114300</xdr:rowOff>
    </xdr:from>
    <xdr:to>
      <xdr:col>55</xdr:col>
      <xdr:colOff>0</xdr:colOff>
      <xdr:row>82</xdr:row>
      <xdr:rowOff>157843</xdr:rowOff>
    </xdr:to>
    <xdr:cxnSp macro="">
      <xdr:nvCxnSpPr>
        <xdr:cNvPr id="330" name="直線コネクタ 329">
          <a:extLst>
            <a:ext uri="{FF2B5EF4-FFF2-40B4-BE49-F238E27FC236}">
              <a16:creationId xmlns:a16="http://schemas.microsoft.com/office/drawing/2014/main" id="{BA222592-F16C-41B0-BB9E-7DAD319F1254}"/>
            </a:ext>
          </a:extLst>
        </xdr:cNvPr>
        <xdr:cNvCxnSpPr/>
      </xdr:nvCxnSpPr>
      <xdr:spPr>
        <a:xfrm flipV="1">
          <a:off x="9639300" y="141732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150586</xdr:rowOff>
    </xdr:from>
    <xdr:to>
      <xdr:col>46</xdr:col>
      <xdr:colOff>38100</xdr:colOff>
      <xdr:row>83</xdr:row>
      <xdr:rowOff>80736</xdr:rowOff>
    </xdr:to>
    <xdr:sp macro="" textlink="">
      <xdr:nvSpPr>
        <xdr:cNvPr id="331" name="楕円 330">
          <a:extLst>
            <a:ext uri="{FF2B5EF4-FFF2-40B4-BE49-F238E27FC236}">
              <a16:creationId xmlns:a16="http://schemas.microsoft.com/office/drawing/2014/main" id="{5BE8D4F4-DA63-4562-977D-A584A72E94BA}"/>
            </a:ext>
          </a:extLst>
        </xdr:cNvPr>
        <xdr:cNvSpPr/>
      </xdr:nvSpPr>
      <xdr:spPr>
        <a:xfrm>
          <a:off x="8699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157843</xdr:rowOff>
    </xdr:from>
    <xdr:to>
      <xdr:col>50</xdr:col>
      <xdr:colOff>114300</xdr:colOff>
      <xdr:row>83</xdr:row>
      <xdr:rowOff>29936</xdr:rowOff>
    </xdr:to>
    <xdr:cxnSp macro="">
      <xdr:nvCxnSpPr>
        <xdr:cNvPr id="332" name="直線コネクタ 331">
          <a:extLst>
            <a:ext uri="{FF2B5EF4-FFF2-40B4-BE49-F238E27FC236}">
              <a16:creationId xmlns:a16="http://schemas.microsoft.com/office/drawing/2014/main" id="{DC660EB5-F8A2-46F5-B82B-417FFE4FE4EC}"/>
            </a:ext>
          </a:extLst>
        </xdr:cNvPr>
        <xdr:cNvCxnSpPr/>
      </xdr:nvCxnSpPr>
      <xdr:spPr>
        <a:xfrm flipV="1">
          <a:off x="8750300" y="142167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33" name="n_1aveValue【福祉施設】&#10;一人当たり面積">
          <a:extLst>
            <a:ext uri="{FF2B5EF4-FFF2-40B4-BE49-F238E27FC236}">
              <a16:creationId xmlns:a16="http://schemas.microsoft.com/office/drawing/2014/main" id="{F9C57F40-49DA-47EF-A5A9-23AF5CB13B8E}"/>
            </a:ext>
          </a:extLst>
        </xdr:cNvPr>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34" name="n_2aveValue【福祉施設】&#10;一人当たり面積">
          <a:extLst>
            <a:ext uri="{FF2B5EF4-FFF2-40B4-BE49-F238E27FC236}">
              <a16:creationId xmlns:a16="http://schemas.microsoft.com/office/drawing/2014/main" id="{0A055216-8FFD-473C-9C59-55851C9B2F08}"/>
            </a:ext>
          </a:extLst>
        </xdr:cNvPr>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151691</xdr:rowOff>
    </xdr:from>
    <xdr:ext cx="469744" cy="259045"/>
    <xdr:sp macro="" textlink="">
      <xdr:nvSpPr>
        <xdr:cNvPr id="335" name="n_3aveValue【福祉施設】&#10;一人当たり面積">
          <a:extLst>
            <a:ext uri="{FF2B5EF4-FFF2-40B4-BE49-F238E27FC236}">
              <a16:creationId xmlns:a16="http://schemas.microsoft.com/office/drawing/2014/main" id="{D425FCD3-F5D8-491F-8D79-3A20B38C07D3}"/>
            </a:ext>
          </a:extLst>
        </xdr:cNvPr>
        <xdr:cNvSpPr txBox="1"/>
      </xdr:nvSpPr>
      <xdr:spPr>
        <a:xfrm>
          <a:off x="7626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110870</xdr:rowOff>
    </xdr:from>
    <xdr:ext cx="469744" cy="259045"/>
    <xdr:sp macro="" textlink="">
      <xdr:nvSpPr>
        <xdr:cNvPr id="336" name="n_4aveValue【福祉施設】&#10;一人当たり面積">
          <a:extLst>
            <a:ext uri="{FF2B5EF4-FFF2-40B4-BE49-F238E27FC236}">
              <a16:creationId xmlns:a16="http://schemas.microsoft.com/office/drawing/2014/main" id="{7FE46447-BFEA-4652-828C-3B331643AAD9}"/>
            </a:ext>
          </a:extLst>
        </xdr:cNvPr>
        <xdr:cNvSpPr txBox="1"/>
      </xdr:nvSpPr>
      <xdr:spPr>
        <a:xfrm>
          <a:off x="6737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53720</xdr:rowOff>
    </xdr:from>
    <xdr:ext cx="469744" cy="259045"/>
    <xdr:sp macro="" textlink="">
      <xdr:nvSpPr>
        <xdr:cNvPr id="337" name="n_1mainValue【福祉施設】&#10;一人当たり面積">
          <a:extLst>
            <a:ext uri="{FF2B5EF4-FFF2-40B4-BE49-F238E27FC236}">
              <a16:creationId xmlns:a16="http://schemas.microsoft.com/office/drawing/2014/main" id="{38148AD6-94DD-4A75-8289-7BE49B240A13}"/>
            </a:ext>
          </a:extLst>
        </xdr:cNvPr>
        <xdr:cNvSpPr txBox="1"/>
      </xdr:nvSpPr>
      <xdr:spPr>
        <a:xfrm>
          <a:off x="9391727"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97263</xdr:rowOff>
    </xdr:from>
    <xdr:ext cx="469744" cy="259045"/>
    <xdr:sp macro="" textlink="">
      <xdr:nvSpPr>
        <xdr:cNvPr id="338" name="n_2mainValue【福祉施設】&#10;一人当たり面積">
          <a:extLst>
            <a:ext uri="{FF2B5EF4-FFF2-40B4-BE49-F238E27FC236}">
              <a16:creationId xmlns:a16="http://schemas.microsoft.com/office/drawing/2014/main" id="{0E454CA1-C689-4523-8091-7F0B05881A9A}"/>
            </a:ext>
          </a:extLst>
        </xdr:cNvPr>
        <xdr:cNvSpPr txBox="1"/>
      </xdr:nvSpPr>
      <xdr:spPr>
        <a:xfrm>
          <a:off x="8515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a:extLst>
            <a:ext uri="{FF2B5EF4-FFF2-40B4-BE49-F238E27FC236}">
              <a16:creationId xmlns:a16="http://schemas.microsoft.com/office/drawing/2014/main" id="{E34BDD99-2661-4092-8B00-A11F35BE1F2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a:extLst>
            <a:ext uri="{FF2B5EF4-FFF2-40B4-BE49-F238E27FC236}">
              <a16:creationId xmlns:a16="http://schemas.microsoft.com/office/drawing/2014/main" id="{5601577E-9B87-46B4-8E38-5D69A768992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a:extLst>
            <a:ext uri="{FF2B5EF4-FFF2-40B4-BE49-F238E27FC236}">
              <a16:creationId xmlns:a16="http://schemas.microsoft.com/office/drawing/2014/main" id="{36C0C379-1E4F-49BE-9648-E94EB919485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a:extLst>
            <a:ext uri="{FF2B5EF4-FFF2-40B4-BE49-F238E27FC236}">
              <a16:creationId xmlns:a16="http://schemas.microsoft.com/office/drawing/2014/main" id="{F55A6FE6-035D-4206-B15B-D062A9C084F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a:extLst>
            <a:ext uri="{FF2B5EF4-FFF2-40B4-BE49-F238E27FC236}">
              <a16:creationId xmlns:a16="http://schemas.microsoft.com/office/drawing/2014/main" id="{C0C966DB-715A-4F88-9297-F83B8D7314B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a:extLst>
            <a:ext uri="{FF2B5EF4-FFF2-40B4-BE49-F238E27FC236}">
              <a16:creationId xmlns:a16="http://schemas.microsoft.com/office/drawing/2014/main" id="{5463202E-1E74-4FEC-9A83-4E43CFBE432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a:extLst>
            <a:ext uri="{FF2B5EF4-FFF2-40B4-BE49-F238E27FC236}">
              <a16:creationId xmlns:a16="http://schemas.microsoft.com/office/drawing/2014/main" id="{E89D4946-8632-48DE-B775-2B995BD368B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a:extLst>
            <a:ext uri="{FF2B5EF4-FFF2-40B4-BE49-F238E27FC236}">
              <a16:creationId xmlns:a16="http://schemas.microsoft.com/office/drawing/2014/main" id="{F6034906-1173-4FC0-8820-206365C634D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7" name="テキスト ボックス 346">
          <a:extLst>
            <a:ext uri="{FF2B5EF4-FFF2-40B4-BE49-F238E27FC236}">
              <a16:creationId xmlns:a16="http://schemas.microsoft.com/office/drawing/2014/main" id="{C8087AAC-924D-4926-8547-801D799CA54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8" name="直線コネクタ 347">
          <a:extLst>
            <a:ext uri="{FF2B5EF4-FFF2-40B4-BE49-F238E27FC236}">
              <a16:creationId xmlns:a16="http://schemas.microsoft.com/office/drawing/2014/main" id="{A34DE3FB-F8A0-4A6F-9D5F-328DFB17232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9" name="テキスト ボックス 348">
          <a:extLst>
            <a:ext uri="{FF2B5EF4-FFF2-40B4-BE49-F238E27FC236}">
              <a16:creationId xmlns:a16="http://schemas.microsoft.com/office/drawing/2014/main" id="{CF39528D-0F4F-4007-844C-993E8A24CB6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0" name="直線コネクタ 349">
          <a:extLst>
            <a:ext uri="{FF2B5EF4-FFF2-40B4-BE49-F238E27FC236}">
              <a16:creationId xmlns:a16="http://schemas.microsoft.com/office/drawing/2014/main" id="{D1781571-BD2A-481D-8B96-0AB2D1DB6CA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1" name="テキスト ボックス 350">
          <a:extLst>
            <a:ext uri="{FF2B5EF4-FFF2-40B4-BE49-F238E27FC236}">
              <a16:creationId xmlns:a16="http://schemas.microsoft.com/office/drawing/2014/main" id="{FB198322-390E-4315-9BFE-A0E20832F23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2" name="直線コネクタ 351">
          <a:extLst>
            <a:ext uri="{FF2B5EF4-FFF2-40B4-BE49-F238E27FC236}">
              <a16:creationId xmlns:a16="http://schemas.microsoft.com/office/drawing/2014/main" id="{27934843-4FBE-469A-BD85-E6EECAF40E9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3" name="テキスト ボックス 352">
          <a:extLst>
            <a:ext uri="{FF2B5EF4-FFF2-40B4-BE49-F238E27FC236}">
              <a16:creationId xmlns:a16="http://schemas.microsoft.com/office/drawing/2014/main" id="{AAF1612D-AF4A-4204-A4D4-169D2FD94EE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4" name="直線コネクタ 353">
          <a:extLst>
            <a:ext uri="{FF2B5EF4-FFF2-40B4-BE49-F238E27FC236}">
              <a16:creationId xmlns:a16="http://schemas.microsoft.com/office/drawing/2014/main" id="{B1BCA380-8B64-439F-8803-715D429C279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5" name="テキスト ボックス 354">
          <a:extLst>
            <a:ext uri="{FF2B5EF4-FFF2-40B4-BE49-F238E27FC236}">
              <a16:creationId xmlns:a16="http://schemas.microsoft.com/office/drawing/2014/main" id="{F60B2EDE-93B6-4FCD-83B0-8E3B1675C1F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6" name="直線コネクタ 355">
          <a:extLst>
            <a:ext uri="{FF2B5EF4-FFF2-40B4-BE49-F238E27FC236}">
              <a16:creationId xmlns:a16="http://schemas.microsoft.com/office/drawing/2014/main" id="{4EC932F0-33AC-4B2B-A4FF-A59CBD351FB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7" name="テキスト ボックス 356">
          <a:extLst>
            <a:ext uri="{FF2B5EF4-FFF2-40B4-BE49-F238E27FC236}">
              <a16:creationId xmlns:a16="http://schemas.microsoft.com/office/drawing/2014/main" id="{28837F85-919B-467D-9D79-689679EBD7B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8" name="直線コネクタ 357">
          <a:extLst>
            <a:ext uri="{FF2B5EF4-FFF2-40B4-BE49-F238E27FC236}">
              <a16:creationId xmlns:a16="http://schemas.microsoft.com/office/drawing/2014/main" id="{E3E95022-8136-4EAB-85EE-0E60B774DC9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9" name="テキスト ボックス 358">
          <a:extLst>
            <a:ext uri="{FF2B5EF4-FFF2-40B4-BE49-F238E27FC236}">
              <a16:creationId xmlns:a16="http://schemas.microsoft.com/office/drawing/2014/main" id="{8A3000F8-2EDF-4768-9F21-5A42767D476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0" name="直線コネクタ 359">
          <a:extLst>
            <a:ext uri="{FF2B5EF4-FFF2-40B4-BE49-F238E27FC236}">
              <a16:creationId xmlns:a16="http://schemas.microsoft.com/office/drawing/2014/main" id="{EC2D58DE-76F8-457D-B485-264E93C7351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1" name="テキスト ボックス 360">
          <a:extLst>
            <a:ext uri="{FF2B5EF4-FFF2-40B4-BE49-F238E27FC236}">
              <a16:creationId xmlns:a16="http://schemas.microsoft.com/office/drawing/2014/main" id="{6A4E43E5-0AB0-464E-9E2C-33D5D2FF5AD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2" name="直線コネクタ 361">
          <a:extLst>
            <a:ext uri="{FF2B5EF4-FFF2-40B4-BE49-F238E27FC236}">
              <a16:creationId xmlns:a16="http://schemas.microsoft.com/office/drawing/2014/main" id="{9ED2933F-3409-454E-926C-739008B5C7C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市民会館】&#10;有形固定資産減価償却率グラフ枠">
          <a:extLst>
            <a:ext uri="{FF2B5EF4-FFF2-40B4-BE49-F238E27FC236}">
              <a16:creationId xmlns:a16="http://schemas.microsoft.com/office/drawing/2014/main" id="{CB759059-71F3-48A5-8BE9-0FC307422D8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64" name="直線コネクタ 363">
          <a:extLst>
            <a:ext uri="{FF2B5EF4-FFF2-40B4-BE49-F238E27FC236}">
              <a16:creationId xmlns:a16="http://schemas.microsoft.com/office/drawing/2014/main" id="{E9989F79-8771-449A-90A0-A3662D27115B}"/>
            </a:ext>
          </a:extLst>
        </xdr:cNvPr>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65" name="【市民会館】&#10;有形固定資産減価償却率最小値テキスト">
          <a:extLst>
            <a:ext uri="{FF2B5EF4-FFF2-40B4-BE49-F238E27FC236}">
              <a16:creationId xmlns:a16="http://schemas.microsoft.com/office/drawing/2014/main" id="{F92E7AAA-7C72-424D-B5C8-5C93C49DEA8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66" name="直線コネクタ 365">
          <a:extLst>
            <a:ext uri="{FF2B5EF4-FFF2-40B4-BE49-F238E27FC236}">
              <a16:creationId xmlns:a16="http://schemas.microsoft.com/office/drawing/2014/main" id="{3F1B37C2-625F-428B-9E84-5E3826A22649}"/>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67" name="【市民会館】&#10;有形固定資産減価償却率最大値テキスト">
          <a:extLst>
            <a:ext uri="{FF2B5EF4-FFF2-40B4-BE49-F238E27FC236}">
              <a16:creationId xmlns:a16="http://schemas.microsoft.com/office/drawing/2014/main" id="{5FBB65D7-1102-4831-8EBB-BBEDE1DC703F}"/>
            </a:ext>
          </a:extLst>
        </xdr:cNvPr>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68" name="直線コネクタ 367">
          <a:extLst>
            <a:ext uri="{FF2B5EF4-FFF2-40B4-BE49-F238E27FC236}">
              <a16:creationId xmlns:a16="http://schemas.microsoft.com/office/drawing/2014/main" id="{2E005F1C-1756-4CD7-B6A4-C66FB46F66E4}"/>
            </a:ext>
          </a:extLst>
        </xdr:cNvPr>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369" name="【市民会館】&#10;有形固定資産減価償却率平均値テキスト">
          <a:extLst>
            <a:ext uri="{FF2B5EF4-FFF2-40B4-BE49-F238E27FC236}">
              <a16:creationId xmlns:a16="http://schemas.microsoft.com/office/drawing/2014/main" id="{A1CD0DF7-6AAC-4D13-838C-8B87DDA8F2EB}"/>
            </a:ext>
          </a:extLst>
        </xdr:cNvPr>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70" name="フローチャート: 判断 369">
          <a:extLst>
            <a:ext uri="{FF2B5EF4-FFF2-40B4-BE49-F238E27FC236}">
              <a16:creationId xmlns:a16="http://schemas.microsoft.com/office/drawing/2014/main" id="{A6C66EE8-BBDD-4F73-907E-B0030676B21D}"/>
            </a:ext>
          </a:extLst>
        </xdr:cNvPr>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71" name="フローチャート: 判断 370">
          <a:extLst>
            <a:ext uri="{FF2B5EF4-FFF2-40B4-BE49-F238E27FC236}">
              <a16:creationId xmlns:a16="http://schemas.microsoft.com/office/drawing/2014/main" id="{11D0F1F8-A81F-4549-8024-94EEEE1F2448}"/>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72" name="フローチャート: 判断 371">
          <a:extLst>
            <a:ext uri="{FF2B5EF4-FFF2-40B4-BE49-F238E27FC236}">
              <a16:creationId xmlns:a16="http://schemas.microsoft.com/office/drawing/2014/main" id="{E29560C2-7B17-421F-B297-315082FA4083}"/>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73" name="フローチャート: 判断 372">
          <a:extLst>
            <a:ext uri="{FF2B5EF4-FFF2-40B4-BE49-F238E27FC236}">
              <a16:creationId xmlns:a16="http://schemas.microsoft.com/office/drawing/2014/main" id="{06794A5D-C69B-4550-8796-CE75110E3C13}"/>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374" name="フローチャート: 判断 373">
          <a:extLst>
            <a:ext uri="{FF2B5EF4-FFF2-40B4-BE49-F238E27FC236}">
              <a16:creationId xmlns:a16="http://schemas.microsoft.com/office/drawing/2014/main" id="{147CEA9F-6304-48FF-BBFC-44251617A8B7}"/>
            </a:ext>
          </a:extLst>
        </xdr:cNvPr>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709AC9C1-B484-4987-AE35-646BF7FAF6A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4BA88F06-7C34-461E-8D97-58A793ACC93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990206E9-7B5C-4369-819D-9F061996D7D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6BD0701A-8647-4A7C-8C2F-B833A7DEF54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DF5F777F-2220-406E-AC89-302326F6620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12337</xdr:rowOff>
    </xdr:from>
    <xdr:to>
      <xdr:col>24</xdr:col>
      <xdr:colOff>114300</xdr:colOff>
      <xdr:row>106</xdr:row>
      <xdr:rowOff>113937</xdr:rowOff>
    </xdr:to>
    <xdr:sp macro="" textlink="">
      <xdr:nvSpPr>
        <xdr:cNvPr id="380" name="楕円 379">
          <a:extLst>
            <a:ext uri="{FF2B5EF4-FFF2-40B4-BE49-F238E27FC236}">
              <a16:creationId xmlns:a16="http://schemas.microsoft.com/office/drawing/2014/main" id="{8CD8A040-1533-4FA3-B59C-F0DD33B5B0AE}"/>
            </a:ext>
          </a:extLst>
        </xdr:cNvPr>
        <xdr:cNvSpPr/>
      </xdr:nvSpPr>
      <xdr:spPr>
        <a:xfrm>
          <a:off x="45847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162214</xdr:rowOff>
    </xdr:from>
    <xdr:ext cx="405111" cy="259045"/>
    <xdr:sp macro="" textlink="">
      <xdr:nvSpPr>
        <xdr:cNvPr id="381" name="【市民会館】&#10;有形固定資産減価償却率該当値テキスト">
          <a:extLst>
            <a:ext uri="{FF2B5EF4-FFF2-40B4-BE49-F238E27FC236}">
              <a16:creationId xmlns:a16="http://schemas.microsoft.com/office/drawing/2014/main" id="{7D8F9F8C-64D1-4715-A5A6-009427784F6B}"/>
            </a:ext>
          </a:extLst>
        </xdr:cNvPr>
        <xdr:cNvSpPr txBox="1"/>
      </xdr:nvSpPr>
      <xdr:spPr>
        <a:xfrm>
          <a:off x="4673600"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71120</xdr:rowOff>
    </xdr:from>
    <xdr:to>
      <xdr:col>20</xdr:col>
      <xdr:colOff>38100</xdr:colOff>
      <xdr:row>106</xdr:row>
      <xdr:rowOff>1270</xdr:rowOff>
    </xdr:to>
    <xdr:sp macro="" textlink="">
      <xdr:nvSpPr>
        <xdr:cNvPr id="382" name="楕円 381">
          <a:extLst>
            <a:ext uri="{FF2B5EF4-FFF2-40B4-BE49-F238E27FC236}">
              <a16:creationId xmlns:a16="http://schemas.microsoft.com/office/drawing/2014/main" id="{FA1CBF2E-9F17-4E0B-9E2C-79152CEF5B05}"/>
            </a:ext>
          </a:extLst>
        </xdr:cNvPr>
        <xdr:cNvSpPr/>
      </xdr:nvSpPr>
      <xdr:spPr>
        <a:xfrm>
          <a:off x="3746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121920</xdr:rowOff>
    </xdr:from>
    <xdr:to>
      <xdr:col>24</xdr:col>
      <xdr:colOff>63500</xdr:colOff>
      <xdr:row>106</xdr:row>
      <xdr:rowOff>63137</xdr:rowOff>
    </xdr:to>
    <xdr:cxnSp macro="">
      <xdr:nvCxnSpPr>
        <xdr:cNvPr id="383" name="直線コネクタ 382">
          <a:extLst>
            <a:ext uri="{FF2B5EF4-FFF2-40B4-BE49-F238E27FC236}">
              <a16:creationId xmlns:a16="http://schemas.microsoft.com/office/drawing/2014/main" id="{F3B10E56-4D90-47D6-A2E0-6AC41AFB259D}"/>
            </a:ext>
          </a:extLst>
        </xdr:cNvPr>
        <xdr:cNvCxnSpPr/>
      </xdr:nvCxnSpPr>
      <xdr:spPr>
        <a:xfrm>
          <a:off x="3797300" y="18124170"/>
          <a:ext cx="8382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31931</xdr:rowOff>
    </xdr:from>
    <xdr:to>
      <xdr:col>15</xdr:col>
      <xdr:colOff>101600</xdr:colOff>
      <xdr:row>105</xdr:row>
      <xdr:rowOff>133531</xdr:rowOff>
    </xdr:to>
    <xdr:sp macro="" textlink="">
      <xdr:nvSpPr>
        <xdr:cNvPr id="384" name="楕円 383">
          <a:extLst>
            <a:ext uri="{FF2B5EF4-FFF2-40B4-BE49-F238E27FC236}">
              <a16:creationId xmlns:a16="http://schemas.microsoft.com/office/drawing/2014/main" id="{7DE753C1-59C5-4339-B28C-FFDC2B0CBEFD}"/>
            </a:ext>
          </a:extLst>
        </xdr:cNvPr>
        <xdr:cNvSpPr/>
      </xdr:nvSpPr>
      <xdr:spPr>
        <a:xfrm>
          <a:off x="2857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82731</xdr:rowOff>
    </xdr:from>
    <xdr:to>
      <xdr:col>19</xdr:col>
      <xdr:colOff>177800</xdr:colOff>
      <xdr:row>105</xdr:row>
      <xdr:rowOff>121920</xdr:rowOff>
    </xdr:to>
    <xdr:cxnSp macro="">
      <xdr:nvCxnSpPr>
        <xdr:cNvPr id="385" name="直線コネクタ 384">
          <a:extLst>
            <a:ext uri="{FF2B5EF4-FFF2-40B4-BE49-F238E27FC236}">
              <a16:creationId xmlns:a16="http://schemas.microsoft.com/office/drawing/2014/main" id="{2C888970-1E7C-4FF7-A348-08AD572C3717}"/>
            </a:ext>
          </a:extLst>
        </xdr:cNvPr>
        <xdr:cNvCxnSpPr/>
      </xdr:nvCxnSpPr>
      <xdr:spPr>
        <a:xfrm>
          <a:off x="2908300" y="1808498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386" name="n_1aveValue【市民会館】&#10;有形固定資産減価償却率">
          <a:extLst>
            <a:ext uri="{FF2B5EF4-FFF2-40B4-BE49-F238E27FC236}">
              <a16:creationId xmlns:a16="http://schemas.microsoft.com/office/drawing/2014/main" id="{CDE872B4-16B8-414E-AC2D-AD4B1B8E7E63}"/>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387" name="n_2aveValue【市民会館】&#10;有形固定資産減価償却率">
          <a:extLst>
            <a:ext uri="{FF2B5EF4-FFF2-40B4-BE49-F238E27FC236}">
              <a16:creationId xmlns:a16="http://schemas.microsoft.com/office/drawing/2014/main" id="{CBE9C185-7D65-4688-8366-FB204F4C5610}"/>
            </a:ext>
          </a:extLst>
        </xdr:cNvPr>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388" name="n_3aveValue【市民会館】&#10;有形固定資産減価償却率">
          <a:extLst>
            <a:ext uri="{FF2B5EF4-FFF2-40B4-BE49-F238E27FC236}">
              <a16:creationId xmlns:a16="http://schemas.microsoft.com/office/drawing/2014/main" id="{A1EC777D-2F91-4CE5-8910-060271C935F7}"/>
            </a:ext>
          </a:extLst>
        </xdr:cNvPr>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389" name="n_4aveValue【市民会館】&#10;有形固定資産減価償却率">
          <a:extLst>
            <a:ext uri="{FF2B5EF4-FFF2-40B4-BE49-F238E27FC236}">
              <a16:creationId xmlns:a16="http://schemas.microsoft.com/office/drawing/2014/main" id="{17213C7D-B012-4336-8AC3-FA4D2CE86509}"/>
            </a:ext>
          </a:extLst>
        </xdr:cNvPr>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163847</xdr:rowOff>
    </xdr:from>
    <xdr:ext cx="405111" cy="259045"/>
    <xdr:sp macro="" textlink="">
      <xdr:nvSpPr>
        <xdr:cNvPr id="390" name="n_1mainValue【市民会館】&#10;有形固定資産減価償却率">
          <a:extLst>
            <a:ext uri="{FF2B5EF4-FFF2-40B4-BE49-F238E27FC236}">
              <a16:creationId xmlns:a16="http://schemas.microsoft.com/office/drawing/2014/main" id="{CB5BA406-2C07-4F7B-9FA9-BDD32DFEBD98}"/>
            </a:ext>
          </a:extLst>
        </xdr:cNvPr>
        <xdr:cNvSpPr txBox="1"/>
      </xdr:nvSpPr>
      <xdr:spPr>
        <a:xfrm>
          <a:off x="3582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124658</xdr:rowOff>
    </xdr:from>
    <xdr:ext cx="405111" cy="259045"/>
    <xdr:sp macro="" textlink="">
      <xdr:nvSpPr>
        <xdr:cNvPr id="391" name="n_2mainValue【市民会館】&#10;有形固定資産減価償却率">
          <a:extLst>
            <a:ext uri="{FF2B5EF4-FFF2-40B4-BE49-F238E27FC236}">
              <a16:creationId xmlns:a16="http://schemas.microsoft.com/office/drawing/2014/main" id="{B4B2798D-9128-44D1-8DAC-E856572FB52C}"/>
            </a:ext>
          </a:extLst>
        </xdr:cNvPr>
        <xdr:cNvSpPr txBox="1"/>
      </xdr:nvSpPr>
      <xdr:spPr>
        <a:xfrm>
          <a:off x="2705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C94D5A84-BFE7-424A-A27D-4196C6A1F3C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A5B2DEF6-9F1B-4AC5-B4CB-901953C6277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274ECA8A-ED73-4D45-8240-7ED2ECADD96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80720E7C-A3E7-4173-970D-C4F7B2D3CD3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3BB9A7C7-0492-4D6A-B1AE-27616FC6C81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45EC8FE1-D585-4689-B31E-87D9CFA674C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8B0AE374-E144-4C33-A00C-0F0387B0C04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DCA2A2A4-4F0F-4328-A356-6076B5E6FB9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a:extLst>
            <a:ext uri="{FF2B5EF4-FFF2-40B4-BE49-F238E27FC236}">
              <a16:creationId xmlns:a16="http://schemas.microsoft.com/office/drawing/2014/main" id="{92A6E19E-C538-4E2B-9E78-AE4DE29052F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a:extLst>
            <a:ext uri="{FF2B5EF4-FFF2-40B4-BE49-F238E27FC236}">
              <a16:creationId xmlns:a16="http://schemas.microsoft.com/office/drawing/2014/main" id="{C2936AE3-00A1-4754-904A-FA4DF95DDC9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02" name="直線コネクタ 401">
          <a:extLst>
            <a:ext uri="{FF2B5EF4-FFF2-40B4-BE49-F238E27FC236}">
              <a16:creationId xmlns:a16="http://schemas.microsoft.com/office/drawing/2014/main" id="{EEAAC84C-06A0-47D7-A7CF-732AB51C22B9}"/>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03" name="テキスト ボックス 402">
          <a:extLst>
            <a:ext uri="{FF2B5EF4-FFF2-40B4-BE49-F238E27FC236}">
              <a16:creationId xmlns:a16="http://schemas.microsoft.com/office/drawing/2014/main" id="{408A4FCE-F372-4A6F-AEAF-57050E526B51}"/>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4" name="直線コネクタ 403">
          <a:extLst>
            <a:ext uri="{FF2B5EF4-FFF2-40B4-BE49-F238E27FC236}">
              <a16:creationId xmlns:a16="http://schemas.microsoft.com/office/drawing/2014/main" id="{071DA726-76CA-493B-87A1-81CD4C89173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5" name="テキスト ボックス 404">
          <a:extLst>
            <a:ext uri="{FF2B5EF4-FFF2-40B4-BE49-F238E27FC236}">
              <a16:creationId xmlns:a16="http://schemas.microsoft.com/office/drawing/2014/main" id="{5C2E4FFD-3622-4831-8DFB-64589543B89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06" name="直線コネクタ 405">
          <a:extLst>
            <a:ext uri="{FF2B5EF4-FFF2-40B4-BE49-F238E27FC236}">
              <a16:creationId xmlns:a16="http://schemas.microsoft.com/office/drawing/2014/main" id="{30E1C31D-6D3F-4449-9D19-8D5E1C1B24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07" name="テキスト ボックス 406">
          <a:extLst>
            <a:ext uri="{FF2B5EF4-FFF2-40B4-BE49-F238E27FC236}">
              <a16:creationId xmlns:a16="http://schemas.microsoft.com/office/drawing/2014/main" id="{AEA1B7E5-070D-4AEF-9DA1-8F3774F15D99}"/>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8" name="直線コネクタ 407">
          <a:extLst>
            <a:ext uri="{FF2B5EF4-FFF2-40B4-BE49-F238E27FC236}">
              <a16:creationId xmlns:a16="http://schemas.microsoft.com/office/drawing/2014/main" id="{779E7309-3E15-4C9B-BA3E-F507D2C6B6A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9" name="テキスト ボックス 408">
          <a:extLst>
            <a:ext uri="{FF2B5EF4-FFF2-40B4-BE49-F238E27FC236}">
              <a16:creationId xmlns:a16="http://schemas.microsoft.com/office/drawing/2014/main" id="{66A91935-B415-4282-BFBC-0AF1A36C76A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0" name="【市民会館】&#10;一人当たり面積グラフ枠">
          <a:extLst>
            <a:ext uri="{FF2B5EF4-FFF2-40B4-BE49-F238E27FC236}">
              <a16:creationId xmlns:a16="http://schemas.microsoft.com/office/drawing/2014/main" id="{CA883DCB-ADBA-4454-BD38-E100CEE23DA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11" name="直線コネクタ 410">
          <a:extLst>
            <a:ext uri="{FF2B5EF4-FFF2-40B4-BE49-F238E27FC236}">
              <a16:creationId xmlns:a16="http://schemas.microsoft.com/office/drawing/2014/main" id="{E8921594-A3FC-4516-9AB8-5C48E0468AA8}"/>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12" name="【市民会館】&#10;一人当たり面積最小値テキスト">
          <a:extLst>
            <a:ext uri="{FF2B5EF4-FFF2-40B4-BE49-F238E27FC236}">
              <a16:creationId xmlns:a16="http://schemas.microsoft.com/office/drawing/2014/main" id="{FA61C07D-DD4C-433F-9ED6-9548FE09F53A}"/>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13" name="直線コネクタ 412">
          <a:extLst>
            <a:ext uri="{FF2B5EF4-FFF2-40B4-BE49-F238E27FC236}">
              <a16:creationId xmlns:a16="http://schemas.microsoft.com/office/drawing/2014/main" id="{957979AF-3C3E-42BB-8F44-D8753F20FD1A}"/>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14" name="【市民会館】&#10;一人当たり面積最大値テキスト">
          <a:extLst>
            <a:ext uri="{FF2B5EF4-FFF2-40B4-BE49-F238E27FC236}">
              <a16:creationId xmlns:a16="http://schemas.microsoft.com/office/drawing/2014/main" id="{20D9529E-FAC3-4059-9816-9349781D0C6A}"/>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15" name="直線コネクタ 414">
          <a:extLst>
            <a:ext uri="{FF2B5EF4-FFF2-40B4-BE49-F238E27FC236}">
              <a16:creationId xmlns:a16="http://schemas.microsoft.com/office/drawing/2014/main" id="{FDB4BB91-8FDC-4BA8-94AB-C560B524FE4E}"/>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16" name="【市民会館】&#10;一人当たり面積平均値テキスト">
          <a:extLst>
            <a:ext uri="{FF2B5EF4-FFF2-40B4-BE49-F238E27FC236}">
              <a16:creationId xmlns:a16="http://schemas.microsoft.com/office/drawing/2014/main" id="{8CF27E94-7BB5-461D-8BC0-ED89DCE125CC}"/>
            </a:ext>
          </a:extLst>
        </xdr:cNvPr>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17" name="フローチャート: 判断 416">
          <a:extLst>
            <a:ext uri="{FF2B5EF4-FFF2-40B4-BE49-F238E27FC236}">
              <a16:creationId xmlns:a16="http://schemas.microsoft.com/office/drawing/2014/main" id="{33E76EA3-EFD3-48AA-954E-4F05213808F4}"/>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156845</xdr:rowOff>
    </xdr:from>
    <xdr:to>
      <xdr:col>50</xdr:col>
      <xdr:colOff>165100</xdr:colOff>
      <xdr:row>105</xdr:row>
      <xdr:rowOff>86995</xdr:rowOff>
    </xdr:to>
    <xdr:sp macro="" textlink="">
      <xdr:nvSpPr>
        <xdr:cNvPr id="418" name="フローチャート: 判断 417">
          <a:extLst>
            <a:ext uri="{FF2B5EF4-FFF2-40B4-BE49-F238E27FC236}">
              <a16:creationId xmlns:a16="http://schemas.microsoft.com/office/drawing/2014/main" id="{D2CF2A45-C746-437B-93D9-6C48F1995963}"/>
            </a:ext>
          </a:extLst>
        </xdr:cNvPr>
        <xdr:cNvSpPr/>
      </xdr:nvSpPr>
      <xdr:spPr>
        <a:xfrm>
          <a:off x="9588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19" name="フローチャート: 判断 418">
          <a:extLst>
            <a:ext uri="{FF2B5EF4-FFF2-40B4-BE49-F238E27FC236}">
              <a16:creationId xmlns:a16="http://schemas.microsoft.com/office/drawing/2014/main" id="{3D6E243D-4D58-434B-9217-6D9C578F5F92}"/>
            </a:ext>
          </a:extLst>
        </xdr:cNvPr>
        <xdr:cNvSpPr/>
      </xdr:nvSpPr>
      <xdr:spPr>
        <a:xfrm>
          <a:off x="8699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20" name="フローチャート: 判断 419">
          <a:extLst>
            <a:ext uri="{FF2B5EF4-FFF2-40B4-BE49-F238E27FC236}">
              <a16:creationId xmlns:a16="http://schemas.microsoft.com/office/drawing/2014/main" id="{33D738E8-BD17-43D0-BE89-E5834C6FE47B}"/>
            </a:ext>
          </a:extLst>
        </xdr:cNvPr>
        <xdr:cNvSpPr/>
      </xdr:nvSpPr>
      <xdr:spPr>
        <a:xfrm>
          <a:off x="781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21" name="フローチャート: 判断 420">
          <a:extLst>
            <a:ext uri="{FF2B5EF4-FFF2-40B4-BE49-F238E27FC236}">
              <a16:creationId xmlns:a16="http://schemas.microsoft.com/office/drawing/2014/main" id="{B7E53511-A619-4916-8B26-011BC5FEB408}"/>
            </a:ext>
          </a:extLst>
        </xdr:cNvPr>
        <xdr:cNvSpPr/>
      </xdr:nvSpPr>
      <xdr:spPr>
        <a:xfrm>
          <a:off x="692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35794118-17CF-4F93-BFF8-4A5CE065BBB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D196EFBB-9CA1-4CB3-9281-575D3B7EDFB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1A872219-D5A1-476A-835D-7475DF7227E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471B4372-7380-429B-9C38-61BD6396C47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CDDB0FF6-2EA1-4E50-B903-BC518B5F989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59689</xdr:rowOff>
    </xdr:from>
    <xdr:to>
      <xdr:col>55</xdr:col>
      <xdr:colOff>50800</xdr:colOff>
      <xdr:row>102</xdr:row>
      <xdr:rowOff>161289</xdr:rowOff>
    </xdr:to>
    <xdr:sp macro="" textlink="">
      <xdr:nvSpPr>
        <xdr:cNvPr id="427" name="楕円 426">
          <a:extLst>
            <a:ext uri="{FF2B5EF4-FFF2-40B4-BE49-F238E27FC236}">
              <a16:creationId xmlns:a16="http://schemas.microsoft.com/office/drawing/2014/main" id="{0437A303-6BB7-46E9-BDDD-861B56ACDE0B}"/>
            </a:ext>
          </a:extLst>
        </xdr:cNvPr>
        <xdr:cNvSpPr/>
      </xdr:nvSpPr>
      <xdr:spPr>
        <a:xfrm>
          <a:off x="10426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82566</xdr:rowOff>
    </xdr:from>
    <xdr:ext cx="469744" cy="259045"/>
    <xdr:sp macro="" textlink="">
      <xdr:nvSpPr>
        <xdr:cNvPr id="428" name="【市民会館】&#10;一人当たり面積該当値テキスト">
          <a:extLst>
            <a:ext uri="{FF2B5EF4-FFF2-40B4-BE49-F238E27FC236}">
              <a16:creationId xmlns:a16="http://schemas.microsoft.com/office/drawing/2014/main" id="{7566B1C1-402B-452F-AB46-2694CB5B3122}"/>
            </a:ext>
          </a:extLst>
        </xdr:cNvPr>
        <xdr:cNvSpPr txBox="1"/>
      </xdr:nvSpPr>
      <xdr:spPr>
        <a:xfrm>
          <a:off x="10515600" y="1739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65405</xdr:rowOff>
    </xdr:from>
    <xdr:to>
      <xdr:col>50</xdr:col>
      <xdr:colOff>165100</xdr:colOff>
      <xdr:row>102</xdr:row>
      <xdr:rowOff>167005</xdr:rowOff>
    </xdr:to>
    <xdr:sp macro="" textlink="">
      <xdr:nvSpPr>
        <xdr:cNvPr id="429" name="楕円 428">
          <a:extLst>
            <a:ext uri="{FF2B5EF4-FFF2-40B4-BE49-F238E27FC236}">
              <a16:creationId xmlns:a16="http://schemas.microsoft.com/office/drawing/2014/main" id="{1E378ACA-7147-4FA7-97D8-B9F997D1FF28}"/>
            </a:ext>
          </a:extLst>
        </xdr:cNvPr>
        <xdr:cNvSpPr/>
      </xdr:nvSpPr>
      <xdr:spPr>
        <a:xfrm>
          <a:off x="9588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110489</xdr:rowOff>
    </xdr:from>
    <xdr:to>
      <xdr:col>55</xdr:col>
      <xdr:colOff>0</xdr:colOff>
      <xdr:row>102</xdr:row>
      <xdr:rowOff>116205</xdr:rowOff>
    </xdr:to>
    <xdr:cxnSp macro="">
      <xdr:nvCxnSpPr>
        <xdr:cNvPr id="430" name="直線コネクタ 429">
          <a:extLst>
            <a:ext uri="{FF2B5EF4-FFF2-40B4-BE49-F238E27FC236}">
              <a16:creationId xmlns:a16="http://schemas.microsoft.com/office/drawing/2014/main" id="{2E9E0FDC-AEA9-4DB4-B98F-DC2C9B8BD5BB}"/>
            </a:ext>
          </a:extLst>
        </xdr:cNvPr>
        <xdr:cNvCxnSpPr/>
      </xdr:nvCxnSpPr>
      <xdr:spPr>
        <a:xfrm flipV="1">
          <a:off x="9639300" y="175983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71120</xdr:rowOff>
    </xdr:from>
    <xdr:to>
      <xdr:col>46</xdr:col>
      <xdr:colOff>38100</xdr:colOff>
      <xdr:row>103</xdr:row>
      <xdr:rowOff>1270</xdr:rowOff>
    </xdr:to>
    <xdr:sp macro="" textlink="">
      <xdr:nvSpPr>
        <xdr:cNvPr id="431" name="楕円 430">
          <a:extLst>
            <a:ext uri="{FF2B5EF4-FFF2-40B4-BE49-F238E27FC236}">
              <a16:creationId xmlns:a16="http://schemas.microsoft.com/office/drawing/2014/main" id="{8FAD635A-3D88-498D-8CE2-E0F3DF42E39A}"/>
            </a:ext>
          </a:extLst>
        </xdr:cNvPr>
        <xdr:cNvSpPr/>
      </xdr:nvSpPr>
      <xdr:spPr>
        <a:xfrm>
          <a:off x="8699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116205</xdr:rowOff>
    </xdr:from>
    <xdr:to>
      <xdr:col>50</xdr:col>
      <xdr:colOff>114300</xdr:colOff>
      <xdr:row>102</xdr:row>
      <xdr:rowOff>121920</xdr:rowOff>
    </xdr:to>
    <xdr:cxnSp macro="">
      <xdr:nvCxnSpPr>
        <xdr:cNvPr id="432" name="直線コネクタ 431">
          <a:extLst>
            <a:ext uri="{FF2B5EF4-FFF2-40B4-BE49-F238E27FC236}">
              <a16:creationId xmlns:a16="http://schemas.microsoft.com/office/drawing/2014/main" id="{23FBA56C-FDCB-4F7E-91DA-76F604F20ADA}"/>
            </a:ext>
          </a:extLst>
        </xdr:cNvPr>
        <xdr:cNvCxnSpPr/>
      </xdr:nvCxnSpPr>
      <xdr:spPr>
        <a:xfrm flipV="1">
          <a:off x="8750300" y="176041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78122</xdr:rowOff>
    </xdr:from>
    <xdr:ext cx="469744" cy="259045"/>
    <xdr:sp macro="" textlink="">
      <xdr:nvSpPr>
        <xdr:cNvPr id="433" name="n_1aveValue【市民会館】&#10;一人当たり面積">
          <a:extLst>
            <a:ext uri="{FF2B5EF4-FFF2-40B4-BE49-F238E27FC236}">
              <a16:creationId xmlns:a16="http://schemas.microsoft.com/office/drawing/2014/main" id="{E8CFDAC3-2AF8-4BF8-8BC4-83A01433B061}"/>
            </a:ext>
          </a:extLst>
        </xdr:cNvPr>
        <xdr:cNvSpPr txBox="1"/>
      </xdr:nvSpPr>
      <xdr:spPr>
        <a:xfrm>
          <a:off x="9391727"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83838</xdr:rowOff>
    </xdr:from>
    <xdr:ext cx="469744" cy="259045"/>
    <xdr:sp macro="" textlink="">
      <xdr:nvSpPr>
        <xdr:cNvPr id="434" name="n_2aveValue【市民会館】&#10;一人当たり面積">
          <a:extLst>
            <a:ext uri="{FF2B5EF4-FFF2-40B4-BE49-F238E27FC236}">
              <a16:creationId xmlns:a16="http://schemas.microsoft.com/office/drawing/2014/main" id="{384D7400-FB2B-4555-99C4-44FD9C2108F3}"/>
            </a:ext>
          </a:extLst>
        </xdr:cNvPr>
        <xdr:cNvSpPr txBox="1"/>
      </xdr:nvSpPr>
      <xdr:spPr>
        <a:xfrm>
          <a:off x="8515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114952</xdr:rowOff>
    </xdr:from>
    <xdr:ext cx="469744" cy="259045"/>
    <xdr:sp macro="" textlink="">
      <xdr:nvSpPr>
        <xdr:cNvPr id="435" name="n_3aveValue【市民会館】&#10;一人当たり面積">
          <a:extLst>
            <a:ext uri="{FF2B5EF4-FFF2-40B4-BE49-F238E27FC236}">
              <a16:creationId xmlns:a16="http://schemas.microsoft.com/office/drawing/2014/main" id="{1CE5F8E4-EE3F-4231-9B62-4707EABF50B7}"/>
            </a:ext>
          </a:extLst>
        </xdr:cNvPr>
        <xdr:cNvSpPr txBox="1"/>
      </xdr:nvSpPr>
      <xdr:spPr>
        <a:xfrm>
          <a:off x="7626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132097</xdr:rowOff>
    </xdr:from>
    <xdr:ext cx="469744" cy="259045"/>
    <xdr:sp macro="" textlink="">
      <xdr:nvSpPr>
        <xdr:cNvPr id="436" name="n_4aveValue【市民会館】&#10;一人当たり面積">
          <a:extLst>
            <a:ext uri="{FF2B5EF4-FFF2-40B4-BE49-F238E27FC236}">
              <a16:creationId xmlns:a16="http://schemas.microsoft.com/office/drawing/2014/main" id="{2B140617-ADD1-479C-8929-B5478C6C7CB5}"/>
            </a:ext>
          </a:extLst>
        </xdr:cNvPr>
        <xdr:cNvSpPr txBox="1"/>
      </xdr:nvSpPr>
      <xdr:spPr>
        <a:xfrm>
          <a:off x="6737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12082</xdr:rowOff>
    </xdr:from>
    <xdr:ext cx="469744" cy="259045"/>
    <xdr:sp macro="" textlink="">
      <xdr:nvSpPr>
        <xdr:cNvPr id="437" name="n_1mainValue【市民会館】&#10;一人当たり面積">
          <a:extLst>
            <a:ext uri="{FF2B5EF4-FFF2-40B4-BE49-F238E27FC236}">
              <a16:creationId xmlns:a16="http://schemas.microsoft.com/office/drawing/2014/main" id="{46FEA800-B063-4702-AFF7-7AE32A7D167C}"/>
            </a:ext>
          </a:extLst>
        </xdr:cNvPr>
        <xdr:cNvSpPr txBox="1"/>
      </xdr:nvSpPr>
      <xdr:spPr>
        <a:xfrm>
          <a:off x="9391727" y="1732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17797</xdr:rowOff>
    </xdr:from>
    <xdr:ext cx="469744" cy="259045"/>
    <xdr:sp macro="" textlink="">
      <xdr:nvSpPr>
        <xdr:cNvPr id="438" name="n_2mainValue【市民会館】&#10;一人当たり面積">
          <a:extLst>
            <a:ext uri="{FF2B5EF4-FFF2-40B4-BE49-F238E27FC236}">
              <a16:creationId xmlns:a16="http://schemas.microsoft.com/office/drawing/2014/main" id="{77D1E1E4-40B5-4752-892F-CF6554146F41}"/>
            </a:ext>
          </a:extLst>
        </xdr:cNvPr>
        <xdr:cNvSpPr txBox="1"/>
      </xdr:nvSpPr>
      <xdr:spPr>
        <a:xfrm>
          <a:off x="85154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9" name="正方形/長方形 438">
          <a:extLst>
            <a:ext uri="{FF2B5EF4-FFF2-40B4-BE49-F238E27FC236}">
              <a16:creationId xmlns:a16="http://schemas.microsoft.com/office/drawing/2014/main" id="{1378ECAE-40A8-4A08-8AD4-2EFA7D48F11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0" name="正方形/長方形 439">
          <a:extLst>
            <a:ext uri="{FF2B5EF4-FFF2-40B4-BE49-F238E27FC236}">
              <a16:creationId xmlns:a16="http://schemas.microsoft.com/office/drawing/2014/main" id="{876A3EF7-E2BC-494A-9AF8-928EFB20AE5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1" name="正方形/長方形 440">
          <a:extLst>
            <a:ext uri="{FF2B5EF4-FFF2-40B4-BE49-F238E27FC236}">
              <a16:creationId xmlns:a16="http://schemas.microsoft.com/office/drawing/2014/main" id="{42D9A2B0-0BD4-41B9-871E-19B2A70019D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2" name="正方形/長方形 441">
          <a:extLst>
            <a:ext uri="{FF2B5EF4-FFF2-40B4-BE49-F238E27FC236}">
              <a16:creationId xmlns:a16="http://schemas.microsoft.com/office/drawing/2014/main" id="{14231889-6926-4B43-82AB-8809C8E8B7D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3" name="正方形/長方形 442">
          <a:extLst>
            <a:ext uri="{FF2B5EF4-FFF2-40B4-BE49-F238E27FC236}">
              <a16:creationId xmlns:a16="http://schemas.microsoft.com/office/drawing/2014/main" id="{FE926302-02E0-4E3E-ACC0-75F7032CA7C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4" name="正方形/長方形 443">
          <a:extLst>
            <a:ext uri="{FF2B5EF4-FFF2-40B4-BE49-F238E27FC236}">
              <a16:creationId xmlns:a16="http://schemas.microsoft.com/office/drawing/2014/main" id="{0D58D40A-D580-4C3B-8537-2F1A7B5CDCD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5" name="正方形/長方形 444">
          <a:extLst>
            <a:ext uri="{FF2B5EF4-FFF2-40B4-BE49-F238E27FC236}">
              <a16:creationId xmlns:a16="http://schemas.microsoft.com/office/drawing/2014/main" id="{5CEC1C63-E8B7-4310-919F-ED9290AF342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6" name="正方形/長方形 445">
          <a:extLst>
            <a:ext uri="{FF2B5EF4-FFF2-40B4-BE49-F238E27FC236}">
              <a16:creationId xmlns:a16="http://schemas.microsoft.com/office/drawing/2014/main" id="{5AAB5AFC-82F3-450F-923C-7A4E85763EA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7" name="テキスト ボックス 446">
          <a:extLst>
            <a:ext uri="{FF2B5EF4-FFF2-40B4-BE49-F238E27FC236}">
              <a16:creationId xmlns:a16="http://schemas.microsoft.com/office/drawing/2014/main" id="{75D6EAE4-4480-4354-B7A8-F7ADF8B80C1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8" name="直線コネクタ 447">
          <a:extLst>
            <a:ext uri="{FF2B5EF4-FFF2-40B4-BE49-F238E27FC236}">
              <a16:creationId xmlns:a16="http://schemas.microsoft.com/office/drawing/2014/main" id="{5AE4BD6A-34D4-4064-BD00-620507679B5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9" name="テキスト ボックス 448">
          <a:extLst>
            <a:ext uri="{FF2B5EF4-FFF2-40B4-BE49-F238E27FC236}">
              <a16:creationId xmlns:a16="http://schemas.microsoft.com/office/drawing/2014/main" id="{5FEBF451-BC5D-49C4-851C-7AF3CEDC70B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0" name="直線コネクタ 449">
          <a:extLst>
            <a:ext uri="{FF2B5EF4-FFF2-40B4-BE49-F238E27FC236}">
              <a16:creationId xmlns:a16="http://schemas.microsoft.com/office/drawing/2014/main" id="{9D42012C-C265-4488-AB8F-95DC6C58B89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1" name="テキスト ボックス 450">
          <a:extLst>
            <a:ext uri="{FF2B5EF4-FFF2-40B4-BE49-F238E27FC236}">
              <a16:creationId xmlns:a16="http://schemas.microsoft.com/office/drawing/2014/main" id="{D9624913-49AB-4CE6-A698-C87776777FB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2" name="直線コネクタ 451">
          <a:extLst>
            <a:ext uri="{FF2B5EF4-FFF2-40B4-BE49-F238E27FC236}">
              <a16:creationId xmlns:a16="http://schemas.microsoft.com/office/drawing/2014/main" id="{5A017DBF-A585-4D01-9F54-7558DCAFA51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3" name="テキスト ボックス 452">
          <a:extLst>
            <a:ext uri="{FF2B5EF4-FFF2-40B4-BE49-F238E27FC236}">
              <a16:creationId xmlns:a16="http://schemas.microsoft.com/office/drawing/2014/main" id="{7E667D35-4C71-4094-9BBC-C8F5119E0A1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4" name="直線コネクタ 453">
          <a:extLst>
            <a:ext uri="{FF2B5EF4-FFF2-40B4-BE49-F238E27FC236}">
              <a16:creationId xmlns:a16="http://schemas.microsoft.com/office/drawing/2014/main" id="{A71E0DF0-C6FD-4974-B695-CF11E38FE29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5" name="テキスト ボックス 454">
          <a:extLst>
            <a:ext uri="{FF2B5EF4-FFF2-40B4-BE49-F238E27FC236}">
              <a16:creationId xmlns:a16="http://schemas.microsoft.com/office/drawing/2014/main" id="{EBDC376B-8F4B-45D3-9446-A25CC58DEC1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6" name="直線コネクタ 455">
          <a:extLst>
            <a:ext uri="{FF2B5EF4-FFF2-40B4-BE49-F238E27FC236}">
              <a16:creationId xmlns:a16="http://schemas.microsoft.com/office/drawing/2014/main" id="{0D28B112-09B0-47CD-BE57-0F459894E46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7" name="テキスト ボックス 456">
          <a:extLst>
            <a:ext uri="{FF2B5EF4-FFF2-40B4-BE49-F238E27FC236}">
              <a16:creationId xmlns:a16="http://schemas.microsoft.com/office/drawing/2014/main" id="{71A6C975-BEFA-43AA-BE35-C8B2DF6B14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8" name="直線コネクタ 457">
          <a:extLst>
            <a:ext uri="{FF2B5EF4-FFF2-40B4-BE49-F238E27FC236}">
              <a16:creationId xmlns:a16="http://schemas.microsoft.com/office/drawing/2014/main" id="{CC7B62EB-BCDF-4BD9-89FD-67E82DB29E9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9" name="テキスト ボックス 458">
          <a:extLst>
            <a:ext uri="{FF2B5EF4-FFF2-40B4-BE49-F238E27FC236}">
              <a16:creationId xmlns:a16="http://schemas.microsoft.com/office/drawing/2014/main" id="{87D66969-CC03-4A16-9F65-66CCBB83D35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0" name="直線コネクタ 459">
          <a:extLst>
            <a:ext uri="{FF2B5EF4-FFF2-40B4-BE49-F238E27FC236}">
              <a16:creationId xmlns:a16="http://schemas.microsoft.com/office/drawing/2014/main" id="{B146BCA5-7D72-49F8-85A9-27F27895131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1" name="テキスト ボックス 460">
          <a:extLst>
            <a:ext uri="{FF2B5EF4-FFF2-40B4-BE49-F238E27FC236}">
              <a16:creationId xmlns:a16="http://schemas.microsoft.com/office/drawing/2014/main" id="{2AD83FA3-85D8-4D4C-B289-D0A374B8809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2" name="直線コネクタ 461">
          <a:extLst>
            <a:ext uri="{FF2B5EF4-FFF2-40B4-BE49-F238E27FC236}">
              <a16:creationId xmlns:a16="http://schemas.microsoft.com/office/drawing/2014/main" id="{57796739-6238-471F-81B4-E4514C9EC85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3" name="【一般廃棄物処理施設】&#10;有形固定資産減価償却率グラフ枠">
          <a:extLst>
            <a:ext uri="{FF2B5EF4-FFF2-40B4-BE49-F238E27FC236}">
              <a16:creationId xmlns:a16="http://schemas.microsoft.com/office/drawing/2014/main" id="{45880760-C490-4D81-9476-58873FC8A43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64" name="直線コネクタ 463">
          <a:extLst>
            <a:ext uri="{FF2B5EF4-FFF2-40B4-BE49-F238E27FC236}">
              <a16:creationId xmlns:a16="http://schemas.microsoft.com/office/drawing/2014/main" id="{2EF82669-07CE-43DC-8C4F-AEC645470C60}"/>
            </a:ext>
          </a:extLst>
        </xdr:cNvPr>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65" name="【一般廃棄物処理施設】&#10;有形固定資産減価償却率最小値テキスト">
          <a:extLst>
            <a:ext uri="{FF2B5EF4-FFF2-40B4-BE49-F238E27FC236}">
              <a16:creationId xmlns:a16="http://schemas.microsoft.com/office/drawing/2014/main" id="{C374F8DF-871A-4A21-9461-F65ABBBE0C13}"/>
            </a:ext>
          </a:extLst>
        </xdr:cNvPr>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66" name="直線コネクタ 465">
          <a:extLst>
            <a:ext uri="{FF2B5EF4-FFF2-40B4-BE49-F238E27FC236}">
              <a16:creationId xmlns:a16="http://schemas.microsoft.com/office/drawing/2014/main" id="{38F61348-E5B1-401A-A822-FBF74BD5B7B9}"/>
            </a:ext>
          </a:extLst>
        </xdr:cNvPr>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67" name="【一般廃棄物処理施設】&#10;有形固定資産減価償却率最大値テキスト">
          <a:extLst>
            <a:ext uri="{FF2B5EF4-FFF2-40B4-BE49-F238E27FC236}">
              <a16:creationId xmlns:a16="http://schemas.microsoft.com/office/drawing/2014/main" id="{2D3F346B-35D4-47F4-AA8E-4A9B205B3938}"/>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68" name="直線コネクタ 467">
          <a:extLst>
            <a:ext uri="{FF2B5EF4-FFF2-40B4-BE49-F238E27FC236}">
              <a16:creationId xmlns:a16="http://schemas.microsoft.com/office/drawing/2014/main" id="{0FC2D86A-6AE8-4AA5-9233-8E72AF5A7A57}"/>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69" name="【一般廃棄物処理施設】&#10;有形固定資産減価償却率平均値テキスト">
          <a:extLst>
            <a:ext uri="{FF2B5EF4-FFF2-40B4-BE49-F238E27FC236}">
              <a16:creationId xmlns:a16="http://schemas.microsoft.com/office/drawing/2014/main" id="{520E8D00-DB60-4096-8360-734AAF5A0BBB}"/>
            </a:ext>
          </a:extLst>
        </xdr:cNvPr>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70" name="フローチャート: 判断 469">
          <a:extLst>
            <a:ext uri="{FF2B5EF4-FFF2-40B4-BE49-F238E27FC236}">
              <a16:creationId xmlns:a16="http://schemas.microsoft.com/office/drawing/2014/main" id="{F26AD692-5A1E-4248-889D-F0D304DD7A9C}"/>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xdr:rowOff>
    </xdr:from>
    <xdr:to>
      <xdr:col>81</xdr:col>
      <xdr:colOff>101600</xdr:colOff>
      <xdr:row>38</xdr:row>
      <xdr:rowOff>113937</xdr:rowOff>
    </xdr:to>
    <xdr:sp macro="" textlink="">
      <xdr:nvSpPr>
        <xdr:cNvPr id="471" name="フローチャート: 判断 470">
          <a:extLst>
            <a:ext uri="{FF2B5EF4-FFF2-40B4-BE49-F238E27FC236}">
              <a16:creationId xmlns:a16="http://schemas.microsoft.com/office/drawing/2014/main" id="{C94080B1-6292-4359-898A-72D0BE4BA06D}"/>
            </a:ext>
          </a:extLst>
        </xdr:cNvPr>
        <xdr:cNvSpPr/>
      </xdr:nvSpPr>
      <xdr:spPr>
        <a:xfrm>
          <a:off x="15430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126637</xdr:rowOff>
    </xdr:from>
    <xdr:to>
      <xdr:col>76</xdr:col>
      <xdr:colOff>165100</xdr:colOff>
      <xdr:row>38</xdr:row>
      <xdr:rowOff>56787</xdr:rowOff>
    </xdr:to>
    <xdr:sp macro="" textlink="">
      <xdr:nvSpPr>
        <xdr:cNvPr id="472" name="フローチャート: 判断 471">
          <a:extLst>
            <a:ext uri="{FF2B5EF4-FFF2-40B4-BE49-F238E27FC236}">
              <a16:creationId xmlns:a16="http://schemas.microsoft.com/office/drawing/2014/main" id="{A7DD5359-2B0E-4E6E-B449-8F3443A4FBAA}"/>
            </a:ext>
          </a:extLst>
        </xdr:cNvPr>
        <xdr:cNvSpPr/>
      </xdr:nvSpPr>
      <xdr:spPr>
        <a:xfrm>
          <a:off x="14541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73" name="フローチャート: 判断 472">
          <a:extLst>
            <a:ext uri="{FF2B5EF4-FFF2-40B4-BE49-F238E27FC236}">
              <a16:creationId xmlns:a16="http://schemas.microsoft.com/office/drawing/2014/main" id="{1B5240EF-C627-45FB-AA5B-75BFD64597F2}"/>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66222</xdr:rowOff>
    </xdr:from>
    <xdr:to>
      <xdr:col>67</xdr:col>
      <xdr:colOff>101600</xdr:colOff>
      <xdr:row>37</xdr:row>
      <xdr:rowOff>167822</xdr:rowOff>
    </xdr:to>
    <xdr:sp macro="" textlink="">
      <xdr:nvSpPr>
        <xdr:cNvPr id="474" name="フローチャート: 判断 473">
          <a:extLst>
            <a:ext uri="{FF2B5EF4-FFF2-40B4-BE49-F238E27FC236}">
              <a16:creationId xmlns:a16="http://schemas.microsoft.com/office/drawing/2014/main" id="{8982F660-A87D-435E-B7CF-85BD1E4B8D57}"/>
            </a:ext>
          </a:extLst>
        </xdr:cNvPr>
        <xdr:cNvSpPr/>
      </xdr:nvSpPr>
      <xdr:spPr>
        <a:xfrm>
          <a:off x="12763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74C1F9AF-97A1-4048-B2FF-50F253C3B4A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81478CD-C30B-41D0-83CA-AF07784B415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A53FF2F8-DA3D-42D9-87D0-FEF84FD42B2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84951893-2D18-495B-A5EC-02ED00330D3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AB3AFDEC-00F4-479E-A066-D0C4C1FE920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9072</xdr:rowOff>
    </xdr:from>
    <xdr:to>
      <xdr:col>85</xdr:col>
      <xdr:colOff>177800</xdr:colOff>
      <xdr:row>40</xdr:row>
      <xdr:rowOff>110672</xdr:rowOff>
    </xdr:to>
    <xdr:sp macro="" textlink="">
      <xdr:nvSpPr>
        <xdr:cNvPr id="480" name="楕円 479">
          <a:extLst>
            <a:ext uri="{FF2B5EF4-FFF2-40B4-BE49-F238E27FC236}">
              <a16:creationId xmlns:a16="http://schemas.microsoft.com/office/drawing/2014/main" id="{5251C5AE-4E9C-4B35-905A-E873853C1213}"/>
            </a:ext>
          </a:extLst>
        </xdr:cNvPr>
        <xdr:cNvSpPr/>
      </xdr:nvSpPr>
      <xdr:spPr>
        <a:xfrm>
          <a:off x="162687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158949</xdr:rowOff>
    </xdr:from>
    <xdr:ext cx="405111" cy="259045"/>
    <xdr:sp macro="" textlink="">
      <xdr:nvSpPr>
        <xdr:cNvPr id="481" name="【一般廃棄物処理施設】&#10;有形固定資産減価償却率該当値テキスト">
          <a:extLst>
            <a:ext uri="{FF2B5EF4-FFF2-40B4-BE49-F238E27FC236}">
              <a16:creationId xmlns:a16="http://schemas.microsoft.com/office/drawing/2014/main" id="{D32AB379-371C-4ECF-85E2-165454368207}"/>
            </a:ext>
          </a:extLst>
        </xdr:cNvPr>
        <xdr:cNvSpPr txBox="1"/>
      </xdr:nvSpPr>
      <xdr:spPr>
        <a:xfrm>
          <a:off x="16357600"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138067</xdr:rowOff>
    </xdr:from>
    <xdr:to>
      <xdr:col>81</xdr:col>
      <xdr:colOff>101600</xdr:colOff>
      <xdr:row>40</xdr:row>
      <xdr:rowOff>68217</xdr:rowOff>
    </xdr:to>
    <xdr:sp macro="" textlink="">
      <xdr:nvSpPr>
        <xdr:cNvPr id="482" name="楕円 481">
          <a:extLst>
            <a:ext uri="{FF2B5EF4-FFF2-40B4-BE49-F238E27FC236}">
              <a16:creationId xmlns:a16="http://schemas.microsoft.com/office/drawing/2014/main" id="{6490EFF6-270F-48AA-9686-C4C0A96A0611}"/>
            </a:ext>
          </a:extLst>
        </xdr:cNvPr>
        <xdr:cNvSpPr/>
      </xdr:nvSpPr>
      <xdr:spPr>
        <a:xfrm>
          <a:off x="15430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17417</xdr:rowOff>
    </xdr:from>
    <xdr:to>
      <xdr:col>85</xdr:col>
      <xdr:colOff>127000</xdr:colOff>
      <xdr:row>40</xdr:row>
      <xdr:rowOff>59872</xdr:rowOff>
    </xdr:to>
    <xdr:cxnSp macro="">
      <xdr:nvCxnSpPr>
        <xdr:cNvPr id="483" name="直線コネクタ 482">
          <a:extLst>
            <a:ext uri="{FF2B5EF4-FFF2-40B4-BE49-F238E27FC236}">
              <a16:creationId xmlns:a16="http://schemas.microsoft.com/office/drawing/2014/main" id="{13C1B576-CD4E-4F9A-AD10-AA56DA43A5C7}"/>
            </a:ext>
          </a:extLst>
        </xdr:cNvPr>
        <xdr:cNvCxnSpPr/>
      </xdr:nvCxnSpPr>
      <xdr:spPr>
        <a:xfrm>
          <a:off x="15481300" y="687541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93980</xdr:rowOff>
    </xdr:from>
    <xdr:to>
      <xdr:col>76</xdr:col>
      <xdr:colOff>165100</xdr:colOff>
      <xdr:row>40</xdr:row>
      <xdr:rowOff>24130</xdr:rowOff>
    </xdr:to>
    <xdr:sp macro="" textlink="">
      <xdr:nvSpPr>
        <xdr:cNvPr id="484" name="楕円 483">
          <a:extLst>
            <a:ext uri="{FF2B5EF4-FFF2-40B4-BE49-F238E27FC236}">
              <a16:creationId xmlns:a16="http://schemas.microsoft.com/office/drawing/2014/main" id="{73CAD1E2-5F36-4625-AC22-118094EDFDE4}"/>
            </a:ext>
          </a:extLst>
        </xdr:cNvPr>
        <xdr:cNvSpPr/>
      </xdr:nvSpPr>
      <xdr:spPr>
        <a:xfrm>
          <a:off x="14541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144780</xdr:rowOff>
    </xdr:from>
    <xdr:to>
      <xdr:col>81</xdr:col>
      <xdr:colOff>50800</xdr:colOff>
      <xdr:row>40</xdr:row>
      <xdr:rowOff>17417</xdr:rowOff>
    </xdr:to>
    <xdr:cxnSp macro="">
      <xdr:nvCxnSpPr>
        <xdr:cNvPr id="485" name="直線コネクタ 484">
          <a:extLst>
            <a:ext uri="{FF2B5EF4-FFF2-40B4-BE49-F238E27FC236}">
              <a16:creationId xmlns:a16="http://schemas.microsoft.com/office/drawing/2014/main" id="{AAA16053-8D7B-4045-8A21-292A8B8C0E19}"/>
            </a:ext>
          </a:extLst>
        </xdr:cNvPr>
        <xdr:cNvCxnSpPr/>
      </xdr:nvCxnSpPr>
      <xdr:spPr>
        <a:xfrm>
          <a:off x="14592300" y="68313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130464</xdr:rowOff>
    </xdr:from>
    <xdr:ext cx="405111" cy="259045"/>
    <xdr:sp macro="" textlink="">
      <xdr:nvSpPr>
        <xdr:cNvPr id="486" name="n_1aveValue【一般廃棄物処理施設】&#10;有形固定資産減価償却率">
          <a:extLst>
            <a:ext uri="{FF2B5EF4-FFF2-40B4-BE49-F238E27FC236}">
              <a16:creationId xmlns:a16="http://schemas.microsoft.com/office/drawing/2014/main" id="{75A05DBB-ECAD-4B90-B915-3783F0EDB87C}"/>
            </a:ext>
          </a:extLst>
        </xdr:cNvPr>
        <xdr:cNvSpPr txBox="1"/>
      </xdr:nvSpPr>
      <xdr:spPr>
        <a:xfrm>
          <a:off x="15266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73314</xdr:rowOff>
    </xdr:from>
    <xdr:ext cx="405111" cy="259045"/>
    <xdr:sp macro="" textlink="">
      <xdr:nvSpPr>
        <xdr:cNvPr id="487" name="n_2aveValue【一般廃棄物処理施設】&#10;有形固定資産減価償却率">
          <a:extLst>
            <a:ext uri="{FF2B5EF4-FFF2-40B4-BE49-F238E27FC236}">
              <a16:creationId xmlns:a16="http://schemas.microsoft.com/office/drawing/2014/main" id="{51A54855-DD1D-40DB-9870-71D172AB3688}"/>
            </a:ext>
          </a:extLst>
        </xdr:cNvPr>
        <xdr:cNvSpPr txBox="1"/>
      </xdr:nvSpPr>
      <xdr:spPr>
        <a:xfrm>
          <a:off x="14389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88" name="n_3aveValue【一般廃棄物処理施設】&#10;有形固定資産減価償却率">
          <a:extLst>
            <a:ext uri="{FF2B5EF4-FFF2-40B4-BE49-F238E27FC236}">
              <a16:creationId xmlns:a16="http://schemas.microsoft.com/office/drawing/2014/main" id="{A9A12E6E-6F99-4E4F-9F16-3C0E6CAD93A8}"/>
            </a:ext>
          </a:extLst>
        </xdr:cNvPr>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12899</xdr:rowOff>
    </xdr:from>
    <xdr:ext cx="405111" cy="259045"/>
    <xdr:sp macro="" textlink="">
      <xdr:nvSpPr>
        <xdr:cNvPr id="489" name="n_4aveValue【一般廃棄物処理施設】&#10;有形固定資産減価償却率">
          <a:extLst>
            <a:ext uri="{FF2B5EF4-FFF2-40B4-BE49-F238E27FC236}">
              <a16:creationId xmlns:a16="http://schemas.microsoft.com/office/drawing/2014/main" id="{FB74263A-97EF-46EE-9798-AA2EC7AA01D4}"/>
            </a:ext>
          </a:extLst>
        </xdr:cNvPr>
        <xdr:cNvSpPr txBox="1"/>
      </xdr:nvSpPr>
      <xdr:spPr>
        <a:xfrm>
          <a:off x="12611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59344</xdr:rowOff>
    </xdr:from>
    <xdr:ext cx="405111" cy="259045"/>
    <xdr:sp macro="" textlink="">
      <xdr:nvSpPr>
        <xdr:cNvPr id="490" name="n_1mainValue【一般廃棄物処理施設】&#10;有形固定資産減価償却率">
          <a:extLst>
            <a:ext uri="{FF2B5EF4-FFF2-40B4-BE49-F238E27FC236}">
              <a16:creationId xmlns:a16="http://schemas.microsoft.com/office/drawing/2014/main" id="{F23BB2C9-8D94-4309-88CE-B5B80894FEC8}"/>
            </a:ext>
          </a:extLst>
        </xdr:cNvPr>
        <xdr:cNvSpPr txBox="1"/>
      </xdr:nvSpPr>
      <xdr:spPr>
        <a:xfrm>
          <a:off x="152660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15257</xdr:rowOff>
    </xdr:from>
    <xdr:ext cx="405111" cy="259045"/>
    <xdr:sp macro="" textlink="">
      <xdr:nvSpPr>
        <xdr:cNvPr id="491" name="n_2mainValue【一般廃棄物処理施設】&#10;有形固定資産減価償却率">
          <a:extLst>
            <a:ext uri="{FF2B5EF4-FFF2-40B4-BE49-F238E27FC236}">
              <a16:creationId xmlns:a16="http://schemas.microsoft.com/office/drawing/2014/main" id="{F8F645AC-A8AF-40E5-A1DB-BEA1ED95DE4A}"/>
            </a:ext>
          </a:extLst>
        </xdr:cNvPr>
        <xdr:cNvSpPr txBox="1"/>
      </xdr:nvSpPr>
      <xdr:spPr>
        <a:xfrm>
          <a:off x="14389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2" name="正方形/長方形 491">
          <a:extLst>
            <a:ext uri="{FF2B5EF4-FFF2-40B4-BE49-F238E27FC236}">
              <a16:creationId xmlns:a16="http://schemas.microsoft.com/office/drawing/2014/main" id="{5EA72BE8-33BF-4B15-B48A-C3FAEF2C97A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3" name="正方形/長方形 492">
          <a:extLst>
            <a:ext uri="{FF2B5EF4-FFF2-40B4-BE49-F238E27FC236}">
              <a16:creationId xmlns:a16="http://schemas.microsoft.com/office/drawing/2014/main" id="{A2D6ADC3-0FED-4962-B91E-DD400E37901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4" name="正方形/長方形 493">
          <a:extLst>
            <a:ext uri="{FF2B5EF4-FFF2-40B4-BE49-F238E27FC236}">
              <a16:creationId xmlns:a16="http://schemas.microsoft.com/office/drawing/2014/main" id="{10D311B2-318D-43F0-BC05-996697C637B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5" name="正方形/長方形 494">
          <a:extLst>
            <a:ext uri="{FF2B5EF4-FFF2-40B4-BE49-F238E27FC236}">
              <a16:creationId xmlns:a16="http://schemas.microsoft.com/office/drawing/2014/main" id="{900B216E-EEBB-4079-83F8-A3240D1704C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6" name="正方形/長方形 495">
          <a:extLst>
            <a:ext uri="{FF2B5EF4-FFF2-40B4-BE49-F238E27FC236}">
              <a16:creationId xmlns:a16="http://schemas.microsoft.com/office/drawing/2014/main" id="{8F1D752D-E963-4003-9FAD-7CF9622A619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7" name="正方形/長方形 496">
          <a:extLst>
            <a:ext uri="{FF2B5EF4-FFF2-40B4-BE49-F238E27FC236}">
              <a16:creationId xmlns:a16="http://schemas.microsoft.com/office/drawing/2014/main" id="{BF8CDB8E-F93A-4A36-92EC-0091F9E2698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8" name="正方形/長方形 497">
          <a:extLst>
            <a:ext uri="{FF2B5EF4-FFF2-40B4-BE49-F238E27FC236}">
              <a16:creationId xmlns:a16="http://schemas.microsoft.com/office/drawing/2014/main" id="{4600E0E6-1216-4B4A-8C5C-21AA67C730E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9" name="正方形/長方形 498">
          <a:extLst>
            <a:ext uri="{FF2B5EF4-FFF2-40B4-BE49-F238E27FC236}">
              <a16:creationId xmlns:a16="http://schemas.microsoft.com/office/drawing/2014/main" id="{7D9CC5F3-CEED-4719-A89B-F568AA10823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0" name="テキスト ボックス 499">
          <a:extLst>
            <a:ext uri="{FF2B5EF4-FFF2-40B4-BE49-F238E27FC236}">
              <a16:creationId xmlns:a16="http://schemas.microsoft.com/office/drawing/2014/main" id="{B260DB06-3317-4219-98C5-232EA67C1BE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1" name="直線コネクタ 500">
          <a:extLst>
            <a:ext uri="{FF2B5EF4-FFF2-40B4-BE49-F238E27FC236}">
              <a16:creationId xmlns:a16="http://schemas.microsoft.com/office/drawing/2014/main" id="{AAF6D1FB-2DB4-468E-8DAF-6149DEBF621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2" name="直線コネクタ 501">
          <a:extLst>
            <a:ext uri="{FF2B5EF4-FFF2-40B4-BE49-F238E27FC236}">
              <a16:creationId xmlns:a16="http://schemas.microsoft.com/office/drawing/2014/main" id="{765347E2-5EAB-4B44-9152-C2279C1DDDA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3" name="テキスト ボックス 502">
          <a:extLst>
            <a:ext uri="{FF2B5EF4-FFF2-40B4-BE49-F238E27FC236}">
              <a16:creationId xmlns:a16="http://schemas.microsoft.com/office/drawing/2014/main" id="{B833831F-2291-4C31-B393-7B121D9A65C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4" name="直線コネクタ 503">
          <a:extLst>
            <a:ext uri="{FF2B5EF4-FFF2-40B4-BE49-F238E27FC236}">
              <a16:creationId xmlns:a16="http://schemas.microsoft.com/office/drawing/2014/main" id="{C1992D5F-89C5-45BE-96BA-AECD8A20FE6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05" name="テキスト ボックス 504">
          <a:extLst>
            <a:ext uri="{FF2B5EF4-FFF2-40B4-BE49-F238E27FC236}">
              <a16:creationId xmlns:a16="http://schemas.microsoft.com/office/drawing/2014/main" id="{025A9E90-2BCF-4991-9473-D5DBE3259069}"/>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6" name="直線コネクタ 505">
          <a:extLst>
            <a:ext uri="{FF2B5EF4-FFF2-40B4-BE49-F238E27FC236}">
              <a16:creationId xmlns:a16="http://schemas.microsoft.com/office/drawing/2014/main" id="{4C02F009-0B66-40CC-9EAF-093B3275950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7" name="テキスト ボックス 506">
          <a:extLst>
            <a:ext uri="{FF2B5EF4-FFF2-40B4-BE49-F238E27FC236}">
              <a16:creationId xmlns:a16="http://schemas.microsoft.com/office/drawing/2014/main" id="{0AE54EF7-803C-482D-8317-5F006A915A6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8" name="直線コネクタ 507">
          <a:extLst>
            <a:ext uri="{FF2B5EF4-FFF2-40B4-BE49-F238E27FC236}">
              <a16:creationId xmlns:a16="http://schemas.microsoft.com/office/drawing/2014/main" id="{42860E86-35CB-4213-8592-3D77D1DE2A3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9" name="テキスト ボックス 508">
          <a:extLst>
            <a:ext uri="{FF2B5EF4-FFF2-40B4-BE49-F238E27FC236}">
              <a16:creationId xmlns:a16="http://schemas.microsoft.com/office/drawing/2014/main" id="{040F3E79-90B5-4A46-8257-8D3792B4CE6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0" name="直線コネクタ 509">
          <a:extLst>
            <a:ext uri="{FF2B5EF4-FFF2-40B4-BE49-F238E27FC236}">
              <a16:creationId xmlns:a16="http://schemas.microsoft.com/office/drawing/2014/main" id="{3625E050-6575-470D-A494-5AE37C25C40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1" name="テキスト ボックス 510">
          <a:extLst>
            <a:ext uri="{FF2B5EF4-FFF2-40B4-BE49-F238E27FC236}">
              <a16:creationId xmlns:a16="http://schemas.microsoft.com/office/drawing/2014/main" id="{15F638A5-1467-4EE9-993E-6B1AC2BBABBA}"/>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2" name="直線コネクタ 511">
          <a:extLst>
            <a:ext uri="{FF2B5EF4-FFF2-40B4-BE49-F238E27FC236}">
              <a16:creationId xmlns:a16="http://schemas.microsoft.com/office/drawing/2014/main" id="{83D24FB8-913F-4A02-A757-24B55CF43C3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3" name="テキスト ボックス 512">
          <a:extLst>
            <a:ext uri="{FF2B5EF4-FFF2-40B4-BE49-F238E27FC236}">
              <a16:creationId xmlns:a16="http://schemas.microsoft.com/office/drawing/2014/main" id="{17C2CCBE-A0C8-4855-BFBF-9724C463223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4" name="【一般廃棄物処理施設】&#10;一人当たり有形固定資産（償却資産）額グラフ枠">
          <a:extLst>
            <a:ext uri="{FF2B5EF4-FFF2-40B4-BE49-F238E27FC236}">
              <a16:creationId xmlns:a16="http://schemas.microsoft.com/office/drawing/2014/main" id="{8757821E-0901-49F2-8D44-5348B0F2F82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15" name="直線コネクタ 514">
          <a:extLst>
            <a:ext uri="{FF2B5EF4-FFF2-40B4-BE49-F238E27FC236}">
              <a16:creationId xmlns:a16="http://schemas.microsoft.com/office/drawing/2014/main" id="{A14684E1-39FD-41BA-AC42-E405971BB82A}"/>
            </a:ext>
          </a:extLst>
        </xdr:cNvPr>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16" name="【一般廃棄物処理施設】&#10;一人当たり有形固定資産（償却資産）額最小値テキスト">
          <a:extLst>
            <a:ext uri="{FF2B5EF4-FFF2-40B4-BE49-F238E27FC236}">
              <a16:creationId xmlns:a16="http://schemas.microsoft.com/office/drawing/2014/main" id="{344D6214-5FF4-4B26-9852-0DB910DD6683}"/>
            </a:ext>
          </a:extLst>
        </xdr:cNvPr>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17" name="直線コネクタ 516">
          <a:extLst>
            <a:ext uri="{FF2B5EF4-FFF2-40B4-BE49-F238E27FC236}">
              <a16:creationId xmlns:a16="http://schemas.microsoft.com/office/drawing/2014/main" id="{6DFE6E28-B5DF-42D5-9621-8A4F65A021F5}"/>
            </a:ext>
          </a:extLst>
        </xdr:cNvPr>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18" name="【一般廃棄物処理施設】&#10;一人当たり有形固定資産（償却資産）額最大値テキスト">
          <a:extLst>
            <a:ext uri="{FF2B5EF4-FFF2-40B4-BE49-F238E27FC236}">
              <a16:creationId xmlns:a16="http://schemas.microsoft.com/office/drawing/2014/main" id="{4F03643E-A68F-4E5C-8AD5-01A28CD2E9D1}"/>
            </a:ext>
          </a:extLst>
        </xdr:cNvPr>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19" name="直線コネクタ 518">
          <a:extLst>
            <a:ext uri="{FF2B5EF4-FFF2-40B4-BE49-F238E27FC236}">
              <a16:creationId xmlns:a16="http://schemas.microsoft.com/office/drawing/2014/main" id="{79ED087F-D9CD-4644-B5BA-3CDFE537B19E}"/>
            </a:ext>
          </a:extLst>
        </xdr:cNvPr>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3662</xdr:rowOff>
    </xdr:from>
    <xdr:ext cx="534377" cy="259045"/>
    <xdr:sp macro="" textlink="">
      <xdr:nvSpPr>
        <xdr:cNvPr id="520" name="【一般廃棄物処理施設】&#10;一人当たり有形固定資産（償却資産）額平均値テキスト">
          <a:extLst>
            <a:ext uri="{FF2B5EF4-FFF2-40B4-BE49-F238E27FC236}">
              <a16:creationId xmlns:a16="http://schemas.microsoft.com/office/drawing/2014/main" id="{BD9D9724-FBC4-46C3-A684-FD3E15A05AF3}"/>
            </a:ext>
          </a:extLst>
        </xdr:cNvPr>
        <xdr:cNvSpPr txBox="1"/>
      </xdr:nvSpPr>
      <xdr:spPr>
        <a:xfrm>
          <a:off x="22199600" y="651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21" name="フローチャート: 判断 520">
          <a:extLst>
            <a:ext uri="{FF2B5EF4-FFF2-40B4-BE49-F238E27FC236}">
              <a16:creationId xmlns:a16="http://schemas.microsoft.com/office/drawing/2014/main" id="{E4145F0D-B503-417F-BD4C-64E70401AA9F}"/>
            </a:ext>
          </a:extLst>
        </xdr:cNvPr>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49151</xdr:rowOff>
    </xdr:from>
    <xdr:to>
      <xdr:col>112</xdr:col>
      <xdr:colOff>38100</xdr:colOff>
      <xdr:row>39</xdr:row>
      <xdr:rowOff>150751</xdr:rowOff>
    </xdr:to>
    <xdr:sp macro="" textlink="">
      <xdr:nvSpPr>
        <xdr:cNvPr id="522" name="フローチャート: 判断 521">
          <a:extLst>
            <a:ext uri="{FF2B5EF4-FFF2-40B4-BE49-F238E27FC236}">
              <a16:creationId xmlns:a16="http://schemas.microsoft.com/office/drawing/2014/main" id="{C72A6C73-25AF-4274-9F13-5401DA5A170F}"/>
            </a:ext>
          </a:extLst>
        </xdr:cNvPr>
        <xdr:cNvSpPr/>
      </xdr:nvSpPr>
      <xdr:spPr>
        <a:xfrm>
          <a:off x="21272500" y="673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92433</xdr:rowOff>
    </xdr:from>
    <xdr:to>
      <xdr:col>107</xdr:col>
      <xdr:colOff>101600</xdr:colOff>
      <xdr:row>40</xdr:row>
      <xdr:rowOff>22583</xdr:rowOff>
    </xdr:to>
    <xdr:sp macro="" textlink="">
      <xdr:nvSpPr>
        <xdr:cNvPr id="523" name="フローチャート: 判断 522">
          <a:extLst>
            <a:ext uri="{FF2B5EF4-FFF2-40B4-BE49-F238E27FC236}">
              <a16:creationId xmlns:a16="http://schemas.microsoft.com/office/drawing/2014/main" id="{33137F77-AA1A-41A3-A2EE-6F2139F283A8}"/>
            </a:ext>
          </a:extLst>
        </xdr:cNvPr>
        <xdr:cNvSpPr/>
      </xdr:nvSpPr>
      <xdr:spPr>
        <a:xfrm>
          <a:off x="20383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113152</xdr:rowOff>
    </xdr:from>
    <xdr:to>
      <xdr:col>102</xdr:col>
      <xdr:colOff>165100</xdr:colOff>
      <xdr:row>40</xdr:row>
      <xdr:rowOff>43302</xdr:rowOff>
    </xdr:to>
    <xdr:sp macro="" textlink="">
      <xdr:nvSpPr>
        <xdr:cNvPr id="524" name="フローチャート: 判断 523">
          <a:extLst>
            <a:ext uri="{FF2B5EF4-FFF2-40B4-BE49-F238E27FC236}">
              <a16:creationId xmlns:a16="http://schemas.microsoft.com/office/drawing/2014/main" id="{303800EA-0F1C-47CE-BC85-43F0003B1144}"/>
            </a:ext>
          </a:extLst>
        </xdr:cNvPr>
        <xdr:cNvSpPr/>
      </xdr:nvSpPr>
      <xdr:spPr>
        <a:xfrm>
          <a:off x="19494500" y="679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127660</xdr:rowOff>
    </xdr:from>
    <xdr:to>
      <xdr:col>98</xdr:col>
      <xdr:colOff>38100</xdr:colOff>
      <xdr:row>40</xdr:row>
      <xdr:rowOff>57810</xdr:rowOff>
    </xdr:to>
    <xdr:sp macro="" textlink="">
      <xdr:nvSpPr>
        <xdr:cNvPr id="525" name="フローチャート: 判断 524">
          <a:extLst>
            <a:ext uri="{FF2B5EF4-FFF2-40B4-BE49-F238E27FC236}">
              <a16:creationId xmlns:a16="http://schemas.microsoft.com/office/drawing/2014/main" id="{276D539A-EFB7-4CF3-BE01-8472B9D3FC46}"/>
            </a:ext>
          </a:extLst>
        </xdr:cNvPr>
        <xdr:cNvSpPr/>
      </xdr:nvSpPr>
      <xdr:spPr>
        <a:xfrm>
          <a:off x="18605500" y="681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547830D3-F31E-43D4-A508-6CE29DD4D25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7D841E0D-0A1D-4D2F-BBE6-AF9A0F8C583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4DA5E6F2-80AF-49D2-AF27-DF4D5804360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AF0567ED-E3BB-4F4A-99BE-288FE2363DF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38386A4-2D38-4AD0-A7CB-9440D904862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120634</xdr:rowOff>
    </xdr:from>
    <xdr:to>
      <xdr:col>116</xdr:col>
      <xdr:colOff>114300</xdr:colOff>
      <xdr:row>41</xdr:row>
      <xdr:rowOff>50784</xdr:rowOff>
    </xdr:to>
    <xdr:sp macro="" textlink="">
      <xdr:nvSpPr>
        <xdr:cNvPr id="531" name="楕円 530">
          <a:extLst>
            <a:ext uri="{FF2B5EF4-FFF2-40B4-BE49-F238E27FC236}">
              <a16:creationId xmlns:a16="http://schemas.microsoft.com/office/drawing/2014/main" id="{21CBB061-D184-462A-8DBF-5D27091F3EA6}"/>
            </a:ext>
          </a:extLst>
        </xdr:cNvPr>
        <xdr:cNvSpPr/>
      </xdr:nvSpPr>
      <xdr:spPr>
        <a:xfrm>
          <a:off x="22110700" y="697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99061</xdr:rowOff>
    </xdr:from>
    <xdr:ext cx="534377" cy="259045"/>
    <xdr:sp macro="" textlink="">
      <xdr:nvSpPr>
        <xdr:cNvPr id="532" name="【一般廃棄物処理施設】&#10;一人当たり有形固定資産（償却資産）額該当値テキスト">
          <a:extLst>
            <a:ext uri="{FF2B5EF4-FFF2-40B4-BE49-F238E27FC236}">
              <a16:creationId xmlns:a16="http://schemas.microsoft.com/office/drawing/2014/main" id="{2E969EED-18B9-4C36-B0B6-3ACBC90365B4}"/>
            </a:ext>
          </a:extLst>
        </xdr:cNvPr>
        <xdr:cNvSpPr txBox="1"/>
      </xdr:nvSpPr>
      <xdr:spPr>
        <a:xfrm>
          <a:off x="22199600" y="6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121587</xdr:rowOff>
    </xdr:from>
    <xdr:to>
      <xdr:col>112</xdr:col>
      <xdr:colOff>38100</xdr:colOff>
      <xdr:row>41</xdr:row>
      <xdr:rowOff>51737</xdr:rowOff>
    </xdr:to>
    <xdr:sp macro="" textlink="">
      <xdr:nvSpPr>
        <xdr:cNvPr id="533" name="楕円 532">
          <a:extLst>
            <a:ext uri="{FF2B5EF4-FFF2-40B4-BE49-F238E27FC236}">
              <a16:creationId xmlns:a16="http://schemas.microsoft.com/office/drawing/2014/main" id="{A4D6492E-73B1-4396-B385-A5D60E30718F}"/>
            </a:ext>
          </a:extLst>
        </xdr:cNvPr>
        <xdr:cNvSpPr/>
      </xdr:nvSpPr>
      <xdr:spPr>
        <a:xfrm>
          <a:off x="21272500" y="697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171434</xdr:rowOff>
    </xdr:from>
    <xdr:to>
      <xdr:col>116</xdr:col>
      <xdr:colOff>63500</xdr:colOff>
      <xdr:row>41</xdr:row>
      <xdr:rowOff>937</xdr:rowOff>
    </xdr:to>
    <xdr:cxnSp macro="">
      <xdr:nvCxnSpPr>
        <xdr:cNvPr id="534" name="直線コネクタ 533">
          <a:extLst>
            <a:ext uri="{FF2B5EF4-FFF2-40B4-BE49-F238E27FC236}">
              <a16:creationId xmlns:a16="http://schemas.microsoft.com/office/drawing/2014/main" id="{20CB3F04-7EFC-40E7-8187-45A35873DCD8}"/>
            </a:ext>
          </a:extLst>
        </xdr:cNvPr>
        <xdr:cNvCxnSpPr/>
      </xdr:nvCxnSpPr>
      <xdr:spPr>
        <a:xfrm flipV="1">
          <a:off x="21323300" y="7029434"/>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122296</xdr:rowOff>
    </xdr:from>
    <xdr:to>
      <xdr:col>107</xdr:col>
      <xdr:colOff>101600</xdr:colOff>
      <xdr:row>41</xdr:row>
      <xdr:rowOff>52446</xdr:rowOff>
    </xdr:to>
    <xdr:sp macro="" textlink="">
      <xdr:nvSpPr>
        <xdr:cNvPr id="535" name="楕円 534">
          <a:extLst>
            <a:ext uri="{FF2B5EF4-FFF2-40B4-BE49-F238E27FC236}">
              <a16:creationId xmlns:a16="http://schemas.microsoft.com/office/drawing/2014/main" id="{B0280C58-45C5-4134-A508-DA65770F6F2C}"/>
            </a:ext>
          </a:extLst>
        </xdr:cNvPr>
        <xdr:cNvSpPr/>
      </xdr:nvSpPr>
      <xdr:spPr>
        <a:xfrm>
          <a:off x="20383500" y="698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937</xdr:rowOff>
    </xdr:from>
    <xdr:to>
      <xdr:col>111</xdr:col>
      <xdr:colOff>177800</xdr:colOff>
      <xdr:row>41</xdr:row>
      <xdr:rowOff>1646</xdr:rowOff>
    </xdr:to>
    <xdr:cxnSp macro="">
      <xdr:nvCxnSpPr>
        <xdr:cNvPr id="536" name="直線コネクタ 535">
          <a:extLst>
            <a:ext uri="{FF2B5EF4-FFF2-40B4-BE49-F238E27FC236}">
              <a16:creationId xmlns:a16="http://schemas.microsoft.com/office/drawing/2014/main" id="{74CA30BD-5446-4C3A-9061-34F47723F7B5}"/>
            </a:ext>
          </a:extLst>
        </xdr:cNvPr>
        <xdr:cNvCxnSpPr/>
      </xdr:nvCxnSpPr>
      <xdr:spPr>
        <a:xfrm flipV="1">
          <a:off x="20434300" y="7030387"/>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167278</xdr:rowOff>
    </xdr:from>
    <xdr:ext cx="534377" cy="259045"/>
    <xdr:sp macro="" textlink="">
      <xdr:nvSpPr>
        <xdr:cNvPr id="537" name="n_1aveValue【一般廃棄物処理施設】&#10;一人当たり有形固定資産（償却資産）額">
          <a:extLst>
            <a:ext uri="{FF2B5EF4-FFF2-40B4-BE49-F238E27FC236}">
              <a16:creationId xmlns:a16="http://schemas.microsoft.com/office/drawing/2014/main" id="{8216653E-FAE5-4BBD-AFBF-C2CA392AAFE7}"/>
            </a:ext>
          </a:extLst>
        </xdr:cNvPr>
        <xdr:cNvSpPr txBox="1"/>
      </xdr:nvSpPr>
      <xdr:spPr>
        <a:xfrm>
          <a:off x="21043411" y="651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39110</xdr:rowOff>
    </xdr:from>
    <xdr:ext cx="534377" cy="259045"/>
    <xdr:sp macro="" textlink="">
      <xdr:nvSpPr>
        <xdr:cNvPr id="538" name="n_2aveValue【一般廃棄物処理施設】&#10;一人当たり有形固定資産（償却資産）額">
          <a:extLst>
            <a:ext uri="{FF2B5EF4-FFF2-40B4-BE49-F238E27FC236}">
              <a16:creationId xmlns:a16="http://schemas.microsoft.com/office/drawing/2014/main" id="{AF0CBAE3-6EFD-4EE9-AC5A-E85EC05065C4}"/>
            </a:ext>
          </a:extLst>
        </xdr:cNvPr>
        <xdr:cNvSpPr txBox="1"/>
      </xdr:nvSpPr>
      <xdr:spPr>
        <a:xfrm>
          <a:off x="20167111" y="655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59829</xdr:rowOff>
    </xdr:from>
    <xdr:ext cx="534377" cy="259045"/>
    <xdr:sp macro="" textlink="">
      <xdr:nvSpPr>
        <xdr:cNvPr id="539" name="n_3aveValue【一般廃棄物処理施設】&#10;一人当たり有形固定資産（償却資産）額">
          <a:extLst>
            <a:ext uri="{FF2B5EF4-FFF2-40B4-BE49-F238E27FC236}">
              <a16:creationId xmlns:a16="http://schemas.microsoft.com/office/drawing/2014/main" id="{F4B744A1-6B8E-44C2-B08D-5A747A43940C}"/>
            </a:ext>
          </a:extLst>
        </xdr:cNvPr>
        <xdr:cNvSpPr txBox="1"/>
      </xdr:nvSpPr>
      <xdr:spPr>
        <a:xfrm>
          <a:off x="19278111" y="65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74337</xdr:rowOff>
    </xdr:from>
    <xdr:ext cx="534377" cy="259045"/>
    <xdr:sp macro="" textlink="">
      <xdr:nvSpPr>
        <xdr:cNvPr id="540" name="n_4aveValue【一般廃棄物処理施設】&#10;一人当たり有形固定資産（償却資産）額">
          <a:extLst>
            <a:ext uri="{FF2B5EF4-FFF2-40B4-BE49-F238E27FC236}">
              <a16:creationId xmlns:a16="http://schemas.microsoft.com/office/drawing/2014/main" id="{443B4633-7DE1-4C0F-8EC4-69C05B76D55F}"/>
            </a:ext>
          </a:extLst>
        </xdr:cNvPr>
        <xdr:cNvSpPr txBox="1"/>
      </xdr:nvSpPr>
      <xdr:spPr>
        <a:xfrm>
          <a:off x="18389111" y="65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42864</xdr:rowOff>
    </xdr:from>
    <xdr:ext cx="534377" cy="259045"/>
    <xdr:sp macro="" textlink="">
      <xdr:nvSpPr>
        <xdr:cNvPr id="541" name="n_1mainValue【一般廃棄物処理施設】&#10;一人当たり有形固定資産（償却資産）額">
          <a:extLst>
            <a:ext uri="{FF2B5EF4-FFF2-40B4-BE49-F238E27FC236}">
              <a16:creationId xmlns:a16="http://schemas.microsoft.com/office/drawing/2014/main" id="{E479B170-F24A-45DB-BBAD-499BEFD9DF28}"/>
            </a:ext>
          </a:extLst>
        </xdr:cNvPr>
        <xdr:cNvSpPr txBox="1"/>
      </xdr:nvSpPr>
      <xdr:spPr>
        <a:xfrm>
          <a:off x="21043411" y="707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43573</xdr:rowOff>
    </xdr:from>
    <xdr:ext cx="534377" cy="259045"/>
    <xdr:sp macro="" textlink="">
      <xdr:nvSpPr>
        <xdr:cNvPr id="542" name="n_2mainValue【一般廃棄物処理施設】&#10;一人当たり有形固定資産（償却資産）額">
          <a:extLst>
            <a:ext uri="{FF2B5EF4-FFF2-40B4-BE49-F238E27FC236}">
              <a16:creationId xmlns:a16="http://schemas.microsoft.com/office/drawing/2014/main" id="{AF5298BD-1688-4456-B7DB-99A20EBD34EA}"/>
            </a:ext>
          </a:extLst>
        </xdr:cNvPr>
        <xdr:cNvSpPr txBox="1"/>
      </xdr:nvSpPr>
      <xdr:spPr>
        <a:xfrm>
          <a:off x="20167111" y="707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3" name="正方形/長方形 542">
          <a:extLst>
            <a:ext uri="{FF2B5EF4-FFF2-40B4-BE49-F238E27FC236}">
              <a16:creationId xmlns:a16="http://schemas.microsoft.com/office/drawing/2014/main" id="{101E1D85-94BA-42BA-A1D6-31E70B7FB4E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4" name="正方形/長方形 543">
          <a:extLst>
            <a:ext uri="{FF2B5EF4-FFF2-40B4-BE49-F238E27FC236}">
              <a16:creationId xmlns:a16="http://schemas.microsoft.com/office/drawing/2014/main" id="{2D53786A-CB8D-4EE9-B087-FC90878D87D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5" name="正方形/長方形 544">
          <a:extLst>
            <a:ext uri="{FF2B5EF4-FFF2-40B4-BE49-F238E27FC236}">
              <a16:creationId xmlns:a16="http://schemas.microsoft.com/office/drawing/2014/main" id="{10E711A1-57CD-433D-A42C-D428B5B450C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6" name="正方形/長方形 545">
          <a:extLst>
            <a:ext uri="{FF2B5EF4-FFF2-40B4-BE49-F238E27FC236}">
              <a16:creationId xmlns:a16="http://schemas.microsoft.com/office/drawing/2014/main" id="{BE7D4855-93B4-440E-9509-E6869A4DD19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7" name="正方形/長方形 546">
          <a:extLst>
            <a:ext uri="{FF2B5EF4-FFF2-40B4-BE49-F238E27FC236}">
              <a16:creationId xmlns:a16="http://schemas.microsoft.com/office/drawing/2014/main" id="{C11EEA4B-7E74-472A-8597-333F957DF34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8" name="正方形/長方形 547">
          <a:extLst>
            <a:ext uri="{FF2B5EF4-FFF2-40B4-BE49-F238E27FC236}">
              <a16:creationId xmlns:a16="http://schemas.microsoft.com/office/drawing/2014/main" id="{42A79D22-C9CF-4417-848F-21E4D82A28C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9" name="正方形/長方形 548">
          <a:extLst>
            <a:ext uri="{FF2B5EF4-FFF2-40B4-BE49-F238E27FC236}">
              <a16:creationId xmlns:a16="http://schemas.microsoft.com/office/drawing/2014/main" id="{5C9B7DFC-F59A-4445-8351-23D47F3F463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0" name="正方形/長方形 549">
          <a:extLst>
            <a:ext uri="{FF2B5EF4-FFF2-40B4-BE49-F238E27FC236}">
              <a16:creationId xmlns:a16="http://schemas.microsoft.com/office/drawing/2014/main" id="{2D920ADE-CDC1-4285-9C62-CDA17BD6A04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1" name="テキスト ボックス 550">
          <a:extLst>
            <a:ext uri="{FF2B5EF4-FFF2-40B4-BE49-F238E27FC236}">
              <a16:creationId xmlns:a16="http://schemas.microsoft.com/office/drawing/2014/main" id="{7E5F6F16-6C83-4158-A99A-42B5113B792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2" name="直線コネクタ 551">
          <a:extLst>
            <a:ext uri="{FF2B5EF4-FFF2-40B4-BE49-F238E27FC236}">
              <a16:creationId xmlns:a16="http://schemas.microsoft.com/office/drawing/2014/main" id="{02C5A222-083C-4A9D-B5F3-1A7537CB783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3" name="テキスト ボックス 552">
          <a:extLst>
            <a:ext uri="{FF2B5EF4-FFF2-40B4-BE49-F238E27FC236}">
              <a16:creationId xmlns:a16="http://schemas.microsoft.com/office/drawing/2014/main" id="{83118558-11F7-4342-BBAB-B871CA6DC6D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54" name="直線コネクタ 553">
          <a:extLst>
            <a:ext uri="{FF2B5EF4-FFF2-40B4-BE49-F238E27FC236}">
              <a16:creationId xmlns:a16="http://schemas.microsoft.com/office/drawing/2014/main" id="{076DAC1A-2113-46A2-97EC-4028ABE03FA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55" name="テキスト ボックス 554">
          <a:extLst>
            <a:ext uri="{FF2B5EF4-FFF2-40B4-BE49-F238E27FC236}">
              <a16:creationId xmlns:a16="http://schemas.microsoft.com/office/drawing/2014/main" id="{99A227AD-BD1F-4A72-8CB2-552AA242FEFF}"/>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56" name="直線コネクタ 555">
          <a:extLst>
            <a:ext uri="{FF2B5EF4-FFF2-40B4-BE49-F238E27FC236}">
              <a16:creationId xmlns:a16="http://schemas.microsoft.com/office/drawing/2014/main" id="{15ADB96A-1B40-45EA-A4F3-C924A03C512F}"/>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57" name="テキスト ボックス 556">
          <a:extLst>
            <a:ext uri="{FF2B5EF4-FFF2-40B4-BE49-F238E27FC236}">
              <a16:creationId xmlns:a16="http://schemas.microsoft.com/office/drawing/2014/main" id="{3CA95987-4BFA-4748-8D0B-344C2578C2D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58" name="直線コネクタ 557">
          <a:extLst>
            <a:ext uri="{FF2B5EF4-FFF2-40B4-BE49-F238E27FC236}">
              <a16:creationId xmlns:a16="http://schemas.microsoft.com/office/drawing/2014/main" id="{47D3980F-83E5-456F-AF51-48B1B0DD6A41}"/>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59" name="テキスト ボックス 558">
          <a:extLst>
            <a:ext uri="{FF2B5EF4-FFF2-40B4-BE49-F238E27FC236}">
              <a16:creationId xmlns:a16="http://schemas.microsoft.com/office/drawing/2014/main" id="{36BF7C05-BB60-4F70-A48F-03D852320CCB}"/>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0" name="直線コネクタ 559">
          <a:extLst>
            <a:ext uri="{FF2B5EF4-FFF2-40B4-BE49-F238E27FC236}">
              <a16:creationId xmlns:a16="http://schemas.microsoft.com/office/drawing/2014/main" id="{E3964A00-4081-407C-9D84-D944D39A64C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61" name="テキスト ボックス 560">
          <a:extLst>
            <a:ext uri="{FF2B5EF4-FFF2-40B4-BE49-F238E27FC236}">
              <a16:creationId xmlns:a16="http://schemas.microsoft.com/office/drawing/2014/main" id="{7B049345-67F7-4C12-939C-DB242EAB91A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2" name="直線コネクタ 561">
          <a:extLst>
            <a:ext uri="{FF2B5EF4-FFF2-40B4-BE49-F238E27FC236}">
              <a16:creationId xmlns:a16="http://schemas.microsoft.com/office/drawing/2014/main" id="{AF90D8E9-8E01-4310-8159-8F79C6B687B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63" name="テキスト ボックス 562">
          <a:extLst>
            <a:ext uri="{FF2B5EF4-FFF2-40B4-BE49-F238E27FC236}">
              <a16:creationId xmlns:a16="http://schemas.microsoft.com/office/drawing/2014/main" id="{35414A29-6BF0-4370-A9C4-E82879035FB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4" name="【保健センター・保健所】&#10;有形固定資産減価償却率グラフ枠">
          <a:extLst>
            <a:ext uri="{FF2B5EF4-FFF2-40B4-BE49-F238E27FC236}">
              <a16:creationId xmlns:a16="http://schemas.microsoft.com/office/drawing/2014/main" id="{4EA07716-055B-4FB0-91F8-29B2AE1DAA3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565" name="直線コネクタ 564">
          <a:extLst>
            <a:ext uri="{FF2B5EF4-FFF2-40B4-BE49-F238E27FC236}">
              <a16:creationId xmlns:a16="http://schemas.microsoft.com/office/drawing/2014/main" id="{7C3ECBF2-C003-4B15-B34D-0725506C35BA}"/>
            </a:ext>
          </a:extLst>
        </xdr:cNvPr>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66" name="【保健センター・保健所】&#10;有形固定資産減価償却率最小値テキスト">
          <a:extLst>
            <a:ext uri="{FF2B5EF4-FFF2-40B4-BE49-F238E27FC236}">
              <a16:creationId xmlns:a16="http://schemas.microsoft.com/office/drawing/2014/main" id="{CBB4665D-BE2D-46D7-899B-324500271D7D}"/>
            </a:ext>
          </a:extLst>
        </xdr:cNvPr>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67" name="直線コネクタ 566">
          <a:extLst>
            <a:ext uri="{FF2B5EF4-FFF2-40B4-BE49-F238E27FC236}">
              <a16:creationId xmlns:a16="http://schemas.microsoft.com/office/drawing/2014/main" id="{731DB67C-6DF0-457D-867A-537A49B480BB}"/>
            </a:ext>
          </a:extLst>
        </xdr:cNvPr>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568" name="【保健センター・保健所】&#10;有形固定資産減価償却率最大値テキスト">
          <a:extLst>
            <a:ext uri="{FF2B5EF4-FFF2-40B4-BE49-F238E27FC236}">
              <a16:creationId xmlns:a16="http://schemas.microsoft.com/office/drawing/2014/main" id="{15663A48-96B2-4366-B33C-C12B9E65120A}"/>
            </a:ext>
          </a:extLst>
        </xdr:cNvPr>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569" name="直線コネクタ 568">
          <a:extLst>
            <a:ext uri="{FF2B5EF4-FFF2-40B4-BE49-F238E27FC236}">
              <a16:creationId xmlns:a16="http://schemas.microsoft.com/office/drawing/2014/main" id="{222ABAAF-205B-4B7C-BF42-D43D5C22E77B}"/>
            </a:ext>
          </a:extLst>
        </xdr:cNvPr>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570" name="【保健センター・保健所】&#10;有形固定資産減価償却率平均値テキスト">
          <a:extLst>
            <a:ext uri="{FF2B5EF4-FFF2-40B4-BE49-F238E27FC236}">
              <a16:creationId xmlns:a16="http://schemas.microsoft.com/office/drawing/2014/main" id="{12A8E492-2258-49B2-9C65-8D09CD4BB458}"/>
            </a:ext>
          </a:extLst>
        </xdr:cNvPr>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571" name="フローチャート: 判断 570">
          <a:extLst>
            <a:ext uri="{FF2B5EF4-FFF2-40B4-BE49-F238E27FC236}">
              <a16:creationId xmlns:a16="http://schemas.microsoft.com/office/drawing/2014/main" id="{06B8F541-5D00-4CE3-AAED-47EE54A11469}"/>
            </a:ext>
          </a:extLst>
        </xdr:cNvPr>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49784</xdr:rowOff>
    </xdr:from>
    <xdr:to>
      <xdr:col>81</xdr:col>
      <xdr:colOff>101600</xdr:colOff>
      <xdr:row>59</xdr:row>
      <xdr:rowOff>151384</xdr:rowOff>
    </xdr:to>
    <xdr:sp macro="" textlink="">
      <xdr:nvSpPr>
        <xdr:cNvPr id="572" name="フローチャート: 判断 571">
          <a:extLst>
            <a:ext uri="{FF2B5EF4-FFF2-40B4-BE49-F238E27FC236}">
              <a16:creationId xmlns:a16="http://schemas.microsoft.com/office/drawing/2014/main" id="{1BD7190C-66F3-4FC4-A343-A0130A5E0740}"/>
            </a:ext>
          </a:extLst>
        </xdr:cNvPr>
        <xdr:cNvSpPr/>
      </xdr:nvSpPr>
      <xdr:spPr>
        <a:xfrm>
          <a:off x="15430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161798</xdr:rowOff>
    </xdr:from>
    <xdr:to>
      <xdr:col>76</xdr:col>
      <xdr:colOff>165100</xdr:colOff>
      <xdr:row>59</xdr:row>
      <xdr:rowOff>91948</xdr:rowOff>
    </xdr:to>
    <xdr:sp macro="" textlink="">
      <xdr:nvSpPr>
        <xdr:cNvPr id="573" name="フローチャート: 判断 572">
          <a:extLst>
            <a:ext uri="{FF2B5EF4-FFF2-40B4-BE49-F238E27FC236}">
              <a16:creationId xmlns:a16="http://schemas.microsoft.com/office/drawing/2014/main" id="{021D9F55-5DBF-4A97-92EF-5AF35DC8846A}"/>
            </a:ext>
          </a:extLst>
        </xdr:cNvPr>
        <xdr:cNvSpPr/>
      </xdr:nvSpPr>
      <xdr:spPr>
        <a:xfrm>
          <a:off x="14541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122936</xdr:rowOff>
    </xdr:from>
    <xdr:to>
      <xdr:col>72</xdr:col>
      <xdr:colOff>38100</xdr:colOff>
      <xdr:row>59</xdr:row>
      <xdr:rowOff>53086</xdr:rowOff>
    </xdr:to>
    <xdr:sp macro="" textlink="">
      <xdr:nvSpPr>
        <xdr:cNvPr id="574" name="フローチャート: 判断 573">
          <a:extLst>
            <a:ext uri="{FF2B5EF4-FFF2-40B4-BE49-F238E27FC236}">
              <a16:creationId xmlns:a16="http://schemas.microsoft.com/office/drawing/2014/main" id="{39AB3FDB-0B42-4242-924F-B70301CA1FE6}"/>
            </a:ext>
          </a:extLst>
        </xdr:cNvPr>
        <xdr:cNvSpPr/>
      </xdr:nvSpPr>
      <xdr:spPr>
        <a:xfrm>
          <a:off x="13652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88646</xdr:rowOff>
    </xdr:from>
    <xdr:to>
      <xdr:col>67</xdr:col>
      <xdr:colOff>101600</xdr:colOff>
      <xdr:row>59</xdr:row>
      <xdr:rowOff>18796</xdr:rowOff>
    </xdr:to>
    <xdr:sp macro="" textlink="">
      <xdr:nvSpPr>
        <xdr:cNvPr id="575" name="フローチャート: 判断 574">
          <a:extLst>
            <a:ext uri="{FF2B5EF4-FFF2-40B4-BE49-F238E27FC236}">
              <a16:creationId xmlns:a16="http://schemas.microsoft.com/office/drawing/2014/main" id="{B232EF19-F281-4F7B-8923-69BFDD6B5EBD}"/>
            </a:ext>
          </a:extLst>
        </xdr:cNvPr>
        <xdr:cNvSpPr/>
      </xdr:nvSpPr>
      <xdr:spPr>
        <a:xfrm>
          <a:off x="12763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9384CE9D-1241-4C17-BE6B-D65998005AA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CC0B71AC-F160-472E-B298-D608E3122DD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2FFF1B43-6C36-4359-BEA6-CBE446F6E4E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27E28330-061A-42FF-8E09-4ADA0372833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BA4AACB4-8BA7-48BF-8685-C5ECAC17043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81" name="楕円 580">
          <a:extLst>
            <a:ext uri="{FF2B5EF4-FFF2-40B4-BE49-F238E27FC236}">
              <a16:creationId xmlns:a16="http://schemas.microsoft.com/office/drawing/2014/main" id="{50E12795-7903-4356-8AF8-187E582B3936}"/>
            </a:ext>
          </a:extLst>
        </xdr:cNvPr>
        <xdr:cNvSpPr/>
      </xdr:nvSpPr>
      <xdr:spPr>
        <a:xfrm>
          <a:off x="16268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167657</xdr:rowOff>
    </xdr:from>
    <xdr:ext cx="405111" cy="259045"/>
    <xdr:sp macro="" textlink="">
      <xdr:nvSpPr>
        <xdr:cNvPr id="582" name="【保健センター・保健所】&#10;有形固定資産減価償却率該当値テキスト">
          <a:extLst>
            <a:ext uri="{FF2B5EF4-FFF2-40B4-BE49-F238E27FC236}">
              <a16:creationId xmlns:a16="http://schemas.microsoft.com/office/drawing/2014/main" id="{26934D3D-61B3-47D1-A42F-234C246476B8}"/>
            </a:ext>
          </a:extLst>
        </xdr:cNvPr>
        <xdr:cNvSpPr txBox="1"/>
      </xdr:nvSpPr>
      <xdr:spPr>
        <a:xfrm>
          <a:off x="16357600"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143510</xdr:rowOff>
    </xdr:from>
    <xdr:to>
      <xdr:col>81</xdr:col>
      <xdr:colOff>101600</xdr:colOff>
      <xdr:row>59</xdr:row>
      <xdr:rowOff>73660</xdr:rowOff>
    </xdr:to>
    <xdr:sp macro="" textlink="">
      <xdr:nvSpPr>
        <xdr:cNvPr id="583" name="楕円 582">
          <a:extLst>
            <a:ext uri="{FF2B5EF4-FFF2-40B4-BE49-F238E27FC236}">
              <a16:creationId xmlns:a16="http://schemas.microsoft.com/office/drawing/2014/main" id="{6B3DB164-69A1-495B-87E6-D4A05FCF5347}"/>
            </a:ext>
          </a:extLst>
        </xdr:cNvPr>
        <xdr:cNvSpPr/>
      </xdr:nvSpPr>
      <xdr:spPr>
        <a:xfrm>
          <a:off x="1543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22860</xdr:rowOff>
    </xdr:from>
    <xdr:to>
      <xdr:col>85</xdr:col>
      <xdr:colOff>127000</xdr:colOff>
      <xdr:row>59</xdr:row>
      <xdr:rowOff>68580</xdr:rowOff>
    </xdr:to>
    <xdr:cxnSp macro="">
      <xdr:nvCxnSpPr>
        <xdr:cNvPr id="584" name="直線コネクタ 583">
          <a:extLst>
            <a:ext uri="{FF2B5EF4-FFF2-40B4-BE49-F238E27FC236}">
              <a16:creationId xmlns:a16="http://schemas.microsoft.com/office/drawing/2014/main" id="{EADF22BD-8CC2-46A0-A749-F70479EA9062}"/>
            </a:ext>
          </a:extLst>
        </xdr:cNvPr>
        <xdr:cNvCxnSpPr/>
      </xdr:nvCxnSpPr>
      <xdr:spPr>
        <a:xfrm>
          <a:off x="15481300" y="101384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95504</xdr:rowOff>
    </xdr:from>
    <xdr:to>
      <xdr:col>76</xdr:col>
      <xdr:colOff>165100</xdr:colOff>
      <xdr:row>59</xdr:row>
      <xdr:rowOff>25654</xdr:rowOff>
    </xdr:to>
    <xdr:sp macro="" textlink="">
      <xdr:nvSpPr>
        <xdr:cNvPr id="585" name="楕円 584">
          <a:extLst>
            <a:ext uri="{FF2B5EF4-FFF2-40B4-BE49-F238E27FC236}">
              <a16:creationId xmlns:a16="http://schemas.microsoft.com/office/drawing/2014/main" id="{DFFF2EB8-6C6B-4B49-8A41-E9EDC1F62740}"/>
            </a:ext>
          </a:extLst>
        </xdr:cNvPr>
        <xdr:cNvSpPr/>
      </xdr:nvSpPr>
      <xdr:spPr>
        <a:xfrm>
          <a:off x="14541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146304</xdr:rowOff>
    </xdr:from>
    <xdr:to>
      <xdr:col>81</xdr:col>
      <xdr:colOff>50800</xdr:colOff>
      <xdr:row>59</xdr:row>
      <xdr:rowOff>22860</xdr:rowOff>
    </xdr:to>
    <xdr:cxnSp macro="">
      <xdr:nvCxnSpPr>
        <xdr:cNvPr id="586" name="直線コネクタ 585">
          <a:extLst>
            <a:ext uri="{FF2B5EF4-FFF2-40B4-BE49-F238E27FC236}">
              <a16:creationId xmlns:a16="http://schemas.microsoft.com/office/drawing/2014/main" id="{AFCA0FDD-F287-4FAA-B668-C15DF61D9E96}"/>
            </a:ext>
          </a:extLst>
        </xdr:cNvPr>
        <xdr:cNvCxnSpPr/>
      </xdr:nvCxnSpPr>
      <xdr:spPr>
        <a:xfrm>
          <a:off x="14592300" y="1009040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142511</xdr:rowOff>
    </xdr:from>
    <xdr:ext cx="405111" cy="259045"/>
    <xdr:sp macro="" textlink="">
      <xdr:nvSpPr>
        <xdr:cNvPr id="587" name="n_1aveValue【保健センター・保健所】&#10;有形固定資産減価償却率">
          <a:extLst>
            <a:ext uri="{FF2B5EF4-FFF2-40B4-BE49-F238E27FC236}">
              <a16:creationId xmlns:a16="http://schemas.microsoft.com/office/drawing/2014/main" id="{802A4C6E-2BE9-4A72-B444-87D8E7B246D6}"/>
            </a:ext>
          </a:extLst>
        </xdr:cNvPr>
        <xdr:cNvSpPr txBox="1"/>
      </xdr:nvSpPr>
      <xdr:spPr>
        <a:xfrm>
          <a:off x="152660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83075</xdr:rowOff>
    </xdr:from>
    <xdr:ext cx="405111" cy="259045"/>
    <xdr:sp macro="" textlink="">
      <xdr:nvSpPr>
        <xdr:cNvPr id="588" name="n_2aveValue【保健センター・保健所】&#10;有形固定資産減価償却率">
          <a:extLst>
            <a:ext uri="{FF2B5EF4-FFF2-40B4-BE49-F238E27FC236}">
              <a16:creationId xmlns:a16="http://schemas.microsoft.com/office/drawing/2014/main" id="{6647A65E-C314-4C9F-BC0A-1A9540906D2E}"/>
            </a:ext>
          </a:extLst>
        </xdr:cNvPr>
        <xdr:cNvSpPr txBox="1"/>
      </xdr:nvSpPr>
      <xdr:spPr>
        <a:xfrm>
          <a:off x="143897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69613</xdr:rowOff>
    </xdr:from>
    <xdr:ext cx="405111" cy="259045"/>
    <xdr:sp macro="" textlink="">
      <xdr:nvSpPr>
        <xdr:cNvPr id="589" name="n_3aveValue【保健センター・保健所】&#10;有形固定資産減価償却率">
          <a:extLst>
            <a:ext uri="{FF2B5EF4-FFF2-40B4-BE49-F238E27FC236}">
              <a16:creationId xmlns:a16="http://schemas.microsoft.com/office/drawing/2014/main" id="{D8B34926-882D-4FEE-B2E7-3B66F16A2B8A}"/>
            </a:ext>
          </a:extLst>
        </xdr:cNvPr>
        <xdr:cNvSpPr txBox="1"/>
      </xdr:nvSpPr>
      <xdr:spPr>
        <a:xfrm>
          <a:off x="13500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35323</xdr:rowOff>
    </xdr:from>
    <xdr:ext cx="405111" cy="259045"/>
    <xdr:sp macro="" textlink="">
      <xdr:nvSpPr>
        <xdr:cNvPr id="590" name="n_4aveValue【保健センター・保健所】&#10;有形固定資産減価償却率">
          <a:extLst>
            <a:ext uri="{FF2B5EF4-FFF2-40B4-BE49-F238E27FC236}">
              <a16:creationId xmlns:a16="http://schemas.microsoft.com/office/drawing/2014/main" id="{E9AF81EC-5703-41C8-94EF-12C20F88E61E}"/>
            </a:ext>
          </a:extLst>
        </xdr:cNvPr>
        <xdr:cNvSpPr txBox="1"/>
      </xdr:nvSpPr>
      <xdr:spPr>
        <a:xfrm>
          <a:off x="12611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90187</xdr:rowOff>
    </xdr:from>
    <xdr:ext cx="405111" cy="259045"/>
    <xdr:sp macro="" textlink="">
      <xdr:nvSpPr>
        <xdr:cNvPr id="591" name="n_1mainValue【保健センター・保健所】&#10;有形固定資産減価償却率">
          <a:extLst>
            <a:ext uri="{FF2B5EF4-FFF2-40B4-BE49-F238E27FC236}">
              <a16:creationId xmlns:a16="http://schemas.microsoft.com/office/drawing/2014/main" id="{2755257F-BB4B-41AF-96EA-53A382728CDA}"/>
            </a:ext>
          </a:extLst>
        </xdr:cNvPr>
        <xdr:cNvSpPr txBox="1"/>
      </xdr:nvSpPr>
      <xdr:spPr>
        <a:xfrm>
          <a:off x="15266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42181</xdr:rowOff>
    </xdr:from>
    <xdr:ext cx="405111" cy="259045"/>
    <xdr:sp macro="" textlink="">
      <xdr:nvSpPr>
        <xdr:cNvPr id="592" name="n_2mainValue【保健センター・保健所】&#10;有形固定資産減価償却率">
          <a:extLst>
            <a:ext uri="{FF2B5EF4-FFF2-40B4-BE49-F238E27FC236}">
              <a16:creationId xmlns:a16="http://schemas.microsoft.com/office/drawing/2014/main" id="{AD1D95D4-D495-4113-B2B6-7E37325BBEC1}"/>
            </a:ext>
          </a:extLst>
        </xdr:cNvPr>
        <xdr:cNvSpPr txBox="1"/>
      </xdr:nvSpPr>
      <xdr:spPr>
        <a:xfrm>
          <a:off x="14389744" y="981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3" name="正方形/長方形 592">
          <a:extLst>
            <a:ext uri="{FF2B5EF4-FFF2-40B4-BE49-F238E27FC236}">
              <a16:creationId xmlns:a16="http://schemas.microsoft.com/office/drawing/2014/main" id="{19979180-8021-455A-85D2-25F745A746F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4" name="正方形/長方形 593">
          <a:extLst>
            <a:ext uri="{FF2B5EF4-FFF2-40B4-BE49-F238E27FC236}">
              <a16:creationId xmlns:a16="http://schemas.microsoft.com/office/drawing/2014/main" id="{320E4B39-5956-46ED-B9BD-ECDFF7400AB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5" name="正方形/長方形 594">
          <a:extLst>
            <a:ext uri="{FF2B5EF4-FFF2-40B4-BE49-F238E27FC236}">
              <a16:creationId xmlns:a16="http://schemas.microsoft.com/office/drawing/2014/main" id="{548B0754-09A1-445C-BED9-06E9D4C41E0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6" name="正方形/長方形 595">
          <a:extLst>
            <a:ext uri="{FF2B5EF4-FFF2-40B4-BE49-F238E27FC236}">
              <a16:creationId xmlns:a16="http://schemas.microsoft.com/office/drawing/2014/main" id="{3AD79BF6-0B3D-4385-9FF7-DE7BA8EE632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7" name="正方形/長方形 596">
          <a:extLst>
            <a:ext uri="{FF2B5EF4-FFF2-40B4-BE49-F238E27FC236}">
              <a16:creationId xmlns:a16="http://schemas.microsoft.com/office/drawing/2014/main" id="{0E129069-6DBB-4E39-B032-D4B15BBF3D1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8" name="正方形/長方形 597">
          <a:extLst>
            <a:ext uri="{FF2B5EF4-FFF2-40B4-BE49-F238E27FC236}">
              <a16:creationId xmlns:a16="http://schemas.microsoft.com/office/drawing/2014/main" id="{C0B5807C-AB3F-4F2E-B252-873875116CE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9" name="正方形/長方形 598">
          <a:extLst>
            <a:ext uri="{FF2B5EF4-FFF2-40B4-BE49-F238E27FC236}">
              <a16:creationId xmlns:a16="http://schemas.microsoft.com/office/drawing/2014/main" id="{8926E436-5C2C-4D50-B3A5-CA2A090CB65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0" name="正方形/長方形 599">
          <a:extLst>
            <a:ext uri="{FF2B5EF4-FFF2-40B4-BE49-F238E27FC236}">
              <a16:creationId xmlns:a16="http://schemas.microsoft.com/office/drawing/2014/main" id="{7FF84D41-44CE-4846-95C2-2CA127276E7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1" name="テキスト ボックス 600">
          <a:extLst>
            <a:ext uri="{FF2B5EF4-FFF2-40B4-BE49-F238E27FC236}">
              <a16:creationId xmlns:a16="http://schemas.microsoft.com/office/drawing/2014/main" id="{263C285A-9C19-4EAF-BF1F-87C341F6A65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2" name="直線コネクタ 601">
          <a:extLst>
            <a:ext uri="{FF2B5EF4-FFF2-40B4-BE49-F238E27FC236}">
              <a16:creationId xmlns:a16="http://schemas.microsoft.com/office/drawing/2014/main" id="{9B9DB8CE-42AC-4C32-8952-2934956FD55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3" name="直線コネクタ 602">
          <a:extLst>
            <a:ext uri="{FF2B5EF4-FFF2-40B4-BE49-F238E27FC236}">
              <a16:creationId xmlns:a16="http://schemas.microsoft.com/office/drawing/2014/main" id="{681A800C-5DA0-4530-B3BF-4A354F0F2C8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4" name="テキスト ボックス 603">
          <a:extLst>
            <a:ext uri="{FF2B5EF4-FFF2-40B4-BE49-F238E27FC236}">
              <a16:creationId xmlns:a16="http://schemas.microsoft.com/office/drawing/2014/main" id="{C1EE8B3E-7B8F-4725-9DC1-475E8BC3DD7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5" name="直線コネクタ 604">
          <a:extLst>
            <a:ext uri="{FF2B5EF4-FFF2-40B4-BE49-F238E27FC236}">
              <a16:creationId xmlns:a16="http://schemas.microsoft.com/office/drawing/2014/main" id="{29E3568C-C93B-40AF-9535-780A9732940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6" name="テキスト ボックス 605">
          <a:extLst>
            <a:ext uri="{FF2B5EF4-FFF2-40B4-BE49-F238E27FC236}">
              <a16:creationId xmlns:a16="http://schemas.microsoft.com/office/drawing/2014/main" id="{B9808726-16C2-4CF9-8025-000E9273E1C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7" name="直線コネクタ 606">
          <a:extLst>
            <a:ext uri="{FF2B5EF4-FFF2-40B4-BE49-F238E27FC236}">
              <a16:creationId xmlns:a16="http://schemas.microsoft.com/office/drawing/2014/main" id="{6B78E435-830E-4D71-9607-5D5FD921C50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8" name="テキスト ボックス 607">
          <a:extLst>
            <a:ext uri="{FF2B5EF4-FFF2-40B4-BE49-F238E27FC236}">
              <a16:creationId xmlns:a16="http://schemas.microsoft.com/office/drawing/2014/main" id="{F03A96A1-6AA0-48C4-9DFA-F7079677FDE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9" name="直線コネクタ 608">
          <a:extLst>
            <a:ext uri="{FF2B5EF4-FFF2-40B4-BE49-F238E27FC236}">
              <a16:creationId xmlns:a16="http://schemas.microsoft.com/office/drawing/2014/main" id="{1EF18665-3DB7-4893-89BB-856EF221EBE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0" name="テキスト ボックス 609">
          <a:extLst>
            <a:ext uri="{FF2B5EF4-FFF2-40B4-BE49-F238E27FC236}">
              <a16:creationId xmlns:a16="http://schemas.microsoft.com/office/drawing/2014/main" id="{4CFD232A-B5A4-4CAB-BFD8-54168F91D2A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1" name="直線コネクタ 610">
          <a:extLst>
            <a:ext uri="{FF2B5EF4-FFF2-40B4-BE49-F238E27FC236}">
              <a16:creationId xmlns:a16="http://schemas.microsoft.com/office/drawing/2014/main" id="{DA8D692F-2C07-4112-916B-5507FE50EF2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2" name="テキスト ボックス 611">
          <a:extLst>
            <a:ext uri="{FF2B5EF4-FFF2-40B4-BE49-F238E27FC236}">
              <a16:creationId xmlns:a16="http://schemas.microsoft.com/office/drawing/2014/main" id="{85FC96B1-4184-4A6F-836C-0E8BFC3EE61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3" name="直線コネクタ 612">
          <a:extLst>
            <a:ext uri="{FF2B5EF4-FFF2-40B4-BE49-F238E27FC236}">
              <a16:creationId xmlns:a16="http://schemas.microsoft.com/office/drawing/2014/main" id="{06902176-249B-4E2B-99A2-7777FB30D13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4" name="テキスト ボックス 613">
          <a:extLst>
            <a:ext uri="{FF2B5EF4-FFF2-40B4-BE49-F238E27FC236}">
              <a16:creationId xmlns:a16="http://schemas.microsoft.com/office/drawing/2014/main" id="{4C0C714F-546B-4720-BFE0-8122AE865ED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5" name="【保健センター・保健所】&#10;一人当たり面積グラフ枠">
          <a:extLst>
            <a:ext uri="{FF2B5EF4-FFF2-40B4-BE49-F238E27FC236}">
              <a16:creationId xmlns:a16="http://schemas.microsoft.com/office/drawing/2014/main" id="{C18B33BA-E5B8-4EF7-B245-C151B8B4315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16" name="直線コネクタ 615">
          <a:extLst>
            <a:ext uri="{FF2B5EF4-FFF2-40B4-BE49-F238E27FC236}">
              <a16:creationId xmlns:a16="http://schemas.microsoft.com/office/drawing/2014/main" id="{4224BFF0-A138-419F-A0D7-F89134127412}"/>
            </a:ext>
          </a:extLst>
        </xdr:cNvPr>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17" name="【保健センター・保健所】&#10;一人当たり面積最小値テキスト">
          <a:extLst>
            <a:ext uri="{FF2B5EF4-FFF2-40B4-BE49-F238E27FC236}">
              <a16:creationId xmlns:a16="http://schemas.microsoft.com/office/drawing/2014/main" id="{43872BF0-EE1A-4942-B7F2-2A30CC026A22}"/>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18" name="直線コネクタ 617">
          <a:extLst>
            <a:ext uri="{FF2B5EF4-FFF2-40B4-BE49-F238E27FC236}">
              <a16:creationId xmlns:a16="http://schemas.microsoft.com/office/drawing/2014/main" id="{D7BCBDDF-92A5-453C-87FA-AD60691CCFCD}"/>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19" name="【保健センター・保健所】&#10;一人当たり面積最大値テキスト">
          <a:extLst>
            <a:ext uri="{FF2B5EF4-FFF2-40B4-BE49-F238E27FC236}">
              <a16:creationId xmlns:a16="http://schemas.microsoft.com/office/drawing/2014/main" id="{2FF8A3FD-217B-423F-ADC8-609E2FBD399B}"/>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20" name="直線コネクタ 619">
          <a:extLst>
            <a:ext uri="{FF2B5EF4-FFF2-40B4-BE49-F238E27FC236}">
              <a16:creationId xmlns:a16="http://schemas.microsoft.com/office/drawing/2014/main" id="{2C4E5C3D-786D-4FE6-9F38-6993EEA9F5C4}"/>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21" name="【保健センター・保健所】&#10;一人当たり面積平均値テキスト">
          <a:extLst>
            <a:ext uri="{FF2B5EF4-FFF2-40B4-BE49-F238E27FC236}">
              <a16:creationId xmlns:a16="http://schemas.microsoft.com/office/drawing/2014/main" id="{311C6FF9-8A77-4261-A417-D3FBC54BBABF}"/>
            </a:ext>
          </a:extLst>
        </xdr:cNvPr>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22" name="フローチャート: 判断 621">
          <a:extLst>
            <a:ext uri="{FF2B5EF4-FFF2-40B4-BE49-F238E27FC236}">
              <a16:creationId xmlns:a16="http://schemas.microsoft.com/office/drawing/2014/main" id="{489E96B9-0810-42EF-B51C-11F6C6AD9F1C}"/>
            </a:ext>
          </a:extLst>
        </xdr:cNvPr>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139700</xdr:rowOff>
    </xdr:from>
    <xdr:to>
      <xdr:col>112</xdr:col>
      <xdr:colOff>38100</xdr:colOff>
      <xdr:row>62</xdr:row>
      <xdr:rowOff>69850</xdr:rowOff>
    </xdr:to>
    <xdr:sp macro="" textlink="">
      <xdr:nvSpPr>
        <xdr:cNvPr id="623" name="フローチャート: 判断 622">
          <a:extLst>
            <a:ext uri="{FF2B5EF4-FFF2-40B4-BE49-F238E27FC236}">
              <a16:creationId xmlns:a16="http://schemas.microsoft.com/office/drawing/2014/main" id="{2C13CE07-BB7C-49A5-82E2-E6EC89ADE8AD}"/>
            </a:ext>
          </a:extLst>
        </xdr:cNvPr>
        <xdr:cNvSpPr/>
      </xdr:nvSpPr>
      <xdr:spPr>
        <a:xfrm>
          <a:off x="21272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24" name="フローチャート: 判断 623">
          <a:extLst>
            <a:ext uri="{FF2B5EF4-FFF2-40B4-BE49-F238E27FC236}">
              <a16:creationId xmlns:a16="http://schemas.microsoft.com/office/drawing/2014/main" id="{C9E60624-F3DE-4E65-9BAE-326BAC905B73}"/>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625" name="フローチャート: 判断 624">
          <a:extLst>
            <a:ext uri="{FF2B5EF4-FFF2-40B4-BE49-F238E27FC236}">
              <a16:creationId xmlns:a16="http://schemas.microsoft.com/office/drawing/2014/main" id="{CB1B8361-C8BE-4E7A-BB6E-46191CEC3B2E}"/>
            </a:ext>
          </a:extLst>
        </xdr:cNvPr>
        <xdr:cNvSpPr/>
      </xdr:nvSpPr>
      <xdr:spPr>
        <a:xfrm>
          <a:off x="19494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25400</xdr:rowOff>
    </xdr:from>
    <xdr:to>
      <xdr:col>98</xdr:col>
      <xdr:colOff>38100</xdr:colOff>
      <xdr:row>62</xdr:row>
      <xdr:rowOff>127000</xdr:rowOff>
    </xdr:to>
    <xdr:sp macro="" textlink="">
      <xdr:nvSpPr>
        <xdr:cNvPr id="626" name="フローチャート: 判断 625">
          <a:extLst>
            <a:ext uri="{FF2B5EF4-FFF2-40B4-BE49-F238E27FC236}">
              <a16:creationId xmlns:a16="http://schemas.microsoft.com/office/drawing/2014/main" id="{8A17D62D-130E-4AFA-8052-50798838BD36}"/>
            </a:ext>
          </a:extLst>
        </xdr:cNvPr>
        <xdr:cNvSpPr/>
      </xdr:nvSpPr>
      <xdr:spPr>
        <a:xfrm>
          <a:off x="18605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8412FC53-1580-4B8E-A215-98DBE2D8660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E6CD3718-1E6B-49D1-89A1-57D9A2A28E5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5072FE23-F1EC-48D2-B137-6DA801FDCBF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1F21B965-1DB4-4654-AFC1-D1C4E7CAF8B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8D78B5E2-9592-43BE-B8DE-565D175610F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32" name="楕円 631">
          <a:extLst>
            <a:ext uri="{FF2B5EF4-FFF2-40B4-BE49-F238E27FC236}">
              <a16:creationId xmlns:a16="http://schemas.microsoft.com/office/drawing/2014/main" id="{296329FA-B7F8-496D-8EF5-41CBEB1B78B9}"/>
            </a:ext>
          </a:extLst>
        </xdr:cNvPr>
        <xdr:cNvSpPr/>
      </xdr:nvSpPr>
      <xdr:spPr>
        <a:xfrm>
          <a:off x="22110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41927</xdr:rowOff>
    </xdr:from>
    <xdr:ext cx="469744" cy="259045"/>
    <xdr:sp macro="" textlink="">
      <xdr:nvSpPr>
        <xdr:cNvPr id="633" name="【保健センター・保健所】&#10;一人当たり面積該当値テキスト">
          <a:extLst>
            <a:ext uri="{FF2B5EF4-FFF2-40B4-BE49-F238E27FC236}">
              <a16:creationId xmlns:a16="http://schemas.microsoft.com/office/drawing/2014/main" id="{A45339E5-6EB3-490C-932F-C08181891CED}"/>
            </a:ext>
          </a:extLst>
        </xdr:cNvPr>
        <xdr:cNvSpPr txBox="1"/>
      </xdr:nvSpPr>
      <xdr:spPr>
        <a:xfrm>
          <a:off x="22199600"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63500</xdr:rowOff>
    </xdr:from>
    <xdr:to>
      <xdr:col>112</xdr:col>
      <xdr:colOff>38100</xdr:colOff>
      <xdr:row>61</xdr:row>
      <xdr:rowOff>165100</xdr:rowOff>
    </xdr:to>
    <xdr:sp macro="" textlink="">
      <xdr:nvSpPr>
        <xdr:cNvPr id="634" name="楕円 633">
          <a:extLst>
            <a:ext uri="{FF2B5EF4-FFF2-40B4-BE49-F238E27FC236}">
              <a16:creationId xmlns:a16="http://schemas.microsoft.com/office/drawing/2014/main" id="{82880251-9BFA-4FC5-8085-3C9787A13A7D}"/>
            </a:ext>
          </a:extLst>
        </xdr:cNvPr>
        <xdr:cNvSpPr/>
      </xdr:nvSpPr>
      <xdr:spPr>
        <a:xfrm>
          <a:off x="2127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114300</xdr:rowOff>
    </xdr:from>
    <xdr:to>
      <xdr:col>116</xdr:col>
      <xdr:colOff>63500</xdr:colOff>
      <xdr:row>61</xdr:row>
      <xdr:rowOff>114300</xdr:rowOff>
    </xdr:to>
    <xdr:cxnSp macro="">
      <xdr:nvCxnSpPr>
        <xdr:cNvPr id="635" name="直線コネクタ 634">
          <a:extLst>
            <a:ext uri="{FF2B5EF4-FFF2-40B4-BE49-F238E27FC236}">
              <a16:creationId xmlns:a16="http://schemas.microsoft.com/office/drawing/2014/main" id="{4B78216C-F2CD-4E11-BE7A-84AA6FF1506F}"/>
            </a:ext>
          </a:extLst>
        </xdr:cNvPr>
        <xdr:cNvCxnSpPr/>
      </xdr:nvCxnSpPr>
      <xdr:spPr>
        <a:xfrm>
          <a:off x="21323300" y="1057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63500</xdr:rowOff>
    </xdr:from>
    <xdr:to>
      <xdr:col>107</xdr:col>
      <xdr:colOff>101600</xdr:colOff>
      <xdr:row>61</xdr:row>
      <xdr:rowOff>165100</xdr:rowOff>
    </xdr:to>
    <xdr:sp macro="" textlink="">
      <xdr:nvSpPr>
        <xdr:cNvPr id="636" name="楕円 635">
          <a:extLst>
            <a:ext uri="{FF2B5EF4-FFF2-40B4-BE49-F238E27FC236}">
              <a16:creationId xmlns:a16="http://schemas.microsoft.com/office/drawing/2014/main" id="{8889BDC5-06BA-4261-9D02-9DD6FD9F5A0C}"/>
            </a:ext>
          </a:extLst>
        </xdr:cNvPr>
        <xdr:cNvSpPr/>
      </xdr:nvSpPr>
      <xdr:spPr>
        <a:xfrm>
          <a:off x="20383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114300</xdr:rowOff>
    </xdr:from>
    <xdr:to>
      <xdr:col>111</xdr:col>
      <xdr:colOff>177800</xdr:colOff>
      <xdr:row>61</xdr:row>
      <xdr:rowOff>114300</xdr:rowOff>
    </xdr:to>
    <xdr:cxnSp macro="">
      <xdr:nvCxnSpPr>
        <xdr:cNvPr id="637" name="直線コネクタ 636">
          <a:extLst>
            <a:ext uri="{FF2B5EF4-FFF2-40B4-BE49-F238E27FC236}">
              <a16:creationId xmlns:a16="http://schemas.microsoft.com/office/drawing/2014/main" id="{C52331C9-ADAF-488F-B3E7-9F78E052E269}"/>
            </a:ext>
          </a:extLst>
        </xdr:cNvPr>
        <xdr:cNvCxnSpPr/>
      </xdr:nvCxnSpPr>
      <xdr:spPr>
        <a:xfrm>
          <a:off x="20434300" y="1057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60977</xdr:rowOff>
    </xdr:from>
    <xdr:ext cx="469744" cy="259045"/>
    <xdr:sp macro="" textlink="">
      <xdr:nvSpPr>
        <xdr:cNvPr id="638" name="n_1aveValue【保健センター・保健所】&#10;一人当たり面積">
          <a:extLst>
            <a:ext uri="{FF2B5EF4-FFF2-40B4-BE49-F238E27FC236}">
              <a16:creationId xmlns:a16="http://schemas.microsoft.com/office/drawing/2014/main" id="{5B841C96-2C27-4B95-8C92-3C2CD32D4BF3}"/>
            </a:ext>
          </a:extLst>
        </xdr:cNvPr>
        <xdr:cNvSpPr txBox="1"/>
      </xdr:nvSpPr>
      <xdr:spPr>
        <a:xfrm>
          <a:off x="210757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639" name="n_2aveValue【保健センター・保健所】&#10;一人当たり面積">
          <a:extLst>
            <a:ext uri="{FF2B5EF4-FFF2-40B4-BE49-F238E27FC236}">
              <a16:creationId xmlns:a16="http://schemas.microsoft.com/office/drawing/2014/main" id="{CA0353C7-A1E3-4048-8885-EB581E62C0BE}"/>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105427</xdr:rowOff>
    </xdr:from>
    <xdr:ext cx="469744" cy="259045"/>
    <xdr:sp macro="" textlink="">
      <xdr:nvSpPr>
        <xdr:cNvPr id="640" name="n_3aveValue【保健センター・保健所】&#10;一人当たり面積">
          <a:extLst>
            <a:ext uri="{FF2B5EF4-FFF2-40B4-BE49-F238E27FC236}">
              <a16:creationId xmlns:a16="http://schemas.microsoft.com/office/drawing/2014/main" id="{B7425AF2-22FB-4CB0-8687-ED412056D3CA}"/>
            </a:ext>
          </a:extLst>
        </xdr:cNvPr>
        <xdr:cNvSpPr txBox="1"/>
      </xdr:nvSpPr>
      <xdr:spPr>
        <a:xfrm>
          <a:off x="19310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143527</xdr:rowOff>
    </xdr:from>
    <xdr:ext cx="469744" cy="259045"/>
    <xdr:sp macro="" textlink="">
      <xdr:nvSpPr>
        <xdr:cNvPr id="641" name="n_4aveValue【保健センター・保健所】&#10;一人当たり面積">
          <a:extLst>
            <a:ext uri="{FF2B5EF4-FFF2-40B4-BE49-F238E27FC236}">
              <a16:creationId xmlns:a16="http://schemas.microsoft.com/office/drawing/2014/main" id="{A834F3B6-A1BE-471D-BDB2-B5CB0F84F836}"/>
            </a:ext>
          </a:extLst>
        </xdr:cNvPr>
        <xdr:cNvSpPr txBox="1"/>
      </xdr:nvSpPr>
      <xdr:spPr>
        <a:xfrm>
          <a:off x="18421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10177</xdr:rowOff>
    </xdr:from>
    <xdr:ext cx="469744" cy="259045"/>
    <xdr:sp macro="" textlink="">
      <xdr:nvSpPr>
        <xdr:cNvPr id="642" name="n_1mainValue【保健センター・保健所】&#10;一人当たり面積">
          <a:extLst>
            <a:ext uri="{FF2B5EF4-FFF2-40B4-BE49-F238E27FC236}">
              <a16:creationId xmlns:a16="http://schemas.microsoft.com/office/drawing/2014/main" id="{EC28844C-BD80-4781-BECF-F29C4BD16F1C}"/>
            </a:ext>
          </a:extLst>
        </xdr:cNvPr>
        <xdr:cNvSpPr txBox="1"/>
      </xdr:nvSpPr>
      <xdr:spPr>
        <a:xfrm>
          <a:off x="210757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10177</xdr:rowOff>
    </xdr:from>
    <xdr:ext cx="469744" cy="259045"/>
    <xdr:sp macro="" textlink="">
      <xdr:nvSpPr>
        <xdr:cNvPr id="643" name="n_2mainValue【保健センター・保健所】&#10;一人当たり面積">
          <a:extLst>
            <a:ext uri="{FF2B5EF4-FFF2-40B4-BE49-F238E27FC236}">
              <a16:creationId xmlns:a16="http://schemas.microsoft.com/office/drawing/2014/main" id="{AF46950A-9D34-4AC1-845F-69F035DDA24F}"/>
            </a:ext>
          </a:extLst>
        </xdr:cNvPr>
        <xdr:cNvSpPr txBox="1"/>
      </xdr:nvSpPr>
      <xdr:spPr>
        <a:xfrm>
          <a:off x="20199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4" name="正方形/長方形 643">
          <a:extLst>
            <a:ext uri="{FF2B5EF4-FFF2-40B4-BE49-F238E27FC236}">
              <a16:creationId xmlns:a16="http://schemas.microsoft.com/office/drawing/2014/main" id="{5051B41E-1316-4063-819A-6D542FC931A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5" name="正方形/長方形 644">
          <a:extLst>
            <a:ext uri="{FF2B5EF4-FFF2-40B4-BE49-F238E27FC236}">
              <a16:creationId xmlns:a16="http://schemas.microsoft.com/office/drawing/2014/main" id="{1AD343D6-E2ED-4F8A-9839-E78D613FC84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6" name="正方形/長方形 645">
          <a:extLst>
            <a:ext uri="{FF2B5EF4-FFF2-40B4-BE49-F238E27FC236}">
              <a16:creationId xmlns:a16="http://schemas.microsoft.com/office/drawing/2014/main" id="{7FD3A08D-D8A9-4B17-AAFD-4B1A4F05456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7" name="正方形/長方形 646">
          <a:extLst>
            <a:ext uri="{FF2B5EF4-FFF2-40B4-BE49-F238E27FC236}">
              <a16:creationId xmlns:a16="http://schemas.microsoft.com/office/drawing/2014/main" id="{773F45AD-8A8D-472E-ABF5-F4B35B6BE17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8" name="正方形/長方形 647">
          <a:extLst>
            <a:ext uri="{FF2B5EF4-FFF2-40B4-BE49-F238E27FC236}">
              <a16:creationId xmlns:a16="http://schemas.microsoft.com/office/drawing/2014/main" id="{C541A990-3CDE-49FA-9D22-36029FF00F7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9" name="正方形/長方形 648">
          <a:extLst>
            <a:ext uri="{FF2B5EF4-FFF2-40B4-BE49-F238E27FC236}">
              <a16:creationId xmlns:a16="http://schemas.microsoft.com/office/drawing/2014/main" id="{4E2F7A66-AC77-4BA1-B079-F91DAA9877D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0" name="正方形/長方形 649">
          <a:extLst>
            <a:ext uri="{FF2B5EF4-FFF2-40B4-BE49-F238E27FC236}">
              <a16:creationId xmlns:a16="http://schemas.microsoft.com/office/drawing/2014/main" id="{5E56BC4B-8DCD-4959-A05E-404E34E4BB1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正方形/長方形 650">
          <a:extLst>
            <a:ext uri="{FF2B5EF4-FFF2-40B4-BE49-F238E27FC236}">
              <a16:creationId xmlns:a16="http://schemas.microsoft.com/office/drawing/2014/main" id="{639619B5-A623-485E-8C38-77A9CBB26D6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2" name="テキスト ボックス 651">
          <a:extLst>
            <a:ext uri="{FF2B5EF4-FFF2-40B4-BE49-F238E27FC236}">
              <a16:creationId xmlns:a16="http://schemas.microsoft.com/office/drawing/2014/main" id="{14C18824-EE51-47D9-AD51-4CD552A6CA8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3" name="直線コネクタ 652">
          <a:extLst>
            <a:ext uri="{FF2B5EF4-FFF2-40B4-BE49-F238E27FC236}">
              <a16:creationId xmlns:a16="http://schemas.microsoft.com/office/drawing/2014/main" id="{D394B3EA-A761-4E64-B57A-AB3B90CADC8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4" name="テキスト ボックス 653">
          <a:extLst>
            <a:ext uri="{FF2B5EF4-FFF2-40B4-BE49-F238E27FC236}">
              <a16:creationId xmlns:a16="http://schemas.microsoft.com/office/drawing/2014/main" id="{E702B111-7665-48A8-8D69-97B0BF8AE27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5" name="直線コネクタ 654">
          <a:extLst>
            <a:ext uri="{FF2B5EF4-FFF2-40B4-BE49-F238E27FC236}">
              <a16:creationId xmlns:a16="http://schemas.microsoft.com/office/drawing/2014/main" id="{00CFEF84-53C5-4A36-B5A3-821B995D0A8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56" name="テキスト ボックス 655">
          <a:extLst>
            <a:ext uri="{FF2B5EF4-FFF2-40B4-BE49-F238E27FC236}">
              <a16:creationId xmlns:a16="http://schemas.microsoft.com/office/drawing/2014/main" id="{8B25AF97-8C4F-489E-8D5D-CB63A86E4D6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57" name="直線コネクタ 656">
          <a:extLst>
            <a:ext uri="{FF2B5EF4-FFF2-40B4-BE49-F238E27FC236}">
              <a16:creationId xmlns:a16="http://schemas.microsoft.com/office/drawing/2014/main" id="{8251712E-DE91-4BFA-8F4A-F66F559E75D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58" name="テキスト ボックス 657">
          <a:extLst>
            <a:ext uri="{FF2B5EF4-FFF2-40B4-BE49-F238E27FC236}">
              <a16:creationId xmlns:a16="http://schemas.microsoft.com/office/drawing/2014/main" id="{60250AC1-FBAF-4156-92BA-68DE2B68AA9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59" name="直線コネクタ 658">
          <a:extLst>
            <a:ext uri="{FF2B5EF4-FFF2-40B4-BE49-F238E27FC236}">
              <a16:creationId xmlns:a16="http://schemas.microsoft.com/office/drawing/2014/main" id="{7AAF1494-A45B-417C-9DB4-DDC2E0C3005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0" name="テキスト ボックス 659">
          <a:extLst>
            <a:ext uri="{FF2B5EF4-FFF2-40B4-BE49-F238E27FC236}">
              <a16:creationId xmlns:a16="http://schemas.microsoft.com/office/drawing/2014/main" id="{8178C435-6F84-4DD1-B636-ABD4CBC6654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1" name="直線コネクタ 660">
          <a:extLst>
            <a:ext uri="{FF2B5EF4-FFF2-40B4-BE49-F238E27FC236}">
              <a16:creationId xmlns:a16="http://schemas.microsoft.com/office/drawing/2014/main" id="{908FBB02-CA6F-44AE-85D4-B1C51DCD275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2" name="テキスト ボックス 661">
          <a:extLst>
            <a:ext uri="{FF2B5EF4-FFF2-40B4-BE49-F238E27FC236}">
              <a16:creationId xmlns:a16="http://schemas.microsoft.com/office/drawing/2014/main" id="{1CBE365E-E49D-4FAB-BA8E-390BFE5CDFE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63" name="直線コネクタ 662">
          <a:extLst>
            <a:ext uri="{FF2B5EF4-FFF2-40B4-BE49-F238E27FC236}">
              <a16:creationId xmlns:a16="http://schemas.microsoft.com/office/drawing/2014/main" id="{0E798D1D-C92F-4561-A0DB-170D9F5081D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64" name="テキスト ボックス 663">
          <a:extLst>
            <a:ext uri="{FF2B5EF4-FFF2-40B4-BE49-F238E27FC236}">
              <a16:creationId xmlns:a16="http://schemas.microsoft.com/office/drawing/2014/main" id="{374D68DE-20F0-4496-B294-FEE33F0B855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5" name="直線コネクタ 664">
          <a:extLst>
            <a:ext uri="{FF2B5EF4-FFF2-40B4-BE49-F238E27FC236}">
              <a16:creationId xmlns:a16="http://schemas.microsoft.com/office/drawing/2014/main" id="{44768C12-4A4D-45F2-8ED7-E4A2FC47E83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66" name="テキスト ボックス 665">
          <a:extLst>
            <a:ext uri="{FF2B5EF4-FFF2-40B4-BE49-F238E27FC236}">
              <a16:creationId xmlns:a16="http://schemas.microsoft.com/office/drawing/2014/main" id="{C09D2980-E1F2-497A-ABB5-726BAD6FCF7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7" name="【消防施設】&#10;有形固定資産減価償却率グラフ枠">
          <a:extLst>
            <a:ext uri="{FF2B5EF4-FFF2-40B4-BE49-F238E27FC236}">
              <a16:creationId xmlns:a16="http://schemas.microsoft.com/office/drawing/2014/main" id="{90F3D40E-655A-4893-988D-CD621AD8013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668" name="直線コネクタ 667">
          <a:extLst>
            <a:ext uri="{FF2B5EF4-FFF2-40B4-BE49-F238E27FC236}">
              <a16:creationId xmlns:a16="http://schemas.microsoft.com/office/drawing/2014/main" id="{269E7CFD-2283-45E5-BDCC-287DECE6F260}"/>
            </a:ext>
          </a:extLst>
        </xdr:cNvPr>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669" name="【消防施設】&#10;有形固定資産減価償却率最小値テキスト">
          <a:extLst>
            <a:ext uri="{FF2B5EF4-FFF2-40B4-BE49-F238E27FC236}">
              <a16:creationId xmlns:a16="http://schemas.microsoft.com/office/drawing/2014/main" id="{E1BA7905-C406-416E-87C9-145CE0A64141}"/>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670" name="直線コネクタ 669">
          <a:extLst>
            <a:ext uri="{FF2B5EF4-FFF2-40B4-BE49-F238E27FC236}">
              <a16:creationId xmlns:a16="http://schemas.microsoft.com/office/drawing/2014/main" id="{3047BF48-7DD3-4A2B-8668-8B301BB98E50}"/>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671" name="【消防施設】&#10;有形固定資産減価償却率最大値テキスト">
          <a:extLst>
            <a:ext uri="{FF2B5EF4-FFF2-40B4-BE49-F238E27FC236}">
              <a16:creationId xmlns:a16="http://schemas.microsoft.com/office/drawing/2014/main" id="{74F7FE9A-D2C5-42AA-B807-CE054300CE51}"/>
            </a:ext>
          </a:extLst>
        </xdr:cNvPr>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672" name="直線コネクタ 671">
          <a:extLst>
            <a:ext uri="{FF2B5EF4-FFF2-40B4-BE49-F238E27FC236}">
              <a16:creationId xmlns:a16="http://schemas.microsoft.com/office/drawing/2014/main" id="{7FB6A24F-AD61-4392-B22A-EFE8700B729F}"/>
            </a:ext>
          </a:extLst>
        </xdr:cNvPr>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673" name="【消防施設】&#10;有形固定資産減価償却率平均値テキスト">
          <a:extLst>
            <a:ext uri="{FF2B5EF4-FFF2-40B4-BE49-F238E27FC236}">
              <a16:creationId xmlns:a16="http://schemas.microsoft.com/office/drawing/2014/main" id="{A5D5A151-6C52-4B03-9F4C-633B769B897B}"/>
            </a:ext>
          </a:extLst>
        </xdr:cNvPr>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74" name="フローチャート: 判断 673">
          <a:extLst>
            <a:ext uri="{FF2B5EF4-FFF2-40B4-BE49-F238E27FC236}">
              <a16:creationId xmlns:a16="http://schemas.microsoft.com/office/drawing/2014/main" id="{65AF9C8D-5ABA-4E4C-8B1E-90F858B4DA1E}"/>
            </a:ext>
          </a:extLst>
        </xdr:cNvPr>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675" name="フローチャート: 判断 674">
          <a:extLst>
            <a:ext uri="{FF2B5EF4-FFF2-40B4-BE49-F238E27FC236}">
              <a16:creationId xmlns:a16="http://schemas.microsoft.com/office/drawing/2014/main" id="{0ABECEC5-3F67-4493-8B0A-F026F95411AD}"/>
            </a:ext>
          </a:extLst>
        </xdr:cNvPr>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130175</xdr:rowOff>
    </xdr:from>
    <xdr:to>
      <xdr:col>76</xdr:col>
      <xdr:colOff>165100</xdr:colOff>
      <xdr:row>82</xdr:row>
      <xdr:rowOff>60325</xdr:rowOff>
    </xdr:to>
    <xdr:sp macro="" textlink="">
      <xdr:nvSpPr>
        <xdr:cNvPr id="676" name="フローチャート: 判断 675">
          <a:extLst>
            <a:ext uri="{FF2B5EF4-FFF2-40B4-BE49-F238E27FC236}">
              <a16:creationId xmlns:a16="http://schemas.microsoft.com/office/drawing/2014/main" id="{F5F70A3E-67B4-4DE0-A3F3-5A3070032EB0}"/>
            </a:ext>
          </a:extLst>
        </xdr:cNvPr>
        <xdr:cNvSpPr/>
      </xdr:nvSpPr>
      <xdr:spPr>
        <a:xfrm>
          <a:off x="14541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107314</xdr:rowOff>
    </xdr:from>
    <xdr:to>
      <xdr:col>72</xdr:col>
      <xdr:colOff>38100</xdr:colOff>
      <xdr:row>82</xdr:row>
      <xdr:rowOff>37464</xdr:rowOff>
    </xdr:to>
    <xdr:sp macro="" textlink="">
      <xdr:nvSpPr>
        <xdr:cNvPr id="677" name="フローチャート: 判断 676">
          <a:extLst>
            <a:ext uri="{FF2B5EF4-FFF2-40B4-BE49-F238E27FC236}">
              <a16:creationId xmlns:a16="http://schemas.microsoft.com/office/drawing/2014/main" id="{ED4A2C8F-66DA-4A49-BA90-28647F0E5484}"/>
            </a:ext>
          </a:extLst>
        </xdr:cNvPr>
        <xdr:cNvSpPr/>
      </xdr:nvSpPr>
      <xdr:spPr>
        <a:xfrm>
          <a:off x="13652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678" name="フローチャート: 判断 677">
          <a:extLst>
            <a:ext uri="{FF2B5EF4-FFF2-40B4-BE49-F238E27FC236}">
              <a16:creationId xmlns:a16="http://schemas.microsoft.com/office/drawing/2014/main" id="{1AD1E55C-9A31-4E77-9E4D-0C9EFAB46FE0}"/>
            </a:ext>
          </a:extLst>
        </xdr:cNvPr>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BAE3F58B-FC96-44F8-B992-0A406D8E8A1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FE639A1C-E303-4790-A64F-F7B2D82157F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138D8D7A-A8FC-4C1C-BA0F-184F65E7B23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93B26863-52AA-4E09-8635-0E931C2DB53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3B13E1EC-5A9A-4A03-90D5-4FA0C66F2B5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684" name="楕円 683">
          <a:extLst>
            <a:ext uri="{FF2B5EF4-FFF2-40B4-BE49-F238E27FC236}">
              <a16:creationId xmlns:a16="http://schemas.microsoft.com/office/drawing/2014/main" id="{905BFA06-C550-4FD7-995A-564EE0DF1F07}"/>
            </a:ext>
          </a:extLst>
        </xdr:cNvPr>
        <xdr:cNvSpPr/>
      </xdr:nvSpPr>
      <xdr:spPr>
        <a:xfrm>
          <a:off x="162687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25416</xdr:rowOff>
    </xdr:from>
    <xdr:ext cx="405111" cy="259045"/>
    <xdr:sp macro="" textlink="">
      <xdr:nvSpPr>
        <xdr:cNvPr id="685" name="【消防施設】&#10;有形固定資産減価償却率該当値テキスト">
          <a:extLst>
            <a:ext uri="{FF2B5EF4-FFF2-40B4-BE49-F238E27FC236}">
              <a16:creationId xmlns:a16="http://schemas.microsoft.com/office/drawing/2014/main" id="{2B335D2B-BF58-444F-92F0-0B0112197D87}"/>
            </a:ext>
          </a:extLst>
        </xdr:cNvPr>
        <xdr:cNvSpPr txBox="1"/>
      </xdr:nvSpPr>
      <xdr:spPr>
        <a:xfrm>
          <a:off x="16357600"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103505</xdr:rowOff>
    </xdr:from>
    <xdr:to>
      <xdr:col>81</xdr:col>
      <xdr:colOff>101600</xdr:colOff>
      <xdr:row>82</xdr:row>
      <xdr:rowOff>33655</xdr:rowOff>
    </xdr:to>
    <xdr:sp macro="" textlink="">
      <xdr:nvSpPr>
        <xdr:cNvPr id="686" name="楕円 685">
          <a:extLst>
            <a:ext uri="{FF2B5EF4-FFF2-40B4-BE49-F238E27FC236}">
              <a16:creationId xmlns:a16="http://schemas.microsoft.com/office/drawing/2014/main" id="{BC7B3324-8740-49D5-AF98-04EA9E5F0FE2}"/>
            </a:ext>
          </a:extLst>
        </xdr:cNvPr>
        <xdr:cNvSpPr/>
      </xdr:nvSpPr>
      <xdr:spPr>
        <a:xfrm>
          <a:off x="15430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53339</xdr:rowOff>
    </xdr:from>
    <xdr:to>
      <xdr:col>85</xdr:col>
      <xdr:colOff>127000</xdr:colOff>
      <xdr:row>81</xdr:row>
      <xdr:rowOff>154305</xdr:rowOff>
    </xdr:to>
    <xdr:cxnSp macro="">
      <xdr:nvCxnSpPr>
        <xdr:cNvPr id="687" name="直線コネクタ 686">
          <a:extLst>
            <a:ext uri="{FF2B5EF4-FFF2-40B4-BE49-F238E27FC236}">
              <a16:creationId xmlns:a16="http://schemas.microsoft.com/office/drawing/2014/main" id="{74A84DA0-A36E-4BA5-BD48-6B52235B5233}"/>
            </a:ext>
          </a:extLst>
        </xdr:cNvPr>
        <xdr:cNvCxnSpPr/>
      </xdr:nvCxnSpPr>
      <xdr:spPr>
        <a:xfrm flipV="1">
          <a:off x="15481300" y="13940789"/>
          <a:ext cx="8382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74930</xdr:rowOff>
    </xdr:from>
    <xdr:to>
      <xdr:col>76</xdr:col>
      <xdr:colOff>165100</xdr:colOff>
      <xdr:row>82</xdr:row>
      <xdr:rowOff>5080</xdr:rowOff>
    </xdr:to>
    <xdr:sp macro="" textlink="">
      <xdr:nvSpPr>
        <xdr:cNvPr id="688" name="楕円 687">
          <a:extLst>
            <a:ext uri="{FF2B5EF4-FFF2-40B4-BE49-F238E27FC236}">
              <a16:creationId xmlns:a16="http://schemas.microsoft.com/office/drawing/2014/main" id="{521DC201-41BF-4C92-AB7F-B9C15FA559C4}"/>
            </a:ext>
          </a:extLst>
        </xdr:cNvPr>
        <xdr:cNvSpPr/>
      </xdr:nvSpPr>
      <xdr:spPr>
        <a:xfrm>
          <a:off x="14541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125730</xdr:rowOff>
    </xdr:from>
    <xdr:to>
      <xdr:col>81</xdr:col>
      <xdr:colOff>50800</xdr:colOff>
      <xdr:row>81</xdr:row>
      <xdr:rowOff>154305</xdr:rowOff>
    </xdr:to>
    <xdr:cxnSp macro="">
      <xdr:nvCxnSpPr>
        <xdr:cNvPr id="689" name="直線コネクタ 688">
          <a:extLst>
            <a:ext uri="{FF2B5EF4-FFF2-40B4-BE49-F238E27FC236}">
              <a16:creationId xmlns:a16="http://schemas.microsoft.com/office/drawing/2014/main" id="{ED977C79-A329-4980-AABF-91C33C21CD2D}"/>
            </a:ext>
          </a:extLst>
        </xdr:cNvPr>
        <xdr:cNvCxnSpPr/>
      </xdr:nvCxnSpPr>
      <xdr:spPr>
        <a:xfrm>
          <a:off x="14592300" y="140131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690" name="n_1aveValue【消防施設】&#10;有形固定資産減価償却率">
          <a:extLst>
            <a:ext uri="{FF2B5EF4-FFF2-40B4-BE49-F238E27FC236}">
              <a16:creationId xmlns:a16="http://schemas.microsoft.com/office/drawing/2014/main" id="{02C31CDE-0208-4583-903E-26A633916A3F}"/>
            </a:ext>
          </a:extLst>
        </xdr:cNvPr>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51452</xdr:rowOff>
    </xdr:from>
    <xdr:ext cx="405111" cy="259045"/>
    <xdr:sp macro="" textlink="">
      <xdr:nvSpPr>
        <xdr:cNvPr id="691" name="n_2aveValue【消防施設】&#10;有形固定資産減価償却率">
          <a:extLst>
            <a:ext uri="{FF2B5EF4-FFF2-40B4-BE49-F238E27FC236}">
              <a16:creationId xmlns:a16="http://schemas.microsoft.com/office/drawing/2014/main" id="{C7977EF3-77C7-4F96-8E65-FD0C7DA89E5C}"/>
            </a:ext>
          </a:extLst>
        </xdr:cNvPr>
        <xdr:cNvSpPr txBox="1"/>
      </xdr:nvSpPr>
      <xdr:spPr>
        <a:xfrm>
          <a:off x="14389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53991</xdr:rowOff>
    </xdr:from>
    <xdr:ext cx="405111" cy="259045"/>
    <xdr:sp macro="" textlink="">
      <xdr:nvSpPr>
        <xdr:cNvPr id="692" name="n_3aveValue【消防施設】&#10;有形固定資産減価償却率">
          <a:extLst>
            <a:ext uri="{FF2B5EF4-FFF2-40B4-BE49-F238E27FC236}">
              <a16:creationId xmlns:a16="http://schemas.microsoft.com/office/drawing/2014/main" id="{068F08BD-C14A-4756-BE51-0B3417254548}"/>
            </a:ext>
          </a:extLst>
        </xdr:cNvPr>
        <xdr:cNvSpPr txBox="1"/>
      </xdr:nvSpPr>
      <xdr:spPr>
        <a:xfrm>
          <a:off x="13500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693" name="n_4aveValue【消防施設】&#10;有形固定資産減価償却率">
          <a:extLst>
            <a:ext uri="{FF2B5EF4-FFF2-40B4-BE49-F238E27FC236}">
              <a16:creationId xmlns:a16="http://schemas.microsoft.com/office/drawing/2014/main" id="{05F67B0A-E89E-4E28-9ED7-D68062C3E755}"/>
            </a:ext>
          </a:extLst>
        </xdr:cNvPr>
        <xdr:cNvSpPr txBox="1"/>
      </xdr:nvSpPr>
      <xdr:spPr>
        <a:xfrm>
          <a:off x="12611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50182</xdr:rowOff>
    </xdr:from>
    <xdr:ext cx="405111" cy="259045"/>
    <xdr:sp macro="" textlink="">
      <xdr:nvSpPr>
        <xdr:cNvPr id="694" name="n_1mainValue【消防施設】&#10;有形固定資産減価償却率">
          <a:extLst>
            <a:ext uri="{FF2B5EF4-FFF2-40B4-BE49-F238E27FC236}">
              <a16:creationId xmlns:a16="http://schemas.microsoft.com/office/drawing/2014/main" id="{C34074C5-1D7F-452A-A9E0-902BE13DC816}"/>
            </a:ext>
          </a:extLst>
        </xdr:cNvPr>
        <xdr:cNvSpPr txBox="1"/>
      </xdr:nvSpPr>
      <xdr:spPr>
        <a:xfrm>
          <a:off x="15266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695" name="n_2mainValue【消防施設】&#10;有形固定資産減価償却率">
          <a:extLst>
            <a:ext uri="{FF2B5EF4-FFF2-40B4-BE49-F238E27FC236}">
              <a16:creationId xmlns:a16="http://schemas.microsoft.com/office/drawing/2014/main" id="{CA56C110-B366-496A-817A-7D261E2FFDE6}"/>
            </a:ext>
          </a:extLst>
        </xdr:cNvPr>
        <xdr:cNvSpPr txBox="1"/>
      </xdr:nvSpPr>
      <xdr:spPr>
        <a:xfrm>
          <a:off x="14389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6" name="正方形/長方形 695">
          <a:extLst>
            <a:ext uri="{FF2B5EF4-FFF2-40B4-BE49-F238E27FC236}">
              <a16:creationId xmlns:a16="http://schemas.microsoft.com/office/drawing/2014/main" id="{967BDFAF-F79D-4686-9008-1AECDC846E8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7" name="正方形/長方形 696">
          <a:extLst>
            <a:ext uri="{FF2B5EF4-FFF2-40B4-BE49-F238E27FC236}">
              <a16:creationId xmlns:a16="http://schemas.microsoft.com/office/drawing/2014/main" id="{8AD13CF7-ED45-4E40-804F-71DEEE217DD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8" name="正方形/長方形 697">
          <a:extLst>
            <a:ext uri="{FF2B5EF4-FFF2-40B4-BE49-F238E27FC236}">
              <a16:creationId xmlns:a16="http://schemas.microsoft.com/office/drawing/2014/main" id="{E227BCD7-604E-4819-84F2-DD9595FB1D1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9" name="正方形/長方形 698">
          <a:extLst>
            <a:ext uri="{FF2B5EF4-FFF2-40B4-BE49-F238E27FC236}">
              <a16:creationId xmlns:a16="http://schemas.microsoft.com/office/drawing/2014/main" id="{2CA31FED-DE36-41CA-B879-A3A9C234D95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0" name="正方形/長方形 699">
          <a:extLst>
            <a:ext uri="{FF2B5EF4-FFF2-40B4-BE49-F238E27FC236}">
              <a16:creationId xmlns:a16="http://schemas.microsoft.com/office/drawing/2014/main" id="{A4EAAF58-AB23-4DAE-BD4C-EC397A7FB02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1" name="正方形/長方形 700">
          <a:extLst>
            <a:ext uri="{FF2B5EF4-FFF2-40B4-BE49-F238E27FC236}">
              <a16:creationId xmlns:a16="http://schemas.microsoft.com/office/drawing/2014/main" id="{DB383913-C0F2-4753-9944-73A7D2AED40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2" name="正方形/長方形 701">
          <a:extLst>
            <a:ext uri="{FF2B5EF4-FFF2-40B4-BE49-F238E27FC236}">
              <a16:creationId xmlns:a16="http://schemas.microsoft.com/office/drawing/2014/main" id="{6126049E-FD4E-4F1E-9FD0-1FE0DAACCF4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3" name="正方形/長方形 702">
          <a:extLst>
            <a:ext uri="{FF2B5EF4-FFF2-40B4-BE49-F238E27FC236}">
              <a16:creationId xmlns:a16="http://schemas.microsoft.com/office/drawing/2014/main" id="{2E97C356-296C-40AF-A63B-B441EE4E82C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4" name="テキスト ボックス 703">
          <a:extLst>
            <a:ext uri="{FF2B5EF4-FFF2-40B4-BE49-F238E27FC236}">
              <a16:creationId xmlns:a16="http://schemas.microsoft.com/office/drawing/2014/main" id="{86D8CA0C-37C0-4C02-9CFC-EACE4AF46A4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5" name="直線コネクタ 704">
          <a:extLst>
            <a:ext uri="{FF2B5EF4-FFF2-40B4-BE49-F238E27FC236}">
              <a16:creationId xmlns:a16="http://schemas.microsoft.com/office/drawing/2014/main" id="{73517710-2FFD-4D71-B193-22E1DE8DD9D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6" name="直線コネクタ 705">
          <a:extLst>
            <a:ext uri="{FF2B5EF4-FFF2-40B4-BE49-F238E27FC236}">
              <a16:creationId xmlns:a16="http://schemas.microsoft.com/office/drawing/2014/main" id="{852F78E9-9694-4946-B192-74649B01956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7" name="テキスト ボックス 706">
          <a:extLst>
            <a:ext uri="{FF2B5EF4-FFF2-40B4-BE49-F238E27FC236}">
              <a16:creationId xmlns:a16="http://schemas.microsoft.com/office/drawing/2014/main" id="{6A3F099A-0238-4EE3-A8AE-7FA3B80A9D6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8" name="直線コネクタ 707">
          <a:extLst>
            <a:ext uri="{FF2B5EF4-FFF2-40B4-BE49-F238E27FC236}">
              <a16:creationId xmlns:a16="http://schemas.microsoft.com/office/drawing/2014/main" id="{77111913-156A-4BFA-B657-0B0BFFF364D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9" name="テキスト ボックス 708">
          <a:extLst>
            <a:ext uri="{FF2B5EF4-FFF2-40B4-BE49-F238E27FC236}">
              <a16:creationId xmlns:a16="http://schemas.microsoft.com/office/drawing/2014/main" id="{67B373B3-4AA4-4F43-BB0A-E78874DF2FF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0" name="直線コネクタ 709">
          <a:extLst>
            <a:ext uri="{FF2B5EF4-FFF2-40B4-BE49-F238E27FC236}">
              <a16:creationId xmlns:a16="http://schemas.microsoft.com/office/drawing/2014/main" id="{7C2D3387-D18C-4BEE-A40D-6C5C2F914F9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1" name="テキスト ボックス 710">
          <a:extLst>
            <a:ext uri="{FF2B5EF4-FFF2-40B4-BE49-F238E27FC236}">
              <a16:creationId xmlns:a16="http://schemas.microsoft.com/office/drawing/2014/main" id="{D96E6753-6D39-4377-ACC8-116F76045BD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2" name="直線コネクタ 711">
          <a:extLst>
            <a:ext uri="{FF2B5EF4-FFF2-40B4-BE49-F238E27FC236}">
              <a16:creationId xmlns:a16="http://schemas.microsoft.com/office/drawing/2014/main" id="{C2044636-A6AC-4504-AA48-4EB9F555A80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3" name="テキスト ボックス 712">
          <a:extLst>
            <a:ext uri="{FF2B5EF4-FFF2-40B4-BE49-F238E27FC236}">
              <a16:creationId xmlns:a16="http://schemas.microsoft.com/office/drawing/2014/main" id="{CD632636-3D36-4AC0-AAC4-0583ED4DD5E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4" name="直線コネクタ 713">
          <a:extLst>
            <a:ext uri="{FF2B5EF4-FFF2-40B4-BE49-F238E27FC236}">
              <a16:creationId xmlns:a16="http://schemas.microsoft.com/office/drawing/2014/main" id="{BC20BEEB-E40E-421E-B46D-B26E59AF91B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5" name="テキスト ボックス 714">
          <a:extLst>
            <a:ext uri="{FF2B5EF4-FFF2-40B4-BE49-F238E27FC236}">
              <a16:creationId xmlns:a16="http://schemas.microsoft.com/office/drawing/2014/main" id="{4D74D783-8D18-49E2-8D4E-25657993D03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6" name="直線コネクタ 715">
          <a:extLst>
            <a:ext uri="{FF2B5EF4-FFF2-40B4-BE49-F238E27FC236}">
              <a16:creationId xmlns:a16="http://schemas.microsoft.com/office/drawing/2014/main" id="{5A6F11E9-53C2-4D4F-AD06-EBC969F5A16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7" name="テキスト ボックス 716">
          <a:extLst>
            <a:ext uri="{FF2B5EF4-FFF2-40B4-BE49-F238E27FC236}">
              <a16:creationId xmlns:a16="http://schemas.microsoft.com/office/drawing/2014/main" id="{BA45BBBD-86C0-49FF-B595-00CD1E2AADA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8" name="【消防施設】&#10;一人当たり面積グラフ枠">
          <a:extLst>
            <a:ext uri="{FF2B5EF4-FFF2-40B4-BE49-F238E27FC236}">
              <a16:creationId xmlns:a16="http://schemas.microsoft.com/office/drawing/2014/main" id="{10E3204B-22DB-41BE-82F1-AF602C9D2AB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19" name="直線コネクタ 718">
          <a:extLst>
            <a:ext uri="{FF2B5EF4-FFF2-40B4-BE49-F238E27FC236}">
              <a16:creationId xmlns:a16="http://schemas.microsoft.com/office/drawing/2014/main" id="{8E0CB63B-825C-4FA3-8C62-A3707CC9DAA0}"/>
            </a:ext>
          </a:extLst>
        </xdr:cNvPr>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20" name="【消防施設】&#10;一人当たり面積最小値テキスト">
          <a:extLst>
            <a:ext uri="{FF2B5EF4-FFF2-40B4-BE49-F238E27FC236}">
              <a16:creationId xmlns:a16="http://schemas.microsoft.com/office/drawing/2014/main" id="{B6CAC4ED-5EBE-49A8-8428-986D9E53FF05}"/>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21" name="直線コネクタ 720">
          <a:extLst>
            <a:ext uri="{FF2B5EF4-FFF2-40B4-BE49-F238E27FC236}">
              <a16:creationId xmlns:a16="http://schemas.microsoft.com/office/drawing/2014/main" id="{77E202A6-9A0B-4DDB-8957-E80DE6D559FF}"/>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22" name="【消防施設】&#10;一人当たり面積最大値テキスト">
          <a:extLst>
            <a:ext uri="{FF2B5EF4-FFF2-40B4-BE49-F238E27FC236}">
              <a16:creationId xmlns:a16="http://schemas.microsoft.com/office/drawing/2014/main" id="{1A60A8C7-CBE7-4341-A263-0D79AB4F35C8}"/>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23" name="直線コネクタ 722">
          <a:extLst>
            <a:ext uri="{FF2B5EF4-FFF2-40B4-BE49-F238E27FC236}">
              <a16:creationId xmlns:a16="http://schemas.microsoft.com/office/drawing/2014/main" id="{C61A2DB5-CE74-4D6F-80E7-688EE256751E}"/>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24" name="【消防施設】&#10;一人当たり面積平均値テキスト">
          <a:extLst>
            <a:ext uri="{FF2B5EF4-FFF2-40B4-BE49-F238E27FC236}">
              <a16:creationId xmlns:a16="http://schemas.microsoft.com/office/drawing/2014/main" id="{01649274-B66F-4EDF-8F33-A10B99504E0E}"/>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25" name="フローチャート: 判断 724">
          <a:extLst>
            <a:ext uri="{FF2B5EF4-FFF2-40B4-BE49-F238E27FC236}">
              <a16:creationId xmlns:a16="http://schemas.microsoft.com/office/drawing/2014/main" id="{C4D21C19-085C-4F9B-897E-747642402346}"/>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26" name="フローチャート: 判断 725">
          <a:extLst>
            <a:ext uri="{FF2B5EF4-FFF2-40B4-BE49-F238E27FC236}">
              <a16:creationId xmlns:a16="http://schemas.microsoft.com/office/drawing/2014/main" id="{88BECD5E-4215-431B-85B2-16D3776A1CC6}"/>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38100</xdr:rowOff>
    </xdr:from>
    <xdr:to>
      <xdr:col>107</xdr:col>
      <xdr:colOff>101600</xdr:colOff>
      <xdr:row>82</xdr:row>
      <xdr:rowOff>139700</xdr:rowOff>
    </xdr:to>
    <xdr:sp macro="" textlink="">
      <xdr:nvSpPr>
        <xdr:cNvPr id="727" name="フローチャート: 判断 726">
          <a:extLst>
            <a:ext uri="{FF2B5EF4-FFF2-40B4-BE49-F238E27FC236}">
              <a16:creationId xmlns:a16="http://schemas.microsoft.com/office/drawing/2014/main" id="{866408EB-103E-40B9-8EBA-857A3B328DF6}"/>
            </a:ext>
          </a:extLst>
        </xdr:cNvPr>
        <xdr:cNvSpPr/>
      </xdr:nvSpPr>
      <xdr:spPr>
        <a:xfrm>
          <a:off x="20383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28" name="フローチャート: 判断 727">
          <a:extLst>
            <a:ext uri="{FF2B5EF4-FFF2-40B4-BE49-F238E27FC236}">
              <a16:creationId xmlns:a16="http://schemas.microsoft.com/office/drawing/2014/main" id="{F55FC75C-5109-4F84-811C-47A0D6347D75}"/>
            </a:ext>
          </a:extLst>
        </xdr:cNvPr>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127000</xdr:rowOff>
    </xdr:from>
    <xdr:to>
      <xdr:col>98</xdr:col>
      <xdr:colOff>38100</xdr:colOff>
      <xdr:row>83</xdr:row>
      <xdr:rowOff>57150</xdr:rowOff>
    </xdr:to>
    <xdr:sp macro="" textlink="">
      <xdr:nvSpPr>
        <xdr:cNvPr id="729" name="フローチャート: 判断 728">
          <a:extLst>
            <a:ext uri="{FF2B5EF4-FFF2-40B4-BE49-F238E27FC236}">
              <a16:creationId xmlns:a16="http://schemas.microsoft.com/office/drawing/2014/main" id="{D758452D-25AE-4AEA-9683-017ED2ED3D85}"/>
            </a:ext>
          </a:extLst>
        </xdr:cNvPr>
        <xdr:cNvSpPr/>
      </xdr:nvSpPr>
      <xdr:spPr>
        <a:xfrm>
          <a:off x="18605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80EA4EC7-724B-49CB-BF2C-70A982305AD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D853F0B0-19C0-4F52-9CA7-DD436F9AE4F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9B816A0C-982C-423B-80F2-A41FF610B9D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4A276F8D-6795-4057-A9D7-CEE7709608D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44B1B78F-86CF-4A42-A3D4-6710953164C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xdr:rowOff>
    </xdr:from>
    <xdr:to>
      <xdr:col>116</xdr:col>
      <xdr:colOff>114300</xdr:colOff>
      <xdr:row>81</xdr:row>
      <xdr:rowOff>107950</xdr:rowOff>
    </xdr:to>
    <xdr:sp macro="" textlink="">
      <xdr:nvSpPr>
        <xdr:cNvPr id="735" name="楕円 734">
          <a:extLst>
            <a:ext uri="{FF2B5EF4-FFF2-40B4-BE49-F238E27FC236}">
              <a16:creationId xmlns:a16="http://schemas.microsoft.com/office/drawing/2014/main" id="{B844CE82-C79C-4B8C-B6AD-D11E8598FDE0}"/>
            </a:ext>
          </a:extLst>
        </xdr:cNvPr>
        <xdr:cNvSpPr/>
      </xdr:nvSpPr>
      <xdr:spPr>
        <a:xfrm>
          <a:off x="22110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29227</xdr:rowOff>
    </xdr:from>
    <xdr:ext cx="469744" cy="259045"/>
    <xdr:sp macro="" textlink="">
      <xdr:nvSpPr>
        <xdr:cNvPr id="736" name="【消防施設】&#10;一人当たり面積該当値テキスト">
          <a:extLst>
            <a:ext uri="{FF2B5EF4-FFF2-40B4-BE49-F238E27FC236}">
              <a16:creationId xmlns:a16="http://schemas.microsoft.com/office/drawing/2014/main" id="{271C09EA-D2B3-4982-9604-FEEA9CD86CEA}"/>
            </a:ext>
          </a:extLst>
        </xdr:cNvPr>
        <xdr:cNvSpPr txBox="1"/>
      </xdr:nvSpPr>
      <xdr:spPr>
        <a:xfrm>
          <a:off x="22199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737" name="楕円 736">
          <a:extLst>
            <a:ext uri="{FF2B5EF4-FFF2-40B4-BE49-F238E27FC236}">
              <a16:creationId xmlns:a16="http://schemas.microsoft.com/office/drawing/2014/main" id="{1C84CBF5-8295-410D-A265-EDF75B7AD7D6}"/>
            </a:ext>
          </a:extLst>
        </xdr:cNvPr>
        <xdr:cNvSpPr/>
      </xdr:nvSpPr>
      <xdr:spPr>
        <a:xfrm>
          <a:off x="2127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81</xdr:row>
      <xdr:rowOff>57150</xdr:rowOff>
    </xdr:to>
    <xdr:cxnSp macro="">
      <xdr:nvCxnSpPr>
        <xdr:cNvPr id="738" name="直線コネクタ 737">
          <a:extLst>
            <a:ext uri="{FF2B5EF4-FFF2-40B4-BE49-F238E27FC236}">
              <a16:creationId xmlns:a16="http://schemas.microsoft.com/office/drawing/2014/main" id="{51CF17F8-D142-4065-9098-A3D362AA7F3F}"/>
            </a:ext>
          </a:extLst>
        </xdr:cNvPr>
        <xdr:cNvCxnSpPr/>
      </xdr:nvCxnSpPr>
      <xdr:spPr>
        <a:xfrm>
          <a:off x="21323300" y="1394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xdr:rowOff>
    </xdr:from>
    <xdr:to>
      <xdr:col>107</xdr:col>
      <xdr:colOff>101600</xdr:colOff>
      <xdr:row>81</xdr:row>
      <xdr:rowOff>107950</xdr:rowOff>
    </xdr:to>
    <xdr:sp macro="" textlink="">
      <xdr:nvSpPr>
        <xdr:cNvPr id="739" name="楕円 738">
          <a:extLst>
            <a:ext uri="{FF2B5EF4-FFF2-40B4-BE49-F238E27FC236}">
              <a16:creationId xmlns:a16="http://schemas.microsoft.com/office/drawing/2014/main" id="{49C69F4F-3656-4079-B470-B06528D84677}"/>
            </a:ext>
          </a:extLst>
        </xdr:cNvPr>
        <xdr:cNvSpPr/>
      </xdr:nvSpPr>
      <xdr:spPr>
        <a:xfrm>
          <a:off x="20383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57150</xdr:rowOff>
    </xdr:to>
    <xdr:cxnSp macro="">
      <xdr:nvCxnSpPr>
        <xdr:cNvPr id="740" name="直線コネクタ 739">
          <a:extLst>
            <a:ext uri="{FF2B5EF4-FFF2-40B4-BE49-F238E27FC236}">
              <a16:creationId xmlns:a16="http://schemas.microsoft.com/office/drawing/2014/main" id="{F798A1DB-8532-4B89-AAA0-C19628B40030}"/>
            </a:ext>
          </a:extLst>
        </xdr:cNvPr>
        <xdr:cNvCxnSpPr/>
      </xdr:nvCxnSpPr>
      <xdr:spPr>
        <a:xfrm>
          <a:off x="20434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741" name="n_1aveValue【消防施設】&#10;一人当たり面積">
          <a:extLst>
            <a:ext uri="{FF2B5EF4-FFF2-40B4-BE49-F238E27FC236}">
              <a16:creationId xmlns:a16="http://schemas.microsoft.com/office/drawing/2014/main" id="{27794E91-FD66-42D1-B4BC-D6F5A8819007}"/>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130827</xdr:rowOff>
    </xdr:from>
    <xdr:ext cx="469744" cy="259045"/>
    <xdr:sp macro="" textlink="">
      <xdr:nvSpPr>
        <xdr:cNvPr id="742" name="n_2aveValue【消防施設】&#10;一人当たり面積">
          <a:extLst>
            <a:ext uri="{FF2B5EF4-FFF2-40B4-BE49-F238E27FC236}">
              <a16:creationId xmlns:a16="http://schemas.microsoft.com/office/drawing/2014/main" id="{9564DE37-4931-431C-B9EF-AF47BABCE3D3}"/>
            </a:ext>
          </a:extLst>
        </xdr:cNvPr>
        <xdr:cNvSpPr txBox="1"/>
      </xdr:nvSpPr>
      <xdr:spPr>
        <a:xfrm>
          <a:off x="20199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743" name="n_3aveValue【消防施設】&#10;一人当たり面積">
          <a:extLst>
            <a:ext uri="{FF2B5EF4-FFF2-40B4-BE49-F238E27FC236}">
              <a16:creationId xmlns:a16="http://schemas.microsoft.com/office/drawing/2014/main" id="{CEAAEB71-C2F1-469A-8DD1-43E2F5F497AE}"/>
            </a:ext>
          </a:extLst>
        </xdr:cNvPr>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73677</xdr:rowOff>
    </xdr:from>
    <xdr:ext cx="469744" cy="259045"/>
    <xdr:sp macro="" textlink="">
      <xdr:nvSpPr>
        <xdr:cNvPr id="744" name="n_4aveValue【消防施設】&#10;一人当たり面積">
          <a:extLst>
            <a:ext uri="{FF2B5EF4-FFF2-40B4-BE49-F238E27FC236}">
              <a16:creationId xmlns:a16="http://schemas.microsoft.com/office/drawing/2014/main" id="{BF197C0E-FD7D-4904-AEC5-E40C4073AD97}"/>
            </a:ext>
          </a:extLst>
        </xdr:cNvPr>
        <xdr:cNvSpPr txBox="1"/>
      </xdr:nvSpPr>
      <xdr:spPr>
        <a:xfrm>
          <a:off x="18421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124477</xdr:rowOff>
    </xdr:from>
    <xdr:ext cx="469744" cy="259045"/>
    <xdr:sp macro="" textlink="">
      <xdr:nvSpPr>
        <xdr:cNvPr id="745" name="n_1mainValue【消防施設】&#10;一人当たり面積">
          <a:extLst>
            <a:ext uri="{FF2B5EF4-FFF2-40B4-BE49-F238E27FC236}">
              <a16:creationId xmlns:a16="http://schemas.microsoft.com/office/drawing/2014/main" id="{1E8E5C1A-B4CE-4778-ACA4-C0E711F15414}"/>
            </a:ext>
          </a:extLst>
        </xdr:cNvPr>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746" name="n_2mainValue【消防施設】&#10;一人当たり面積">
          <a:extLst>
            <a:ext uri="{FF2B5EF4-FFF2-40B4-BE49-F238E27FC236}">
              <a16:creationId xmlns:a16="http://schemas.microsoft.com/office/drawing/2014/main" id="{BDABBA36-35FF-49CE-9DB8-51079018E504}"/>
            </a:ext>
          </a:extLst>
        </xdr:cNvPr>
        <xdr:cNvSpPr txBox="1"/>
      </xdr:nvSpPr>
      <xdr:spPr>
        <a:xfrm>
          <a:off x="20199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7" name="正方形/長方形 746">
          <a:extLst>
            <a:ext uri="{FF2B5EF4-FFF2-40B4-BE49-F238E27FC236}">
              <a16:creationId xmlns:a16="http://schemas.microsoft.com/office/drawing/2014/main" id="{793E5798-89B0-4E83-AB84-41177912C21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8" name="正方形/長方形 747">
          <a:extLst>
            <a:ext uri="{FF2B5EF4-FFF2-40B4-BE49-F238E27FC236}">
              <a16:creationId xmlns:a16="http://schemas.microsoft.com/office/drawing/2014/main" id="{AAE4ED6E-2FB3-4DC0-A185-6EEB9C5D939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9" name="正方形/長方形 748">
          <a:extLst>
            <a:ext uri="{FF2B5EF4-FFF2-40B4-BE49-F238E27FC236}">
              <a16:creationId xmlns:a16="http://schemas.microsoft.com/office/drawing/2014/main" id="{0D063A0A-F902-4CB3-AA51-90CC1865D56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0" name="正方形/長方形 749">
          <a:extLst>
            <a:ext uri="{FF2B5EF4-FFF2-40B4-BE49-F238E27FC236}">
              <a16:creationId xmlns:a16="http://schemas.microsoft.com/office/drawing/2014/main" id="{E67D0109-7147-4B2A-9E53-E0DA4D0ED02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1" name="正方形/長方形 750">
          <a:extLst>
            <a:ext uri="{FF2B5EF4-FFF2-40B4-BE49-F238E27FC236}">
              <a16:creationId xmlns:a16="http://schemas.microsoft.com/office/drawing/2014/main" id="{4441FDBC-CEEF-4CB8-BE41-605B1276163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2" name="正方形/長方形 751">
          <a:extLst>
            <a:ext uri="{FF2B5EF4-FFF2-40B4-BE49-F238E27FC236}">
              <a16:creationId xmlns:a16="http://schemas.microsoft.com/office/drawing/2014/main" id="{C1EBFFC9-4C58-4F42-9509-B794E700C32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3" name="正方形/長方形 752">
          <a:extLst>
            <a:ext uri="{FF2B5EF4-FFF2-40B4-BE49-F238E27FC236}">
              <a16:creationId xmlns:a16="http://schemas.microsoft.com/office/drawing/2014/main" id="{32461697-349C-4288-9D16-8862A46AB71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正方形/長方形 753">
          <a:extLst>
            <a:ext uri="{FF2B5EF4-FFF2-40B4-BE49-F238E27FC236}">
              <a16:creationId xmlns:a16="http://schemas.microsoft.com/office/drawing/2014/main" id="{A66A6531-689A-4E58-B921-E97E8FBDD2A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5" name="テキスト ボックス 754">
          <a:extLst>
            <a:ext uri="{FF2B5EF4-FFF2-40B4-BE49-F238E27FC236}">
              <a16:creationId xmlns:a16="http://schemas.microsoft.com/office/drawing/2014/main" id="{1C7EEA87-E264-42C8-A3EB-E2297840839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6" name="直線コネクタ 755">
          <a:extLst>
            <a:ext uri="{FF2B5EF4-FFF2-40B4-BE49-F238E27FC236}">
              <a16:creationId xmlns:a16="http://schemas.microsoft.com/office/drawing/2014/main" id="{C242F509-A0BE-4E91-B8CD-32FB27B5FD1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7" name="テキスト ボックス 756">
          <a:extLst>
            <a:ext uri="{FF2B5EF4-FFF2-40B4-BE49-F238E27FC236}">
              <a16:creationId xmlns:a16="http://schemas.microsoft.com/office/drawing/2014/main" id="{32590CAE-3B5E-4D74-8BE7-A510EB86230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8" name="直線コネクタ 757">
          <a:extLst>
            <a:ext uri="{FF2B5EF4-FFF2-40B4-BE49-F238E27FC236}">
              <a16:creationId xmlns:a16="http://schemas.microsoft.com/office/drawing/2014/main" id="{34D37464-0C3D-4BF8-8BA4-CADED3F986B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9" name="テキスト ボックス 758">
          <a:extLst>
            <a:ext uri="{FF2B5EF4-FFF2-40B4-BE49-F238E27FC236}">
              <a16:creationId xmlns:a16="http://schemas.microsoft.com/office/drawing/2014/main" id="{967DC9FD-332F-45D3-A868-A1C52263F8D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0" name="直線コネクタ 759">
          <a:extLst>
            <a:ext uri="{FF2B5EF4-FFF2-40B4-BE49-F238E27FC236}">
              <a16:creationId xmlns:a16="http://schemas.microsoft.com/office/drawing/2014/main" id="{B5701B22-5F10-4E32-B4CE-622971331F6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1" name="テキスト ボックス 760">
          <a:extLst>
            <a:ext uri="{FF2B5EF4-FFF2-40B4-BE49-F238E27FC236}">
              <a16:creationId xmlns:a16="http://schemas.microsoft.com/office/drawing/2014/main" id="{45FFCAAD-AD2C-4EBD-BB78-87285194A45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2" name="直線コネクタ 761">
          <a:extLst>
            <a:ext uri="{FF2B5EF4-FFF2-40B4-BE49-F238E27FC236}">
              <a16:creationId xmlns:a16="http://schemas.microsoft.com/office/drawing/2014/main" id="{002FB198-3611-4C1E-9F17-068B37AA56B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3" name="テキスト ボックス 762">
          <a:extLst>
            <a:ext uri="{FF2B5EF4-FFF2-40B4-BE49-F238E27FC236}">
              <a16:creationId xmlns:a16="http://schemas.microsoft.com/office/drawing/2014/main" id="{D8DB7FCA-0803-452A-94A2-C515B3EB50A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4" name="直線コネクタ 763">
          <a:extLst>
            <a:ext uri="{FF2B5EF4-FFF2-40B4-BE49-F238E27FC236}">
              <a16:creationId xmlns:a16="http://schemas.microsoft.com/office/drawing/2014/main" id="{D177FE65-1154-48B7-BF73-9FEE4D3DB5D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5" name="テキスト ボックス 764">
          <a:extLst>
            <a:ext uri="{FF2B5EF4-FFF2-40B4-BE49-F238E27FC236}">
              <a16:creationId xmlns:a16="http://schemas.microsoft.com/office/drawing/2014/main" id="{5EE59084-DF06-4037-9821-A2DD16A2AE1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6" name="直線コネクタ 765">
          <a:extLst>
            <a:ext uri="{FF2B5EF4-FFF2-40B4-BE49-F238E27FC236}">
              <a16:creationId xmlns:a16="http://schemas.microsoft.com/office/drawing/2014/main" id="{67B5C0D9-D19C-4430-B7B8-33E011D564E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7" name="テキスト ボックス 766">
          <a:extLst>
            <a:ext uri="{FF2B5EF4-FFF2-40B4-BE49-F238E27FC236}">
              <a16:creationId xmlns:a16="http://schemas.microsoft.com/office/drawing/2014/main" id="{76327DB0-BF89-4476-884C-1C13C00F404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8" name="直線コネクタ 767">
          <a:extLst>
            <a:ext uri="{FF2B5EF4-FFF2-40B4-BE49-F238E27FC236}">
              <a16:creationId xmlns:a16="http://schemas.microsoft.com/office/drawing/2014/main" id="{84CB3A30-9805-49C8-B327-A4AC5AE2728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9" name="テキスト ボックス 768">
          <a:extLst>
            <a:ext uri="{FF2B5EF4-FFF2-40B4-BE49-F238E27FC236}">
              <a16:creationId xmlns:a16="http://schemas.microsoft.com/office/drawing/2014/main" id="{34E9B84E-F2B6-425E-8E20-9AB20C591A0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0" name="直線コネクタ 769">
          <a:extLst>
            <a:ext uri="{FF2B5EF4-FFF2-40B4-BE49-F238E27FC236}">
              <a16:creationId xmlns:a16="http://schemas.microsoft.com/office/drawing/2014/main" id="{484B059F-1311-43E7-8BCD-AA1DFCD39E4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庁舎】&#10;有形固定資産減価償却率グラフ枠">
          <a:extLst>
            <a:ext uri="{FF2B5EF4-FFF2-40B4-BE49-F238E27FC236}">
              <a16:creationId xmlns:a16="http://schemas.microsoft.com/office/drawing/2014/main" id="{4B370477-4E51-4773-9382-94306B91EE1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772" name="直線コネクタ 771">
          <a:extLst>
            <a:ext uri="{FF2B5EF4-FFF2-40B4-BE49-F238E27FC236}">
              <a16:creationId xmlns:a16="http://schemas.microsoft.com/office/drawing/2014/main" id="{63BC6E00-53FD-4A11-B85D-4D78247147CC}"/>
            </a:ext>
          </a:extLst>
        </xdr:cNvPr>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773" name="【庁舎】&#10;有形固定資産減価償却率最小値テキスト">
          <a:extLst>
            <a:ext uri="{FF2B5EF4-FFF2-40B4-BE49-F238E27FC236}">
              <a16:creationId xmlns:a16="http://schemas.microsoft.com/office/drawing/2014/main" id="{C7C27E26-B5B1-45BB-B4F3-2C339F329503}"/>
            </a:ext>
          </a:extLst>
        </xdr:cNvPr>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774" name="直線コネクタ 773">
          <a:extLst>
            <a:ext uri="{FF2B5EF4-FFF2-40B4-BE49-F238E27FC236}">
              <a16:creationId xmlns:a16="http://schemas.microsoft.com/office/drawing/2014/main" id="{470ADD37-C534-481C-9EC5-937AEB4EA9B2}"/>
            </a:ext>
          </a:extLst>
        </xdr:cNvPr>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775" name="【庁舎】&#10;有形固定資産減価償却率最大値テキスト">
          <a:extLst>
            <a:ext uri="{FF2B5EF4-FFF2-40B4-BE49-F238E27FC236}">
              <a16:creationId xmlns:a16="http://schemas.microsoft.com/office/drawing/2014/main" id="{5F42824A-769B-45B4-BB0C-0BE5E16939EB}"/>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776" name="直線コネクタ 775">
          <a:extLst>
            <a:ext uri="{FF2B5EF4-FFF2-40B4-BE49-F238E27FC236}">
              <a16:creationId xmlns:a16="http://schemas.microsoft.com/office/drawing/2014/main" id="{0AB5C99D-38AF-489F-A24D-B970361086AF}"/>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777" name="【庁舎】&#10;有形固定資産減価償却率平均値テキスト">
          <a:extLst>
            <a:ext uri="{FF2B5EF4-FFF2-40B4-BE49-F238E27FC236}">
              <a16:creationId xmlns:a16="http://schemas.microsoft.com/office/drawing/2014/main" id="{B3FABEFF-7A17-438D-96D8-254CFC5F282F}"/>
            </a:ext>
          </a:extLst>
        </xdr:cNvPr>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778" name="フローチャート: 判断 777">
          <a:extLst>
            <a:ext uri="{FF2B5EF4-FFF2-40B4-BE49-F238E27FC236}">
              <a16:creationId xmlns:a16="http://schemas.microsoft.com/office/drawing/2014/main" id="{274037E8-1879-41FA-BF30-F5FDD212DFE7}"/>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779" name="フローチャート: 判断 778">
          <a:extLst>
            <a:ext uri="{FF2B5EF4-FFF2-40B4-BE49-F238E27FC236}">
              <a16:creationId xmlns:a16="http://schemas.microsoft.com/office/drawing/2014/main" id="{982D7492-B277-4B4A-A64C-D3A910AC8F3F}"/>
            </a:ext>
          </a:extLst>
        </xdr:cNvPr>
        <xdr:cNvSpPr/>
      </xdr:nvSpPr>
      <xdr:spPr>
        <a:xfrm>
          <a:off x="15430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780" name="フローチャート: 判断 779">
          <a:extLst>
            <a:ext uri="{FF2B5EF4-FFF2-40B4-BE49-F238E27FC236}">
              <a16:creationId xmlns:a16="http://schemas.microsoft.com/office/drawing/2014/main" id="{82A3331C-1909-4137-BED6-469B9C426D06}"/>
            </a:ext>
          </a:extLst>
        </xdr:cNvPr>
        <xdr:cNvSpPr/>
      </xdr:nvSpPr>
      <xdr:spPr>
        <a:xfrm>
          <a:off x="14541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781" name="フローチャート: 判断 780">
          <a:extLst>
            <a:ext uri="{FF2B5EF4-FFF2-40B4-BE49-F238E27FC236}">
              <a16:creationId xmlns:a16="http://schemas.microsoft.com/office/drawing/2014/main" id="{3FD8233F-63D8-4D2F-A98B-9DC2CA77C350}"/>
            </a:ext>
          </a:extLst>
        </xdr:cNvPr>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782" name="フローチャート: 判断 781">
          <a:extLst>
            <a:ext uri="{FF2B5EF4-FFF2-40B4-BE49-F238E27FC236}">
              <a16:creationId xmlns:a16="http://schemas.microsoft.com/office/drawing/2014/main" id="{6B551BCC-7966-4E2F-A093-C681F4CDD830}"/>
            </a:ext>
          </a:extLst>
        </xdr:cNvPr>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D9932B87-7E5B-4E7D-9662-954BF27F4D9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58417091-BB57-46C8-8E0E-9562332952B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ED91FE88-B89A-46EF-8C23-71BDA2AD372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7135A445-D95D-4F77-89BF-68D6CA385B2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40DBE3F4-B8E1-4883-8173-0AB5639E5C3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788" name="楕円 787">
          <a:extLst>
            <a:ext uri="{FF2B5EF4-FFF2-40B4-BE49-F238E27FC236}">
              <a16:creationId xmlns:a16="http://schemas.microsoft.com/office/drawing/2014/main" id="{8966EE5B-A833-4F28-A3F4-4CD654A10223}"/>
            </a:ext>
          </a:extLst>
        </xdr:cNvPr>
        <xdr:cNvSpPr/>
      </xdr:nvSpPr>
      <xdr:spPr>
        <a:xfrm>
          <a:off x="162687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124658</xdr:rowOff>
    </xdr:from>
    <xdr:ext cx="405111" cy="259045"/>
    <xdr:sp macro="" textlink="">
      <xdr:nvSpPr>
        <xdr:cNvPr id="789" name="【庁舎】&#10;有形固定資産減価償却率該当値テキスト">
          <a:extLst>
            <a:ext uri="{FF2B5EF4-FFF2-40B4-BE49-F238E27FC236}">
              <a16:creationId xmlns:a16="http://schemas.microsoft.com/office/drawing/2014/main" id="{2005BF9C-57DA-422A-AC72-F7C10265A56C}"/>
            </a:ext>
          </a:extLst>
        </xdr:cNvPr>
        <xdr:cNvSpPr txBox="1"/>
      </xdr:nvSpPr>
      <xdr:spPr>
        <a:xfrm>
          <a:off x="16357600"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97245</xdr:rowOff>
    </xdr:from>
    <xdr:to>
      <xdr:col>81</xdr:col>
      <xdr:colOff>101600</xdr:colOff>
      <xdr:row>106</xdr:row>
      <xdr:rowOff>27395</xdr:rowOff>
    </xdr:to>
    <xdr:sp macro="" textlink="">
      <xdr:nvSpPr>
        <xdr:cNvPr id="790" name="楕円 789">
          <a:extLst>
            <a:ext uri="{FF2B5EF4-FFF2-40B4-BE49-F238E27FC236}">
              <a16:creationId xmlns:a16="http://schemas.microsoft.com/office/drawing/2014/main" id="{3B9FE075-6C9E-4532-8D1C-1329383191C6}"/>
            </a:ext>
          </a:extLst>
        </xdr:cNvPr>
        <xdr:cNvSpPr/>
      </xdr:nvSpPr>
      <xdr:spPr>
        <a:xfrm>
          <a:off x="15430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148045</xdr:rowOff>
    </xdr:from>
    <xdr:to>
      <xdr:col>85</xdr:col>
      <xdr:colOff>127000</xdr:colOff>
      <xdr:row>106</xdr:row>
      <xdr:rowOff>25581</xdr:rowOff>
    </xdr:to>
    <xdr:cxnSp macro="">
      <xdr:nvCxnSpPr>
        <xdr:cNvPr id="791" name="直線コネクタ 790">
          <a:extLst>
            <a:ext uri="{FF2B5EF4-FFF2-40B4-BE49-F238E27FC236}">
              <a16:creationId xmlns:a16="http://schemas.microsoft.com/office/drawing/2014/main" id="{61786748-7BBC-46CA-A0E1-A72508854477}"/>
            </a:ext>
          </a:extLst>
        </xdr:cNvPr>
        <xdr:cNvCxnSpPr/>
      </xdr:nvCxnSpPr>
      <xdr:spPr>
        <a:xfrm>
          <a:off x="15481300" y="18150295"/>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92" name="楕円 791">
          <a:extLst>
            <a:ext uri="{FF2B5EF4-FFF2-40B4-BE49-F238E27FC236}">
              <a16:creationId xmlns:a16="http://schemas.microsoft.com/office/drawing/2014/main" id="{1D7A88E9-674C-47BF-9BCF-7257AB0BF098}"/>
            </a:ext>
          </a:extLst>
        </xdr:cNvPr>
        <xdr:cNvSpPr/>
      </xdr:nvSpPr>
      <xdr:spPr>
        <a:xfrm>
          <a:off x="14541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107224</xdr:rowOff>
    </xdr:from>
    <xdr:to>
      <xdr:col>81</xdr:col>
      <xdr:colOff>50800</xdr:colOff>
      <xdr:row>105</xdr:row>
      <xdr:rowOff>148045</xdr:rowOff>
    </xdr:to>
    <xdr:cxnSp macro="">
      <xdr:nvCxnSpPr>
        <xdr:cNvPr id="793" name="直線コネクタ 792">
          <a:extLst>
            <a:ext uri="{FF2B5EF4-FFF2-40B4-BE49-F238E27FC236}">
              <a16:creationId xmlns:a16="http://schemas.microsoft.com/office/drawing/2014/main" id="{266493F6-94F3-4F12-B5CC-B91BF26FAA72}"/>
            </a:ext>
          </a:extLst>
        </xdr:cNvPr>
        <xdr:cNvCxnSpPr/>
      </xdr:nvCxnSpPr>
      <xdr:spPr>
        <a:xfrm>
          <a:off x="14592300" y="18109474"/>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140261</xdr:rowOff>
    </xdr:from>
    <xdr:ext cx="405111" cy="259045"/>
    <xdr:sp macro="" textlink="">
      <xdr:nvSpPr>
        <xdr:cNvPr id="794" name="n_1aveValue【庁舎】&#10;有形固定資産減価償却率">
          <a:extLst>
            <a:ext uri="{FF2B5EF4-FFF2-40B4-BE49-F238E27FC236}">
              <a16:creationId xmlns:a16="http://schemas.microsoft.com/office/drawing/2014/main" id="{4680EFDA-1CC3-4E95-A0F1-AD4A4D57B0EF}"/>
            </a:ext>
          </a:extLst>
        </xdr:cNvPr>
        <xdr:cNvSpPr txBox="1"/>
      </xdr:nvSpPr>
      <xdr:spPr>
        <a:xfrm>
          <a:off x="15266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168020</xdr:rowOff>
    </xdr:from>
    <xdr:ext cx="405111" cy="259045"/>
    <xdr:sp macro="" textlink="">
      <xdr:nvSpPr>
        <xdr:cNvPr id="795" name="n_2aveValue【庁舎】&#10;有形固定資産減価償却率">
          <a:extLst>
            <a:ext uri="{FF2B5EF4-FFF2-40B4-BE49-F238E27FC236}">
              <a16:creationId xmlns:a16="http://schemas.microsoft.com/office/drawing/2014/main" id="{6F5B7A71-4E2A-441E-A6F5-7DDB801F8C5C}"/>
            </a:ext>
          </a:extLst>
        </xdr:cNvPr>
        <xdr:cNvSpPr txBox="1"/>
      </xdr:nvSpPr>
      <xdr:spPr>
        <a:xfrm>
          <a:off x="14389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796" name="n_3aveValue【庁舎】&#10;有形固定資産減価償却率">
          <a:extLst>
            <a:ext uri="{FF2B5EF4-FFF2-40B4-BE49-F238E27FC236}">
              <a16:creationId xmlns:a16="http://schemas.microsoft.com/office/drawing/2014/main" id="{5EB360BA-8E48-4B21-A843-5ADF6AE5C913}"/>
            </a:ext>
          </a:extLst>
        </xdr:cNvPr>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797" name="n_4aveValue【庁舎】&#10;有形固定資産減価償却率">
          <a:extLst>
            <a:ext uri="{FF2B5EF4-FFF2-40B4-BE49-F238E27FC236}">
              <a16:creationId xmlns:a16="http://schemas.microsoft.com/office/drawing/2014/main" id="{AF9C38EB-DC43-4C7E-82AC-F1218C33D737}"/>
            </a:ext>
          </a:extLst>
        </xdr:cNvPr>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18522</xdr:rowOff>
    </xdr:from>
    <xdr:ext cx="405111" cy="259045"/>
    <xdr:sp macro="" textlink="">
      <xdr:nvSpPr>
        <xdr:cNvPr id="798" name="n_1mainValue【庁舎】&#10;有形固定資産減価償却率">
          <a:extLst>
            <a:ext uri="{FF2B5EF4-FFF2-40B4-BE49-F238E27FC236}">
              <a16:creationId xmlns:a16="http://schemas.microsoft.com/office/drawing/2014/main" id="{D564A695-5B29-4A95-97B1-134E6BBAEAB4}"/>
            </a:ext>
          </a:extLst>
        </xdr:cNvPr>
        <xdr:cNvSpPr txBox="1"/>
      </xdr:nvSpPr>
      <xdr:spPr>
        <a:xfrm>
          <a:off x="152660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799" name="n_2mainValue【庁舎】&#10;有形固定資産減価償却率">
          <a:extLst>
            <a:ext uri="{FF2B5EF4-FFF2-40B4-BE49-F238E27FC236}">
              <a16:creationId xmlns:a16="http://schemas.microsoft.com/office/drawing/2014/main" id="{BFFC0412-BA6E-408E-8004-8C509A70C07F}"/>
            </a:ext>
          </a:extLst>
        </xdr:cNvPr>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C6ED7ECA-2BDC-4161-8FC1-86A0E69B433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B22A6859-6446-4FC0-8C6D-826AD116D4F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85D48170-BD07-4DAC-B060-9FF005ADD6C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38689A84-7AD9-49C6-877A-CE4B853D639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E6DE0725-9281-442A-B168-822A42BFA68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FF883DE4-2B5B-4D7C-BCF2-E0DB48BA993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54FE0553-7853-4C51-B989-42BD0D5BCC1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138BB202-0BCC-4BB7-9A00-A8F8C92D469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27C0831B-E2DA-448F-8CED-BEBE33DEA44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81BFCDC9-6249-4A6F-92C5-11DC455D05C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BBF39A0C-DA75-492B-AB7D-00707EDBAB3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2AA2AD9D-AF74-4257-B82C-8A314F9D915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ABCFCCB5-E1F0-45E2-8407-9EDF31F1531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49C113E3-4EF2-4708-BDF2-F296C7AF3DF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9AB5FB99-607A-4863-A41A-2F5BACC4EA3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6533F8CF-69B1-43B8-9835-85F6F4B728C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D16B53F0-3C1B-4C96-8483-81D7B5DF3E3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73F207A5-B6B1-4D78-B437-AA955FD0ED39}"/>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250FE00B-2B57-4D88-96B0-FC2A0B11A38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91576700-1963-4690-8329-6886996724E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76981EF4-D454-49D4-8D7D-1AA73D6F5AC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821" name="直線コネクタ 820">
          <a:extLst>
            <a:ext uri="{FF2B5EF4-FFF2-40B4-BE49-F238E27FC236}">
              <a16:creationId xmlns:a16="http://schemas.microsoft.com/office/drawing/2014/main" id="{6ACB9D8B-06FA-48D3-B656-F13FC7021D11}"/>
            </a:ext>
          </a:extLst>
        </xdr:cNvPr>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822" name="【庁舎】&#10;一人当たり面積最小値テキスト">
          <a:extLst>
            <a:ext uri="{FF2B5EF4-FFF2-40B4-BE49-F238E27FC236}">
              <a16:creationId xmlns:a16="http://schemas.microsoft.com/office/drawing/2014/main" id="{564CAF09-BF7C-4994-97E0-D3BE889ADD20}"/>
            </a:ext>
          </a:extLst>
        </xdr:cNvPr>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823" name="直線コネクタ 822">
          <a:extLst>
            <a:ext uri="{FF2B5EF4-FFF2-40B4-BE49-F238E27FC236}">
              <a16:creationId xmlns:a16="http://schemas.microsoft.com/office/drawing/2014/main" id="{852C2EFE-FB4A-4F17-94C7-278F2B0230E5}"/>
            </a:ext>
          </a:extLst>
        </xdr:cNvPr>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24" name="【庁舎】&#10;一人当たり面積最大値テキスト">
          <a:extLst>
            <a:ext uri="{FF2B5EF4-FFF2-40B4-BE49-F238E27FC236}">
              <a16:creationId xmlns:a16="http://schemas.microsoft.com/office/drawing/2014/main" id="{A50BA0A2-0483-46F7-8F89-9398715E39FD}"/>
            </a:ext>
          </a:extLst>
        </xdr:cNvPr>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25" name="直線コネクタ 824">
          <a:extLst>
            <a:ext uri="{FF2B5EF4-FFF2-40B4-BE49-F238E27FC236}">
              <a16:creationId xmlns:a16="http://schemas.microsoft.com/office/drawing/2014/main" id="{16A5E8B9-A499-476F-BCD7-00A199E847FF}"/>
            </a:ext>
          </a:extLst>
        </xdr:cNvPr>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826" name="【庁舎】&#10;一人当たり面積平均値テキスト">
          <a:extLst>
            <a:ext uri="{FF2B5EF4-FFF2-40B4-BE49-F238E27FC236}">
              <a16:creationId xmlns:a16="http://schemas.microsoft.com/office/drawing/2014/main" id="{DB5D18CA-4167-4B36-9C50-D678DCECA185}"/>
            </a:ext>
          </a:extLst>
        </xdr:cNvPr>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27" name="フローチャート: 判断 826">
          <a:extLst>
            <a:ext uri="{FF2B5EF4-FFF2-40B4-BE49-F238E27FC236}">
              <a16:creationId xmlns:a16="http://schemas.microsoft.com/office/drawing/2014/main" id="{794DCCD0-E185-4568-912E-86C36A9E202E}"/>
            </a:ext>
          </a:extLst>
        </xdr:cNvPr>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66548</xdr:rowOff>
    </xdr:from>
    <xdr:to>
      <xdr:col>112</xdr:col>
      <xdr:colOff>38100</xdr:colOff>
      <xdr:row>104</xdr:row>
      <xdr:rowOff>168148</xdr:rowOff>
    </xdr:to>
    <xdr:sp macro="" textlink="">
      <xdr:nvSpPr>
        <xdr:cNvPr id="828" name="フローチャート: 判断 827">
          <a:extLst>
            <a:ext uri="{FF2B5EF4-FFF2-40B4-BE49-F238E27FC236}">
              <a16:creationId xmlns:a16="http://schemas.microsoft.com/office/drawing/2014/main" id="{FD531227-671F-48B6-B70E-2A08CB91F0E8}"/>
            </a:ext>
          </a:extLst>
        </xdr:cNvPr>
        <xdr:cNvSpPr/>
      </xdr:nvSpPr>
      <xdr:spPr>
        <a:xfrm>
          <a:off x="212725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66548</xdr:rowOff>
    </xdr:from>
    <xdr:to>
      <xdr:col>107</xdr:col>
      <xdr:colOff>101600</xdr:colOff>
      <xdr:row>104</xdr:row>
      <xdr:rowOff>168148</xdr:rowOff>
    </xdr:to>
    <xdr:sp macro="" textlink="">
      <xdr:nvSpPr>
        <xdr:cNvPr id="829" name="フローチャート: 判断 828">
          <a:extLst>
            <a:ext uri="{FF2B5EF4-FFF2-40B4-BE49-F238E27FC236}">
              <a16:creationId xmlns:a16="http://schemas.microsoft.com/office/drawing/2014/main" id="{05E88CCA-9CCA-4232-9D99-F8AC3FABEA31}"/>
            </a:ext>
          </a:extLst>
        </xdr:cNvPr>
        <xdr:cNvSpPr/>
      </xdr:nvSpPr>
      <xdr:spPr>
        <a:xfrm>
          <a:off x="203835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103124</xdr:rowOff>
    </xdr:from>
    <xdr:to>
      <xdr:col>102</xdr:col>
      <xdr:colOff>165100</xdr:colOff>
      <xdr:row>105</xdr:row>
      <xdr:rowOff>33274</xdr:rowOff>
    </xdr:to>
    <xdr:sp macro="" textlink="">
      <xdr:nvSpPr>
        <xdr:cNvPr id="830" name="フローチャート: 判断 829">
          <a:extLst>
            <a:ext uri="{FF2B5EF4-FFF2-40B4-BE49-F238E27FC236}">
              <a16:creationId xmlns:a16="http://schemas.microsoft.com/office/drawing/2014/main" id="{6D4913E5-EED4-4F5F-A231-D1029FB3892E}"/>
            </a:ext>
          </a:extLst>
        </xdr:cNvPr>
        <xdr:cNvSpPr/>
      </xdr:nvSpPr>
      <xdr:spPr>
        <a:xfrm>
          <a:off x="19494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75692</xdr:rowOff>
    </xdr:from>
    <xdr:to>
      <xdr:col>98</xdr:col>
      <xdr:colOff>38100</xdr:colOff>
      <xdr:row>105</xdr:row>
      <xdr:rowOff>5842</xdr:rowOff>
    </xdr:to>
    <xdr:sp macro="" textlink="">
      <xdr:nvSpPr>
        <xdr:cNvPr id="831" name="フローチャート: 判断 830">
          <a:extLst>
            <a:ext uri="{FF2B5EF4-FFF2-40B4-BE49-F238E27FC236}">
              <a16:creationId xmlns:a16="http://schemas.microsoft.com/office/drawing/2014/main" id="{4781EF31-5CAC-4A98-83A3-CAD21511E512}"/>
            </a:ext>
          </a:extLst>
        </xdr:cNvPr>
        <xdr:cNvSpPr/>
      </xdr:nvSpPr>
      <xdr:spPr>
        <a:xfrm>
          <a:off x="18605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F282E0E2-86CA-41F1-8D35-584259473C8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E1BC38C9-0D25-41EA-9DD7-589EE442572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C0DB8F57-6619-442B-AE39-A7A63FFBA92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7D27A2EB-C6F1-4C9D-B56E-6E01C5ABD3D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8FAA3701-6DF6-46D9-99CA-7B9BCE61ED0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128270</xdr:rowOff>
    </xdr:from>
    <xdr:to>
      <xdr:col>116</xdr:col>
      <xdr:colOff>114300</xdr:colOff>
      <xdr:row>104</xdr:row>
      <xdr:rowOff>58420</xdr:rowOff>
    </xdr:to>
    <xdr:sp macro="" textlink="">
      <xdr:nvSpPr>
        <xdr:cNvPr id="837" name="楕円 836">
          <a:extLst>
            <a:ext uri="{FF2B5EF4-FFF2-40B4-BE49-F238E27FC236}">
              <a16:creationId xmlns:a16="http://schemas.microsoft.com/office/drawing/2014/main" id="{FC191DF3-5EF8-4603-8223-D41EBD4DAD84}"/>
            </a:ext>
          </a:extLst>
        </xdr:cNvPr>
        <xdr:cNvSpPr/>
      </xdr:nvSpPr>
      <xdr:spPr>
        <a:xfrm>
          <a:off x="22110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151147</xdr:rowOff>
    </xdr:from>
    <xdr:ext cx="469744" cy="259045"/>
    <xdr:sp macro="" textlink="">
      <xdr:nvSpPr>
        <xdr:cNvPr id="838" name="【庁舎】&#10;一人当たり面積該当値テキスト">
          <a:extLst>
            <a:ext uri="{FF2B5EF4-FFF2-40B4-BE49-F238E27FC236}">
              <a16:creationId xmlns:a16="http://schemas.microsoft.com/office/drawing/2014/main" id="{142DCA3A-3AD3-4EB2-89D7-506C1860DA7C}"/>
            </a:ext>
          </a:extLst>
        </xdr:cNvPr>
        <xdr:cNvSpPr txBox="1"/>
      </xdr:nvSpPr>
      <xdr:spPr>
        <a:xfrm>
          <a:off x="22199600"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141987</xdr:rowOff>
    </xdr:from>
    <xdr:to>
      <xdr:col>112</xdr:col>
      <xdr:colOff>38100</xdr:colOff>
      <xdr:row>104</xdr:row>
      <xdr:rowOff>72137</xdr:rowOff>
    </xdr:to>
    <xdr:sp macro="" textlink="">
      <xdr:nvSpPr>
        <xdr:cNvPr id="839" name="楕円 838">
          <a:extLst>
            <a:ext uri="{FF2B5EF4-FFF2-40B4-BE49-F238E27FC236}">
              <a16:creationId xmlns:a16="http://schemas.microsoft.com/office/drawing/2014/main" id="{4BC80ACD-2B82-4C17-9735-44E3F0A665A4}"/>
            </a:ext>
          </a:extLst>
        </xdr:cNvPr>
        <xdr:cNvSpPr/>
      </xdr:nvSpPr>
      <xdr:spPr>
        <a:xfrm>
          <a:off x="21272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xdr:rowOff>
    </xdr:from>
    <xdr:to>
      <xdr:col>116</xdr:col>
      <xdr:colOff>63500</xdr:colOff>
      <xdr:row>104</xdr:row>
      <xdr:rowOff>21337</xdr:rowOff>
    </xdr:to>
    <xdr:cxnSp macro="">
      <xdr:nvCxnSpPr>
        <xdr:cNvPr id="840" name="直線コネクタ 839">
          <a:extLst>
            <a:ext uri="{FF2B5EF4-FFF2-40B4-BE49-F238E27FC236}">
              <a16:creationId xmlns:a16="http://schemas.microsoft.com/office/drawing/2014/main" id="{915203C6-6A0D-42DA-9A20-0A4952DDFAB1}"/>
            </a:ext>
          </a:extLst>
        </xdr:cNvPr>
        <xdr:cNvCxnSpPr/>
      </xdr:nvCxnSpPr>
      <xdr:spPr>
        <a:xfrm flipV="1">
          <a:off x="21323300" y="178384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146558</xdr:rowOff>
    </xdr:from>
    <xdr:to>
      <xdr:col>107</xdr:col>
      <xdr:colOff>101600</xdr:colOff>
      <xdr:row>104</xdr:row>
      <xdr:rowOff>76708</xdr:rowOff>
    </xdr:to>
    <xdr:sp macro="" textlink="">
      <xdr:nvSpPr>
        <xdr:cNvPr id="841" name="楕円 840">
          <a:extLst>
            <a:ext uri="{FF2B5EF4-FFF2-40B4-BE49-F238E27FC236}">
              <a16:creationId xmlns:a16="http://schemas.microsoft.com/office/drawing/2014/main" id="{90257C8D-27A3-4745-8DEF-3A0252DFF8CC}"/>
            </a:ext>
          </a:extLst>
        </xdr:cNvPr>
        <xdr:cNvSpPr/>
      </xdr:nvSpPr>
      <xdr:spPr>
        <a:xfrm>
          <a:off x="20383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21337</xdr:rowOff>
    </xdr:from>
    <xdr:to>
      <xdr:col>111</xdr:col>
      <xdr:colOff>177800</xdr:colOff>
      <xdr:row>104</xdr:row>
      <xdr:rowOff>25908</xdr:rowOff>
    </xdr:to>
    <xdr:cxnSp macro="">
      <xdr:nvCxnSpPr>
        <xdr:cNvPr id="842" name="直線コネクタ 841">
          <a:extLst>
            <a:ext uri="{FF2B5EF4-FFF2-40B4-BE49-F238E27FC236}">
              <a16:creationId xmlns:a16="http://schemas.microsoft.com/office/drawing/2014/main" id="{C527A2D8-38F9-4E8F-9CB9-D872C293EE1E}"/>
            </a:ext>
          </a:extLst>
        </xdr:cNvPr>
        <xdr:cNvCxnSpPr/>
      </xdr:nvCxnSpPr>
      <xdr:spPr>
        <a:xfrm flipV="1">
          <a:off x="20434300" y="178521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159275</xdr:rowOff>
    </xdr:from>
    <xdr:ext cx="469744" cy="259045"/>
    <xdr:sp macro="" textlink="">
      <xdr:nvSpPr>
        <xdr:cNvPr id="843" name="n_1aveValue【庁舎】&#10;一人当たり面積">
          <a:extLst>
            <a:ext uri="{FF2B5EF4-FFF2-40B4-BE49-F238E27FC236}">
              <a16:creationId xmlns:a16="http://schemas.microsoft.com/office/drawing/2014/main" id="{98FBA05F-55FB-43E9-A2AE-999DE5DFF1E2}"/>
            </a:ext>
          </a:extLst>
        </xdr:cNvPr>
        <xdr:cNvSpPr txBox="1"/>
      </xdr:nvSpPr>
      <xdr:spPr>
        <a:xfrm>
          <a:off x="21075727" y="1799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159275</xdr:rowOff>
    </xdr:from>
    <xdr:ext cx="469744" cy="259045"/>
    <xdr:sp macro="" textlink="">
      <xdr:nvSpPr>
        <xdr:cNvPr id="844" name="n_2aveValue【庁舎】&#10;一人当たり面積">
          <a:extLst>
            <a:ext uri="{FF2B5EF4-FFF2-40B4-BE49-F238E27FC236}">
              <a16:creationId xmlns:a16="http://schemas.microsoft.com/office/drawing/2014/main" id="{AD912699-12BC-4856-9D66-13CA104A3F89}"/>
            </a:ext>
          </a:extLst>
        </xdr:cNvPr>
        <xdr:cNvSpPr txBox="1"/>
      </xdr:nvSpPr>
      <xdr:spPr>
        <a:xfrm>
          <a:off x="20199427" y="1799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49801</xdr:rowOff>
    </xdr:from>
    <xdr:ext cx="469744" cy="259045"/>
    <xdr:sp macro="" textlink="">
      <xdr:nvSpPr>
        <xdr:cNvPr id="845" name="n_3aveValue【庁舎】&#10;一人当たり面積">
          <a:extLst>
            <a:ext uri="{FF2B5EF4-FFF2-40B4-BE49-F238E27FC236}">
              <a16:creationId xmlns:a16="http://schemas.microsoft.com/office/drawing/2014/main" id="{16DCFF3B-99DD-483F-9F5C-2AA57D3CE763}"/>
            </a:ext>
          </a:extLst>
        </xdr:cNvPr>
        <xdr:cNvSpPr txBox="1"/>
      </xdr:nvSpPr>
      <xdr:spPr>
        <a:xfrm>
          <a:off x="19310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22369</xdr:rowOff>
    </xdr:from>
    <xdr:ext cx="469744" cy="259045"/>
    <xdr:sp macro="" textlink="">
      <xdr:nvSpPr>
        <xdr:cNvPr id="846" name="n_4aveValue【庁舎】&#10;一人当たり面積">
          <a:extLst>
            <a:ext uri="{FF2B5EF4-FFF2-40B4-BE49-F238E27FC236}">
              <a16:creationId xmlns:a16="http://schemas.microsoft.com/office/drawing/2014/main" id="{62F06268-DB23-4A10-B662-481F5E9CBD62}"/>
            </a:ext>
          </a:extLst>
        </xdr:cNvPr>
        <xdr:cNvSpPr txBox="1"/>
      </xdr:nvSpPr>
      <xdr:spPr>
        <a:xfrm>
          <a:off x="18421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88664</xdr:rowOff>
    </xdr:from>
    <xdr:ext cx="469744" cy="259045"/>
    <xdr:sp macro="" textlink="">
      <xdr:nvSpPr>
        <xdr:cNvPr id="847" name="n_1mainValue【庁舎】&#10;一人当たり面積">
          <a:extLst>
            <a:ext uri="{FF2B5EF4-FFF2-40B4-BE49-F238E27FC236}">
              <a16:creationId xmlns:a16="http://schemas.microsoft.com/office/drawing/2014/main" id="{0DD7CECF-6FBE-492E-9752-5557C3E1F0C0}"/>
            </a:ext>
          </a:extLst>
        </xdr:cNvPr>
        <xdr:cNvSpPr txBox="1"/>
      </xdr:nvSpPr>
      <xdr:spPr>
        <a:xfrm>
          <a:off x="210757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93235</xdr:rowOff>
    </xdr:from>
    <xdr:ext cx="469744" cy="259045"/>
    <xdr:sp macro="" textlink="">
      <xdr:nvSpPr>
        <xdr:cNvPr id="848" name="n_2mainValue【庁舎】&#10;一人当たり面積">
          <a:extLst>
            <a:ext uri="{FF2B5EF4-FFF2-40B4-BE49-F238E27FC236}">
              <a16:creationId xmlns:a16="http://schemas.microsoft.com/office/drawing/2014/main" id="{A72F50A8-9659-4529-BECA-4B5B3941C248}"/>
            </a:ext>
          </a:extLst>
        </xdr:cNvPr>
        <xdr:cNvSpPr txBox="1"/>
      </xdr:nvSpPr>
      <xdr:spPr>
        <a:xfrm>
          <a:off x="20199427" y="1758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FC01537C-22E6-4229-BAB9-8130BD98259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5F0E64CC-8430-4754-8BAF-9C9BB6F4EEB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66E73663-2F1A-4B34-88EF-465A0FB6A32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図書館は福井市図書館が老朽化しており、効率的な更新を検討する必要がある。一般廃棄物処理施設は更新の必要がある。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649" t="s">
        <v>79</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9"/>
      <c r="BN1" s="649"/>
      <c r="BO1" s="649"/>
      <c r="BP1" s="649"/>
      <c r="BQ1" s="649"/>
      <c r="BR1" s="649"/>
      <c r="BS1" s="649"/>
      <c r="BT1" s="649"/>
      <c r="BU1" s="649"/>
      <c r="BV1" s="649"/>
      <c r="BW1" s="649"/>
      <c r="BX1" s="649"/>
      <c r="BY1" s="649"/>
      <c r="BZ1" s="649"/>
      <c r="CA1" s="649"/>
      <c r="CB1" s="649"/>
      <c r="CC1" s="649"/>
      <c r="CD1" s="649"/>
      <c r="CE1" s="649"/>
      <c r="CF1" s="649"/>
      <c r="CG1" s="649"/>
      <c r="CH1" s="649"/>
      <c r="CI1" s="649"/>
      <c r="CJ1" s="649"/>
      <c r="CK1" s="649"/>
      <c r="CL1" s="649"/>
      <c r="CM1" s="649"/>
      <c r="CN1" s="649"/>
      <c r="CO1" s="649"/>
      <c r="CP1" s="649"/>
      <c r="CQ1" s="649"/>
      <c r="CR1" s="649"/>
      <c r="CS1" s="649"/>
      <c r="CT1" s="649"/>
      <c r="CU1" s="649"/>
      <c r="CV1" s="649"/>
      <c r="CW1" s="649"/>
      <c r="CX1" s="649"/>
      <c r="CY1" s="649"/>
      <c r="CZ1" s="649"/>
      <c r="DA1" s="649"/>
      <c r="DB1" s="649"/>
      <c r="DC1" s="649"/>
      <c r="DD1" s="649"/>
      <c r="DE1" s="649"/>
      <c r="DF1" s="649"/>
      <c r="DG1" s="649"/>
      <c r="DH1" s="649"/>
      <c r="DI1" s="649"/>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50" t="s">
        <v>81</v>
      </c>
      <c r="C3" s="651"/>
      <c r="D3" s="651"/>
      <c r="E3" s="652"/>
      <c r="F3" s="652"/>
      <c r="G3" s="652"/>
      <c r="H3" s="652"/>
      <c r="I3" s="652"/>
      <c r="J3" s="652"/>
      <c r="K3" s="652"/>
      <c r="L3" s="652" t="s">
        <v>82</v>
      </c>
      <c r="M3" s="652"/>
      <c r="N3" s="652"/>
      <c r="O3" s="652"/>
      <c r="P3" s="652"/>
      <c r="Q3" s="652"/>
      <c r="R3" s="655"/>
      <c r="S3" s="655"/>
      <c r="T3" s="655"/>
      <c r="U3" s="655"/>
      <c r="V3" s="656"/>
      <c r="W3" s="546" t="s">
        <v>83</v>
      </c>
      <c r="X3" s="547"/>
      <c r="Y3" s="547"/>
      <c r="Z3" s="547"/>
      <c r="AA3" s="547"/>
      <c r="AB3" s="651"/>
      <c r="AC3" s="655" t="s">
        <v>84</v>
      </c>
      <c r="AD3" s="547"/>
      <c r="AE3" s="547"/>
      <c r="AF3" s="547"/>
      <c r="AG3" s="547"/>
      <c r="AH3" s="547"/>
      <c r="AI3" s="547"/>
      <c r="AJ3" s="547"/>
      <c r="AK3" s="547"/>
      <c r="AL3" s="617"/>
      <c r="AM3" s="546" t="s">
        <v>85</v>
      </c>
      <c r="AN3" s="547"/>
      <c r="AO3" s="547"/>
      <c r="AP3" s="547"/>
      <c r="AQ3" s="547"/>
      <c r="AR3" s="547"/>
      <c r="AS3" s="547"/>
      <c r="AT3" s="547"/>
      <c r="AU3" s="547"/>
      <c r="AV3" s="547"/>
      <c r="AW3" s="547"/>
      <c r="AX3" s="617"/>
      <c r="AY3" s="609" t="s">
        <v>1</v>
      </c>
      <c r="AZ3" s="610"/>
      <c r="BA3" s="610"/>
      <c r="BB3" s="610"/>
      <c r="BC3" s="610"/>
      <c r="BD3" s="610"/>
      <c r="BE3" s="610"/>
      <c r="BF3" s="610"/>
      <c r="BG3" s="610"/>
      <c r="BH3" s="610"/>
      <c r="BI3" s="610"/>
      <c r="BJ3" s="610"/>
      <c r="BK3" s="610"/>
      <c r="BL3" s="610"/>
      <c r="BM3" s="659"/>
      <c r="BN3" s="546" t="s">
        <v>86</v>
      </c>
      <c r="BO3" s="547"/>
      <c r="BP3" s="547"/>
      <c r="BQ3" s="547"/>
      <c r="BR3" s="547"/>
      <c r="BS3" s="547"/>
      <c r="BT3" s="547"/>
      <c r="BU3" s="617"/>
      <c r="BV3" s="546" t="s">
        <v>87</v>
      </c>
      <c r="BW3" s="547"/>
      <c r="BX3" s="547"/>
      <c r="BY3" s="547"/>
      <c r="BZ3" s="547"/>
      <c r="CA3" s="547"/>
      <c r="CB3" s="547"/>
      <c r="CC3" s="617"/>
      <c r="CD3" s="609" t="s">
        <v>1</v>
      </c>
      <c r="CE3" s="610"/>
      <c r="CF3" s="610"/>
      <c r="CG3" s="610"/>
      <c r="CH3" s="610"/>
      <c r="CI3" s="610"/>
      <c r="CJ3" s="610"/>
      <c r="CK3" s="610"/>
      <c r="CL3" s="610"/>
      <c r="CM3" s="610"/>
      <c r="CN3" s="610"/>
      <c r="CO3" s="610"/>
      <c r="CP3" s="610"/>
      <c r="CQ3" s="610"/>
      <c r="CR3" s="610"/>
      <c r="CS3" s="659"/>
      <c r="CT3" s="546" t="s">
        <v>88</v>
      </c>
      <c r="CU3" s="547"/>
      <c r="CV3" s="547"/>
      <c r="CW3" s="547"/>
      <c r="CX3" s="547"/>
      <c r="CY3" s="547"/>
      <c r="CZ3" s="547"/>
      <c r="DA3" s="617"/>
      <c r="DB3" s="546" t="s">
        <v>89</v>
      </c>
      <c r="DC3" s="547"/>
      <c r="DD3" s="547"/>
      <c r="DE3" s="547"/>
      <c r="DF3" s="547"/>
      <c r="DG3" s="547"/>
      <c r="DH3" s="547"/>
      <c r="DI3" s="617"/>
      <c r="DJ3" s="185"/>
      <c r="DK3" s="185"/>
      <c r="DL3" s="185"/>
      <c r="DM3" s="185"/>
      <c r="DN3" s="185"/>
      <c r="DO3" s="185"/>
    </row>
    <row r="4" spans="1:119" ht="18.75" customHeight="1" x14ac:dyDescent="0.2">
      <c r="A4" s="186"/>
      <c r="B4" s="625"/>
      <c r="C4" s="626"/>
      <c r="D4" s="626"/>
      <c r="E4" s="627"/>
      <c r="F4" s="627"/>
      <c r="G4" s="627"/>
      <c r="H4" s="627"/>
      <c r="I4" s="627"/>
      <c r="J4" s="627"/>
      <c r="K4" s="627"/>
      <c r="L4" s="627"/>
      <c r="M4" s="627"/>
      <c r="N4" s="627"/>
      <c r="O4" s="627"/>
      <c r="P4" s="627"/>
      <c r="Q4" s="627"/>
      <c r="R4" s="631"/>
      <c r="S4" s="631"/>
      <c r="T4" s="631"/>
      <c r="U4" s="631"/>
      <c r="V4" s="632"/>
      <c r="W4" s="618"/>
      <c r="X4" s="429"/>
      <c r="Y4" s="429"/>
      <c r="Z4" s="429"/>
      <c r="AA4" s="429"/>
      <c r="AB4" s="626"/>
      <c r="AC4" s="631"/>
      <c r="AD4" s="429"/>
      <c r="AE4" s="429"/>
      <c r="AF4" s="429"/>
      <c r="AG4" s="429"/>
      <c r="AH4" s="429"/>
      <c r="AI4" s="429"/>
      <c r="AJ4" s="429"/>
      <c r="AK4" s="429"/>
      <c r="AL4" s="619"/>
      <c r="AM4" s="573"/>
      <c r="AN4" s="483"/>
      <c r="AO4" s="483"/>
      <c r="AP4" s="483"/>
      <c r="AQ4" s="483"/>
      <c r="AR4" s="483"/>
      <c r="AS4" s="483"/>
      <c r="AT4" s="483"/>
      <c r="AU4" s="483"/>
      <c r="AV4" s="483"/>
      <c r="AW4" s="483"/>
      <c r="AX4" s="658"/>
      <c r="AY4" s="459" t="s">
        <v>90</v>
      </c>
      <c r="AZ4" s="460"/>
      <c r="BA4" s="460"/>
      <c r="BB4" s="460"/>
      <c r="BC4" s="460"/>
      <c r="BD4" s="460"/>
      <c r="BE4" s="460"/>
      <c r="BF4" s="460"/>
      <c r="BG4" s="460"/>
      <c r="BH4" s="460"/>
      <c r="BI4" s="460"/>
      <c r="BJ4" s="460"/>
      <c r="BK4" s="460"/>
      <c r="BL4" s="460"/>
      <c r="BM4" s="461"/>
      <c r="BN4" s="462">
        <v>103081314</v>
      </c>
      <c r="BO4" s="463"/>
      <c r="BP4" s="463"/>
      <c r="BQ4" s="463"/>
      <c r="BR4" s="463"/>
      <c r="BS4" s="463"/>
      <c r="BT4" s="463"/>
      <c r="BU4" s="464"/>
      <c r="BV4" s="462">
        <v>102009634</v>
      </c>
      <c r="BW4" s="463"/>
      <c r="BX4" s="463"/>
      <c r="BY4" s="463"/>
      <c r="BZ4" s="463"/>
      <c r="CA4" s="463"/>
      <c r="CB4" s="463"/>
      <c r="CC4" s="464"/>
      <c r="CD4" s="643" t="s">
        <v>91</v>
      </c>
      <c r="CE4" s="644"/>
      <c r="CF4" s="644"/>
      <c r="CG4" s="644"/>
      <c r="CH4" s="644"/>
      <c r="CI4" s="644"/>
      <c r="CJ4" s="644"/>
      <c r="CK4" s="644"/>
      <c r="CL4" s="644"/>
      <c r="CM4" s="644"/>
      <c r="CN4" s="644"/>
      <c r="CO4" s="644"/>
      <c r="CP4" s="644"/>
      <c r="CQ4" s="644"/>
      <c r="CR4" s="644"/>
      <c r="CS4" s="645"/>
      <c r="CT4" s="646">
        <v>3.9</v>
      </c>
      <c r="CU4" s="647"/>
      <c r="CV4" s="647"/>
      <c r="CW4" s="647"/>
      <c r="CX4" s="647"/>
      <c r="CY4" s="647"/>
      <c r="CZ4" s="647"/>
      <c r="DA4" s="648"/>
      <c r="DB4" s="646">
        <v>3.1</v>
      </c>
      <c r="DC4" s="647"/>
      <c r="DD4" s="647"/>
      <c r="DE4" s="647"/>
      <c r="DF4" s="647"/>
      <c r="DG4" s="647"/>
      <c r="DH4" s="647"/>
      <c r="DI4" s="648"/>
      <c r="DJ4" s="185"/>
      <c r="DK4" s="185"/>
      <c r="DL4" s="185"/>
      <c r="DM4" s="185"/>
      <c r="DN4" s="185"/>
      <c r="DO4" s="185"/>
    </row>
    <row r="5" spans="1:119" ht="18.75" customHeight="1" x14ac:dyDescent="0.2">
      <c r="A5" s="186"/>
      <c r="B5" s="653"/>
      <c r="C5" s="484"/>
      <c r="D5" s="484"/>
      <c r="E5" s="654"/>
      <c r="F5" s="654"/>
      <c r="G5" s="654"/>
      <c r="H5" s="654"/>
      <c r="I5" s="654"/>
      <c r="J5" s="654"/>
      <c r="K5" s="654"/>
      <c r="L5" s="654"/>
      <c r="M5" s="654"/>
      <c r="N5" s="654"/>
      <c r="O5" s="654"/>
      <c r="P5" s="654"/>
      <c r="Q5" s="654"/>
      <c r="R5" s="482"/>
      <c r="S5" s="482"/>
      <c r="T5" s="482"/>
      <c r="U5" s="482"/>
      <c r="V5" s="657"/>
      <c r="W5" s="573"/>
      <c r="X5" s="483"/>
      <c r="Y5" s="483"/>
      <c r="Z5" s="483"/>
      <c r="AA5" s="483"/>
      <c r="AB5" s="484"/>
      <c r="AC5" s="482"/>
      <c r="AD5" s="483"/>
      <c r="AE5" s="483"/>
      <c r="AF5" s="483"/>
      <c r="AG5" s="483"/>
      <c r="AH5" s="483"/>
      <c r="AI5" s="483"/>
      <c r="AJ5" s="483"/>
      <c r="AK5" s="483"/>
      <c r="AL5" s="658"/>
      <c r="AM5" s="536" t="s">
        <v>92</v>
      </c>
      <c r="AN5" s="441"/>
      <c r="AO5" s="441"/>
      <c r="AP5" s="441"/>
      <c r="AQ5" s="441"/>
      <c r="AR5" s="441"/>
      <c r="AS5" s="441"/>
      <c r="AT5" s="442"/>
      <c r="AU5" s="524" t="s">
        <v>93</v>
      </c>
      <c r="AV5" s="525"/>
      <c r="AW5" s="525"/>
      <c r="AX5" s="525"/>
      <c r="AY5" s="447" t="s">
        <v>94</v>
      </c>
      <c r="AZ5" s="448"/>
      <c r="BA5" s="448"/>
      <c r="BB5" s="448"/>
      <c r="BC5" s="448"/>
      <c r="BD5" s="448"/>
      <c r="BE5" s="448"/>
      <c r="BF5" s="448"/>
      <c r="BG5" s="448"/>
      <c r="BH5" s="448"/>
      <c r="BI5" s="448"/>
      <c r="BJ5" s="448"/>
      <c r="BK5" s="448"/>
      <c r="BL5" s="448"/>
      <c r="BM5" s="449"/>
      <c r="BN5" s="467">
        <v>100612814</v>
      </c>
      <c r="BO5" s="468"/>
      <c r="BP5" s="468"/>
      <c r="BQ5" s="468"/>
      <c r="BR5" s="468"/>
      <c r="BS5" s="468"/>
      <c r="BT5" s="468"/>
      <c r="BU5" s="469"/>
      <c r="BV5" s="467">
        <v>99933149</v>
      </c>
      <c r="BW5" s="468"/>
      <c r="BX5" s="468"/>
      <c r="BY5" s="468"/>
      <c r="BZ5" s="468"/>
      <c r="CA5" s="468"/>
      <c r="CB5" s="468"/>
      <c r="CC5" s="469"/>
      <c r="CD5" s="476" t="s">
        <v>95</v>
      </c>
      <c r="CE5" s="477"/>
      <c r="CF5" s="477"/>
      <c r="CG5" s="477"/>
      <c r="CH5" s="477"/>
      <c r="CI5" s="477"/>
      <c r="CJ5" s="477"/>
      <c r="CK5" s="477"/>
      <c r="CL5" s="477"/>
      <c r="CM5" s="477"/>
      <c r="CN5" s="477"/>
      <c r="CO5" s="477"/>
      <c r="CP5" s="477"/>
      <c r="CQ5" s="477"/>
      <c r="CR5" s="477"/>
      <c r="CS5" s="478"/>
      <c r="CT5" s="437">
        <v>93.1</v>
      </c>
      <c r="CU5" s="438"/>
      <c r="CV5" s="438"/>
      <c r="CW5" s="438"/>
      <c r="CX5" s="438"/>
      <c r="CY5" s="438"/>
      <c r="CZ5" s="438"/>
      <c r="DA5" s="439"/>
      <c r="DB5" s="437">
        <v>94.5</v>
      </c>
      <c r="DC5" s="438"/>
      <c r="DD5" s="438"/>
      <c r="DE5" s="438"/>
      <c r="DF5" s="438"/>
      <c r="DG5" s="438"/>
      <c r="DH5" s="438"/>
      <c r="DI5" s="439"/>
      <c r="DJ5" s="185"/>
      <c r="DK5" s="185"/>
      <c r="DL5" s="185"/>
      <c r="DM5" s="185"/>
      <c r="DN5" s="185"/>
      <c r="DO5" s="185"/>
    </row>
    <row r="6" spans="1:119" ht="18.75" customHeight="1" x14ac:dyDescent="0.2">
      <c r="A6" s="186"/>
      <c r="B6" s="623" t="s">
        <v>96</v>
      </c>
      <c r="C6" s="481"/>
      <c r="D6" s="481"/>
      <c r="E6" s="624"/>
      <c r="F6" s="624"/>
      <c r="G6" s="624"/>
      <c r="H6" s="624"/>
      <c r="I6" s="624"/>
      <c r="J6" s="624"/>
      <c r="K6" s="624"/>
      <c r="L6" s="624" t="s">
        <v>97</v>
      </c>
      <c r="M6" s="624"/>
      <c r="N6" s="624"/>
      <c r="O6" s="624"/>
      <c r="P6" s="624"/>
      <c r="Q6" s="624"/>
      <c r="R6" s="505"/>
      <c r="S6" s="505"/>
      <c r="T6" s="505"/>
      <c r="U6" s="505"/>
      <c r="V6" s="630"/>
      <c r="W6" s="558" t="s">
        <v>98</v>
      </c>
      <c r="X6" s="480"/>
      <c r="Y6" s="480"/>
      <c r="Z6" s="480"/>
      <c r="AA6" s="480"/>
      <c r="AB6" s="481"/>
      <c r="AC6" s="635" t="s">
        <v>99</v>
      </c>
      <c r="AD6" s="636"/>
      <c r="AE6" s="636"/>
      <c r="AF6" s="636"/>
      <c r="AG6" s="636"/>
      <c r="AH6" s="636"/>
      <c r="AI6" s="636"/>
      <c r="AJ6" s="636"/>
      <c r="AK6" s="636"/>
      <c r="AL6" s="637"/>
      <c r="AM6" s="536" t="s">
        <v>100</v>
      </c>
      <c r="AN6" s="441"/>
      <c r="AO6" s="441"/>
      <c r="AP6" s="441"/>
      <c r="AQ6" s="441"/>
      <c r="AR6" s="441"/>
      <c r="AS6" s="441"/>
      <c r="AT6" s="442"/>
      <c r="AU6" s="524" t="s">
        <v>93</v>
      </c>
      <c r="AV6" s="525"/>
      <c r="AW6" s="525"/>
      <c r="AX6" s="525"/>
      <c r="AY6" s="447" t="s">
        <v>101</v>
      </c>
      <c r="AZ6" s="448"/>
      <c r="BA6" s="448"/>
      <c r="BB6" s="448"/>
      <c r="BC6" s="448"/>
      <c r="BD6" s="448"/>
      <c r="BE6" s="448"/>
      <c r="BF6" s="448"/>
      <c r="BG6" s="448"/>
      <c r="BH6" s="448"/>
      <c r="BI6" s="448"/>
      <c r="BJ6" s="448"/>
      <c r="BK6" s="448"/>
      <c r="BL6" s="448"/>
      <c r="BM6" s="449"/>
      <c r="BN6" s="467">
        <v>2468500</v>
      </c>
      <c r="BO6" s="468"/>
      <c r="BP6" s="468"/>
      <c r="BQ6" s="468"/>
      <c r="BR6" s="468"/>
      <c r="BS6" s="468"/>
      <c r="BT6" s="468"/>
      <c r="BU6" s="469"/>
      <c r="BV6" s="467">
        <v>2076485</v>
      </c>
      <c r="BW6" s="468"/>
      <c r="BX6" s="468"/>
      <c r="BY6" s="468"/>
      <c r="BZ6" s="468"/>
      <c r="CA6" s="468"/>
      <c r="CB6" s="468"/>
      <c r="CC6" s="469"/>
      <c r="CD6" s="476" t="s">
        <v>102</v>
      </c>
      <c r="CE6" s="477"/>
      <c r="CF6" s="477"/>
      <c r="CG6" s="477"/>
      <c r="CH6" s="477"/>
      <c r="CI6" s="477"/>
      <c r="CJ6" s="477"/>
      <c r="CK6" s="477"/>
      <c r="CL6" s="477"/>
      <c r="CM6" s="477"/>
      <c r="CN6" s="477"/>
      <c r="CO6" s="477"/>
      <c r="CP6" s="477"/>
      <c r="CQ6" s="477"/>
      <c r="CR6" s="477"/>
      <c r="CS6" s="478"/>
      <c r="CT6" s="620">
        <v>100.1</v>
      </c>
      <c r="CU6" s="621"/>
      <c r="CV6" s="621"/>
      <c r="CW6" s="621"/>
      <c r="CX6" s="621"/>
      <c r="CY6" s="621"/>
      <c r="CZ6" s="621"/>
      <c r="DA6" s="622"/>
      <c r="DB6" s="620">
        <v>101.9</v>
      </c>
      <c r="DC6" s="621"/>
      <c r="DD6" s="621"/>
      <c r="DE6" s="621"/>
      <c r="DF6" s="621"/>
      <c r="DG6" s="621"/>
      <c r="DH6" s="621"/>
      <c r="DI6" s="622"/>
      <c r="DJ6" s="185"/>
      <c r="DK6" s="185"/>
      <c r="DL6" s="185"/>
      <c r="DM6" s="185"/>
      <c r="DN6" s="185"/>
      <c r="DO6" s="185"/>
    </row>
    <row r="7" spans="1:119" ht="18.75" customHeight="1" x14ac:dyDescent="0.2">
      <c r="A7" s="186"/>
      <c r="B7" s="625"/>
      <c r="C7" s="626"/>
      <c r="D7" s="626"/>
      <c r="E7" s="627"/>
      <c r="F7" s="627"/>
      <c r="G7" s="627"/>
      <c r="H7" s="627"/>
      <c r="I7" s="627"/>
      <c r="J7" s="627"/>
      <c r="K7" s="627"/>
      <c r="L7" s="627"/>
      <c r="M7" s="627"/>
      <c r="N7" s="627"/>
      <c r="O7" s="627"/>
      <c r="P7" s="627"/>
      <c r="Q7" s="627"/>
      <c r="R7" s="631"/>
      <c r="S7" s="631"/>
      <c r="T7" s="631"/>
      <c r="U7" s="631"/>
      <c r="V7" s="632"/>
      <c r="W7" s="618"/>
      <c r="X7" s="429"/>
      <c r="Y7" s="429"/>
      <c r="Z7" s="429"/>
      <c r="AA7" s="429"/>
      <c r="AB7" s="626"/>
      <c r="AC7" s="638"/>
      <c r="AD7" s="430"/>
      <c r="AE7" s="430"/>
      <c r="AF7" s="430"/>
      <c r="AG7" s="430"/>
      <c r="AH7" s="430"/>
      <c r="AI7" s="430"/>
      <c r="AJ7" s="430"/>
      <c r="AK7" s="430"/>
      <c r="AL7" s="639"/>
      <c r="AM7" s="536" t="s">
        <v>103</v>
      </c>
      <c r="AN7" s="441"/>
      <c r="AO7" s="441"/>
      <c r="AP7" s="441"/>
      <c r="AQ7" s="441"/>
      <c r="AR7" s="441"/>
      <c r="AS7" s="441"/>
      <c r="AT7" s="442"/>
      <c r="AU7" s="524" t="s">
        <v>104</v>
      </c>
      <c r="AV7" s="525"/>
      <c r="AW7" s="525"/>
      <c r="AX7" s="525"/>
      <c r="AY7" s="447" t="s">
        <v>105</v>
      </c>
      <c r="AZ7" s="448"/>
      <c r="BA7" s="448"/>
      <c r="BB7" s="448"/>
      <c r="BC7" s="448"/>
      <c r="BD7" s="448"/>
      <c r="BE7" s="448"/>
      <c r="BF7" s="448"/>
      <c r="BG7" s="448"/>
      <c r="BH7" s="448"/>
      <c r="BI7" s="448"/>
      <c r="BJ7" s="448"/>
      <c r="BK7" s="448"/>
      <c r="BL7" s="448"/>
      <c r="BM7" s="449"/>
      <c r="BN7" s="467">
        <v>112990</v>
      </c>
      <c r="BO7" s="468"/>
      <c r="BP7" s="468"/>
      <c r="BQ7" s="468"/>
      <c r="BR7" s="468"/>
      <c r="BS7" s="468"/>
      <c r="BT7" s="468"/>
      <c r="BU7" s="469"/>
      <c r="BV7" s="467">
        <v>251173</v>
      </c>
      <c r="BW7" s="468"/>
      <c r="BX7" s="468"/>
      <c r="BY7" s="468"/>
      <c r="BZ7" s="468"/>
      <c r="CA7" s="468"/>
      <c r="CB7" s="468"/>
      <c r="CC7" s="469"/>
      <c r="CD7" s="476" t="s">
        <v>106</v>
      </c>
      <c r="CE7" s="477"/>
      <c r="CF7" s="477"/>
      <c r="CG7" s="477"/>
      <c r="CH7" s="477"/>
      <c r="CI7" s="477"/>
      <c r="CJ7" s="477"/>
      <c r="CK7" s="477"/>
      <c r="CL7" s="477"/>
      <c r="CM7" s="477"/>
      <c r="CN7" s="477"/>
      <c r="CO7" s="477"/>
      <c r="CP7" s="477"/>
      <c r="CQ7" s="477"/>
      <c r="CR7" s="477"/>
      <c r="CS7" s="478"/>
      <c r="CT7" s="467">
        <v>60321612</v>
      </c>
      <c r="CU7" s="468"/>
      <c r="CV7" s="468"/>
      <c r="CW7" s="468"/>
      <c r="CX7" s="468"/>
      <c r="CY7" s="468"/>
      <c r="CZ7" s="468"/>
      <c r="DA7" s="469"/>
      <c r="DB7" s="467">
        <v>59035716</v>
      </c>
      <c r="DC7" s="468"/>
      <c r="DD7" s="468"/>
      <c r="DE7" s="468"/>
      <c r="DF7" s="468"/>
      <c r="DG7" s="468"/>
      <c r="DH7" s="468"/>
      <c r="DI7" s="469"/>
      <c r="DJ7" s="185"/>
      <c r="DK7" s="185"/>
      <c r="DL7" s="185"/>
      <c r="DM7" s="185"/>
      <c r="DN7" s="185"/>
      <c r="DO7" s="185"/>
    </row>
    <row r="8" spans="1:119" ht="18.75" customHeight="1" thickBot="1" x14ac:dyDescent="0.25">
      <c r="A8" s="186"/>
      <c r="B8" s="628"/>
      <c r="C8" s="559"/>
      <c r="D8" s="559"/>
      <c r="E8" s="629"/>
      <c r="F8" s="629"/>
      <c r="G8" s="629"/>
      <c r="H8" s="629"/>
      <c r="I8" s="629"/>
      <c r="J8" s="629"/>
      <c r="K8" s="629"/>
      <c r="L8" s="629"/>
      <c r="M8" s="629"/>
      <c r="N8" s="629"/>
      <c r="O8" s="629"/>
      <c r="P8" s="629"/>
      <c r="Q8" s="629"/>
      <c r="R8" s="633"/>
      <c r="S8" s="633"/>
      <c r="T8" s="633"/>
      <c r="U8" s="633"/>
      <c r="V8" s="634"/>
      <c r="W8" s="548"/>
      <c r="X8" s="549"/>
      <c r="Y8" s="549"/>
      <c r="Z8" s="549"/>
      <c r="AA8" s="549"/>
      <c r="AB8" s="559"/>
      <c r="AC8" s="640"/>
      <c r="AD8" s="641"/>
      <c r="AE8" s="641"/>
      <c r="AF8" s="641"/>
      <c r="AG8" s="641"/>
      <c r="AH8" s="641"/>
      <c r="AI8" s="641"/>
      <c r="AJ8" s="641"/>
      <c r="AK8" s="641"/>
      <c r="AL8" s="642"/>
      <c r="AM8" s="536" t="s">
        <v>107</v>
      </c>
      <c r="AN8" s="441"/>
      <c r="AO8" s="441"/>
      <c r="AP8" s="441"/>
      <c r="AQ8" s="441"/>
      <c r="AR8" s="441"/>
      <c r="AS8" s="441"/>
      <c r="AT8" s="442"/>
      <c r="AU8" s="524" t="s">
        <v>108</v>
      </c>
      <c r="AV8" s="525"/>
      <c r="AW8" s="525"/>
      <c r="AX8" s="525"/>
      <c r="AY8" s="447" t="s">
        <v>109</v>
      </c>
      <c r="AZ8" s="448"/>
      <c r="BA8" s="448"/>
      <c r="BB8" s="448"/>
      <c r="BC8" s="448"/>
      <c r="BD8" s="448"/>
      <c r="BE8" s="448"/>
      <c r="BF8" s="448"/>
      <c r="BG8" s="448"/>
      <c r="BH8" s="448"/>
      <c r="BI8" s="448"/>
      <c r="BJ8" s="448"/>
      <c r="BK8" s="448"/>
      <c r="BL8" s="448"/>
      <c r="BM8" s="449"/>
      <c r="BN8" s="467">
        <v>2355510</v>
      </c>
      <c r="BO8" s="468"/>
      <c r="BP8" s="468"/>
      <c r="BQ8" s="468"/>
      <c r="BR8" s="468"/>
      <c r="BS8" s="468"/>
      <c r="BT8" s="468"/>
      <c r="BU8" s="469"/>
      <c r="BV8" s="467">
        <v>1825312</v>
      </c>
      <c r="BW8" s="468"/>
      <c r="BX8" s="468"/>
      <c r="BY8" s="468"/>
      <c r="BZ8" s="468"/>
      <c r="CA8" s="468"/>
      <c r="CB8" s="468"/>
      <c r="CC8" s="469"/>
      <c r="CD8" s="476" t="s">
        <v>110</v>
      </c>
      <c r="CE8" s="477"/>
      <c r="CF8" s="477"/>
      <c r="CG8" s="477"/>
      <c r="CH8" s="477"/>
      <c r="CI8" s="477"/>
      <c r="CJ8" s="477"/>
      <c r="CK8" s="477"/>
      <c r="CL8" s="477"/>
      <c r="CM8" s="477"/>
      <c r="CN8" s="477"/>
      <c r="CO8" s="477"/>
      <c r="CP8" s="477"/>
      <c r="CQ8" s="477"/>
      <c r="CR8" s="477"/>
      <c r="CS8" s="478"/>
      <c r="CT8" s="580">
        <v>0.84</v>
      </c>
      <c r="CU8" s="581"/>
      <c r="CV8" s="581"/>
      <c r="CW8" s="581"/>
      <c r="CX8" s="581"/>
      <c r="CY8" s="581"/>
      <c r="CZ8" s="581"/>
      <c r="DA8" s="582"/>
      <c r="DB8" s="580">
        <v>0.85</v>
      </c>
      <c r="DC8" s="581"/>
      <c r="DD8" s="581"/>
      <c r="DE8" s="581"/>
      <c r="DF8" s="581"/>
      <c r="DG8" s="581"/>
      <c r="DH8" s="581"/>
      <c r="DI8" s="582"/>
      <c r="DJ8" s="185"/>
      <c r="DK8" s="185"/>
      <c r="DL8" s="185"/>
      <c r="DM8" s="185"/>
      <c r="DN8" s="185"/>
      <c r="DO8" s="185"/>
    </row>
    <row r="9" spans="1:119" ht="18.75" customHeight="1" thickBot="1" x14ac:dyDescent="0.25">
      <c r="A9" s="186"/>
      <c r="B9" s="609" t="s">
        <v>111</v>
      </c>
      <c r="C9" s="610"/>
      <c r="D9" s="610"/>
      <c r="E9" s="610"/>
      <c r="F9" s="610"/>
      <c r="G9" s="610"/>
      <c r="H9" s="610"/>
      <c r="I9" s="610"/>
      <c r="J9" s="610"/>
      <c r="K9" s="530"/>
      <c r="L9" s="611" t="s">
        <v>112</v>
      </c>
      <c r="M9" s="612"/>
      <c r="N9" s="612"/>
      <c r="O9" s="612"/>
      <c r="P9" s="612"/>
      <c r="Q9" s="613"/>
      <c r="R9" s="614">
        <v>265904</v>
      </c>
      <c r="S9" s="615"/>
      <c r="T9" s="615"/>
      <c r="U9" s="615"/>
      <c r="V9" s="616"/>
      <c r="W9" s="546" t="s">
        <v>113</v>
      </c>
      <c r="X9" s="547"/>
      <c r="Y9" s="547"/>
      <c r="Z9" s="547"/>
      <c r="AA9" s="547"/>
      <c r="AB9" s="547"/>
      <c r="AC9" s="547"/>
      <c r="AD9" s="547"/>
      <c r="AE9" s="547"/>
      <c r="AF9" s="547"/>
      <c r="AG9" s="547"/>
      <c r="AH9" s="547"/>
      <c r="AI9" s="547"/>
      <c r="AJ9" s="547"/>
      <c r="AK9" s="547"/>
      <c r="AL9" s="617"/>
      <c r="AM9" s="536" t="s">
        <v>114</v>
      </c>
      <c r="AN9" s="441"/>
      <c r="AO9" s="441"/>
      <c r="AP9" s="441"/>
      <c r="AQ9" s="441"/>
      <c r="AR9" s="441"/>
      <c r="AS9" s="441"/>
      <c r="AT9" s="442"/>
      <c r="AU9" s="524" t="s">
        <v>115</v>
      </c>
      <c r="AV9" s="525"/>
      <c r="AW9" s="525"/>
      <c r="AX9" s="525"/>
      <c r="AY9" s="447" t="s">
        <v>116</v>
      </c>
      <c r="AZ9" s="448"/>
      <c r="BA9" s="448"/>
      <c r="BB9" s="448"/>
      <c r="BC9" s="448"/>
      <c r="BD9" s="448"/>
      <c r="BE9" s="448"/>
      <c r="BF9" s="448"/>
      <c r="BG9" s="448"/>
      <c r="BH9" s="448"/>
      <c r="BI9" s="448"/>
      <c r="BJ9" s="448"/>
      <c r="BK9" s="448"/>
      <c r="BL9" s="448"/>
      <c r="BM9" s="449"/>
      <c r="BN9" s="467">
        <v>530198</v>
      </c>
      <c r="BO9" s="468"/>
      <c r="BP9" s="468"/>
      <c r="BQ9" s="468"/>
      <c r="BR9" s="468"/>
      <c r="BS9" s="468"/>
      <c r="BT9" s="468"/>
      <c r="BU9" s="469"/>
      <c r="BV9" s="467">
        <v>1964859</v>
      </c>
      <c r="BW9" s="468"/>
      <c r="BX9" s="468"/>
      <c r="BY9" s="468"/>
      <c r="BZ9" s="468"/>
      <c r="CA9" s="468"/>
      <c r="CB9" s="468"/>
      <c r="CC9" s="469"/>
      <c r="CD9" s="476" t="s">
        <v>117</v>
      </c>
      <c r="CE9" s="477"/>
      <c r="CF9" s="477"/>
      <c r="CG9" s="477"/>
      <c r="CH9" s="477"/>
      <c r="CI9" s="477"/>
      <c r="CJ9" s="477"/>
      <c r="CK9" s="477"/>
      <c r="CL9" s="477"/>
      <c r="CM9" s="477"/>
      <c r="CN9" s="477"/>
      <c r="CO9" s="477"/>
      <c r="CP9" s="477"/>
      <c r="CQ9" s="477"/>
      <c r="CR9" s="477"/>
      <c r="CS9" s="478"/>
      <c r="CT9" s="437">
        <v>18.8</v>
      </c>
      <c r="CU9" s="438"/>
      <c r="CV9" s="438"/>
      <c r="CW9" s="438"/>
      <c r="CX9" s="438"/>
      <c r="CY9" s="438"/>
      <c r="CZ9" s="438"/>
      <c r="DA9" s="439"/>
      <c r="DB9" s="437">
        <v>18.7</v>
      </c>
      <c r="DC9" s="438"/>
      <c r="DD9" s="438"/>
      <c r="DE9" s="438"/>
      <c r="DF9" s="438"/>
      <c r="DG9" s="438"/>
      <c r="DH9" s="438"/>
      <c r="DI9" s="439"/>
      <c r="DJ9" s="185"/>
      <c r="DK9" s="185"/>
      <c r="DL9" s="185"/>
      <c r="DM9" s="185"/>
      <c r="DN9" s="185"/>
      <c r="DO9" s="185"/>
    </row>
    <row r="10" spans="1:119" ht="18.75" customHeight="1" thickBot="1" x14ac:dyDescent="0.25">
      <c r="A10" s="186"/>
      <c r="B10" s="609"/>
      <c r="C10" s="610"/>
      <c r="D10" s="610"/>
      <c r="E10" s="610"/>
      <c r="F10" s="610"/>
      <c r="G10" s="610"/>
      <c r="H10" s="610"/>
      <c r="I10" s="610"/>
      <c r="J10" s="610"/>
      <c r="K10" s="530"/>
      <c r="L10" s="440" t="s">
        <v>118</v>
      </c>
      <c r="M10" s="441"/>
      <c r="N10" s="441"/>
      <c r="O10" s="441"/>
      <c r="P10" s="441"/>
      <c r="Q10" s="442"/>
      <c r="R10" s="443">
        <v>266796</v>
      </c>
      <c r="S10" s="444"/>
      <c r="T10" s="444"/>
      <c r="U10" s="444"/>
      <c r="V10" s="446"/>
      <c r="W10" s="618"/>
      <c r="X10" s="429"/>
      <c r="Y10" s="429"/>
      <c r="Z10" s="429"/>
      <c r="AA10" s="429"/>
      <c r="AB10" s="429"/>
      <c r="AC10" s="429"/>
      <c r="AD10" s="429"/>
      <c r="AE10" s="429"/>
      <c r="AF10" s="429"/>
      <c r="AG10" s="429"/>
      <c r="AH10" s="429"/>
      <c r="AI10" s="429"/>
      <c r="AJ10" s="429"/>
      <c r="AK10" s="429"/>
      <c r="AL10" s="619"/>
      <c r="AM10" s="536" t="s">
        <v>119</v>
      </c>
      <c r="AN10" s="441"/>
      <c r="AO10" s="441"/>
      <c r="AP10" s="441"/>
      <c r="AQ10" s="441"/>
      <c r="AR10" s="441"/>
      <c r="AS10" s="441"/>
      <c r="AT10" s="442"/>
      <c r="AU10" s="524" t="s">
        <v>115</v>
      </c>
      <c r="AV10" s="525"/>
      <c r="AW10" s="525"/>
      <c r="AX10" s="525"/>
      <c r="AY10" s="447" t="s">
        <v>120</v>
      </c>
      <c r="AZ10" s="448"/>
      <c r="BA10" s="448"/>
      <c r="BB10" s="448"/>
      <c r="BC10" s="448"/>
      <c r="BD10" s="448"/>
      <c r="BE10" s="448"/>
      <c r="BF10" s="448"/>
      <c r="BG10" s="448"/>
      <c r="BH10" s="448"/>
      <c r="BI10" s="448"/>
      <c r="BJ10" s="448"/>
      <c r="BK10" s="448"/>
      <c r="BL10" s="448"/>
      <c r="BM10" s="449"/>
      <c r="BN10" s="467">
        <v>300010</v>
      </c>
      <c r="BO10" s="468"/>
      <c r="BP10" s="468"/>
      <c r="BQ10" s="468"/>
      <c r="BR10" s="468"/>
      <c r="BS10" s="468"/>
      <c r="BT10" s="468"/>
      <c r="BU10" s="469"/>
      <c r="BV10" s="467">
        <v>34100</v>
      </c>
      <c r="BW10" s="468"/>
      <c r="BX10" s="468"/>
      <c r="BY10" s="468"/>
      <c r="BZ10" s="468"/>
      <c r="CA10" s="468"/>
      <c r="CB10" s="468"/>
      <c r="CC10" s="46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9"/>
      <c r="C11" s="610"/>
      <c r="D11" s="610"/>
      <c r="E11" s="610"/>
      <c r="F11" s="610"/>
      <c r="G11" s="610"/>
      <c r="H11" s="610"/>
      <c r="I11" s="610"/>
      <c r="J11" s="610"/>
      <c r="K11" s="530"/>
      <c r="L11" s="513" t="s">
        <v>122</v>
      </c>
      <c r="M11" s="514"/>
      <c r="N11" s="514"/>
      <c r="O11" s="514"/>
      <c r="P11" s="514"/>
      <c r="Q11" s="515"/>
      <c r="R11" s="606" t="s">
        <v>123</v>
      </c>
      <c r="S11" s="607"/>
      <c r="T11" s="607"/>
      <c r="U11" s="607"/>
      <c r="V11" s="608"/>
      <c r="W11" s="618"/>
      <c r="X11" s="429"/>
      <c r="Y11" s="429"/>
      <c r="Z11" s="429"/>
      <c r="AA11" s="429"/>
      <c r="AB11" s="429"/>
      <c r="AC11" s="429"/>
      <c r="AD11" s="429"/>
      <c r="AE11" s="429"/>
      <c r="AF11" s="429"/>
      <c r="AG11" s="429"/>
      <c r="AH11" s="429"/>
      <c r="AI11" s="429"/>
      <c r="AJ11" s="429"/>
      <c r="AK11" s="429"/>
      <c r="AL11" s="619"/>
      <c r="AM11" s="536" t="s">
        <v>124</v>
      </c>
      <c r="AN11" s="441"/>
      <c r="AO11" s="441"/>
      <c r="AP11" s="441"/>
      <c r="AQ11" s="441"/>
      <c r="AR11" s="441"/>
      <c r="AS11" s="441"/>
      <c r="AT11" s="442"/>
      <c r="AU11" s="524" t="s">
        <v>125</v>
      </c>
      <c r="AV11" s="525"/>
      <c r="AW11" s="525"/>
      <c r="AX11" s="525"/>
      <c r="AY11" s="447" t="s">
        <v>126</v>
      </c>
      <c r="AZ11" s="448"/>
      <c r="BA11" s="448"/>
      <c r="BB11" s="448"/>
      <c r="BC11" s="448"/>
      <c r="BD11" s="448"/>
      <c r="BE11" s="448"/>
      <c r="BF11" s="448"/>
      <c r="BG11" s="448"/>
      <c r="BH11" s="448"/>
      <c r="BI11" s="448"/>
      <c r="BJ11" s="448"/>
      <c r="BK11" s="448"/>
      <c r="BL11" s="448"/>
      <c r="BM11" s="449"/>
      <c r="BN11" s="467">
        <v>0</v>
      </c>
      <c r="BO11" s="468"/>
      <c r="BP11" s="468"/>
      <c r="BQ11" s="468"/>
      <c r="BR11" s="468"/>
      <c r="BS11" s="468"/>
      <c r="BT11" s="468"/>
      <c r="BU11" s="469"/>
      <c r="BV11" s="467">
        <v>0</v>
      </c>
      <c r="BW11" s="468"/>
      <c r="BX11" s="468"/>
      <c r="BY11" s="468"/>
      <c r="BZ11" s="468"/>
      <c r="CA11" s="468"/>
      <c r="CB11" s="468"/>
      <c r="CC11" s="469"/>
      <c r="CD11" s="476" t="s">
        <v>127</v>
      </c>
      <c r="CE11" s="477"/>
      <c r="CF11" s="477"/>
      <c r="CG11" s="477"/>
      <c r="CH11" s="477"/>
      <c r="CI11" s="477"/>
      <c r="CJ11" s="477"/>
      <c r="CK11" s="477"/>
      <c r="CL11" s="477"/>
      <c r="CM11" s="477"/>
      <c r="CN11" s="477"/>
      <c r="CO11" s="477"/>
      <c r="CP11" s="477"/>
      <c r="CQ11" s="477"/>
      <c r="CR11" s="477"/>
      <c r="CS11" s="478"/>
      <c r="CT11" s="580" t="s">
        <v>128</v>
      </c>
      <c r="CU11" s="581"/>
      <c r="CV11" s="581"/>
      <c r="CW11" s="581"/>
      <c r="CX11" s="581"/>
      <c r="CY11" s="581"/>
      <c r="CZ11" s="581"/>
      <c r="DA11" s="582"/>
      <c r="DB11" s="580" t="s">
        <v>129</v>
      </c>
      <c r="DC11" s="581"/>
      <c r="DD11" s="581"/>
      <c r="DE11" s="581"/>
      <c r="DF11" s="581"/>
      <c r="DG11" s="581"/>
      <c r="DH11" s="581"/>
      <c r="DI11" s="582"/>
      <c r="DJ11" s="185"/>
      <c r="DK11" s="185"/>
      <c r="DL11" s="185"/>
      <c r="DM11" s="185"/>
      <c r="DN11" s="185"/>
      <c r="DO11" s="185"/>
    </row>
    <row r="12" spans="1:119" ht="18.75" customHeight="1" x14ac:dyDescent="0.2">
      <c r="A12" s="186"/>
      <c r="B12" s="583" t="s">
        <v>130</v>
      </c>
      <c r="C12" s="584"/>
      <c r="D12" s="584"/>
      <c r="E12" s="584"/>
      <c r="F12" s="584"/>
      <c r="G12" s="584"/>
      <c r="H12" s="584"/>
      <c r="I12" s="584"/>
      <c r="J12" s="584"/>
      <c r="K12" s="585"/>
      <c r="L12" s="592" t="s">
        <v>131</v>
      </c>
      <c r="M12" s="593"/>
      <c r="N12" s="593"/>
      <c r="O12" s="593"/>
      <c r="P12" s="593"/>
      <c r="Q12" s="594"/>
      <c r="R12" s="595">
        <v>263152</v>
      </c>
      <c r="S12" s="596"/>
      <c r="T12" s="596"/>
      <c r="U12" s="596"/>
      <c r="V12" s="597"/>
      <c r="W12" s="598" t="s">
        <v>1</v>
      </c>
      <c r="X12" s="525"/>
      <c r="Y12" s="525"/>
      <c r="Z12" s="525"/>
      <c r="AA12" s="525"/>
      <c r="AB12" s="599"/>
      <c r="AC12" s="600" t="s">
        <v>132</v>
      </c>
      <c r="AD12" s="601"/>
      <c r="AE12" s="601"/>
      <c r="AF12" s="601"/>
      <c r="AG12" s="602"/>
      <c r="AH12" s="600" t="s">
        <v>133</v>
      </c>
      <c r="AI12" s="601"/>
      <c r="AJ12" s="601"/>
      <c r="AK12" s="601"/>
      <c r="AL12" s="603"/>
      <c r="AM12" s="536" t="s">
        <v>134</v>
      </c>
      <c r="AN12" s="441"/>
      <c r="AO12" s="441"/>
      <c r="AP12" s="441"/>
      <c r="AQ12" s="441"/>
      <c r="AR12" s="441"/>
      <c r="AS12" s="441"/>
      <c r="AT12" s="442"/>
      <c r="AU12" s="524" t="s">
        <v>135</v>
      </c>
      <c r="AV12" s="525"/>
      <c r="AW12" s="525"/>
      <c r="AX12" s="525"/>
      <c r="AY12" s="447" t="s">
        <v>136</v>
      </c>
      <c r="AZ12" s="448"/>
      <c r="BA12" s="448"/>
      <c r="BB12" s="448"/>
      <c r="BC12" s="448"/>
      <c r="BD12" s="448"/>
      <c r="BE12" s="448"/>
      <c r="BF12" s="448"/>
      <c r="BG12" s="448"/>
      <c r="BH12" s="448"/>
      <c r="BI12" s="448"/>
      <c r="BJ12" s="448"/>
      <c r="BK12" s="448"/>
      <c r="BL12" s="448"/>
      <c r="BM12" s="449"/>
      <c r="BN12" s="467">
        <v>0</v>
      </c>
      <c r="BO12" s="468"/>
      <c r="BP12" s="468"/>
      <c r="BQ12" s="468"/>
      <c r="BR12" s="468"/>
      <c r="BS12" s="468"/>
      <c r="BT12" s="468"/>
      <c r="BU12" s="469"/>
      <c r="BV12" s="467">
        <v>0</v>
      </c>
      <c r="BW12" s="468"/>
      <c r="BX12" s="468"/>
      <c r="BY12" s="468"/>
      <c r="BZ12" s="468"/>
      <c r="CA12" s="468"/>
      <c r="CB12" s="468"/>
      <c r="CC12" s="469"/>
      <c r="CD12" s="476" t="s">
        <v>137</v>
      </c>
      <c r="CE12" s="477"/>
      <c r="CF12" s="477"/>
      <c r="CG12" s="477"/>
      <c r="CH12" s="477"/>
      <c r="CI12" s="477"/>
      <c r="CJ12" s="477"/>
      <c r="CK12" s="477"/>
      <c r="CL12" s="477"/>
      <c r="CM12" s="477"/>
      <c r="CN12" s="477"/>
      <c r="CO12" s="477"/>
      <c r="CP12" s="477"/>
      <c r="CQ12" s="477"/>
      <c r="CR12" s="477"/>
      <c r="CS12" s="478"/>
      <c r="CT12" s="580" t="s">
        <v>138</v>
      </c>
      <c r="CU12" s="581"/>
      <c r="CV12" s="581"/>
      <c r="CW12" s="581"/>
      <c r="CX12" s="581"/>
      <c r="CY12" s="581"/>
      <c r="CZ12" s="581"/>
      <c r="DA12" s="582"/>
      <c r="DB12" s="580" t="s">
        <v>139</v>
      </c>
      <c r="DC12" s="581"/>
      <c r="DD12" s="581"/>
      <c r="DE12" s="581"/>
      <c r="DF12" s="581"/>
      <c r="DG12" s="581"/>
      <c r="DH12" s="581"/>
      <c r="DI12" s="582"/>
      <c r="DJ12" s="185"/>
      <c r="DK12" s="185"/>
      <c r="DL12" s="185"/>
      <c r="DM12" s="185"/>
      <c r="DN12" s="185"/>
      <c r="DO12" s="185"/>
    </row>
    <row r="13" spans="1:119" ht="18.75" customHeight="1" x14ac:dyDescent="0.2">
      <c r="A13" s="186"/>
      <c r="B13" s="586"/>
      <c r="C13" s="587"/>
      <c r="D13" s="587"/>
      <c r="E13" s="587"/>
      <c r="F13" s="587"/>
      <c r="G13" s="587"/>
      <c r="H13" s="587"/>
      <c r="I13" s="587"/>
      <c r="J13" s="587"/>
      <c r="K13" s="588"/>
      <c r="L13" s="196"/>
      <c r="M13" s="567" t="s">
        <v>140</v>
      </c>
      <c r="N13" s="568"/>
      <c r="O13" s="568"/>
      <c r="P13" s="568"/>
      <c r="Q13" s="569"/>
      <c r="R13" s="570">
        <v>258401</v>
      </c>
      <c r="S13" s="571"/>
      <c r="T13" s="571"/>
      <c r="U13" s="571"/>
      <c r="V13" s="572"/>
      <c r="W13" s="558" t="s">
        <v>141</v>
      </c>
      <c r="X13" s="480"/>
      <c r="Y13" s="480"/>
      <c r="Z13" s="480"/>
      <c r="AA13" s="480"/>
      <c r="AB13" s="481"/>
      <c r="AC13" s="443">
        <v>2824</v>
      </c>
      <c r="AD13" s="444"/>
      <c r="AE13" s="444"/>
      <c r="AF13" s="444"/>
      <c r="AG13" s="445"/>
      <c r="AH13" s="443">
        <v>3074</v>
      </c>
      <c r="AI13" s="444"/>
      <c r="AJ13" s="444"/>
      <c r="AK13" s="444"/>
      <c r="AL13" s="446"/>
      <c r="AM13" s="536" t="s">
        <v>142</v>
      </c>
      <c r="AN13" s="441"/>
      <c r="AO13" s="441"/>
      <c r="AP13" s="441"/>
      <c r="AQ13" s="441"/>
      <c r="AR13" s="441"/>
      <c r="AS13" s="441"/>
      <c r="AT13" s="442"/>
      <c r="AU13" s="524" t="s">
        <v>143</v>
      </c>
      <c r="AV13" s="525"/>
      <c r="AW13" s="525"/>
      <c r="AX13" s="525"/>
      <c r="AY13" s="447" t="s">
        <v>144</v>
      </c>
      <c r="AZ13" s="448"/>
      <c r="BA13" s="448"/>
      <c r="BB13" s="448"/>
      <c r="BC13" s="448"/>
      <c r="BD13" s="448"/>
      <c r="BE13" s="448"/>
      <c r="BF13" s="448"/>
      <c r="BG13" s="448"/>
      <c r="BH13" s="448"/>
      <c r="BI13" s="448"/>
      <c r="BJ13" s="448"/>
      <c r="BK13" s="448"/>
      <c r="BL13" s="448"/>
      <c r="BM13" s="449"/>
      <c r="BN13" s="467">
        <v>830208</v>
      </c>
      <c r="BO13" s="468"/>
      <c r="BP13" s="468"/>
      <c r="BQ13" s="468"/>
      <c r="BR13" s="468"/>
      <c r="BS13" s="468"/>
      <c r="BT13" s="468"/>
      <c r="BU13" s="469"/>
      <c r="BV13" s="467">
        <v>1998959</v>
      </c>
      <c r="BW13" s="468"/>
      <c r="BX13" s="468"/>
      <c r="BY13" s="468"/>
      <c r="BZ13" s="468"/>
      <c r="CA13" s="468"/>
      <c r="CB13" s="468"/>
      <c r="CC13" s="469"/>
      <c r="CD13" s="476" t="s">
        <v>145</v>
      </c>
      <c r="CE13" s="477"/>
      <c r="CF13" s="477"/>
      <c r="CG13" s="477"/>
      <c r="CH13" s="477"/>
      <c r="CI13" s="477"/>
      <c r="CJ13" s="477"/>
      <c r="CK13" s="477"/>
      <c r="CL13" s="477"/>
      <c r="CM13" s="477"/>
      <c r="CN13" s="477"/>
      <c r="CO13" s="477"/>
      <c r="CP13" s="477"/>
      <c r="CQ13" s="477"/>
      <c r="CR13" s="477"/>
      <c r="CS13" s="478"/>
      <c r="CT13" s="437">
        <v>10.3</v>
      </c>
      <c r="CU13" s="438"/>
      <c r="CV13" s="438"/>
      <c r="CW13" s="438"/>
      <c r="CX13" s="438"/>
      <c r="CY13" s="438"/>
      <c r="CZ13" s="438"/>
      <c r="DA13" s="439"/>
      <c r="DB13" s="437">
        <v>10.7</v>
      </c>
      <c r="DC13" s="438"/>
      <c r="DD13" s="438"/>
      <c r="DE13" s="438"/>
      <c r="DF13" s="438"/>
      <c r="DG13" s="438"/>
      <c r="DH13" s="438"/>
      <c r="DI13" s="439"/>
      <c r="DJ13" s="185"/>
      <c r="DK13" s="185"/>
      <c r="DL13" s="185"/>
      <c r="DM13" s="185"/>
      <c r="DN13" s="185"/>
      <c r="DO13" s="185"/>
    </row>
    <row r="14" spans="1:119" ht="18.75" customHeight="1" thickBot="1" x14ac:dyDescent="0.25">
      <c r="A14" s="186"/>
      <c r="B14" s="586"/>
      <c r="C14" s="587"/>
      <c r="D14" s="587"/>
      <c r="E14" s="587"/>
      <c r="F14" s="587"/>
      <c r="G14" s="587"/>
      <c r="H14" s="587"/>
      <c r="I14" s="587"/>
      <c r="J14" s="587"/>
      <c r="K14" s="588"/>
      <c r="L14" s="560" t="s">
        <v>146</v>
      </c>
      <c r="M14" s="604"/>
      <c r="N14" s="604"/>
      <c r="O14" s="604"/>
      <c r="P14" s="604"/>
      <c r="Q14" s="605"/>
      <c r="R14" s="570">
        <v>264356</v>
      </c>
      <c r="S14" s="571"/>
      <c r="T14" s="571"/>
      <c r="U14" s="571"/>
      <c r="V14" s="572"/>
      <c r="W14" s="573"/>
      <c r="X14" s="483"/>
      <c r="Y14" s="483"/>
      <c r="Z14" s="483"/>
      <c r="AA14" s="483"/>
      <c r="AB14" s="484"/>
      <c r="AC14" s="563">
        <v>2.2000000000000002</v>
      </c>
      <c r="AD14" s="564"/>
      <c r="AE14" s="564"/>
      <c r="AF14" s="564"/>
      <c r="AG14" s="565"/>
      <c r="AH14" s="563">
        <v>2.4</v>
      </c>
      <c r="AI14" s="564"/>
      <c r="AJ14" s="564"/>
      <c r="AK14" s="564"/>
      <c r="AL14" s="566"/>
      <c r="AM14" s="536"/>
      <c r="AN14" s="441"/>
      <c r="AO14" s="441"/>
      <c r="AP14" s="441"/>
      <c r="AQ14" s="441"/>
      <c r="AR14" s="441"/>
      <c r="AS14" s="441"/>
      <c r="AT14" s="442"/>
      <c r="AU14" s="524"/>
      <c r="AV14" s="525"/>
      <c r="AW14" s="525"/>
      <c r="AX14" s="525"/>
      <c r="AY14" s="447"/>
      <c r="AZ14" s="448"/>
      <c r="BA14" s="448"/>
      <c r="BB14" s="448"/>
      <c r="BC14" s="448"/>
      <c r="BD14" s="448"/>
      <c r="BE14" s="448"/>
      <c r="BF14" s="448"/>
      <c r="BG14" s="448"/>
      <c r="BH14" s="448"/>
      <c r="BI14" s="448"/>
      <c r="BJ14" s="448"/>
      <c r="BK14" s="448"/>
      <c r="BL14" s="448"/>
      <c r="BM14" s="449"/>
      <c r="BN14" s="467"/>
      <c r="BO14" s="468"/>
      <c r="BP14" s="468"/>
      <c r="BQ14" s="468"/>
      <c r="BR14" s="468"/>
      <c r="BS14" s="468"/>
      <c r="BT14" s="468"/>
      <c r="BU14" s="469"/>
      <c r="BV14" s="467"/>
      <c r="BW14" s="468"/>
      <c r="BX14" s="468"/>
      <c r="BY14" s="468"/>
      <c r="BZ14" s="468"/>
      <c r="CA14" s="468"/>
      <c r="CB14" s="468"/>
      <c r="CC14" s="469"/>
      <c r="CD14" s="473" t="s">
        <v>147</v>
      </c>
      <c r="CE14" s="474"/>
      <c r="CF14" s="474"/>
      <c r="CG14" s="474"/>
      <c r="CH14" s="474"/>
      <c r="CI14" s="474"/>
      <c r="CJ14" s="474"/>
      <c r="CK14" s="474"/>
      <c r="CL14" s="474"/>
      <c r="CM14" s="474"/>
      <c r="CN14" s="474"/>
      <c r="CO14" s="474"/>
      <c r="CP14" s="474"/>
      <c r="CQ14" s="474"/>
      <c r="CR14" s="474"/>
      <c r="CS14" s="475"/>
      <c r="CT14" s="574">
        <v>95.6</v>
      </c>
      <c r="CU14" s="575"/>
      <c r="CV14" s="575"/>
      <c r="CW14" s="575"/>
      <c r="CX14" s="575"/>
      <c r="CY14" s="575"/>
      <c r="CZ14" s="575"/>
      <c r="DA14" s="576"/>
      <c r="DB14" s="574">
        <v>110.5</v>
      </c>
      <c r="DC14" s="575"/>
      <c r="DD14" s="575"/>
      <c r="DE14" s="575"/>
      <c r="DF14" s="575"/>
      <c r="DG14" s="575"/>
      <c r="DH14" s="575"/>
      <c r="DI14" s="576"/>
      <c r="DJ14" s="185"/>
      <c r="DK14" s="185"/>
      <c r="DL14" s="185"/>
      <c r="DM14" s="185"/>
      <c r="DN14" s="185"/>
      <c r="DO14" s="185"/>
    </row>
    <row r="15" spans="1:119" ht="18.75" customHeight="1" x14ac:dyDescent="0.2">
      <c r="A15" s="186"/>
      <c r="B15" s="586"/>
      <c r="C15" s="587"/>
      <c r="D15" s="587"/>
      <c r="E15" s="587"/>
      <c r="F15" s="587"/>
      <c r="G15" s="587"/>
      <c r="H15" s="587"/>
      <c r="I15" s="587"/>
      <c r="J15" s="587"/>
      <c r="K15" s="588"/>
      <c r="L15" s="196"/>
      <c r="M15" s="567" t="s">
        <v>140</v>
      </c>
      <c r="N15" s="568"/>
      <c r="O15" s="568"/>
      <c r="P15" s="568"/>
      <c r="Q15" s="569"/>
      <c r="R15" s="570">
        <v>259913</v>
      </c>
      <c r="S15" s="571"/>
      <c r="T15" s="571"/>
      <c r="U15" s="571"/>
      <c r="V15" s="572"/>
      <c r="W15" s="558" t="s">
        <v>148</v>
      </c>
      <c r="X15" s="480"/>
      <c r="Y15" s="480"/>
      <c r="Z15" s="480"/>
      <c r="AA15" s="480"/>
      <c r="AB15" s="481"/>
      <c r="AC15" s="443">
        <v>32932</v>
      </c>
      <c r="AD15" s="444"/>
      <c r="AE15" s="444"/>
      <c r="AF15" s="444"/>
      <c r="AG15" s="445"/>
      <c r="AH15" s="443">
        <v>33555</v>
      </c>
      <c r="AI15" s="444"/>
      <c r="AJ15" s="444"/>
      <c r="AK15" s="444"/>
      <c r="AL15" s="446"/>
      <c r="AM15" s="536"/>
      <c r="AN15" s="441"/>
      <c r="AO15" s="441"/>
      <c r="AP15" s="441"/>
      <c r="AQ15" s="441"/>
      <c r="AR15" s="441"/>
      <c r="AS15" s="441"/>
      <c r="AT15" s="442"/>
      <c r="AU15" s="524"/>
      <c r="AV15" s="525"/>
      <c r="AW15" s="525"/>
      <c r="AX15" s="525"/>
      <c r="AY15" s="459" t="s">
        <v>149</v>
      </c>
      <c r="AZ15" s="460"/>
      <c r="BA15" s="460"/>
      <c r="BB15" s="460"/>
      <c r="BC15" s="460"/>
      <c r="BD15" s="460"/>
      <c r="BE15" s="460"/>
      <c r="BF15" s="460"/>
      <c r="BG15" s="460"/>
      <c r="BH15" s="460"/>
      <c r="BI15" s="460"/>
      <c r="BJ15" s="460"/>
      <c r="BK15" s="460"/>
      <c r="BL15" s="460"/>
      <c r="BM15" s="461"/>
      <c r="BN15" s="462">
        <v>36710959</v>
      </c>
      <c r="BO15" s="463"/>
      <c r="BP15" s="463"/>
      <c r="BQ15" s="463"/>
      <c r="BR15" s="463"/>
      <c r="BS15" s="463"/>
      <c r="BT15" s="463"/>
      <c r="BU15" s="464"/>
      <c r="BV15" s="462">
        <v>36532211</v>
      </c>
      <c r="BW15" s="463"/>
      <c r="BX15" s="463"/>
      <c r="BY15" s="463"/>
      <c r="BZ15" s="463"/>
      <c r="CA15" s="463"/>
      <c r="CB15" s="463"/>
      <c r="CC15" s="464"/>
      <c r="CD15" s="577" t="s">
        <v>150</v>
      </c>
      <c r="CE15" s="578"/>
      <c r="CF15" s="578"/>
      <c r="CG15" s="578"/>
      <c r="CH15" s="578"/>
      <c r="CI15" s="578"/>
      <c r="CJ15" s="578"/>
      <c r="CK15" s="578"/>
      <c r="CL15" s="578"/>
      <c r="CM15" s="578"/>
      <c r="CN15" s="578"/>
      <c r="CO15" s="578"/>
      <c r="CP15" s="578"/>
      <c r="CQ15" s="578"/>
      <c r="CR15" s="578"/>
      <c r="CS15" s="57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6"/>
      <c r="C16" s="587"/>
      <c r="D16" s="587"/>
      <c r="E16" s="587"/>
      <c r="F16" s="587"/>
      <c r="G16" s="587"/>
      <c r="H16" s="587"/>
      <c r="I16" s="587"/>
      <c r="J16" s="587"/>
      <c r="K16" s="588"/>
      <c r="L16" s="560" t="s">
        <v>151</v>
      </c>
      <c r="M16" s="561"/>
      <c r="N16" s="561"/>
      <c r="O16" s="561"/>
      <c r="P16" s="561"/>
      <c r="Q16" s="562"/>
      <c r="R16" s="555" t="s">
        <v>152</v>
      </c>
      <c r="S16" s="556"/>
      <c r="T16" s="556"/>
      <c r="U16" s="556"/>
      <c r="V16" s="557"/>
      <c r="W16" s="573"/>
      <c r="X16" s="483"/>
      <c r="Y16" s="483"/>
      <c r="Z16" s="483"/>
      <c r="AA16" s="483"/>
      <c r="AB16" s="484"/>
      <c r="AC16" s="563">
        <v>26.1</v>
      </c>
      <c r="AD16" s="564"/>
      <c r="AE16" s="564"/>
      <c r="AF16" s="564"/>
      <c r="AG16" s="565"/>
      <c r="AH16" s="563">
        <v>26.5</v>
      </c>
      <c r="AI16" s="564"/>
      <c r="AJ16" s="564"/>
      <c r="AK16" s="564"/>
      <c r="AL16" s="566"/>
      <c r="AM16" s="536"/>
      <c r="AN16" s="441"/>
      <c r="AO16" s="441"/>
      <c r="AP16" s="441"/>
      <c r="AQ16" s="441"/>
      <c r="AR16" s="441"/>
      <c r="AS16" s="441"/>
      <c r="AT16" s="442"/>
      <c r="AU16" s="524"/>
      <c r="AV16" s="525"/>
      <c r="AW16" s="525"/>
      <c r="AX16" s="525"/>
      <c r="AY16" s="447" t="s">
        <v>153</v>
      </c>
      <c r="AZ16" s="448"/>
      <c r="BA16" s="448"/>
      <c r="BB16" s="448"/>
      <c r="BC16" s="448"/>
      <c r="BD16" s="448"/>
      <c r="BE16" s="448"/>
      <c r="BF16" s="448"/>
      <c r="BG16" s="448"/>
      <c r="BH16" s="448"/>
      <c r="BI16" s="448"/>
      <c r="BJ16" s="448"/>
      <c r="BK16" s="448"/>
      <c r="BL16" s="448"/>
      <c r="BM16" s="449"/>
      <c r="BN16" s="467">
        <v>44787153</v>
      </c>
      <c r="BO16" s="468"/>
      <c r="BP16" s="468"/>
      <c r="BQ16" s="468"/>
      <c r="BR16" s="468"/>
      <c r="BS16" s="468"/>
      <c r="BT16" s="468"/>
      <c r="BU16" s="469"/>
      <c r="BV16" s="467">
        <v>43018321</v>
      </c>
      <c r="BW16" s="468"/>
      <c r="BX16" s="468"/>
      <c r="BY16" s="468"/>
      <c r="BZ16" s="468"/>
      <c r="CA16" s="468"/>
      <c r="CB16" s="468"/>
      <c r="CC16" s="469"/>
      <c r="CD16" s="200"/>
      <c r="CE16" s="465"/>
      <c r="CF16" s="465"/>
      <c r="CG16" s="465"/>
      <c r="CH16" s="465"/>
      <c r="CI16" s="465"/>
      <c r="CJ16" s="465"/>
      <c r="CK16" s="465"/>
      <c r="CL16" s="465"/>
      <c r="CM16" s="465"/>
      <c r="CN16" s="465"/>
      <c r="CO16" s="465"/>
      <c r="CP16" s="465"/>
      <c r="CQ16" s="465"/>
      <c r="CR16" s="465"/>
      <c r="CS16" s="466"/>
      <c r="CT16" s="437"/>
      <c r="CU16" s="438"/>
      <c r="CV16" s="438"/>
      <c r="CW16" s="438"/>
      <c r="CX16" s="438"/>
      <c r="CY16" s="438"/>
      <c r="CZ16" s="438"/>
      <c r="DA16" s="439"/>
      <c r="DB16" s="437"/>
      <c r="DC16" s="438"/>
      <c r="DD16" s="438"/>
      <c r="DE16" s="438"/>
      <c r="DF16" s="438"/>
      <c r="DG16" s="438"/>
      <c r="DH16" s="438"/>
      <c r="DI16" s="439"/>
      <c r="DJ16" s="185"/>
      <c r="DK16" s="185"/>
      <c r="DL16" s="185"/>
      <c r="DM16" s="185"/>
      <c r="DN16" s="185"/>
      <c r="DO16" s="185"/>
    </row>
    <row r="17" spans="1:119" ht="18.75" customHeight="1" thickBot="1" x14ac:dyDescent="0.25">
      <c r="A17" s="186"/>
      <c r="B17" s="589"/>
      <c r="C17" s="590"/>
      <c r="D17" s="590"/>
      <c r="E17" s="590"/>
      <c r="F17" s="590"/>
      <c r="G17" s="590"/>
      <c r="H17" s="590"/>
      <c r="I17" s="590"/>
      <c r="J17" s="590"/>
      <c r="K17" s="591"/>
      <c r="L17" s="201"/>
      <c r="M17" s="552" t="s">
        <v>154</v>
      </c>
      <c r="N17" s="553"/>
      <c r="O17" s="553"/>
      <c r="P17" s="553"/>
      <c r="Q17" s="554"/>
      <c r="R17" s="555" t="s">
        <v>155</v>
      </c>
      <c r="S17" s="556"/>
      <c r="T17" s="556"/>
      <c r="U17" s="556"/>
      <c r="V17" s="557"/>
      <c r="W17" s="558" t="s">
        <v>156</v>
      </c>
      <c r="X17" s="480"/>
      <c r="Y17" s="480"/>
      <c r="Z17" s="480"/>
      <c r="AA17" s="480"/>
      <c r="AB17" s="481"/>
      <c r="AC17" s="443">
        <v>90375</v>
      </c>
      <c r="AD17" s="444"/>
      <c r="AE17" s="444"/>
      <c r="AF17" s="444"/>
      <c r="AG17" s="445"/>
      <c r="AH17" s="443">
        <v>90027</v>
      </c>
      <c r="AI17" s="444"/>
      <c r="AJ17" s="444"/>
      <c r="AK17" s="444"/>
      <c r="AL17" s="446"/>
      <c r="AM17" s="536"/>
      <c r="AN17" s="441"/>
      <c r="AO17" s="441"/>
      <c r="AP17" s="441"/>
      <c r="AQ17" s="441"/>
      <c r="AR17" s="441"/>
      <c r="AS17" s="441"/>
      <c r="AT17" s="442"/>
      <c r="AU17" s="524"/>
      <c r="AV17" s="525"/>
      <c r="AW17" s="525"/>
      <c r="AX17" s="525"/>
      <c r="AY17" s="447" t="s">
        <v>157</v>
      </c>
      <c r="AZ17" s="448"/>
      <c r="BA17" s="448"/>
      <c r="BB17" s="448"/>
      <c r="BC17" s="448"/>
      <c r="BD17" s="448"/>
      <c r="BE17" s="448"/>
      <c r="BF17" s="448"/>
      <c r="BG17" s="448"/>
      <c r="BH17" s="448"/>
      <c r="BI17" s="448"/>
      <c r="BJ17" s="448"/>
      <c r="BK17" s="448"/>
      <c r="BL17" s="448"/>
      <c r="BM17" s="449"/>
      <c r="BN17" s="467">
        <v>47268005</v>
      </c>
      <c r="BO17" s="468"/>
      <c r="BP17" s="468"/>
      <c r="BQ17" s="468"/>
      <c r="BR17" s="468"/>
      <c r="BS17" s="468"/>
      <c r="BT17" s="468"/>
      <c r="BU17" s="469"/>
      <c r="BV17" s="467">
        <v>47013886</v>
      </c>
      <c r="BW17" s="468"/>
      <c r="BX17" s="468"/>
      <c r="BY17" s="468"/>
      <c r="BZ17" s="468"/>
      <c r="CA17" s="468"/>
      <c r="CB17" s="468"/>
      <c r="CC17" s="469"/>
      <c r="CD17" s="200"/>
      <c r="CE17" s="465"/>
      <c r="CF17" s="465"/>
      <c r="CG17" s="465"/>
      <c r="CH17" s="465"/>
      <c r="CI17" s="465"/>
      <c r="CJ17" s="465"/>
      <c r="CK17" s="465"/>
      <c r="CL17" s="465"/>
      <c r="CM17" s="465"/>
      <c r="CN17" s="465"/>
      <c r="CO17" s="465"/>
      <c r="CP17" s="465"/>
      <c r="CQ17" s="465"/>
      <c r="CR17" s="465"/>
      <c r="CS17" s="466"/>
      <c r="CT17" s="437"/>
      <c r="CU17" s="438"/>
      <c r="CV17" s="438"/>
      <c r="CW17" s="438"/>
      <c r="CX17" s="438"/>
      <c r="CY17" s="438"/>
      <c r="CZ17" s="438"/>
      <c r="DA17" s="439"/>
      <c r="DB17" s="437"/>
      <c r="DC17" s="438"/>
      <c r="DD17" s="438"/>
      <c r="DE17" s="438"/>
      <c r="DF17" s="438"/>
      <c r="DG17" s="438"/>
      <c r="DH17" s="438"/>
      <c r="DI17" s="439"/>
      <c r="DJ17" s="185"/>
      <c r="DK17" s="185"/>
      <c r="DL17" s="185"/>
      <c r="DM17" s="185"/>
      <c r="DN17" s="185"/>
      <c r="DO17" s="185"/>
    </row>
    <row r="18" spans="1:119" ht="18.75" customHeight="1" thickBot="1" x14ac:dyDescent="0.25">
      <c r="A18" s="186"/>
      <c r="B18" s="529" t="s">
        <v>158</v>
      </c>
      <c r="C18" s="530"/>
      <c r="D18" s="530"/>
      <c r="E18" s="531"/>
      <c r="F18" s="531"/>
      <c r="G18" s="531"/>
      <c r="H18" s="531"/>
      <c r="I18" s="531"/>
      <c r="J18" s="531"/>
      <c r="K18" s="531"/>
      <c r="L18" s="532">
        <v>536.41</v>
      </c>
      <c r="M18" s="532"/>
      <c r="N18" s="532"/>
      <c r="O18" s="532"/>
      <c r="P18" s="532"/>
      <c r="Q18" s="532"/>
      <c r="R18" s="533"/>
      <c r="S18" s="533"/>
      <c r="T18" s="533"/>
      <c r="U18" s="533"/>
      <c r="V18" s="534"/>
      <c r="W18" s="548"/>
      <c r="X18" s="549"/>
      <c r="Y18" s="549"/>
      <c r="Z18" s="549"/>
      <c r="AA18" s="549"/>
      <c r="AB18" s="559"/>
      <c r="AC18" s="431">
        <v>71.7</v>
      </c>
      <c r="AD18" s="432"/>
      <c r="AE18" s="432"/>
      <c r="AF18" s="432"/>
      <c r="AG18" s="535"/>
      <c r="AH18" s="431">
        <v>71.099999999999994</v>
      </c>
      <c r="AI18" s="432"/>
      <c r="AJ18" s="432"/>
      <c r="AK18" s="432"/>
      <c r="AL18" s="433"/>
      <c r="AM18" s="536"/>
      <c r="AN18" s="441"/>
      <c r="AO18" s="441"/>
      <c r="AP18" s="441"/>
      <c r="AQ18" s="441"/>
      <c r="AR18" s="441"/>
      <c r="AS18" s="441"/>
      <c r="AT18" s="442"/>
      <c r="AU18" s="524"/>
      <c r="AV18" s="525"/>
      <c r="AW18" s="525"/>
      <c r="AX18" s="525"/>
      <c r="AY18" s="447" t="s">
        <v>159</v>
      </c>
      <c r="AZ18" s="448"/>
      <c r="BA18" s="448"/>
      <c r="BB18" s="448"/>
      <c r="BC18" s="448"/>
      <c r="BD18" s="448"/>
      <c r="BE18" s="448"/>
      <c r="BF18" s="448"/>
      <c r="BG18" s="448"/>
      <c r="BH18" s="448"/>
      <c r="BI18" s="448"/>
      <c r="BJ18" s="448"/>
      <c r="BK18" s="448"/>
      <c r="BL18" s="448"/>
      <c r="BM18" s="449"/>
      <c r="BN18" s="467">
        <v>58132674</v>
      </c>
      <c r="BO18" s="468"/>
      <c r="BP18" s="468"/>
      <c r="BQ18" s="468"/>
      <c r="BR18" s="468"/>
      <c r="BS18" s="468"/>
      <c r="BT18" s="468"/>
      <c r="BU18" s="469"/>
      <c r="BV18" s="467">
        <v>57300430</v>
      </c>
      <c r="BW18" s="468"/>
      <c r="BX18" s="468"/>
      <c r="BY18" s="468"/>
      <c r="BZ18" s="468"/>
      <c r="CA18" s="468"/>
      <c r="CB18" s="468"/>
      <c r="CC18" s="469"/>
      <c r="CD18" s="200"/>
      <c r="CE18" s="465"/>
      <c r="CF18" s="465"/>
      <c r="CG18" s="465"/>
      <c r="CH18" s="465"/>
      <c r="CI18" s="465"/>
      <c r="CJ18" s="465"/>
      <c r="CK18" s="465"/>
      <c r="CL18" s="465"/>
      <c r="CM18" s="465"/>
      <c r="CN18" s="465"/>
      <c r="CO18" s="465"/>
      <c r="CP18" s="465"/>
      <c r="CQ18" s="465"/>
      <c r="CR18" s="465"/>
      <c r="CS18" s="466"/>
      <c r="CT18" s="437"/>
      <c r="CU18" s="438"/>
      <c r="CV18" s="438"/>
      <c r="CW18" s="438"/>
      <c r="CX18" s="438"/>
      <c r="CY18" s="438"/>
      <c r="CZ18" s="438"/>
      <c r="DA18" s="439"/>
      <c r="DB18" s="437"/>
      <c r="DC18" s="438"/>
      <c r="DD18" s="438"/>
      <c r="DE18" s="438"/>
      <c r="DF18" s="438"/>
      <c r="DG18" s="438"/>
      <c r="DH18" s="438"/>
      <c r="DI18" s="439"/>
      <c r="DJ18" s="185"/>
      <c r="DK18" s="185"/>
      <c r="DL18" s="185"/>
      <c r="DM18" s="185"/>
      <c r="DN18" s="185"/>
      <c r="DO18" s="185"/>
    </row>
    <row r="19" spans="1:119" ht="18.75" customHeight="1" thickBot="1" x14ac:dyDescent="0.25">
      <c r="A19" s="186"/>
      <c r="B19" s="529" t="s">
        <v>160</v>
      </c>
      <c r="C19" s="530"/>
      <c r="D19" s="530"/>
      <c r="E19" s="531"/>
      <c r="F19" s="531"/>
      <c r="G19" s="531"/>
      <c r="H19" s="531"/>
      <c r="I19" s="531"/>
      <c r="J19" s="531"/>
      <c r="K19" s="531"/>
      <c r="L19" s="537">
        <v>496</v>
      </c>
      <c r="M19" s="537"/>
      <c r="N19" s="537"/>
      <c r="O19" s="537"/>
      <c r="P19" s="537"/>
      <c r="Q19" s="537"/>
      <c r="R19" s="538"/>
      <c r="S19" s="538"/>
      <c r="T19" s="538"/>
      <c r="U19" s="538"/>
      <c r="V19" s="539"/>
      <c r="W19" s="546"/>
      <c r="X19" s="547"/>
      <c r="Y19" s="547"/>
      <c r="Z19" s="547"/>
      <c r="AA19" s="547"/>
      <c r="AB19" s="547"/>
      <c r="AC19" s="550"/>
      <c r="AD19" s="550"/>
      <c r="AE19" s="550"/>
      <c r="AF19" s="550"/>
      <c r="AG19" s="550"/>
      <c r="AH19" s="550"/>
      <c r="AI19" s="550"/>
      <c r="AJ19" s="550"/>
      <c r="AK19" s="550"/>
      <c r="AL19" s="551"/>
      <c r="AM19" s="536"/>
      <c r="AN19" s="441"/>
      <c r="AO19" s="441"/>
      <c r="AP19" s="441"/>
      <c r="AQ19" s="441"/>
      <c r="AR19" s="441"/>
      <c r="AS19" s="441"/>
      <c r="AT19" s="442"/>
      <c r="AU19" s="524"/>
      <c r="AV19" s="525"/>
      <c r="AW19" s="525"/>
      <c r="AX19" s="525"/>
      <c r="AY19" s="447" t="s">
        <v>161</v>
      </c>
      <c r="AZ19" s="448"/>
      <c r="BA19" s="448"/>
      <c r="BB19" s="448"/>
      <c r="BC19" s="448"/>
      <c r="BD19" s="448"/>
      <c r="BE19" s="448"/>
      <c r="BF19" s="448"/>
      <c r="BG19" s="448"/>
      <c r="BH19" s="448"/>
      <c r="BI19" s="448"/>
      <c r="BJ19" s="448"/>
      <c r="BK19" s="448"/>
      <c r="BL19" s="448"/>
      <c r="BM19" s="449"/>
      <c r="BN19" s="467">
        <v>70191639</v>
      </c>
      <c r="BO19" s="468"/>
      <c r="BP19" s="468"/>
      <c r="BQ19" s="468"/>
      <c r="BR19" s="468"/>
      <c r="BS19" s="468"/>
      <c r="BT19" s="468"/>
      <c r="BU19" s="469"/>
      <c r="BV19" s="467">
        <v>67799130</v>
      </c>
      <c r="BW19" s="468"/>
      <c r="BX19" s="468"/>
      <c r="BY19" s="468"/>
      <c r="BZ19" s="468"/>
      <c r="CA19" s="468"/>
      <c r="CB19" s="468"/>
      <c r="CC19" s="469"/>
      <c r="CD19" s="200"/>
      <c r="CE19" s="465"/>
      <c r="CF19" s="465"/>
      <c r="CG19" s="465"/>
      <c r="CH19" s="465"/>
      <c r="CI19" s="465"/>
      <c r="CJ19" s="465"/>
      <c r="CK19" s="465"/>
      <c r="CL19" s="465"/>
      <c r="CM19" s="465"/>
      <c r="CN19" s="465"/>
      <c r="CO19" s="465"/>
      <c r="CP19" s="465"/>
      <c r="CQ19" s="465"/>
      <c r="CR19" s="465"/>
      <c r="CS19" s="466"/>
      <c r="CT19" s="437"/>
      <c r="CU19" s="438"/>
      <c r="CV19" s="438"/>
      <c r="CW19" s="438"/>
      <c r="CX19" s="438"/>
      <c r="CY19" s="438"/>
      <c r="CZ19" s="438"/>
      <c r="DA19" s="439"/>
      <c r="DB19" s="437"/>
      <c r="DC19" s="438"/>
      <c r="DD19" s="438"/>
      <c r="DE19" s="438"/>
      <c r="DF19" s="438"/>
      <c r="DG19" s="438"/>
      <c r="DH19" s="438"/>
      <c r="DI19" s="439"/>
      <c r="DJ19" s="185"/>
      <c r="DK19" s="185"/>
      <c r="DL19" s="185"/>
      <c r="DM19" s="185"/>
      <c r="DN19" s="185"/>
      <c r="DO19" s="185"/>
    </row>
    <row r="20" spans="1:119" ht="18.75" customHeight="1" thickBot="1" x14ac:dyDescent="0.25">
      <c r="A20" s="186"/>
      <c r="B20" s="529" t="s">
        <v>162</v>
      </c>
      <c r="C20" s="530"/>
      <c r="D20" s="530"/>
      <c r="E20" s="531"/>
      <c r="F20" s="531"/>
      <c r="G20" s="531"/>
      <c r="H20" s="531"/>
      <c r="I20" s="531"/>
      <c r="J20" s="531"/>
      <c r="K20" s="531"/>
      <c r="L20" s="537">
        <v>99872</v>
      </c>
      <c r="M20" s="537"/>
      <c r="N20" s="537"/>
      <c r="O20" s="537"/>
      <c r="P20" s="537"/>
      <c r="Q20" s="537"/>
      <c r="R20" s="538"/>
      <c r="S20" s="538"/>
      <c r="T20" s="538"/>
      <c r="U20" s="538"/>
      <c r="V20" s="539"/>
      <c r="W20" s="548"/>
      <c r="X20" s="549"/>
      <c r="Y20" s="549"/>
      <c r="Z20" s="549"/>
      <c r="AA20" s="549"/>
      <c r="AB20" s="549"/>
      <c r="AC20" s="540"/>
      <c r="AD20" s="540"/>
      <c r="AE20" s="540"/>
      <c r="AF20" s="540"/>
      <c r="AG20" s="540"/>
      <c r="AH20" s="540"/>
      <c r="AI20" s="540"/>
      <c r="AJ20" s="540"/>
      <c r="AK20" s="540"/>
      <c r="AL20" s="541"/>
      <c r="AM20" s="542"/>
      <c r="AN20" s="514"/>
      <c r="AO20" s="514"/>
      <c r="AP20" s="514"/>
      <c r="AQ20" s="514"/>
      <c r="AR20" s="514"/>
      <c r="AS20" s="514"/>
      <c r="AT20" s="515"/>
      <c r="AU20" s="543"/>
      <c r="AV20" s="544"/>
      <c r="AW20" s="544"/>
      <c r="AX20" s="545"/>
      <c r="AY20" s="447"/>
      <c r="AZ20" s="448"/>
      <c r="BA20" s="448"/>
      <c r="BB20" s="448"/>
      <c r="BC20" s="448"/>
      <c r="BD20" s="448"/>
      <c r="BE20" s="448"/>
      <c r="BF20" s="448"/>
      <c r="BG20" s="448"/>
      <c r="BH20" s="448"/>
      <c r="BI20" s="448"/>
      <c r="BJ20" s="448"/>
      <c r="BK20" s="448"/>
      <c r="BL20" s="448"/>
      <c r="BM20" s="449"/>
      <c r="BN20" s="467"/>
      <c r="BO20" s="468"/>
      <c r="BP20" s="468"/>
      <c r="BQ20" s="468"/>
      <c r="BR20" s="468"/>
      <c r="BS20" s="468"/>
      <c r="BT20" s="468"/>
      <c r="BU20" s="469"/>
      <c r="BV20" s="467"/>
      <c r="BW20" s="468"/>
      <c r="BX20" s="468"/>
      <c r="BY20" s="468"/>
      <c r="BZ20" s="468"/>
      <c r="CA20" s="468"/>
      <c r="CB20" s="468"/>
      <c r="CC20" s="469"/>
      <c r="CD20" s="200"/>
      <c r="CE20" s="465"/>
      <c r="CF20" s="465"/>
      <c r="CG20" s="465"/>
      <c r="CH20" s="465"/>
      <c r="CI20" s="465"/>
      <c r="CJ20" s="465"/>
      <c r="CK20" s="465"/>
      <c r="CL20" s="465"/>
      <c r="CM20" s="465"/>
      <c r="CN20" s="465"/>
      <c r="CO20" s="465"/>
      <c r="CP20" s="465"/>
      <c r="CQ20" s="465"/>
      <c r="CR20" s="465"/>
      <c r="CS20" s="466"/>
      <c r="CT20" s="437"/>
      <c r="CU20" s="438"/>
      <c r="CV20" s="438"/>
      <c r="CW20" s="438"/>
      <c r="CX20" s="438"/>
      <c r="CY20" s="438"/>
      <c r="CZ20" s="438"/>
      <c r="DA20" s="439"/>
      <c r="DB20" s="437"/>
      <c r="DC20" s="438"/>
      <c r="DD20" s="438"/>
      <c r="DE20" s="438"/>
      <c r="DF20" s="438"/>
      <c r="DG20" s="438"/>
      <c r="DH20" s="438"/>
      <c r="DI20" s="439"/>
      <c r="DJ20" s="185"/>
      <c r="DK20" s="185"/>
      <c r="DL20" s="185"/>
      <c r="DM20" s="185"/>
      <c r="DN20" s="185"/>
      <c r="DO20" s="185"/>
    </row>
    <row r="21" spans="1:119" ht="18.75" customHeight="1" x14ac:dyDescent="0.2">
      <c r="A21" s="186"/>
      <c r="B21" s="526" t="s">
        <v>163</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447"/>
      <c r="AZ21" s="448"/>
      <c r="BA21" s="448"/>
      <c r="BB21" s="448"/>
      <c r="BC21" s="448"/>
      <c r="BD21" s="448"/>
      <c r="BE21" s="448"/>
      <c r="BF21" s="448"/>
      <c r="BG21" s="448"/>
      <c r="BH21" s="448"/>
      <c r="BI21" s="448"/>
      <c r="BJ21" s="448"/>
      <c r="BK21" s="448"/>
      <c r="BL21" s="448"/>
      <c r="BM21" s="449"/>
      <c r="BN21" s="467"/>
      <c r="BO21" s="468"/>
      <c r="BP21" s="468"/>
      <c r="BQ21" s="468"/>
      <c r="BR21" s="468"/>
      <c r="BS21" s="468"/>
      <c r="BT21" s="468"/>
      <c r="BU21" s="469"/>
      <c r="BV21" s="467"/>
      <c r="BW21" s="468"/>
      <c r="BX21" s="468"/>
      <c r="BY21" s="468"/>
      <c r="BZ21" s="468"/>
      <c r="CA21" s="468"/>
      <c r="CB21" s="468"/>
      <c r="CC21" s="469"/>
      <c r="CD21" s="200"/>
      <c r="CE21" s="465"/>
      <c r="CF21" s="465"/>
      <c r="CG21" s="465"/>
      <c r="CH21" s="465"/>
      <c r="CI21" s="465"/>
      <c r="CJ21" s="465"/>
      <c r="CK21" s="465"/>
      <c r="CL21" s="465"/>
      <c r="CM21" s="465"/>
      <c r="CN21" s="465"/>
      <c r="CO21" s="465"/>
      <c r="CP21" s="465"/>
      <c r="CQ21" s="465"/>
      <c r="CR21" s="465"/>
      <c r="CS21" s="466"/>
      <c r="CT21" s="437"/>
      <c r="CU21" s="438"/>
      <c r="CV21" s="438"/>
      <c r="CW21" s="438"/>
      <c r="CX21" s="438"/>
      <c r="CY21" s="438"/>
      <c r="CZ21" s="438"/>
      <c r="DA21" s="439"/>
      <c r="DB21" s="437"/>
      <c r="DC21" s="438"/>
      <c r="DD21" s="438"/>
      <c r="DE21" s="438"/>
      <c r="DF21" s="438"/>
      <c r="DG21" s="438"/>
      <c r="DH21" s="438"/>
      <c r="DI21" s="439"/>
      <c r="DJ21" s="185"/>
      <c r="DK21" s="185"/>
      <c r="DL21" s="185"/>
      <c r="DM21" s="185"/>
      <c r="DN21" s="185"/>
      <c r="DO21" s="185"/>
    </row>
    <row r="22" spans="1:119" ht="18.75" customHeight="1" thickBot="1" x14ac:dyDescent="0.25">
      <c r="A22" s="186"/>
      <c r="B22" s="496" t="s">
        <v>164</v>
      </c>
      <c r="C22" s="497"/>
      <c r="D22" s="498"/>
      <c r="E22" s="505" t="s">
        <v>1</v>
      </c>
      <c r="F22" s="480"/>
      <c r="G22" s="480"/>
      <c r="H22" s="480"/>
      <c r="I22" s="480"/>
      <c r="J22" s="480"/>
      <c r="K22" s="481"/>
      <c r="L22" s="505" t="s">
        <v>165</v>
      </c>
      <c r="M22" s="480"/>
      <c r="N22" s="480"/>
      <c r="O22" s="480"/>
      <c r="P22" s="481"/>
      <c r="Q22" s="490" t="s">
        <v>166</v>
      </c>
      <c r="R22" s="491"/>
      <c r="S22" s="491"/>
      <c r="T22" s="491"/>
      <c r="U22" s="491"/>
      <c r="V22" s="506"/>
      <c r="W22" s="508" t="s">
        <v>167</v>
      </c>
      <c r="X22" s="497"/>
      <c r="Y22" s="498"/>
      <c r="Z22" s="505" t="s">
        <v>1</v>
      </c>
      <c r="AA22" s="480"/>
      <c r="AB22" s="480"/>
      <c r="AC22" s="480"/>
      <c r="AD22" s="480"/>
      <c r="AE22" s="480"/>
      <c r="AF22" s="480"/>
      <c r="AG22" s="481"/>
      <c r="AH22" s="479" t="s">
        <v>168</v>
      </c>
      <c r="AI22" s="480"/>
      <c r="AJ22" s="480"/>
      <c r="AK22" s="480"/>
      <c r="AL22" s="481"/>
      <c r="AM22" s="479" t="s">
        <v>169</v>
      </c>
      <c r="AN22" s="485"/>
      <c r="AO22" s="485"/>
      <c r="AP22" s="485"/>
      <c r="AQ22" s="485"/>
      <c r="AR22" s="486"/>
      <c r="AS22" s="490" t="s">
        <v>166</v>
      </c>
      <c r="AT22" s="491"/>
      <c r="AU22" s="491"/>
      <c r="AV22" s="491"/>
      <c r="AW22" s="491"/>
      <c r="AX22" s="492"/>
      <c r="AY22" s="434"/>
      <c r="AZ22" s="435"/>
      <c r="BA22" s="435"/>
      <c r="BB22" s="435"/>
      <c r="BC22" s="435"/>
      <c r="BD22" s="435"/>
      <c r="BE22" s="435"/>
      <c r="BF22" s="435"/>
      <c r="BG22" s="435"/>
      <c r="BH22" s="435"/>
      <c r="BI22" s="435"/>
      <c r="BJ22" s="435"/>
      <c r="BK22" s="435"/>
      <c r="BL22" s="435"/>
      <c r="BM22" s="436"/>
      <c r="BN22" s="470"/>
      <c r="BO22" s="471"/>
      <c r="BP22" s="471"/>
      <c r="BQ22" s="471"/>
      <c r="BR22" s="471"/>
      <c r="BS22" s="471"/>
      <c r="BT22" s="471"/>
      <c r="BU22" s="472"/>
      <c r="BV22" s="470"/>
      <c r="BW22" s="471"/>
      <c r="BX22" s="471"/>
      <c r="BY22" s="471"/>
      <c r="BZ22" s="471"/>
      <c r="CA22" s="471"/>
      <c r="CB22" s="471"/>
      <c r="CC22" s="472"/>
      <c r="CD22" s="200"/>
      <c r="CE22" s="465"/>
      <c r="CF22" s="465"/>
      <c r="CG22" s="465"/>
      <c r="CH22" s="465"/>
      <c r="CI22" s="465"/>
      <c r="CJ22" s="465"/>
      <c r="CK22" s="465"/>
      <c r="CL22" s="465"/>
      <c r="CM22" s="465"/>
      <c r="CN22" s="465"/>
      <c r="CO22" s="465"/>
      <c r="CP22" s="465"/>
      <c r="CQ22" s="465"/>
      <c r="CR22" s="465"/>
      <c r="CS22" s="466"/>
      <c r="CT22" s="437"/>
      <c r="CU22" s="438"/>
      <c r="CV22" s="438"/>
      <c r="CW22" s="438"/>
      <c r="CX22" s="438"/>
      <c r="CY22" s="438"/>
      <c r="CZ22" s="438"/>
      <c r="DA22" s="439"/>
      <c r="DB22" s="437"/>
      <c r="DC22" s="438"/>
      <c r="DD22" s="438"/>
      <c r="DE22" s="438"/>
      <c r="DF22" s="438"/>
      <c r="DG22" s="438"/>
      <c r="DH22" s="438"/>
      <c r="DI22" s="439"/>
      <c r="DJ22" s="185"/>
      <c r="DK22" s="185"/>
      <c r="DL22" s="185"/>
      <c r="DM22" s="185"/>
      <c r="DN22" s="185"/>
      <c r="DO22" s="185"/>
    </row>
    <row r="23" spans="1:119" ht="18.75" customHeight="1" x14ac:dyDescent="0.2">
      <c r="A23" s="186"/>
      <c r="B23" s="499"/>
      <c r="C23" s="500"/>
      <c r="D23" s="501"/>
      <c r="E23" s="482"/>
      <c r="F23" s="483"/>
      <c r="G23" s="483"/>
      <c r="H23" s="483"/>
      <c r="I23" s="483"/>
      <c r="J23" s="483"/>
      <c r="K23" s="484"/>
      <c r="L23" s="482"/>
      <c r="M23" s="483"/>
      <c r="N23" s="483"/>
      <c r="O23" s="483"/>
      <c r="P23" s="484"/>
      <c r="Q23" s="493"/>
      <c r="R23" s="494"/>
      <c r="S23" s="494"/>
      <c r="T23" s="494"/>
      <c r="U23" s="494"/>
      <c r="V23" s="507"/>
      <c r="W23" s="509"/>
      <c r="X23" s="500"/>
      <c r="Y23" s="501"/>
      <c r="Z23" s="482"/>
      <c r="AA23" s="483"/>
      <c r="AB23" s="483"/>
      <c r="AC23" s="483"/>
      <c r="AD23" s="483"/>
      <c r="AE23" s="483"/>
      <c r="AF23" s="483"/>
      <c r="AG23" s="484"/>
      <c r="AH23" s="482"/>
      <c r="AI23" s="483"/>
      <c r="AJ23" s="483"/>
      <c r="AK23" s="483"/>
      <c r="AL23" s="484"/>
      <c r="AM23" s="487"/>
      <c r="AN23" s="488"/>
      <c r="AO23" s="488"/>
      <c r="AP23" s="488"/>
      <c r="AQ23" s="488"/>
      <c r="AR23" s="489"/>
      <c r="AS23" s="493"/>
      <c r="AT23" s="494"/>
      <c r="AU23" s="494"/>
      <c r="AV23" s="494"/>
      <c r="AW23" s="494"/>
      <c r="AX23" s="495"/>
      <c r="AY23" s="459" t="s">
        <v>170</v>
      </c>
      <c r="AZ23" s="460"/>
      <c r="BA23" s="460"/>
      <c r="BB23" s="460"/>
      <c r="BC23" s="460"/>
      <c r="BD23" s="460"/>
      <c r="BE23" s="460"/>
      <c r="BF23" s="460"/>
      <c r="BG23" s="460"/>
      <c r="BH23" s="460"/>
      <c r="BI23" s="460"/>
      <c r="BJ23" s="460"/>
      <c r="BK23" s="460"/>
      <c r="BL23" s="460"/>
      <c r="BM23" s="461"/>
      <c r="BN23" s="467">
        <v>146622940</v>
      </c>
      <c r="BO23" s="468"/>
      <c r="BP23" s="468"/>
      <c r="BQ23" s="468"/>
      <c r="BR23" s="468"/>
      <c r="BS23" s="468"/>
      <c r="BT23" s="468"/>
      <c r="BU23" s="469"/>
      <c r="BV23" s="467">
        <v>151045695</v>
      </c>
      <c r="BW23" s="468"/>
      <c r="BX23" s="468"/>
      <c r="BY23" s="468"/>
      <c r="BZ23" s="468"/>
      <c r="CA23" s="468"/>
      <c r="CB23" s="468"/>
      <c r="CC23" s="469"/>
      <c r="CD23" s="200"/>
      <c r="CE23" s="465"/>
      <c r="CF23" s="465"/>
      <c r="CG23" s="465"/>
      <c r="CH23" s="465"/>
      <c r="CI23" s="465"/>
      <c r="CJ23" s="465"/>
      <c r="CK23" s="465"/>
      <c r="CL23" s="465"/>
      <c r="CM23" s="465"/>
      <c r="CN23" s="465"/>
      <c r="CO23" s="465"/>
      <c r="CP23" s="465"/>
      <c r="CQ23" s="465"/>
      <c r="CR23" s="465"/>
      <c r="CS23" s="466"/>
      <c r="CT23" s="437"/>
      <c r="CU23" s="438"/>
      <c r="CV23" s="438"/>
      <c r="CW23" s="438"/>
      <c r="CX23" s="438"/>
      <c r="CY23" s="438"/>
      <c r="CZ23" s="438"/>
      <c r="DA23" s="439"/>
      <c r="DB23" s="437"/>
      <c r="DC23" s="438"/>
      <c r="DD23" s="438"/>
      <c r="DE23" s="438"/>
      <c r="DF23" s="438"/>
      <c r="DG23" s="438"/>
      <c r="DH23" s="438"/>
      <c r="DI23" s="439"/>
      <c r="DJ23" s="185"/>
      <c r="DK23" s="185"/>
      <c r="DL23" s="185"/>
      <c r="DM23" s="185"/>
      <c r="DN23" s="185"/>
      <c r="DO23" s="185"/>
    </row>
    <row r="24" spans="1:119" ht="18.75" customHeight="1" thickBot="1" x14ac:dyDescent="0.25">
      <c r="A24" s="186"/>
      <c r="B24" s="499"/>
      <c r="C24" s="500"/>
      <c r="D24" s="501"/>
      <c r="E24" s="440" t="s">
        <v>171</v>
      </c>
      <c r="F24" s="441"/>
      <c r="G24" s="441"/>
      <c r="H24" s="441"/>
      <c r="I24" s="441"/>
      <c r="J24" s="441"/>
      <c r="K24" s="442"/>
      <c r="L24" s="443">
        <v>1</v>
      </c>
      <c r="M24" s="444"/>
      <c r="N24" s="444"/>
      <c r="O24" s="444"/>
      <c r="P24" s="445"/>
      <c r="Q24" s="443">
        <v>10580</v>
      </c>
      <c r="R24" s="444"/>
      <c r="S24" s="444"/>
      <c r="T24" s="444"/>
      <c r="U24" s="444"/>
      <c r="V24" s="445"/>
      <c r="W24" s="509"/>
      <c r="X24" s="500"/>
      <c r="Y24" s="501"/>
      <c r="Z24" s="440" t="s">
        <v>172</v>
      </c>
      <c r="AA24" s="441"/>
      <c r="AB24" s="441"/>
      <c r="AC24" s="441"/>
      <c r="AD24" s="441"/>
      <c r="AE24" s="441"/>
      <c r="AF24" s="441"/>
      <c r="AG24" s="442"/>
      <c r="AH24" s="443">
        <v>2024</v>
      </c>
      <c r="AI24" s="444"/>
      <c r="AJ24" s="444"/>
      <c r="AK24" s="444"/>
      <c r="AL24" s="445"/>
      <c r="AM24" s="443">
        <v>6385720</v>
      </c>
      <c r="AN24" s="444"/>
      <c r="AO24" s="444"/>
      <c r="AP24" s="444"/>
      <c r="AQ24" s="444"/>
      <c r="AR24" s="445"/>
      <c r="AS24" s="443">
        <v>3155</v>
      </c>
      <c r="AT24" s="444"/>
      <c r="AU24" s="444"/>
      <c r="AV24" s="444"/>
      <c r="AW24" s="444"/>
      <c r="AX24" s="446"/>
      <c r="AY24" s="434" t="s">
        <v>173</v>
      </c>
      <c r="AZ24" s="435"/>
      <c r="BA24" s="435"/>
      <c r="BB24" s="435"/>
      <c r="BC24" s="435"/>
      <c r="BD24" s="435"/>
      <c r="BE24" s="435"/>
      <c r="BF24" s="435"/>
      <c r="BG24" s="435"/>
      <c r="BH24" s="435"/>
      <c r="BI24" s="435"/>
      <c r="BJ24" s="435"/>
      <c r="BK24" s="435"/>
      <c r="BL24" s="435"/>
      <c r="BM24" s="436"/>
      <c r="BN24" s="467">
        <v>67104901</v>
      </c>
      <c r="BO24" s="468"/>
      <c r="BP24" s="468"/>
      <c r="BQ24" s="468"/>
      <c r="BR24" s="468"/>
      <c r="BS24" s="468"/>
      <c r="BT24" s="468"/>
      <c r="BU24" s="469"/>
      <c r="BV24" s="467">
        <v>66272260</v>
      </c>
      <c r="BW24" s="468"/>
      <c r="BX24" s="468"/>
      <c r="BY24" s="468"/>
      <c r="BZ24" s="468"/>
      <c r="CA24" s="468"/>
      <c r="CB24" s="468"/>
      <c r="CC24" s="469"/>
      <c r="CD24" s="200"/>
      <c r="CE24" s="465"/>
      <c r="CF24" s="465"/>
      <c r="CG24" s="465"/>
      <c r="CH24" s="465"/>
      <c r="CI24" s="465"/>
      <c r="CJ24" s="465"/>
      <c r="CK24" s="465"/>
      <c r="CL24" s="465"/>
      <c r="CM24" s="465"/>
      <c r="CN24" s="465"/>
      <c r="CO24" s="465"/>
      <c r="CP24" s="465"/>
      <c r="CQ24" s="465"/>
      <c r="CR24" s="465"/>
      <c r="CS24" s="466"/>
      <c r="CT24" s="437"/>
      <c r="CU24" s="438"/>
      <c r="CV24" s="438"/>
      <c r="CW24" s="438"/>
      <c r="CX24" s="438"/>
      <c r="CY24" s="438"/>
      <c r="CZ24" s="438"/>
      <c r="DA24" s="439"/>
      <c r="DB24" s="437"/>
      <c r="DC24" s="438"/>
      <c r="DD24" s="438"/>
      <c r="DE24" s="438"/>
      <c r="DF24" s="438"/>
      <c r="DG24" s="438"/>
      <c r="DH24" s="438"/>
      <c r="DI24" s="439"/>
      <c r="DJ24" s="185"/>
      <c r="DK24" s="185"/>
      <c r="DL24" s="185"/>
      <c r="DM24" s="185"/>
      <c r="DN24" s="185"/>
      <c r="DO24" s="185"/>
    </row>
    <row r="25" spans="1:119" s="185" customFormat="1" ht="18.75" customHeight="1" x14ac:dyDescent="0.2">
      <c r="A25" s="186"/>
      <c r="B25" s="499"/>
      <c r="C25" s="500"/>
      <c r="D25" s="501"/>
      <c r="E25" s="440" t="s">
        <v>174</v>
      </c>
      <c r="F25" s="441"/>
      <c r="G25" s="441"/>
      <c r="H25" s="441"/>
      <c r="I25" s="441"/>
      <c r="J25" s="441"/>
      <c r="K25" s="442"/>
      <c r="L25" s="443">
        <v>1</v>
      </c>
      <c r="M25" s="444"/>
      <c r="N25" s="444"/>
      <c r="O25" s="444"/>
      <c r="P25" s="445"/>
      <c r="Q25" s="443">
        <v>8740</v>
      </c>
      <c r="R25" s="444"/>
      <c r="S25" s="444"/>
      <c r="T25" s="444"/>
      <c r="U25" s="444"/>
      <c r="V25" s="445"/>
      <c r="W25" s="509"/>
      <c r="X25" s="500"/>
      <c r="Y25" s="501"/>
      <c r="Z25" s="440" t="s">
        <v>175</v>
      </c>
      <c r="AA25" s="441"/>
      <c r="AB25" s="441"/>
      <c r="AC25" s="441"/>
      <c r="AD25" s="441"/>
      <c r="AE25" s="441"/>
      <c r="AF25" s="441"/>
      <c r="AG25" s="442"/>
      <c r="AH25" s="443">
        <v>346</v>
      </c>
      <c r="AI25" s="444"/>
      <c r="AJ25" s="444"/>
      <c r="AK25" s="444"/>
      <c r="AL25" s="445"/>
      <c r="AM25" s="443">
        <v>1061182</v>
      </c>
      <c r="AN25" s="444"/>
      <c r="AO25" s="444"/>
      <c r="AP25" s="444"/>
      <c r="AQ25" s="444"/>
      <c r="AR25" s="445"/>
      <c r="AS25" s="443">
        <v>3067</v>
      </c>
      <c r="AT25" s="444"/>
      <c r="AU25" s="444"/>
      <c r="AV25" s="444"/>
      <c r="AW25" s="444"/>
      <c r="AX25" s="446"/>
      <c r="AY25" s="459" t="s">
        <v>176</v>
      </c>
      <c r="AZ25" s="460"/>
      <c r="BA25" s="460"/>
      <c r="BB25" s="460"/>
      <c r="BC25" s="460"/>
      <c r="BD25" s="460"/>
      <c r="BE25" s="460"/>
      <c r="BF25" s="460"/>
      <c r="BG25" s="460"/>
      <c r="BH25" s="460"/>
      <c r="BI25" s="460"/>
      <c r="BJ25" s="460"/>
      <c r="BK25" s="460"/>
      <c r="BL25" s="460"/>
      <c r="BM25" s="461"/>
      <c r="BN25" s="462">
        <v>11981372</v>
      </c>
      <c r="BO25" s="463"/>
      <c r="BP25" s="463"/>
      <c r="BQ25" s="463"/>
      <c r="BR25" s="463"/>
      <c r="BS25" s="463"/>
      <c r="BT25" s="463"/>
      <c r="BU25" s="464"/>
      <c r="BV25" s="462">
        <v>13566883</v>
      </c>
      <c r="BW25" s="463"/>
      <c r="BX25" s="463"/>
      <c r="BY25" s="463"/>
      <c r="BZ25" s="463"/>
      <c r="CA25" s="463"/>
      <c r="CB25" s="463"/>
      <c r="CC25" s="464"/>
      <c r="CD25" s="200"/>
      <c r="CE25" s="465"/>
      <c r="CF25" s="465"/>
      <c r="CG25" s="465"/>
      <c r="CH25" s="465"/>
      <c r="CI25" s="465"/>
      <c r="CJ25" s="465"/>
      <c r="CK25" s="465"/>
      <c r="CL25" s="465"/>
      <c r="CM25" s="465"/>
      <c r="CN25" s="465"/>
      <c r="CO25" s="465"/>
      <c r="CP25" s="465"/>
      <c r="CQ25" s="465"/>
      <c r="CR25" s="465"/>
      <c r="CS25" s="466"/>
      <c r="CT25" s="437"/>
      <c r="CU25" s="438"/>
      <c r="CV25" s="438"/>
      <c r="CW25" s="438"/>
      <c r="CX25" s="438"/>
      <c r="CY25" s="438"/>
      <c r="CZ25" s="438"/>
      <c r="DA25" s="439"/>
      <c r="DB25" s="437"/>
      <c r="DC25" s="438"/>
      <c r="DD25" s="438"/>
      <c r="DE25" s="438"/>
      <c r="DF25" s="438"/>
      <c r="DG25" s="438"/>
      <c r="DH25" s="438"/>
      <c r="DI25" s="439"/>
    </row>
    <row r="26" spans="1:119" s="185" customFormat="1" ht="18.75" customHeight="1" x14ac:dyDescent="0.2">
      <c r="A26" s="186"/>
      <c r="B26" s="499"/>
      <c r="C26" s="500"/>
      <c r="D26" s="501"/>
      <c r="E26" s="440" t="s">
        <v>177</v>
      </c>
      <c r="F26" s="441"/>
      <c r="G26" s="441"/>
      <c r="H26" s="441"/>
      <c r="I26" s="441"/>
      <c r="J26" s="441"/>
      <c r="K26" s="442"/>
      <c r="L26" s="443">
        <v>1</v>
      </c>
      <c r="M26" s="444"/>
      <c r="N26" s="444"/>
      <c r="O26" s="444"/>
      <c r="P26" s="445"/>
      <c r="Q26" s="443">
        <v>7400</v>
      </c>
      <c r="R26" s="444"/>
      <c r="S26" s="444"/>
      <c r="T26" s="444"/>
      <c r="U26" s="444"/>
      <c r="V26" s="445"/>
      <c r="W26" s="509"/>
      <c r="X26" s="500"/>
      <c r="Y26" s="501"/>
      <c r="Z26" s="440" t="s">
        <v>178</v>
      </c>
      <c r="AA26" s="522"/>
      <c r="AB26" s="522"/>
      <c r="AC26" s="522"/>
      <c r="AD26" s="522"/>
      <c r="AE26" s="522"/>
      <c r="AF26" s="522"/>
      <c r="AG26" s="523"/>
      <c r="AH26" s="443">
        <v>96</v>
      </c>
      <c r="AI26" s="444"/>
      <c r="AJ26" s="444"/>
      <c r="AK26" s="444"/>
      <c r="AL26" s="445"/>
      <c r="AM26" s="443">
        <v>321216</v>
      </c>
      <c r="AN26" s="444"/>
      <c r="AO26" s="444"/>
      <c r="AP26" s="444"/>
      <c r="AQ26" s="444"/>
      <c r="AR26" s="445"/>
      <c r="AS26" s="443">
        <v>3346</v>
      </c>
      <c r="AT26" s="444"/>
      <c r="AU26" s="444"/>
      <c r="AV26" s="444"/>
      <c r="AW26" s="444"/>
      <c r="AX26" s="446"/>
      <c r="AY26" s="476" t="s">
        <v>179</v>
      </c>
      <c r="AZ26" s="477"/>
      <c r="BA26" s="477"/>
      <c r="BB26" s="477"/>
      <c r="BC26" s="477"/>
      <c r="BD26" s="477"/>
      <c r="BE26" s="477"/>
      <c r="BF26" s="477"/>
      <c r="BG26" s="477"/>
      <c r="BH26" s="477"/>
      <c r="BI26" s="477"/>
      <c r="BJ26" s="477"/>
      <c r="BK26" s="477"/>
      <c r="BL26" s="477"/>
      <c r="BM26" s="478"/>
      <c r="BN26" s="467" t="s">
        <v>180</v>
      </c>
      <c r="BO26" s="468"/>
      <c r="BP26" s="468"/>
      <c r="BQ26" s="468"/>
      <c r="BR26" s="468"/>
      <c r="BS26" s="468"/>
      <c r="BT26" s="468"/>
      <c r="BU26" s="469"/>
      <c r="BV26" s="467">
        <v>100000</v>
      </c>
      <c r="BW26" s="468"/>
      <c r="BX26" s="468"/>
      <c r="BY26" s="468"/>
      <c r="BZ26" s="468"/>
      <c r="CA26" s="468"/>
      <c r="CB26" s="468"/>
      <c r="CC26" s="469"/>
      <c r="CD26" s="200"/>
      <c r="CE26" s="465"/>
      <c r="CF26" s="465"/>
      <c r="CG26" s="465"/>
      <c r="CH26" s="465"/>
      <c r="CI26" s="465"/>
      <c r="CJ26" s="465"/>
      <c r="CK26" s="465"/>
      <c r="CL26" s="465"/>
      <c r="CM26" s="465"/>
      <c r="CN26" s="465"/>
      <c r="CO26" s="465"/>
      <c r="CP26" s="465"/>
      <c r="CQ26" s="465"/>
      <c r="CR26" s="465"/>
      <c r="CS26" s="466"/>
      <c r="CT26" s="437"/>
      <c r="CU26" s="438"/>
      <c r="CV26" s="438"/>
      <c r="CW26" s="438"/>
      <c r="CX26" s="438"/>
      <c r="CY26" s="438"/>
      <c r="CZ26" s="438"/>
      <c r="DA26" s="439"/>
      <c r="DB26" s="437"/>
      <c r="DC26" s="438"/>
      <c r="DD26" s="438"/>
      <c r="DE26" s="438"/>
      <c r="DF26" s="438"/>
      <c r="DG26" s="438"/>
      <c r="DH26" s="438"/>
      <c r="DI26" s="439"/>
    </row>
    <row r="27" spans="1:119" ht="18.75" customHeight="1" thickBot="1" x14ac:dyDescent="0.25">
      <c r="A27" s="186"/>
      <c r="B27" s="499"/>
      <c r="C27" s="500"/>
      <c r="D27" s="501"/>
      <c r="E27" s="440" t="s">
        <v>181</v>
      </c>
      <c r="F27" s="441"/>
      <c r="G27" s="441"/>
      <c r="H27" s="441"/>
      <c r="I27" s="441"/>
      <c r="J27" s="441"/>
      <c r="K27" s="442"/>
      <c r="L27" s="443">
        <v>1</v>
      </c>
      <c r="M27" s="444"/>
      <c r="N27" s="444"/>
      <c r="O27" s="444"/>
      <c r="P27" s="445"/>
      <c r="Q27" s="443">
        <v>7400</v>
      </c>
      <c r="R27" s="444"/>
      <c r="S27" s="444"/>
      <c r="T27" s="444"/>
      <c r="U27" s="444"/>
      <c r="V27" s="445"/>
      <c r="W27" s="509"/>
      <c r="X27" s="500"/>
      <c r="Y27" s="501"/>
      <c r="Z27" s="440" t="s">
        <v>182</v>
      </c>
      <c r="AA27" s="441"/>
      <c r="AB27" s="441"/>
      <c r="AC27" s="441"/>
      <c r="AD27" s="441"/>
      <c r="AE27" s="441"/>
      <c r="AF27" s="441"/>
      <c r="AG27" s="442"/>
      <c r="AH27" s="443">
        <v>16</v>
      </c>
      <c r="AI27" s="444"/>
      <c r="AJ27" s="444"/>
      <c r="AK27" s="444"/>
      <c r="AL27" s="445"/>
      <c r="AM27" s="443">
        <v>51488</v>
      </c>
      <c r="AN27" s="444"/>
      <c r="AO27" s="444"/>
      <c r="AP27" s="444"/>
      <c r="AQ27" s="444"/>
      <c r="AR27" s="445"/>
      <c r="AS27" s="443">
        <v>3218</v>
      </c>
      <c r="AT27" s="444"/>
      <c r="AU27" s="444"/>
      <c r="AV27" s="444"/>
      <c r="AW27" s="444"/>
      <c r="AX27" s="446"/>
      <c r="AY27" s="473" t="s">
        <v>183</v>
      </c>
      <c r="AZ27" s="474"/>
      <c r="BA27" s="474"/>
      <c r="BB27" s="474"/>
      <c r="BC27" s="474"/>
      <c r="BD27" s="474"/>
      <c r="BE27" s="474"/>
      <c r="BF27" s="474"/>
      <c r="BG27" s="474"/>
      <c r="BH27" s="474"/>
      <c r="BI27" s="474"/>
      <c r="BJ27" s="474"/>
      <c r="BK27" s="474"/>
      <c r="BL27" s="474"/>
      <c r="BM27" s="475"/>
      <c r="BN27" s="470">
        <v>255043</v>
      </c>
      <c r="BO27" s="471"/>
      <c r="BP27" s="471"/>
      <c r="BQ27" s="471"/>
      <c r="BR27" s="471"/>
      <c r="BS27" s="471"/>
      <c r="BT27" s="471"/>
      <c r="BU27" s="472"/>
      <c r="BV27" s="470">
        <v>255043</v>
      </c>
      <c r="BW27" s="471"/>
      <c r="BX27" s="471"/>
      <c r="BY27" s="471"/>
      <c r="BZ27" s="471"/>
      <c r="CA27" s="471"/>
      <c r="CB27" s="471"/>
      <c r="CC27" s="472"/>
      <c r="CD27" s="202"/>
      <c r="CE27" s="465"/>
      <c r="CF27" s="465"/>
      <c r="CG27" s="465"/>
      <c r="CH27" s="465"/>
      <c r="CI27" s="465"/>
      <c r="CJ27" s="465"/>
      <c r="CK27" s="465"/>
      <c r="CL27" s="465"/>
      <c r="CM27" s="465"/>
      <c r="CN27" s="465"/>
      <c r="CO27" s="465"/>
      <c r="CP27" s="465"/>
      <c r="CQ27" s="465"/>
      <c r="CR27" s="465"/>
      <c r="CS27" s="466"/>
      <c r="CT27" s="437"/>
      <c r="CU27" s="438"/>
      <c r="CV27" s="438"/>
      <c r="CW27" s="438"/>
      <c r="CX27" s="438"/>
      <c r="CY27" s="438"/>
      <c r="CZ27" s="438"/>
      <c r="DA27" s="439"/>
      <c r="DB27" s="437"/>
      <c r="DC27" s="438"/>
      <c r="DD27" s="438"/>
      <c r="DE27" s="438"/>
      <c r="DF27" s="438"/>
      <c r="DG27" s="438"/>
      <c r="DH27" s="438"/>
      <c r="DI27" s="439"/>
      <c r="DJ27" s="185"/>
      <c r="DK27" s="185"/>
      <c r="DL27" s="185"/>
      <c r="DM27" s="185"/>
      <c r="DN27" s="185"/>
      <c r="DO27" s="185"/>
    </row>
    <row r="28" spans="1:119" ht="18.75" customHeight="1" x14ac:dyDescent="0.2">
      <c r="A28" s="186"/>
      <c r="B28" s="499"/>
      <c r="C28" s="500"/>
      <c r="D28" s="501"/>
      <c r="E28" s="440" t="s">
        <v>184</v>
      </c>
      <c r="F28" s="441"/>
      <c r="G28" s="441"/>
      <c r="H28" s="441"/>
      <c r="I28" s="441"/>
      <c r="J28" s="441"/>
      <c r="K28" s="442"/>
      <c r="L28" s="443">
        <v>1</v>
      </c>
      <c r="M28" s="444"/>
      <c r="N28" s="444"/>
      <c r="O28" s="444"/>
      <c r="P28" s="445"/>
      <c r="Q28" s="443">
        <v>6700</v>
      </c>
      <c r="R28" s="444"/>
      <c r="S28" s="444"/>
      <c r="T28" s="444"/>
      <c r="U28" s="444"/>
      <c r="V28" s="445"/>
      <c r="W28" s="509"/>
      <c r="X28" s="500"/>
      <c r="Y28" s="501"/>
      <c r="Z28" s="440" t="s">
        <v>185</v>
      </c>
      <c r="AA28" s="441"/>
      <c r="AB28" s="441"/>
      <c r="AC28" s="441"/>
      <c r="AD28" s="441"/>
      <c r="AE28" s="441"/>
      <c r="AF28" s="441"/>
      <c r="AG28" s="442"/>
      <c r="AH28" s="443" t="s">
        <v>180</v>
      </c>
      <c r="AI28" s="444"/>
      <c r="AJ28" s="444"/>
      <c r="AK28" s="444"/>
      <c r="AL28" s="445"/>
      <c r="AM28" s="443" t="s">
        <v>139</v>
      </c>
      <c r="AN28" s="444"/>
      <c r="AO28" s="444"/>
      <c r="AP28" s="444"/>
      <c r="AQ28" s="444"/>
      <c r="AR28" s="445"/>
      <c r="AS28" s="443" t="s">
        <v>129</v>
      </c>
      <c r="AT28" s="444"/>
      <c r="AU28" s="444"/>
      <c r="AV28" s="444"/>
      <c r="AW28" s="444"/>
      <c r="AX28" s="446"/>
      <c r="AY28" s="450" t="s">
        <v>186</v>
      </c>
      <c r="AZ28" s="451"/>
      <c r="BA28" s="451"/>
      <c r="BB28" s="452"/>
      <c r="BC28" s="459" t="s">
        <v>47</v>
      </c>
      <c r="BD28" s="460"/>
      <c r="BE28" s="460"/>
      <c r="BF28" s="460"/>
      <c r="BG28" s="460"/>
      <c r="BH28" s="460"/>
      <c r="BI28" s="460"/>
      <c r="BJ28" s="460"/>
      <c r="BK28" s="460"/>
      <c r="BL28" s="460"/>
      <c r="BM28" s="461"/>
      <c r="BN28" s="462">
        <v>334110</v>
      </c>
      <c r="BO28" s="463"/>
      <c r="BP28" s="463"/>
      <c r="BQ28" s="463"/>
      <c r="BR28" s="463"/>
      <c r="BS28" s="463"/>
      <c r="BT28" s="463"/>
      <c r="BU28" s="464"/>
      <c r="BV28" s="462">
        <v>34100</v>
      </c>
      <c r="BW28" s="463"/>
      <c r="BX28" s="463"/>
      <c r="BY28" s="463"/>
      <c r="BZ28" s="463"/>
      <c r="CA28" s="463"/>
      <c r="CB28" s="463"/>
      <c r="CC28" s="464"/>
      <c r="CD28" s="200"/>
      <c r="CE28" s="465"/>
      <c r="CF28" s="465"/>
      <c r="CG28" s="465"/>
      <c r="CH28" s="465"/>
      <c r="CI28" s="465"/>
      <c r="CJ28" s="465"/>
      <c r="CK28" s="465"/>
      <c r="CL28" s="465"/>
      <c r="CM28" s="465"/>
      <c r="CN28" s="465"/>
      <c r="CO28" s="465"/>
      <c r="CP28" s="465"/>
      <c r="CQ28" s="465"/>
      <c r="CR28" s="465"/>
      <c r="CS28" s="466"/>
      <c r="CT28" s="437"/>
      <c r="CU28" s="438"/>
      <c r="CV28" s="438"/>
      <c r="CW28" s="438"/>
      <c r="CX28" s="438"/>
      <c r="CY28" s="438"/>
      <c r="CZ28" s="438"/>
      <c r="DA28" s="439"/>
      <c r="DB28" s="437"/>
      <c r="DC28" s="438"/>
      <c r="DD28" s="438"/>
      <c r="DE28" s="438"/>
      <c r="DF28" s="438"/>
      <c r="DG28" s="438"/>
      <c r="DH28" s="438"/>
      <c r="DI28" s="439"/>
      <c r="DJ28" s="185"/>
      <c r="DK28" s="185"/>
      <c r="DL28" s="185"/>
      <c r="DM28" s="185"/>
      <c r="DN28" s="185"/>
      <c r="DO28" s="185"/>
    </row>
    <row r="29" spans="1:119" ht="18.75" customHeight="1" x14ac:dyDescent="0.2">
      <c r="A29" s="186"/>
      <c r="B29" s="499"/>
      <c r="C29" s="500"/>
      <c r="D29" s="501"/>
      <c r="E29" s="440" t="s">
        <v>187</v>
      </c>
      <c r="F29" s="441"/>
      <c r="G29" s="441"/>
      <c r="H29" s="441"/>
      <c r="I29" s="441"/>
      <c r="J29" s="441"/>
      <c r="K29" s="442"/>
      <c r="L29" s="443">
        <v>30</v>
      </c>
      <c r="M29" s="444"/>
      <c r="N29" s="444"/>
      <c r="O29" s="444"/>
      <c r="P29" s="445"/>
      <c r="Q29" s="443">
        <v>6300</v>
      </c>
      <c r="R29" s="444"/>
      <c r="S29" s="444"/>
      <c r="T29" s="444"/>
      <c r="U29" s="444"/>
      <c r="V29" s="445"/>
      <c r="W29" s="510"/>
      <c r="X29" s="511"/>
      <c r="Y29" s="512"/>
      <c r="Z29" s="440" t="s">
        <v>188</v>
      </c>
      <c r="AA29" s="441"/>
      <c r="AB29" s="441"/>
      <c r="AC29" s="441"/>
      <c r="AD29" s="441"/>
      <c r="AE29" s="441"/>
      <c r="AF29" s="441"/>
      <c r="AG29" s="442"/>
      <c r="AH29" s="443">
        <v>2040</v>
      </c>
      <c r="AI29" s="444"/>
      <c r="AJ29" s="444"/>
      <c r="AK29" s="444"/>
      <c r="AL29" s="445"/>
      <c r="AM29" s="443">
        <v>6437208</v>
      </c>
      <c r="AN29" s="444"/>
      <c r="AO29" s="444"/>
      <c r="AP29" s="444"/>
      <c r="AQ29" s="444"/>
      <c r="AR29" s="445"/>
      <c r="AS29" s="443">
        <v>3155</v>
      </c>
      <c r="AT29" s="444"/>
      <c r="AU29" s="444"/>
      <c r="AV29" s="444"/>
      <c r="AW29" s="444"/>
      <c r="AX29" s="446"/>
      <c r="AY29" s="453"/>
      <c r="AZ29" s="454"/>
      <c r="BA29" s="454"/>
      <c r="BB29" s="455"/>
      <c r="BC29" s="447" t="s">
        <v>189</v>
      </c>
      <c r="BD29" s="448"/>
      <c r="BE29" s="448"/>
      <c r="BF29" s="448"/>
      <c r="BG29" s="448"/>
      <c r="BH29" s="448"/>
      <c r="BI29" s="448"/>
      <c r="BJ29" s="448"/>
      <c r="BK29" s="448"/>
      <c r="BL29" s="448"/>
      <c r="BM29" s="449"/>
      <c r="BN29" s="467">
        <v>202696</v>
      </c>
      <c r="BO29" s="468"/>
      <c r="BP29" s="468"/>
      <c r="BQ29" s="468"/>
      <c r="BR29" s="468"/>
      <c r="BS29" s="468"/>
      <c r="BT29" s="468"/>
      <c r="BU29" s="469"/>
      <c r="BV29" s="467">
        <v>202659</v>
      </c>
      <c r="BW29" s="468"/>
      <c r="BX29" s="468"/>
      <c r="BY29" s="468"/>
      <c r="BZ29" s="468"/>
      <c r="CA29" s="468"/>
      <c r="CB29" s="468"/>
      <c r="CC29" s="469"/>
      <c r="CD29" s="202"/>
      <c r="CE29" s="465"/>
      <c r="CF29" s="465"/>
      <c r="CG29" s="465"/>
      <c r="CH29" s="465"/>
      <c r="CI29" s="465"/>
      <c r="CJ29" s="465"/>
      <c r="CK29" s="465"/>
      <c r="CL29" s="465"/>
      <c r="CM29" s="465"/>
      <c r="CN29" s="465"/>
      <c r="CO29" s="465"/>
      <c r="CP29" s="465"/>
      <c r="CQ29" s="465"/>
      <c r="CR29" s="465"/>
      <c r="CS29" s="466"/>
      <c r="CT29" s="437"/>
      <c r="CU29" s="438"/>
      <c r="CV29" s="438"/>
      <c r="CW29" s="438"/>
      <c r="CX29" s="438"/>
      <c r="CY29" s="438"/>
      <c r="CZ29" s="438"/>
      <c r="DA29" s="439"/>
      <c r="DB29" s="437"/>
      <c r="DC29" s="438"/>
      <c r="DD29" s="438"/>
      <c r="DE29" s="438"/>
      <c r="DF29" s="438"/>
      <c r="DG29" s="438"/>
      <c r="DH29" s="438"/>
      <c r="DI29" s="439"/>
      <c r="DJ29" s="185"/>
      <c r="DK29" s="185"/>
      <c r="DL29" s="185"/>
      <c r="DM29" s="185"/>
      <c r="DN29" s="185"/>
      <c r="DO29" s="185"/>
    </row>
    <row r="30" spans="1:119" ht="18.75" customHeight="1" thickBot="1" x14ac:dyDescent="0.25">
      <c r="A30" s="186"/>
      <c r="B30" s="502"/>
      <c r="C30" s="503"/>
      <c r="D30" s="504"/>
      <c r="E30" s="513"/>
      <c r="F30" s="514"/>
      <c r="G30" s="514"/>
      <c r="H30" s="514"/>
      <c r="I30" s="514"/>
      <c r="J30" s="514"/>
      <c r="K30" s="515"/>
      <c r="L30" s="516"/>
      <c r="M30" s="517"/>
      <c r="N30" s="517"/>
      <c r="O30" s="517"/>
      <c r="P30" s="518"/>
      <c r="Q30" s="516"/>
      <c r="R30" s="517"/>
      <c r="S30" s="517"/>
      <c r="T30" s="517"/>
      <c r="U30" s="517"/>
      <c r="V30" s="518"/>
      <c r="W30" s="519" t="s">
        <v>190</v>
      </c>
      <c r="X30" s="520"/>
      <c r="Y30" s="520"/>
      <c r="Z30" s="520"/>
      <c r="AA30" s="520"/>
      <c r="AB30" s="520"/>
      <c r="AC30" s="520"/>
      <c r="AD30" s="520"/>
      <c r="AE30" s="520"/>
      <c r="AF30" s="520"/>
      <c r="AG30" s="521"/>
      <c r="AH30" s="431">
        <v>100.2</v>
      </c>
      <c r="AI30" s="432"/>
      <c r="AJ30" s="432"/>
      <c r="AK30" s="432"/>
      <c r="AL30" s="432"/>
      <c r="AM30" s="432"/>
      <c r="AN30" s="432"/>
      <c r="AO30" s="432"/>
      <c r="AP30" s="432"/>
      <c r="AQ30" s="432"/>
      <c r="AR30" s="432"/>
      <c r="AS30" s="432"/>
      <c r="AT30" s="432"/>
      <c r="AU30" s="432"/>
      <c r="AV30" s="432"/>
      <c r="AW30" s="432"/>
      <c r="AX30" s="433"/>
      <c r="AY30" s="456"/>
      <c r="AZ30" s="457"/>
      <c r="BA30" s="457"/>
      <c r="BB30" s="458"/>
      <c r="BC30" s="434" t="s">
        <v>49</v>
      </c>
      <c r="BD30" s="435"/>
      <c r="BE30" s="435"/>
      <c r="BF30" s="435"/>
      <c r="BG30" s="435"/>
      <c r="BH30" s="435"/>
      <c r="BI30" s="435"/>
      <c r="BJ30" s="435"/>
      <c r="BK30" s="435"/>
      <c r="BL30" s="435"/>
      <c r="BM30" s="436"/>
      <c r="BN30" s="470">
        <v>3124815</v>
      </c>
      <c r="BO30" s="471"/>
      <c r="BP30" s="471"/>
      <c r="BQ30" s="471"/>
      <c r="BR30" s="471"/>
      <c r="BS30" s="471"/>
      <c r="BT30" s="471"/>
      <c r="BU30" s="472"/>
      <c r="BV30" s="470">
        <v>2356650</v>
      </c>
      <c r="BW30" s="471"/>
      <c r="BX30" s="471"/>
      <c r="BY30" s="471"/>
      <c r="BZ30" s="471"/>
      <c r="CA30" s="471"/>
      <c r="CB30" s="471"/>
      <c r="CC30" s="47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30" t="s">
        <v>197</v>
      </c>
      <c r="D33" s="430"/>
      <c r="E33" s="429" t="s">
        <v>198</v>
      </c>
      <c r="F33" s="429"/>
      <c r="G33" s="429"/>
      <c r="H33" s="429"/>
      <c r="I33" s="429"/>
      <c r="J33" s="429"/>
      <c r="K33" s="429"/>
      <c r="L33" s="429"/>
      <c r="M33" s="429"/>
      <c r="N33" s="429"/>
      <c r="O33" s="429"/>
      <c r="P33" s="429"/>
      <c r="Q33" s="429"/>
      <c r="R33" s="429"/>
      <c r="S33" s="429"/>
      <c r="T33" s="215"/>
      <c r="U33" s="430" t="s">
        <v>199</v>
      </c>
      <c r="V33" s="430"/>
      <c r="W33" s="429" t="s">
        <v>198</v>
      </c>
      <c r="X33" s="429"/>
      <c r="Y33" s="429"/>
      <c r="Z33" s="429"/>
      <c r="AA33" s="429"/>
      <c r="AB33" s="429"/>
      <c r="AC33" s="429"/>
      <c r="AD33" s="429"/>
      <c r="AE33" s="429"/>
      <c r="AF33" s="429"/>
      <c r="AG33" s="429"/>
      <c r="AH33" s="429"/>
      <c r="AI33" s="429"/>
      <c r="AJ33" s="429"/>
      <c r="AK33" s="429"/>
      <c r="AL33" s="215"/>
      <c r="AM33" s="430" t="s">
        <v>200</v>
      </c>
      <c r="AN33" s="430"/>
      <c r="AO33" s="429" t="s">
        <v>198</v>
      </c>
      <c r="AP33" s="429"/>
      <c r="AQ33" s="429"/>
      <c r="AR33" s="429"/>
      <c r="AS33" s="429"/>
      <c r="AT33" s="429"/>
      <c r="AU33" s="429"/>
      <c r="AV33" s="429"/>
      <c r="AW33" s="429"/>
      <c r="AX33" s="429"/>
      <c r="AY33" s="429"/>
      <c r="AZ33" s="429"/>
      <c r="BA33" s="429"/>
      <c r="BB33" s="429"/>
      <c r="BC33" s="429"/>
      <c r="BD33" s="216"/>
      <c r="BE33" s="429" t="s">
        <v>201</v>
      </c>
      <c r="BF33" s="429"/>
      <c r="BG33" s="429" t="s">
        <v>202</v>
      </c>
      <c r="BH33" s="429"/>
      <c r="BI33" s="429"/>
      <c r="BJ33" s="429"/>
      <c r="BK33" s="429"/>
      <c r="BL33" s="429"/>
      <c r="BM33" s="429"/>
      <c r="BN33" s="429"/>
      <c r="BO33" s="429"/>
      <c r="BP33" s="429"/>
      <c r="BQ33" s="429"/>
      <c r="BR33" s="429"/>
      <c r="BS33" s="429"/>
      <c r="BT33" s="429"/>
      <c r="BU33" s="429"/>
      <c r="BV33" s="216"/>
      <c r="BW33" s="430" t="s">
        <v>201</v>
      </c>
      <c r="BX33" s="430"/>
      <c r="BY33" s="429" t="s">
        <v>203</v>
      </c>
      <c r="BZ33" s="429"/>
      <c r="CA33" s="429"/>
      <c r="CB33" s="429"/>
      <c r="CC33" s="429"/>
      <c r="CD33" s="429"/>
      <c r="CE33" s="429"/>
      <c r="CF33" s="429"/>
      <c r="CG33" s="429"/>
      <c r="CH33" s="429"/>
      <c r="CI33" s="429"/>
      <c r="CJ33" s="429"/>
      <c r="CK33" s="429"/>
      <c r="CL33" s="429"/>
      <c r="CM33" s="429"/>
      <c r="CN33" s="215"/>
      <c r="CO33" s="430" t="s">
        <v>199</v>
      </c>
      <c r="CP33" s="430"/>
      <c r="CQ33" s="429" t="s">
        <v>204</v>
      </c>
      <c r="CR33" s="429"/>
      <c r="CS33" s="429"/>
      <c r="CT33" s="429"/>
      <c r="CU33" s="429"/>
      <c r="CV33" s="429"/>
      <c r="CW33" s="429"/>
      <c r="CX33" s="429"/>
      <c r="CY33" s="429"/>
      <c r="CZ33" s="429"/>
      <c r="DA33" s="429"/>
      <c r="DB33" s="429"/>
      <c r="DC33" s="429"/>
      <c r="DD33" s="429"/>
      <c r="DE33" s="429"/>
      <c r="DF33" s="215"/>
      <c r="DG33" s="428" t="s">
        <v>205</v>
      </c>
      <c r="DH33" s="428"/>
      <c r="DI33" s="217"/>
      <c r="DJ33" s="185"/>
      <c r="DK33" s="185"/>
      <c r="DL33" s="185"/>
      <c r="DM33" s="185"/>
      <c r="DN33" s="185"/>
      <c r="DO33" s="185"/>
    </row>
    <row r="34" spans="1:119" ht="32.25" customHeight="1" x14ac:dyDescent="0.2">
      <c r="A34" s="186"/>
      <c r="B34" s="212"/>
      <c r="C34" s="426">
        <f>IF(E34="","",1)</f>
        <v>1</v>
      </c>
      <c r="D34" s="426"/>
      <c r="E34" s="425" t="str">
        <f>IF('各会計、関係団体の財政状況及び健全化判断比率'!B7="","",'各会計、関係団体の財政状況及び健全化判断比率'!B7)</f>
        <v>一般会計</v>
      </c>
      <c r="F34" s="425"/>
      <c r="G34" s="425"/>
      <c r="H34" s="425"/>
      <c r="I34" s="425"/>
      <c r="J34" s="425"/>
      <c r="K34" s="425"/>
      <c r="L34" s="425"/>
      <c r="M34" s="425"/>
      <c r="N34" s="425"/>
      <c r="O34" s="425"/>
      <c r="P34" s="425"/>
      <c r="Q34" s="425"/>
      <c r="R34" s="425"/>
      <c r="S34" s="425"/>
      <c r="T34" s="213"/>
      <c r="U34" s="426">
        <f>IF(W34="","",MAX(C34:D43)+1)</f>
        <v>4</v>
      </c>
      <c r="V34" s="426"/>
      <c r="W34" s="425" t="str">
        <f>IF('各会計、関係団体の財政状況及び健全化判断比率'!B28="","",'各会計、関係団体の財政状況及び健全化判断比率'!B28)</f>
        <v>国民健康保険特別会計</v>
      </c>
      <c r="X34" s="425"/>
      <c r="Y34" s="425"/>
      <c r="Z34" s="425"/>
      <c r="AA34" s="425"/>
      <c r="AB34" s="425"/>
      <c r="AC34" s="425"/>
      <c r="AD34" s="425"/>
      <c r="AE34" s="425"/>
      <c r="AF34" s="425"/>
      <c r="AG34" s="425"/>
      <c r="AH34" s="425"/>
      <c r="AI34" s="425"/>
      <c r="AJ34" s="425"/>
      <c r="AK34" s="425"/>
      <c r="AL34" s="213"/>
      <c r="AM34" s="426">
        <f>IF(AO34="","",MAX(C34:D43,U34:V43)+1)</f>
        <v>10</v>
      </c>
      <c r="AN34" s="426"/>
      <c r="AO34" s="425" t="str">
        <f>IF('各会計、関係団体の財政状況及び健全化判断比率'!B34="","",'各会計、関係団体の財政状況及び健全化判断比率'!B34)</f>
        <v>下水道事業会計</v>
      </c>
      <c r="AP34" s="425"/>
      <c r="AQ34" s="425"/>
      <c r="AR34" s="425"/>
      <c r="AS34" s="425"/>
      <c r="AT34" s="425"/>
      <c r="AU34" s="425"/>
      <c r="AV34" s="425"/>
      <c r="AW34" s="425"/>
      <c r="AX34" s="425"/>
      <c r="AY34" s="425"/>
      <c r="AZ34" s="425"/>
      <c r="BA34" s="425"/>
      <c r="BB34" s="425"/>
      <c r="BC34" s="425"/>
      <c r="BD34" s="213"/>
      <c r="BE34" s="426">
        <f>IF(BG34="","",MAX(C34:D43,U34:V43,AM34:AN43)+1)</f>
        <v>14</v>
      </c>
      <c r="BF34" s="426"/>
      <c r="BG34" s="425" t="str">
        <f>IF('各会計、関係団体の財政状況及び健全化判断比率'!B38="","",'各会計、関係団体の財政状況及び健全化判断比率'!B38)</f>
        <v>中央卸売市場特別会計</v>
      </c>
      <c r="BH34" s="425"/>
      <c r="BI34" s="425"/>
      <c r="BJ34" s="425"/>
      <c r="BK34" s="425"/>
      <c r="BL34" s="425"/>
      <c r="BM34" s="425"/>
      <c r="BN34" s="425"/>
      <c r="BO34" s="425"/>
      <c r="BP34" s="425"/>
      <c r="BQ34" s="425"/>
      <c r="BR34" s="425"/>
      <c r="BS34" s="425"/>
      <c r="BT34" s="425"/>
      <c r="BU34" s="425"/>
      <c r="BV34" s="213"/>
      <c r="BW34" s="426">
        <f>IF(BY34="","",MAX(C34:D43,U34:V43,AM34:AN43,BE34:BF43)+1)</f>
        <v>18</v>
      </c>
      <c r="BX34" s="426"/>
      <c r="BY34" s="425" t="str">
        <f>IF('各会計、関係団体の財政状況及び健全化判断比率'!B68="","",'各会計、関係団体の財政状況及び健全化判断比率'!B68)</f>
        <v>福井県後期高齢者医療広域連合</v>
      </c>
      <c r="BZ34" s="425"/>
      <c r="CA34" s="425"/>
      <c r="CB34" s="425"/>
      <c r="CC34" s="425"/>
      <c r="CD34" s="425"/>
      <c r="CE34" s="425"/>
      <c r="CF34" s="425"/>
      <c r="CG34" s="425"/>
      <c r="CH34" s="425"/>
      <c r="CI34" s="425"/>
      <c r="CJ34" s="425"/>
      <c r="CK34" s="425"/>
      <c r="CL34" s="425"/>
      <c r="CM34" s="425"/>
      <c r="CN34" s="213"/>
      <c r="CO34" s="426">
        <f>IF(CQ34="","",MAX(C34:D43,U34:V43,AM34:AN43,BE34:BF43,BW34:BX43)+1)</f>
        <v>25</v>
      </c>
      <c r="CP34" s="426"/>
      <c r="CQ34" s="425" t="str">
        <f>IF('各会計、関係団体の財政状況及び健全化判断比率'!BS7="","",'各会計、関係団体の財政状況及び健全化判断比率'!BS7)</f>
        <v>福井市漁業振興会</v>
      </c>
      <c r="CR34" s="425"/>
      <c r="CS34" s="425"/>
      <c r="CT34" s="425"/>
      <c r="CU34" s="425"/>
      <c r="CV34" s="425"/>
      <c r="CW34" s="425"/>
      <c r="CX34" s="425"/>
      <c r="CY34" s="425"/>
      <c r="CZ34" s="425"/>
      <c r="DA34" s="425"/>
      <c r="DB34" s="425"/>
      <c r="DC34" s="425"/>
      <c r="DD34" s="425"/>
      <c r="DE34" s="425"/>
      <c r="DF34" s="210"/>
      <c r="DG34" s="427" t="str">
        <f>IF('各会計、関係団体の財政状況及び健全化判断比率'!BR7="","",'各会計、関係団体の財政状況及び健全化判断比率'!BR7)</f>
        <v/>
      </c>
      <c r="DH34" s="427"/>
      <c r="DI34" s="217"/>
      <c r="DJ34" s="185"/>
      <c r="DK34" s="185"/>
      <c r="DL34" s="185"/>
      <c r="DM34" s="185"/>
      <c r="DN34" s="185"/>
      <c r="DO34" s="185"/>
    </row>
    <row r="35" spans="1:119" ht="32.25" customHeight="1" x14ac:dyDescent="0.2">
      <c r="A35" s="186"/>
      <c r="B35" s="212"/>
      <c r="C35" s="426">
        <f>IF(E35="","",C34+1)</f>
        <v>2</v>
      </c>
      <c r="D35" s="426"/>
      <c r="E35" s="425" t="str">
        <f>IF('各会計、関係団体の財政状況及び健全化判断比率'!B8="","",'各会計、関係団体の財政状況及び健全化判断比率'!B8)</f>
        <v>母子父子寡婦福祉資金貸付特別会計</v>
      </c>
      <c r="F35" s="425"/>
      <c r="G35" s="425"/>
      <c r="H35" s="425"/>
      <c r="I35" s="425"/>
      <c r="J35" s="425"/>
      <c r="K35" s="425"/>
      <c r="L35" s="425"/>
      <c r="M35" s="425"/>
      <c r="N35" s="425"/>
      <c r="O35" s="425"/>
      <c r="P35" s="425"/>
      <c r="Q35" s="425"/>
      <c r="R35" s="425"/>
      <c r="S35" s="425"/>
      <c r="T35" s="213"/>
      <c r="U35" s="426">
        <f>IF(W35="","",U34+1)</f>
        <v>5</v>
      </c>
      <c r="V35" s="426"/>
      <c r="W35" s="425" t="str">
        <f>IF('各会計、関係団体の財政状況及び健全化判断比率'!B29="","",'各会計、関係団体の財政状況及び健全化判断比率'!B29)</f>
        <v>国民健康保険診療所特別会計</v>
      </c>
      <c r="X35" s="425"/>
      <c r="Y35" s="425"/>
      <c r="Z35" s="425"/>
      <c r="AA35" s="425"/>
      <c r="AB35" s="425"/>
      <c r="AC35" s="425"/>
      <c r="AD35" s="425"/>
      <c r="AE35" s="425"/>
      <c r="AF35" s="425"/>
      <c r="AG35" s="425"/>
      <c r="AH35" s="425"/>
      <c r="AI35" s="425"/>
      <c r="AJ35" s="425"/>
      <c r="AK35" s="425"/>
      <c r="AL35" s="213"/>
      <c r="AM35" s="426">
        <f t="shared" ref="AM35:AM43" si="0">IF(AO35="","",AM34+1)</f>
        <v>11</v>
      </c>
      <c r="AN35" s="426"/>
      <c r="AO35" s="425" t="str">
        <f>IF('各会計、関係団体の財政状況及び健全化判断比率'!B35="","",'各会計、関係団体の財政状況及び健全化判断比率'!B35)</f>
        <v>ガス事業会計</v>
      </c>
      <c r="AP35" s="425"/>
      <c r="AQ35" s="425"/>
      <c r="AR35" s="425"/>
      <c r="AS35" s="425"/>
      <c r="AT35" s="425"/>
      <c r="AU35" s="425"/>
      <c r="AV35" s="425"/>
      <c r="AW35" s="425"/>
      <c r="AX35" s="425"/>
      <c r="AY35" s="425"/>
      <c r="AZ35" s="425"/>
      <c r="BA35" s="425"/>
      <c r="BB35" s="425"/>
      <c r="BC35" s="425"/>
      <c r="BD35" s="213"/>
      <c r="BE35" s="426">
        <f t="shared" ref="BE35:BE43" si="1">IF(BG35="","",BE34+1)</f>
        <v>15</v>
      </c>
      <c r="BF35" s="426"/>
      <c r="BG35" s="425" t="str">
        <f>IF('各会計、関係団体の財政状況及び健全化判断比率'!B39="","",'各会計、関係団体の財政状況及び健全化判断比率'!B39)</f>
        <v>集落排水特別会計</v>
      </c>
      <c r="BH35" s="425"/>
      <c r="BI35" s="425"/>
      <c r="BJ35" s="425"/>
      <c r="BK35" s="425"/>
      <c r="BL35" s="425"/>
      <c r="BM35" s="425"/>
      <c r="BN35" s="425"/>
      <c r="BO35" s="425"/>
      <c r="BP35" s="425"/>
      <c r="BQ35" s="425"/>
      <c r="BR35" s="425"/>
      <c r="BS35" s="425"/>
      <c r="BT35" s="425"/>
      <c r="BU35" s="425"/>
      <c r="BV35" s="213"/>
      <c r="BW35" s="426">
        <f t="shared" ref="BW35:BW43" si="2">IF(BY35="","",BW34+1)</f>
        <v>19</v>
      </c>
      <c r="BX35" s="426"/>
      <c r="BY35" s="425" t="str">
        <f>IF('各会計、関係団体の財政状況及び健全化判断比率'!B69="","",'各会計、関係団体の財政状況及び健全化判断比率'!B69)</f>
        <v>福井県後期高齢者医療広域連合(事業会計）</v>
      </c>
      <c r="BZ35" s="425"/>
      <c r="CA35" s="425"/>
      <c r="CB35" s="425"/>
      <c r="CC35" s="425"/>
      <c r="CD35" s="425"/>
      <c r="CE35" s="425"/>
      <c r="CF35" s="425"/>
      <c r="CG35" s="425"/>
      <c r="CH35" s="425"/>
      <c r="CI35" s="425"/>
      <c r="CJ35" s="425"/>
      <c r="CK35" s="425"/>
      <c r="CL35" s="425"/>
      <c r="CM35" s="425"/>
      <c r="CN35" s="213"/>
      <c r="CO35" s="426">
        <f t="shared" ref="CO35:CO43" si="3">IF(CQ35="","",CO34+1)</f>
        <v>26</v>
      </c>
      <c r="CP35" s="426"/>
      <c r="CQ35" s="425" t="str">
        <f>IF('各会計、関係団体の財政状況及び健全化判断比率'!BS8="","",'各会計、関係団体の財政状況及び健全化判断比率'!BS8)</f>
        <v>福井市ふれあい公社</v>
      </c>
      <c r="CR35" s="425"/>
      <c r="CS35" s="425"/>
      <c r="CT35" s="425"/>
      <c r="CU35" s="425"/>
      <c r="CV35" s="425"/>
      <c r="CW35" s="425"/>
      <c r="CX35" s="425"/>
      <c r="CY35" s="425"/>
      <c r="CZ35" s="425"/>
      <c r="DA35" s="425"/>
      <c r="DB35" s="425"/>
      <c r="DC35" s="425"/>
      <c r="DD35" s="425"/>
      <c r="DE35" s="425"/>
      <c r="DF35" s="210"/>
      <c r="DG35" s="427" t="str">
        <f>IF('各会計、関係団体の財政状況及び健全化判断比率'!BR8="","",'各会計、関係団体の財政状況及び健全化判断比率'!BR8)</f>
        <v/>
      </c>
      <c r="DH35" s="427"/>
      <c r="DI35" s="217"/>
      <c r="DJ35" s="185"/>
      <c r="DK35" s="185"/>
      <c r="DL35" s="185"/>
      <c r="DM35" s="185"/>
      <c r="DN35" s="185"/>
      <c r="DO35" s="185"/>
    </row>
    <row r="36" spans="1:119" ht="32.25" customHeight="1" x14ac:dyDescent="0.2">
      <c r="A36" s="186"/>
      <c r="B36" s="212"/>
      <c r="C36" s="426">
        <f>IF(E36="","",C35+1)</f>
        <v>3</v>
      </c>
      <c r="D36" s="426"/>
      <c r="E36" s="425" t="str">
        <f>IF('各会計、関係団体の財政状況及び健全化判断比率'!B9="","",'各会計、関係団体の財政状況及び健全化判断比率'!B9)</f>
        <v>福井駅周辺整備特別会計</v>
      </c>
      <c r="F36" s="425"/>
      <c r="G36" s="425"/>
      <c r="H36" s="425"/>
      <c r="I36" s="425"/>
      <c r="J36" s="425"/>
      <c r="K36" s="425"/>
      <c r="L36" s="425"/>
      <c r="M36" s="425"/>
      <c r="N36" s="425"/>
      <c r="O36" s="425"/>
      <c r="P36" s="425"/>
      <c r="Q36" s="425"/>
      <c r="R36" s="425"/>
      <c r="S36" s="425"/>
      <c r="T36" s="213"/>
      <c r="U36" s="426">
        <f t="shared" ref="U36:U43" si="4">IF(W36="","",U35+1)</f>
        <v>6</v>
      </c>
      <c r="V36" s="426"/>
      <c r="W36" s="425" t="str">
        <f>IF('各会計、関係団体の財政状況及び健全化判断比率'!B30="","",'各会計、関係団体の財政状況及び健全化判断比率'!B30)</f>
        <v>後期高齢者医療特別会計</v>
      </c>
      <c r="X36" s="425"/>
      <c r="Y36" s="425"/>
      <c r="Z36" s="425"/>
      <c r="AA36" s="425"/>
      <c r="AB36" s="425"/>
      <c r="AC36" s="425"/>
      <c r="AD36" s="425"/>
      <c r="AE36" s="425"/>
      <c r="AF36" s="425"/>
      <c r="AG36" s="425"/>
      <c r="AH36" s="425"/>
      <c r="AI36" s="425"/>
      <c r="AJ36" s="425"/>
      <c r="AK36" s="425"/>
      <c r="AL36" s="213"/>
      <c r="AM36" s="426">
        <f t="shared" si="0"/>
        <v>12</v>
      </c>
      <c r="AN36" s="426"/>
      <c r="AO36" s="425" t="str">
        <f>IF('各会計、関係団体の財政状況及び健全化判断比率'!B36="","",'各会計、関係団体の財政状況及び健全化判断比率'!B36)</f>
        <v>水道事業会計</v>
      </c>
      <c r="AP36" s="425"/>
      <c r="AQ36" s="425"/>
      <c r="AR36" s="425"/>
      <c r="AS36" s="425"/>
      <c r="AT36" s="425"/>
      <c r="AU36" s="425"/>
      <c r="AV36" s="425"/>
      <c r="AW36" s="425"/>
      <c r="AX36" s="425"/>
      <c r="AY36" s="425"/>
      <c r="AZ36" s="425"/>
      <c r="BA36" s="425"/>
      <c r="BB36" s="425"/>
      <c r="BC36" s="425"/>
      <c r="BD36" s="213"/>
      <c r="BE36" s="426">
        <f t="shared" si="1"/>
        <v>16</v>
      </c>
      <c r="BF36" s="426"/>
      <c r="BG36" s="425" t="str">
        <f>IF('各会計、関係団体の財政状況及び健全化判断比率'!B40="","",'各会計、関係団体の財政状況及び健全化判断比率'!B40)</f>
        <v>地域生活排水特別会計</v>
      </c>
      <c r="BH36" s="425"/>
      <c r="BI36" s="425"/>
      <c r="BJ36" s="425"/>
      <c r="BK36" s="425"/>
      <c r="BL36" s="425"/>
      <c r="BM36" s="425"/>
      <c r="BN36" s="425"/>
      <c r="BO36" s="425"/>
      <c r="BP36" s="425"/>
      <c r="BQ36" s="425"/>
      <c r="BR36" s="425"/>
      <c r="BS36" s="425"/>
      <c r="BT36" s="425"/>
      <c r="BU36" s="425"/>
      <c r="BV36" s="213"/>
      <c r="BW36" s="426">
        <f t="shared" si="2"/>
        <v>20</v>
      </c>
      <c r="BX36" s="426"/>
      <c r="BY36" s="425" t="str">
        <f>IF('各会計、関係団体の財政状況及び健全化判断比率'!B70="","",'各会計、関係団体の財政状況及び健全化判断比率'!B70)</f>
        <v>福井県市町総合事務組合（普通会計）</v>
      </c>
      <c r="BZ36" s="425"/>
      <c r="CA36" s="425"/>
      <c r="CB36" s="425"/>
      <c r="CC36" s="425"/>
      <c r="CD36" s="425"/>
      <c r="CE36" s="425"/>
      <c r="CF36" s="425"/>
      <c r="CG36" s="425"/>
      <c r="CH36" s="425"/>
      <c r="CI36" s="425"/>
      <c r="CJ36" s="425"/>
      <c r="CK36" s="425"/>
      <c r="CL36" s="425"/>
      <c r="CM36" s="425"/>
      <c r="CN36" s="213"/>
      <c r="CO36" s="426">
        <f t="shared" si="3"/>
        <v>27</v>
      </c>
      <c r="CP36" s="426"/>
      <c r="CQ36" s="425" t="str">
        <f>IF('各会計、関係団体の財政状況及び健全化判断比率'!BS9="","",'各会計、関係団体の財政状況及び健全化判断比率'!BS9)</f>
        <v>歴史のみえるまちづくり協会</v>
      </c>
      <c r="CR36" s="425"/>
      <c r="CS36" s="425"/>
      <c r="CT36" s="425"/>
      <c r="CU36" s="425"/>
      <c r="CV36" s="425"/>
      <c r="CW36" s="425"/>
      <c r="CX36" s="425"/>
      <c r="CY36" s="425"/>
      <c r="CZ36" s="425"/>
      <c r="DA36" s="425"/>
      <c r="DB36" s="425"/>
      <c r="DC36" s="425"/>
      <c r="DD36" s="425"/>
      <c r="DE36" s="425"/>
      <c r="DF36" s="210"/>
      <c r="DG36" s="427" t="str">
        <f>IF('各会計、関係団体の財政状況及び健全化判断比率'!BR9="","",'各会計、関係団体の財政状況及び健全化判断比率'!BR9)</f>
        <v/>
      </c>
      <c r="DH36" s="427"/>
      <c r="DI36" s="217"/>
      <c r="DJ36" s="185"/>
      <c r="DK36" s="185"/>
      <c r="DL36" s="185"/>
      <c r="DM36" s="185"/>
      <c r="DN36" s="185"/>
      <c r="DO36" s="185"/>
    </row>
    <row r="37" spans="1:119" ht="32.25" customHeight="1" x14ac:dyDescent="0.2">
      <c r="A37" s="186"/>
      <c r="B37" s="212"/>
      <c r="C37" s="426" t="str">
        <f>IF(E37="","",C36+1)</f>
        <v/>
      </c>
      <c r="D37" s="426"/>
      <c r="E37" s="425" t="str">
        <f>IF('各会計、関係団体の財政状況及び健全化判断比率'!B10="","",'各会計、関係団体の財政状況及び健全化判断比率'!B10)</f>
        <v/>
      </c>
      <c r="F37" s="425"/>
      <c r="G37" s="425"/>
      <c r="H37" s="425"/>
      <c r="I37" s="425"/>
      <c r="J37" s="425"/>
      <c r="K37" s="425"/>
      <c r="L37" s="425"/>
      <c r="M37" s="425"/>
      <c r="N37" s="425"/>
      <c r="O37" s="425"/>
      <c r="P37" s="425"/>
      <c r="Q37" s="425"/>
      <c r="R37" s="425"/>
      <c r="S37" s="425"/>
      <c r="T37" s="213"/>
      <c r="U37" s="426">
        <f t="shared" si="4"/>
        <v>7</v>
      </c>
      <c r="V37" s="426"/>
      <c r="W37" s="425" t="str">
        <f>IF('各会計、関係団体の財政状況及び健全化判断比率'!B31="","",'各会計、関係団体の財政状況及び健全化判断比率'!B31)</f>
        <v>介護保険特別会計</v>
      </c>
      <c r="X37" s="425"/>
      <c r="Y37" s="425"/>
      <c r="Z37" s="425"/>
      <c r="AA37" s="425"/>
      <c r="AB37" s="425"/>
      <c r="AC37" s="425"/>
      <c r="AD37" s="425"/>
      <c r="AE37" s="425"/>
      <c r="AF37" s="425"/>
      <c r="AG37" s="425"/>
      <c r="AH37" s="425"/>
      <c r="AI37" s="425"/>
      <c r="AJ37" s="425"/>
      <c r="AK37" s="425"/>
      <c r="AL37" s="213"/>
      <c r="AM37" s="426">
        <f t="shared" si="0"/>
        <v>13</v>
      </c>
      <c r="AN37" s="426"/>
      <c r="AO37" s="425" t="str">
        <f>IF('各会計、関係団体の財政状況及び健全化判断比率'!B37="","",'各会計、関係団体の財政状況及び健全化判断比率'!B37)</f>
        <v>簡易水道事業会計</v>
      </c>
      <c r="AP37" s="425"/>
      <c r="AQ37" s="425"/>
      <c r="AR37" s="425"/>
      <c r="AS37" s="425"/>
      <c r="AT37" s="425"/>
      <c r="AU37" s="425"/>
      <c r="AV37" s="425"/>
      <c r="AW37" s="425"/>
      <c r="AX37" s="425"/>
      <c r="AY37" s="425"/>
      <c r="AZ37" s="425"/>
      <c r="BA37" s="425"/>
      <c r="BB37" s="425"/>
      <c r="BC37" s="425"/>
      <c r="BD37" s="213"/>
      <c r="BE37" s="426">
        <f t="shared" si="1"/>
        <v>17</v>
      </c>
      <c r="BF37" s="426"/>
      <c r="BG37" s="425" t="str">
        <f>IF('各会計、関係団体の財政状況及び健全化判断比率'!B41="","",'各会計、関係団体の財政状況及び健全化判断比率'!B41)</f>
        <v>宅地造成特別会計</v>
      </c>
      <c r="BH37" s="425"/>
      <c r="BI37" s="425"/>
      <c r="BJ37" s="425"/>
      <c r="BK37" s="425"/>
      <c r="BL37" s="425"/>
      <c r="BM37" s="425"/>
      <c r="BN37" s="425"/>
      <c r="BO37" s="425"/>
      <c r="BP37" s="425"/>
      <c r="BQ37" s="425"/>
      <c r="BR37" s="425"/>
      <c r="BS37" s="425"/>
      <c r="BT37" s="425"/>
      <c r="BU37" s="425"/>
      <c r="BV37" s="213"/>
      <c r="BW37" s="426">
        <f t="shared" si="2"/>
        <v>21</v>
      </c>
      <c r="BX37" s="426"/>
      <c r="BY37" s="425" t="str">
        <f>IF('各会計、関係団体の財政状況及び健全化判断比率'!B71="","",'各会計、関係団体の財政状況及び健全化判断比率'!B71)</f>
        <v>福井県市町総合事務組合（事業会計）</v>
      </c>
      <c r="BZ37" s="425"/>
      <c r="CA37" s="425"/>
      <c r="CB37" s="425"/>
      <c r="CC37" s="425"/>
      <c r="CD37" s="425"/>
      <c r="CE37" s="425"/>
      <c r="CF37" s="425"/>
      <c r="CG37" s="425"/>
      <c r="CH37" s="425"/>
      <c r="CI37" s="425"/>
      <c r="CJ37" s="425"/>
      <c r="CK37" s="425"/>
      <c r="CL37" s="425"/>
      <c r="CM37" s="425"/>
      <c r="CN37" s="213"/>
      <c r="CO37" s="426">
        <f t="shared" si="3"/>
        <v>28</v>
      </c>
      <c r="CP37" s="426"/>
      <c r="CQ37" s="425" t="str">
        <f>IF('各会計、関係団体の財政状況及び健全化判断比率'!BS10="","",'各会計、関係団体の財政状況及び健全化判断比率'!BS10)</f>
        <v>まちづくり福井株式会社</v>
      </c>
      <c r="CR37" s="425"/>
      <c r="CS37" s="425"/>
      <c r="CT37" s="425"/>
      <c r="CU37" s="425"/>
      <c r="CV37" s="425"/>
      <c r="CW37" s="425"/>
      <c r="CX37" s="425"/>
      <c r="CY37" s="425"/>
      <c r="CZ37" s="425"/>
      <c r="DA37" s="425"/>
      <c r="DB37" s="425"/>
      <c r="DC37" s="425"/>
      <c r="DD37" s="425"/>
      <c r="DE37" s="425"/>
      <c r="DF37" s="210"/>
      <c r="DG37" s="427" t="str">
        <f>IF('各会計、関係団体の財政状況及び健全化判断比率'!BR10="","",'各会計、関係団体の財政状況及び健全化判断比率'!BR10)</f>
        <v/>
      </c>
      <c r="DH37" s="427"/>
      <c r="DI37" s="217"/>
      <c r="DJ37" s="185"/>
      <c r="DK37" s="185"/>
      <c r="DL37" s="185"/>
      <c r="DM37" s="185"/>
      <c r="DN37" s="185"/>
      <c r="DO37" s="185"/>
    </row>
    <row r="38" spans="1:119" ht="32.25" customHeight="1" x14ac:dyDescent="0.2">
      <c r="A38" s="186"/>
      <c r="B38" s="212"/>
      <c r="C38" s="426" t="str">
        <f t="shared" ref="C38:C43" si="5">IF(E38="","",C37+1)</f>
        <v/>
      </c>
      <c r="D38" s="426"/>
      <c r="E38" s="425" t="str">
        <f>IF('各会計、関係団体の財政状況及び健全化判断比率'!B11="","",'各会計、関係団体の財政状況及び健全化判断比率'!B11)</f>
        <v/>
      </c>
      <c r="F38" s="425"/>
      <c r="G38" s="425"/>
      <c r="H38" s="425"/>
      <c r="I38" s="425"/>
      <c r="J38" s="425"/>
      <c r="K38" s="425"/>
      <c r="L38" s="425"/>
      <c r="M38" s="425"/>
      <c r="N38" s="425"/>
      <c r="O38" s="425"/>
      <c r="P38" s="425"/>
      <c r="Q38" s="425"/>
      <c r="R38" s="425"/>
      <c r="S38" s="425"/>
      <c r="T38" s="213"/>
      <c r="U38" s="426">
        <f t="shared" si="4"/>
        <v>8</v>
      </c>
      <c r="V38" s="426"/>
      <c r="W38" s="425" t="str">
        <f>IF('各会計、関係団体の財政状況及び健全化判断比率'!B32="","",'各会計、関係団体の財政状況及び健全化判断比率'!B32)</f>
        <v>競輪特別会計</v>
      </c>
      <c r="X38" s="425"/>
      <c r="Y38" s="425"/>
      <c r="Z38" s="425"/>
      <c r="AA38" s="425"/>
      <c r="AB38" s="425"/>
      <c r="AC38" s="425"/>
      <c r="AD38" s="425"/>
      <c r="AE38" s="425"/>
      <c r="AF38" s="425"/>
      <c r="AG38" s="425"/>
      <c r="AH38" s="425"/>
      <c r="AI38" s="425"/>
      <c r="AJ38" s="425"/>
      <c r="AK38" s="425"/>
      <c r="AL38" s="213"/>
      <c r="AM38" s="426" t="str">
        <f t="shared" si="0"/>
        <v/>
      </c>
      <c r="AN38" s="426"/>
      <c r="AO38" s="425"/>
      <c r="AP38" s="425"/>
      <c r="AQ38" s="425"/>
      <c r="AR38" s="425"/>
      <c r="AS38" s="425"/>
      <c r="AT38" s="425"/>
      <c r="AU38" s="425"/>
      <c r="AV38" s="425"/>
      <c r="AW38" s="425"/>
      <c r="AX38" s="425"/>
      <c r="AY38" s="425"/>
      <c r="AZ38" s="425"/>
      <c r="BA38" s="425"/>
      <c r="BB38" s="425"/>
      <c r="BC38" s="425"/>
      <c r="BD38" s="213"/>
      <c r="BE38" s="426" t="str">
        <f t="shared" si="1"/>
        <v/>
      </c>
      <c r="BF38" s="426"/>
      <c r="BG38" s="425"/>
      <c r="BH38" s="425"/>
      <c r="BI38" s="425"/>
      <c r="BJ38" s="425"/>
      <c r="BK38" s="425"/>
      <c r="BL38" s="425"/>
      <c r="BM38" s="425"/>
      <c r="BN38" s="425"/>
      <c r="BO38" s="425"/>
      <c r="BP38" s="425"/>
      <c r="BQ38" s="425"/>
      <c r="BR38" s="425"/>
      <c r="BS38" s="425"/>
      <c r="BT38" s="425"/>
      <c r="BU38" s="425"/>
      <c r="BV38" s="213"/>
      <c r="BW38" s="426">
        <f t="shared" si="2"/>
        <v>22</v>
      </c>
      <c r="BX38" s="426"/>
      <c r="BY38" s="425" t="str">
        <f>IF('各会計、関係団体の財政状況及び健全化判断比率'!B72="","",'各会計、関係団体の財政状況及び健全化判断比率'!B72)</f>
        <v>福井県自治会館組合</v>
      </c>
      <c r="BZ38" s="425"/>
      <c r="CA38" s="425"/>
      <c r="CB38" s="425"/>
      <c r="CC38" s="425"/>
      <c r="CD38" s="425"/>
      <c r="CE38" s="425"/>
      <c r="CF38" s="425"/>
      <c r="CG38" s="425"/>
      <c r="CH38" s="425"/>
      <c r="CI38" s="425"/>
      <c r="CJ38" s="425"/>
      <c r="CK38" s="425"/>
      <c r="CL38" s="425"/>
      <c r="CM38" s="425"/>
      <c r="CN38" s="213"/>
      <c r="CO38" s="426">
        <f t="shared" si="3"/>
        <v>29</v>
      </c>
      <c r="CP38" s="426"/>
      <c r="CQ38" s="425" t="str">
        <f>IF('各会計、関係団体の財政状況及び健全化判断比率'!BS11="","",'各会計、関係団体の財政状況及び健全化判断比率'!BS11)</f>
        <v>福井市土地開発公社</v>
      </c>
      <c r="CR38" s="425"/>
      <c r="CS38" s="425"/>
      <c r="CT38" s="425"/>
      <c r="CU38" s="425"/>
      <c r="CV38" s="425"/>
      <c r="CW38" s="425"/>
      <c r="CX38" s="425"/>
      <c r="CY38" s="425"/>
      <c r="CZ38" s="425"/>
      <c r="DA38" s="425"/>
      <c r="DB38" s="425"/>
      <c r="DC38" s="425"/>
      <c r="DD38" s="425"/>
      <c r="DE38" s="425"/>
      <c r="DF38" s="210"/>
      <c r="DG38" s="427" t="str">
        <f>IF('各会計、関係団体の財政状況及び健全化判断比率'!BR11="","",'各会計、関係団体の財政状況及び健全化判断比率'!BR11)</f>
        <v/>
      </c>
      <c r="DH38" s="427"/>
      <c r="DI38" s="217"/>
      <c r="DJ38" s="185"/>
      <c r="DK38" s="185"/>
      <c r="DL38" s="185"/>
      <c r="DM38" s="185"/>
      <c r="DN38" s="185"/>
      <c r="DO38" s="185"/>
    </row>
    <row r="39" spans="1:119" ht="32.25" customHeight="1" x14ac:dyDescent="0.2">
      <c r="A39" s="186"/>
      <c r="B39" s="212"/>
      <c r="C39" s="426" t="str">
        <f t="shared" si="5"/>
        <v/>
      </c>
      <c r="D39" s="426"/>
      <c r="E39" s="425" t="str">
        <f>IF('各会計、関係団体の財政状況及び健全化判断比率'!B12="","",'各会計、関係団体の財政状況及び健全化判断比率'!B12)</f>
        <v/>
      </c>
      <c r="F39" s="425"/>
      <c r="G39" s="425"/>
      <c r="H39" s="425"/>
      <c r="I39" s="425"/>
      <c r="J39" s="425"/>
      <c r="K39" s="425"/>
      <c r="L39" s="425"/>
      <c r="M39" s="425"/>
      <c r="N39" s="425"/>
      <c r="O39" s="425"/>
      <c r="P39" s="425"/>
      <c r="Q39" s="425"/>
      <c r="R39" s="425"/>
      <c r="S39" s="425"/>
      <c r="T39" s="213"/>
      <c r="U39" s="426">
        <f t="shared" si="4"/>
        <v>9</v>
      </c>
      <c r="V39" s="426"/>
      <c r="W39" s="425" t="str">
        <f>IF('各会計、関係団体の財政状況及び健全化判断比率'!B33="","",'各会計、関係団体の財政状況及び健全化判断比率'!B33)</f>
        <v>駐車場特別会計</v>
      </c>
      <c r="X39" s="425"/>
      <c r="Y39" s="425"/>
      <c r="Z39" s="425"/>
      <c r="AA39" s="425"/>
      <c r="AB39" s="425"/>
      <c r="AC39" s="425"/>
      <c r="AD39" s="425"/>
      <c r="AE39" s="425"/>
      <c r="AF39" s="425"/>
      <c r="AG39" s="425"/>
      <c r="AH39" s="425"/>
      <c r="AI39" s="425"/>
      <c r="AJ39" s="425"/>
      <c r="AK39" s="425"/>
      <c r="AL39" s="213"/>
      <c r="AM39" s="426" t="str">
        <f t="shared" si="0"/>
        <v/>
      </c>
      <c r="AN39" s="426"/>
      <c r="AO39" s="425"/>
      <c r="AP39" s="425"/>
      <c r="AQ39" s="425"/>
      <c r="AR39" s="425"/>
      <c r="AS39" s="425"/>
      <c r="AT39" s="425"/>
      <c r="AU39" s="425"/>
      <c r="AV39" s="425"/>
      <c r="AW39" s="425"/>
      <c r="AX39" s="425"/>
      <c r="AY39" s="425"/>
      <c r="AZ39" s="425"/>
      <c r="BA39" s="425"/>
      <c r="BB39" s="425"/>
      <c r="BC39" s="425"/>
      <c r="BD39" s="213"/>
      <c r="BE39" s="426" t="str">
        <f t="shared" si="1"/>
        <v/>
      </c>
      <c r="BF39" s="426"/>
      <c r="BG39" s="425"/>
      <c r="BH39" s="425"/>
      <c r="BI39" s="425"/>
      <c r="BJ39" s="425"/>
      <c r="BK39" s="425"/>
      <c r="BL39" s="425"/>
      <c r="BM39" s="425"/>
      <c r="BN39" s="425"/>
      <c r="BO39" s="425"/>
      <c r="BP39" s="425"/>
      <c r="BQ39" s="425"/>
      <c r="BR39" s="425"/>
      <c r="BS39" s="425"/>
      <c r="BT39" s="425"/>
      <c r="BU39" s="425"/>
      <c r="BV39" s="213"/>
      <c r="BW39" s="426">
        <f t="shared" si="2"/>
        <v>23</v>
      </c>
      <c r="BX39" s="426"/>
      <c r="BY39" s="425" t="str">
        <f>IF('各会計、関係団体の財政状況及び健全化判断比率'!B73="","",'各会計、関係団体の財政状況及び健全化判断比率'!B73)</f>
        <v>鯖江広域衛生施設組合</v>
      </c>
      <c r="BZ39" s="425"/>
      <c r="CA39" s="425"/>
      <c r="CB39" s="425"/>
      <c r="CC39" s="425"/>
      <c r="CD39" s="425"/>
      <c r="CE39" s="425"/>
      <c r="CF39" s="425"/>
      <c r="CG39" s="425"/>
      <c r="CH39" s="425"/>
      <c r="CI39" s="425"/>
      <c r="CJ39" s="425"/>
      <c r="CK39" s="425"/>
      <c r="CL39" s="425"/>
      <c r="CM39" s="425"/>
      <c r="CN39" s="213"/>
      <c r="CO39" s="426">
        <f t="shared" si="3"/>
        <v>30</v>
      </c>
      <c r="CP39" s="426"/>
      <c r="CQ39" s="425" t="str">
        <f>IF('各会計、関係団体の財政状況及び健全化判断比率'!BS12="","",'各会計、関係団体の財政状況及び健全化判断比率'!BS12)</f>
        <v>福井市観光協会</v>
      </c>
      <c r="CR39" s="425"/>
      <c r="CS39" s="425"/>
      <c r="CT39" s="425"/>
      <c r="CU39" s="425"/>
      <c r="CV39" s="425"/>
      <c r="CW39" s="425"/>
      <c r="CX39" s="425"/>
      <c r="CY39" s="425"/>
      <c r="CZ39" s="425"/>
      <c r="DA39" s="425"/>
      <c r="DB39" s="425"/>
      <c r="DC39" s="425"/>
      <c r="DD39" s="425"/>
      <c r="DE39" s="425"/>
      <c r="DF39" s="210"/>
      <c r="DG39" s="427" t="str">
        <f>IF('各会計、関係団体の財政状況及び健全化判断比率'!BR12="","",'各会計、関係団体の財政状況及び健全化判断比率'!BR12)</f>
        <v/>
      </c>
      <c r="DH39" s="427"/>
      <c r="DI39" s="217"/>
      <c r="DJ39" s="185"/>
      <c r="DK39" s="185"/>
      <c r="DL39" s="185"/>
      <c r="DM39" s="185"/>
      <c r="DN39" s="185"/>
      <c r="DO39" s="185"/>
    </row>
    <row r="40" spans="1:119" ht="32.25" customHeight="1" x14ac:dyDescent="0.2">
      <c r="A40" s="186"/>
      <c r="B40" s="212"/>
      <c r="C40" s="426" t="str">
        <f t="shared" si="5"/>
        <v/>
      </c>
      <c r="D40" s="426"/>
      <c r="E40" s="425" t="str">
        <f>IF('各会計、関係団体の財政状況及び健全化判断比率'!B13="","",'各会計、関係団体の財政状況及び健全化判断比率'!B13)</f>
        <v/>
      </c>
      <c r="F40" s="425"/>
      <c r="G40" s="425"/>
      <c r="H40" s="425"/>
      <c r="I40" s="425"/>
      <c r="J40" s="425"/>
      <c r="K40" s="425"/>
      <c r="L40" s="425"/>
      <c r="M40" s="425"/>
      <c r="N40" s="425"/>
      <c r="O40" s="425"/>
      <c r="P40" s="425"/>
      <c r="Q40" s="425"/>
      <c r="R40" s="425"/>
      <c r="S40" s="425"/>
      <c r="T40" s="213"/>
      <c r="U40" s="426" t="str">
        <f t="shared" si="4"/>
        <v/>
      </c>
      <c r="V40" s="426"/>
      <c r="W40" s="425"/>
      <c r="X40" s="425"/>
      <c r="Y40" s="425"/>
      <c r="Z40" s="425"/>
      <c r="AA40" s="425"/>
      <c r="AB40" s="425"/>
      <c r="AC40" s="425"/>
      <c r="AD40" s="425"/>
      <c r="AE40" s="425"/>
      <c r="AF40" s="425"/>
      <c r="AG40" s="425"/>
      <c r="AH40" s="425"/>
      <c r="AI40" s="425"/>
      <c r="AJ40" s="425"/>
      <c r="AK40" s="425"/>
      <c r="AL40" s="213"/>
      <c r="AM40" s="426" t="str">
        <f t="shared" si="0"/>
        <v/>
      </c>
      <c r="AN40" s="426"/>
      <c r="AO40" s="425"/>
      <c r="AP40" s="425"/>
      <c r="AQ40" s="425"/>
      <c r="AR40" s="425"/>
      <c r="AS40" s="425"/>
      <c r="AT40" s="425"/>
      <c r="AU40" s="425"/>
      <c r="AV40" s="425"/>
      <c r="AW40" s="425"/>
      <c r="AX40" s="425"/>
      <c r="AY40" s="425"/>
      <c r="AZ40" s="425"/>
      <c r="BA40" s="425"/>
      <c r="BB40" s="425"/>
      <c r="BC40" s="425"/>
      <c r="BD40" s="213"/>
      <c r="BE40" s="426" t="str">
        <f t="shared" si="1"/>
        <v/>
      </c>
      <c r="BF40" s="426"/>
      <c r="BG40" s="425"/>
      <c r="BH40" s="425"/>
      <c r="BI40" s="425"/>
      <c r="BJ40" s="425"/>
      <c r="BK40" s="425"/>
      <c r="BL40" s="425"/>
      <c r="BM40" s="425"/>
      <c r="BN40" s="425"/>
      <c r="BO40" s="425"/>
      <c r="BP40" s="425"/>
      <c r="BQ40" s="425"/>
      <c r="BR40" s="425"/>
      <c r="BS40" s="425"/>
      <c r="BT40" s="425"/>
      <c r="BU40" s="425"/>
      <c r="BV40" s="213"/>
      <c r="BW40" s="426">
        <f t="shared" si="2"/>
        <v>24</v>
      </c>
      <c r="BX40" s="426"/>
      <c r="BY40" s="425" t="str">
        <f>IF('各会計、関係団体の財政状況及び健全化判断比率'!B74="","",'各会計、関係団体の財政状況及び健全化判断比率'!B74)</f>
        <v>福井坂井地区広域市町村圏事務組合</v>
      </c>
      <c r="BZ40" s="425"/>
      <c r="CA40" s="425"/>
      <c r="CB40" s="425"/>
      <c r="CC40" s="425"/>
      <c r="CD40" s="425"/>
      <c r="CE40" s="425"/>
      <c r="CF40" s="425"/>
      <c r="CG40" s="425"/>
      <c r="CH40" s="425"/>
      <c r="CI40" s="425"/>
      <c r="CJ40" s="425"/>
      <c r="CK40" s="425"/>
      <c r="CL40" s="425"/>
      <c r="CM40" s="425"/>
      <c r="CN40" s="213"/>
      <c r="CO40" s="426" t="str">
        <f t="shared" si="3"/>
        <v/>
      </c>
      <c r="CP40" s="426"/>
      <c r="CQ40" s="425" t="str">
        <f>IF('各会計、関係団体の財政状況及び健全化判断比率'!BS13="","",'各会計、関係団体の財政状況及び健全化判断比率'!BS13)</f>
        <v/>
      </c>
      <c r="CR40" s="425"/>
      <c r="CS40" s="425"/>
      <c r="CT40" s="425"/>
      <c r="CU40" s="425"/>
      <c r="CV40" s="425"/>
      <c r="CW40" s="425"/>
      <c r="CX40" s="425"/>
      <c r="CY40" s="425"/>
      <c r="CZ40" s="425"/>
      <c r="DA40" s="425"/>
      <c r="DB40" s="425"/>
      <c r="DC40" s="425"/>
      <c r="DD40" s="425"/>
      <c r="DE40" s="425"/>
      <c r="DF40" s="210"/>
      <c r="DG40" s="427" t="str">
        <f>IF('各会計、関係団体の財政状況及び健全化判断比率'!BR13="","",'各会計、関係団体の財政状況及び健全化判断比率'!BR13)</f>
        <v/>
      </c>
      <c r="DH40" s="427"/>
      <c r="DI40" s="217"/>
      <c r="DJ40" s="185"/>
      <c r="DK40" s="185"/>
      <c r="DL40" s="185"/>
      <c r="DM40" s="185"/>
      <c r="DN40" s="185"/>
      <c r="DO40" s="185"/>
    </row>
    <row r="41" spans="1:119" ht="32.25" customHeight="1" x14ac:dyDescent="0.2">
      <c r="A41" s="186"/>
      <c r="B41" s="212"/>
      <c r="C41" s="426" t="str">
        <f t="shared" si="5"/>
        <v/>
      </c>
      <c r="D41" s="426"/>
      <c r="E41" s="425" t="str">
        <f>IF('各会計、関係団体の財政状況及び健全化判断比率'!B14="","",'各会計、関係団体の財政状況及び健全化判断比率'!B14)</f>
        <v/>
      </c>
      <c r="F41" s="425"/>
      <c r="G41" s="425"/>
      <c r="H41" s="425"/>
      <c r="I41" s="425"/>
      <c r="J41" s="425"/>
      <c r="K41" s="425"/>
      <c r="L41" s="425"/>
      <c r="M41" s="425"/>
      <c r="N41" s="425"/>
      <c r="O41" s="425"/>
      <c r="P41" s="425"/>
      <c r="Q41" s="425"/>
      <c r="R41" s="425"/>
      <c r="S41" s="425"/>
      <c r="T41" s="213"/>
      <c r="U41" s="426" t="str">
        <f t="shared" si="4"/>
        <v/>
      </c>
      <c r="V41" s="426"/>
      <c r="W41" s="425"/>
      <c r="X41" s="425"/>
      <c r="Y41" s="425"/>
      <c r="Z41" s="425"/>
      <c r="AA41" s="425"/>
      <c r="AB41" s="425"/>
      <c r="AC41" s="425"/>
      <c r="AD41" s="425"/>
      <c r="AE41" s="425"/>
      <c r="AF41" s="425"/>
      <c r="AG41" s="425"/>
      <c r="AH41" s="425"/>
      <c r="AI41" s="425"/>
      <c r="AJ41" s="425"/>
      <c r="AK41" s="425"/>
      <c r="AL41" s="213"/>
      <c r="AM41" s="426" t="str">
        <f t="shared" si="0"/>
        <v/>
      </c>
      <c r="AN41" s="426"/>
      <c r="AO41" s="425"/>
      <c r="AP41" s="425"/>
      <c r="AQ41" s="425"/>
      <c r="AR41" s="425"/>
      <c r="AS41" s="425"/>
      <c r="AT41" s="425"/>
      <c r="AU41" s="425"/>
      <c r="AV41" s="425"/>
      <c r="AW41" s="425"/>
      <c r="AX41" s="425"/>
      <c r="AY41" s="425"/>
      <c r="AZ41" s="425"/>
      <c r="BA41" s="425"/>
      <c r="BB41" s="425"/>
      <c r="BC41" s="425"/>
      <c r="BD41" s="213"/>
      <c r="BE41" s="426" t="str">
        <f t="shared" si="1"/>
        <v/>
      </c>
      <c r="BF41" s="426"/>
      <c r="BG41" s="425"/>
      <c r="BH41" s="425"/>
      <c r="BI41" s="425"/>
      <c r="BJ41" s="425"/>
      <c r="BK41" s="425"/>
      <c r="BL41" s="425"/>
      <c r="BM41" s="425"/>
      <c r="BN41" s="425"/>
      <c r="BO41" s="425"/>
      <c r="BP41" s="425"/>
      <c r="BQ41" s="425"/>
      <c r="BR41" s="425"/>
      <c r="BS41" s="425"/>
      <c r="BT41" s="425"/>
      <c r="BU41" s="425"/>
      <c r="BV41" s="213"/>
      <c r="BW41" s="426" t="str">
        <f t="shared" si="2"/>
        <v/>
      </c>
      <c r="BX41" s="426"/>
      <c r="BY41" s="425" t="str">
        <f>IF('各会計、関係団体の財政状況及び健全化判断比率'!B75="","",'各会計、関係団体の財政状況及び健全化判断比率'!B75)</f>
        <v/>
      </c>
      <c r="BZ41" s="425"/>
      <c r="CA41" s="425"/>
      <c r="CB41" s="425"/>
      <c r="CC41" s="425"/>
      <c r="CD41" s="425"/>
      <c r="CE41" s="425"/>
      <c r="CF41" s="425"/>
      <c r="CG41" s="425"/>
      <c r="CH41" s="425"/>
      <c r="CI41" s="425"/>
      <c r="CJ41" s="425"/>
      <c r="CK41" s="425"/>
      <c r="CL41" s="425"/>
      <c r="CM41" s="425"/>
      <c r="CN41" s="213"/>
      <c r="CO41" s="426" t="str">
        <f t="shared" si="3"/>
        <v/>
      </c>
      <c r="CP41" s="426"/>
      <c r="CQ41" s="425" t="str">
        <f>IF('各会計、関係団体の財政状況及び健全化判断比率'!BS14="","",'各会計、関係団体の財政状況及び健全化判断比率'!BS14)</f>
        <v/>
      </c>
      <c r="CR41" s="425"/>
      <c r="CS41" s="425"/>
      <c r="CT41" s="425"/>
      <c r="CU41" s="425"/>
      <c r="CV41" s="425"/>
      <c r="CW41" s="425"/>
      <c r="CX41" s="425"/>
      <c r="CY41" s="425"/>
      <c r="CZ41" s="425"/>
      <c r="DA41" s="425"/>
      <c r="DB41" s="425"/>
      <c r="DC41" s="425"/>
      <c r="DD41" s="425"/>
      <c r="DE41" s="425"/>
      <c r="DF41" s="210"/>
      <c r="DG41" s="427" t="str">
        <f>IF('各会計、関係団体の財政状況及び健全化判断比率'!BR14="","",'各会計、関係団体の財政状況及び健全化判断比率'!BR14)</f>
        <v/>
      </c>
      <c r="DH41" s="427"/>
      <c r="DI41" s="217"/>
      <c r="DJ41" s="185"/>
      <c r="DK41" s="185"/>
      <c r="DL41" s="185"/>
      <c r="DM41" s="185"/>
      <c r="DN41" s="185"/>
      <c r="DO41" s="185"/>
    </row>
    <row r="42" spans="1:119" ht="32.25" customHeight="1" x14ac:dyDescent="0.2">
      <c r="A42" s="185"/>
      <c r="B42" s="212"/>
      <c r="C42" s="426" t="str">
        <f t="shared" si="5"/>
        <v/>
      </c>
      <c r="D42" s="426"/>
      <c r="E42" s="425" t="str">
        <f>IF('各会計、関係団体の財政状況及び健全化判断比率'!B15="","",'各会計、関係団体の財政状況及び健全化判断比率'!B15)</f>
        <v/>
      </c>
      <c r="F42" s="425"/>
      <c r="G42" s="425"/>
      <c r="H42" s="425"/>
      <c r="I42" s="425"/>
      <c r="J42" s="425"/>
      <c r="K42" s="425"/>
      <c r="L42" s="425"/>
      <c r="M42" s="425"/>
      <c r="N42" s="425"/>
      <c r="O42" s="425"/>
      <c r="P42" s="425"/>
      <c r="Q42" s="425"/>
      <c r="R42" s="425"/>
      <c r="S42" s="425"/>
      <c r="T42" s="213"/>
      <c r="U42" s="426" t="str">
        <f t="shared" si="4"/>
        <v/>
      </c>
      <c r="V42" s="426"/>
      <c r="W42" s="425"/>
      <c r="X42" s="425"/>
      <c r="Y42" s="425"/>
      <c r="Z42" s="425"/>
      <c r="AA42" s="425"/>
      <c r="AB42" s="425"/>
      <c r="AC42" s="425"/>
      <c r="AD42" s="425"/>
      <c r="AE42" s="425"/>
      <c r="AF42" s="425"/>
      <c r="AG42" s="425"/>
      <c r="AH42" s="425"/>
      <c r="AI42" s="425"/>
      <c r="AJ42" s="425"/>
      <c r="AK42" s="425"/>
      <c r="AL42" s="213"/>
      <c r="AM42" s="426" t="str">
        <f t="shared" si="0"/>
        <v/>
      </c>
      <c r="AN42" s="426"/>
      <c r="AO42" s="425"/>
      <c r="AP42" s="425"/>
      <c r="AQ42" s="425"/>
      <c r="AR42" s="425"/>
      <c r="AS42" s="425"/>
      <c r="AT42" s="425"/>
      <c r="AU42" s="425"/>
      <c r="AV42" s="425"/>
      <c r="AW42" s="425"/>
      <c r="AX42" s="425"/>
      <c r="AY42" s="425"/>
      <c r="AZ42" s="425"/>
      <c r="BA42" s="425"/>
      <c r="BB42" s="425"/>
      <c r="BC42" s="425"/>
      <c r="BD42" s="213"/>
      <c r="BE42" s="426" t="str">
        <f t="shared" si="1"/>
        <v/>
      </c>
      <c r="BF42" s="426"/>
      <c r="BG42" s="425"/>
      <c r="BH42" s="425"/>
      <c r="BI42" s="425"/>
      <c r="BJ42" s="425"/>
      <c r="BK42" s="425"/>
      <c r="BL42" s="425"/>
      <c r="BM42" s="425"/>
      <c r="BN42" s="425"/>
      <c r="BO42" s="425"/>
      <c r="BP42" s="425"/>
      <c r="BQ42" s="425"/>
      <c r="BR42" s="425"/>
      <c r="BS42" s="425"/>
      <c r="BT42" s="425"/>
      <c r="BU42" s="425"/>
      <c r="BV42" s="213"/>
      <c r="BW42" s="426" t="str">
        <f t="shared" si="2"/>
        <v/>
      </c>
      <c r="BX42" s="426"/>
      <c r="BY42" s="425" t="str">
        <f>IF('各会計、関係団体の財政状況及び健全化判断比率'!B76="","",'各会計、関係団体の財政状況及び健全化判断比率'!B76)</f>
        <v/>
      </c>
      <c r="BZ42" s="425"/>
      <c r="CA42" s="425"/>
      <c r="CB42" s="425"/>
      <c r="CC42" s="425"/>
      <c r="CD42" s="425"/>
      <c r="CE42" s="425"/>
      <c r="CF42" s="425"/>
      <c r="CG42" s="425"/>
      <c r="CH42" s="425"/>
      <c r="CI42" s="425"/>
      <c r="CJ42" s="425"/>
      <c r="CK42" s="425"/>
      <c r="CL42" s="425"/>
      <c r="CM42" s="425"/>
      <c r="CN42" s="213"/>
      <c r="CO42" s="426" t="str">
        <f t="shared" si="3"/>
        <v/>
      </c>
      <c r="CP42" s="426"/>
      <c r="CQ42" s="425" t="str">
        <f>IF('各会計、関係団体の財政状況及び健全化判断比率'!BS15="","",'各会計、関係団体の財政状況及び健全化判断比率'!BS15)</f>
        <v/>
      </c>
      <c r="CR42" s="425"/>
      <c r="CS42" s="425"/>
      <c r="CT42" s="425"/>
      <c r="CU42" s="425"/>
      <c r="CV42" s="425"/>
      <c r="CW42" s="425"/>
      <c r="CX42" s="425"/>
      <c r="CY42" s="425"/>
      <c r="CZ42" s="425"/>
      <c r="DA42" s="425"/>
      <c r="DB42" s="425"/>
      <c r="DC42" s="425"/>
      <c r="DD42" s="425"/>
      <c r="DE42" s="425"/>
      <c r="DF42" s="210"/>
      <c r="DG42" s="427" t="str">
        <f>IF('各会計、関係団体の財政状況及び健全化判断比率'!BR15="","",'各会計、関係団体の財政状況及び健全化判断比率'!BR15)</f>
        <v/>
      </c>
      <c r="DH42" s="427"/>
      <c r="DI42" s="217"/>
      <c r="DJ42" s="185"/>
      <c r="DK42" s="185"/>
      <c r="DL42" s="185"/>
      <c r="DM42" s="185"/>
      <c r="DN42" s="185"/>
      <c r="DO42" s="185"/>
    </row>
    <row r="43" spans="1:119" ht="32.25" customHeight="1" x14ac:dyDescent="0.2">
      <c r="A43" s="185"/>
      <c r="B43" s="212"/>
      <c r="C43" s="426" t="str">
        <f t="shared" si="5"/>
        <v/>
      </c>
      <c r="D43" s="426"/>
      <c r="E43" s="425" t="str">
        <f>IF('各会計、関係団体の財政状況及び健全化判断比率'!B16="","",'各会計、関係団体の財政状況及び健全化判断比率'!B16)</f>
        <v/>
      </c>
      <c r="F43" s="425"/>
      <c r="G43" s="425"/>
      <c r="H43" s="425"/>
      <c r="I43" s="425"/>
      <c r="J43" s="425"/>
      <c r="K43" s="425"/>
      <c r="L43" s="425"/>
      <c r="M43" s="425"/>
      <c r="N43" s="425"/>
      <c r="O43" s="425"/>
      <c r="P43" s="425"/>
      <c r="Q43" s="425"/>
      <c r="R43" s="425"/>
      <c r="S43" s="425"/>
      <c r="T43" s="213"/>
      <c r="U43" s="426" t="str">
        <f t="shared" si="4"/>
        <v/>
      </c>
      <c r="V43" s="426"/>
      <c r="W43" s="425"/>
      <c r="X43" s="425"/>
      <c r="Y43" s="425"/>
      <c r="Z43" s="425"/>
      <c r="AA43" s="425"/>
      <c r="AB43" s="425"/>
      <c r="AC43" s="425"/>
      <c r="AD43" s="425"/>
      <c r="AE43" s="425"/>
      <c r="AF43" s="425"/>
      <c r="AG43" s="425"/>
      <c r="AH43" s="425"/>
      <c r="AI43" s="425"/>
      <c r="AJ43" s="425"/>
      <c r="AK43" s="425"/>
      <c r="AL43" s="213"/>
      <c r="AM43" s="426" t="str">
        <f t="shared" si="0"/>
        <v/>
      </c>
      <c r="AN43" s="426"/>
      <c r="AO43" s="425"/>
      <c r="AP43" s="425"/>
      <c r="AQ43" s="425"/>
      <c r="AR43" s="425"/>
      <c r="AS43" s="425"/>
      <c r="AT43" s="425"/>
      <c r="AU43" s="425"/>
      <c r="AV43" s="425"/>
      <c r="AW43" s="425"/>
      <c r="AX43" s="425"/>
      <c r="AY43" s="425"/>
      <c r="AZ43" s="425"/>
      <c r="BA43" s="425"/>
      <c r="BB43" s="425"/>
      <c r="BC43" s="425"/>
      <c r="BD43" s="213"/>
      <c r="BE43" s="426" t="str">
        <f t="shared" si="1"/>
        <v/>
      </c>
      <c r="BF43" s="426"/>
      <c r="BG43" s="425"/>
      <c r="BH43" s="425"/>
      <c r="BI43" s="425"/>
      <c r="BJ43" s="425"/>
      <c r="BK43" s="425"/>
      <c r="BL43" s="425"/>
      <c r="BM43" s="425"/>
      <c r="BN43" s="425"/>
      <c r="BO43" s="425"/>
      <c r="BP43" s="425"/>
      <c r="BQ43" s="425"/>
      <c r="BR43" s="425"/>
      <c r="BS43" s="425"/>
      <c r="BT43" s="425"/>
      <c r="BU43" s="425"/>
      <c r="BV43" s="213"/>
      <c r="BW43" s="426" t="str">
        <f t="shared" si="2"/>
        <v/>
      </c>
      <c r="BX43" s="426"/>
      <c r="BY43" s="425" t="str">
        <f>IF('各会計、関係団体の財政状況及び健全化判断比率'!B77="","",'各会計、関係団体の財政状況及び健全化判断比率'!B77)</f>
        <v/>
      </c>
      <c r="BZ43" s="425"/>
      <c r="CA43" s="425"/>
      <c r="CB43" s="425"/>
      <c r="CC43" s="425"/>
      <c r="CD43" s="425"/>
      <c r="CE43" s="425"/>
      <c r="CF43" s="425"/>
      <c r="CG43" s="425"/>
      <c r="CH43" s="425"/>
      <c r="CI43" s="425"/>
      <c r="CJ43" s="425"/>
      <c r="CK43" s="425"/>
      <c r="CL43" s="425"/>
      <c r="CM43" s="425"/>
      <c r="CN43" s="213"/>
      <c r="CO43" s="426" t="str">
        <f t="shared" si="3"/>
        <v/>
      </c>
      <c r="CP43" s="426"/>
      <c r="CQ43" s="425" t="str">
        <f>IF('各会計、関係団体の財政状況及び健全化判断比率'!BS16="","",'各会計、関係団体の財政状況及び健全化判断比率'!BS16)</f>
        <v/>
      </c>
      <c r="CR43" s="425"/>
      <c r="CS43" s="425"/>
      <c r="CT43" s="425"/>
      <c r="CU43" s="425"/>
      <c r="CV43" s="425"/>
      <c r="CW43" s="425"/>
      <c r="CX43" s="425"/>
      <c r="CY43" s="425"/>
      <c r="CZ43" s="425"/>
      <c r="DA43" s="425"/>
      <c r="DB43" s="425"/>
      <c r="DC43" s="425"/>
      <c r="DD43" s="425"/>
      <c r="DE43" s="425"/>
      <c r="DF43" s="210"/>
      <c r="DG43" s="427" t="str">
        <f>IF('各会計、関係団体の財政状況及び健全化判断比率'!BR16="","",'各会計、関係団体の財政状況及び健全化判断比率'!BR16)</f>
        <v/>
      </c>
      <c r="DH43" s="42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210</v>
      </c>
    </row>
    <row r="50" spans="5:5" x14ac:dyDescent="0.2">
      <c r="E50" s="187" t="s">
        <v>211</v>
      </c>
    </row>
    <row r="51" spans="5:5" x14ac:dyDescent="0.2">
      <c r="E51" s="187" t="s">
        <v>212</v>
      </c>
    </row>
    <row r="52" spans="5:5" x14ac:dyDescent="0.2">
      <c r="E52" s="187" t="s">
        <v>213</v>
      </c>
    </row>
    <row r="53" spans="5:5" x14ac:dyDescent="0.2"/>
    <row r="54" spans="5:5" x14ac:dyDescent="0.2"/>
    <row r="55" spans="5:5" x14ac:dyDescent="0.2"/>
    <row r="56" spans="5:5" x14ac:dyDescent="0.2"/>
  </sheetData>
  <sheetProtection algorithmName="SHA-512" hashValue="tc4FRHh0gKFvoZaoBXk6+YWm1eI/6MjTOjPppvoHY0QWm7wc/9ZFDyYQWzNe+RKojEtCf6J3yQgwtKEa5g/O4g==" saltValue="znvTmJLDAdGmB4NyyvIQ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8" t="s">
        <v>214</v>
      </c>
      <c r="DI1" s="799"/>
      <c r="DJ1" s="799"/>
      <c r="DK1" s="799"/>
      <c r="DL1" s="799"/>
      <c r="DM1" s="799"/>
      <c r="DN1" s="800"/>
      <c r="DO1" s="225"/>
      <c r="DP1" s="798" t="s">
        <v>215</v>
      </c>
      <c r="DQ1" s="799"/>
      <c r="DR1" s="799"/>
      <c r="DS1" s="799"/>
      <c r="DT1" s="799"/>
      <c r="DU1" s="799"/>
      <c r="DV1" s="799"/>
      <c r="DW1" s="799"/>
      <c r="DX1" s="799"/>
      <c r="DY1" s="799"/>
      <c r="DZ1" s="799"/>
      <c r="EA1" s="799"/>
      <c r="EB1" s="799"/>
      <c r="EC1" s="800"/>
      <c r="ED1" s="223"/>
      <c r="EE1" s="223"/>
      <c r="EF1" s="223"/>
      <c r="EG1" s="223"/>
      <c r="EH1" s="223"/>
      <c r="EI1" s="223"/>
      <c r="EJ1" s="223"/>
      <c r="EK1" s="223"/>
      <c r="EL1" s="223"/>
      <c r="EM1" s="223"/>
    </row>
    <row r="2" spans="2:143" ht="22.5" customHeight="1" x14ac:dyDescent="0.2">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40" t="s">
        <v>217</v>
      </c>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0" t="s">
        <v>218</v>
      </c>
      <c r="AQ3" s="741"/>
      <c r="AR3" s="741"/>
      <c r="AS3" s="741"/>
      <c r="AT3" s="741"/>
      <c r="AU3" s="741"/>
      <c r="AV3" s="741"/>
      <c r="AW3" s="741"/>
      <c r="AX3" s="741"/>
      <c r="AY3" s="741"/>
      <c r="AZ3" s="741"/>
      <c r="BA3" s="741"/>
      <c r="BB3" s="741"/>
      <c r="BC3" s="741"/>
      <c r="BD3" s="741"/>
      <c r="BE3" s="741"/>
      <c r="BF3" s="741"/>
      <c r="BG3" s="741"/>
      <c r="BH3" s="741"/>
      <c r="BI3" s="741"/>
      <c r="BJ3" s="741"/>
      <c r="BK3" s="741"/>
      <c r="BL3" s="741"/>
      <c r="BM3" s="741"/>
      <c r="BN3" s="741"/>
      <c r="BO3" s="741"/>
      <c r="BP3" s="741"/>
      <c r="BQ3" s="741"/>
      <c r="BR3" s="741"/>
      <c r="BS3" s="741"/>
      <c r="BT3" s="741"/>
      <c r="BU3" s="741"/>
      <c r="BV3" s="741"/>
      <c r="BW3" s="741"/>
      <c r="BX3" s="741"/>
      <c r="BY3" s="741"/>
      <c r="BZ3" s="741"/>
      <c r="CA3" s="741"/>
      <c r="CB3" s="742"/>
      <c r="CD3" s="783" t="s">
        <v>219</v>
      </c>
      <c r="CE3" s="784"/>
      <c r="CF3" s="784"/>
      <c r="CG3" s="784"/>
      <c r="CH3" s="784"/>
      <c r="CI3" s="784"/>
      <c r="CJ3" s="784"/>
      <c r="CK3" s="784"/>
      <c r="CL3" s="784"/>
      <c r="CM3" s="784"/>
      <c r="CN3" s="784"/>
      <c r="CO3" s="784"/>
      <c r="CP3" s="784"/>
      <c r="CQ3" s="784"/>
      <c r="CR3" s="784"/>
      <c r="CS3" s="784"/>
      <c r="CT3" s="784"/>
      <c r="CU3" s="784"/>
      <c r="CV3" s="784"/>
      <c r="CW3" s="784"/>
      <c r="CX3" s="784"/>
      <c r="CY3" s="784"/>
      <c r="CZ3" s="784"/>
      <c r="DA3" s="784"/>
      <c r="DB3" s="784"/>
      <c r="DC3" s="784"/>
      <c r="DD3" s="784"/>
      <c r="DE3" s="784"/>
      <c r="DF3" s="784"/>
      <c r="DG3" s="784"/>
      <c r="DH3" s="784"/>
      <c r="DI3" s="784"/>
      <c r="DJ3" s="784"/>
      <c r="DK3" s="784"/>
      <c r="DL3" s="784"/>
      <c r="DM3" s="784"/>
      <c r="DN3" s="784"/>
      <c r="DO3" s="784"/>
      <c r="DP3" s="784"/>
      <c r="DQ3" s="784"/>
      <c r="DR3" s="784"/>
      <c r="DS3" s="784"/>
      <c r="DT3" s="784"/>
      <c r="DU3" s="784"/>
      <c r="DV3" s="784"/>
      <c r="DW3" s="784"/>
      <c r="DX3" s="784"/>
      <c r="DY3" s="784"/>
      <c r="DZ3" s="784"/>
      <c r="EA3" s="784"/>
      <c r="EB3" s="784"/>
      <c r="EC3" s="785"/>
    </row>
    <row r="4" spans="2:143" ht="11.25" customHeight="1" x14ac:dyDescent="0.2">
      <c r="B4" s="740" t="s">
        <v>1</v>
      </c>
      <c r="C4" s="741"/>
      <c r="D4" s="741"/>
      <c r="E4" s="741"/>
      <c r="F4" s="741"/>
      <c r="G4" s="741"/>
      <c r="H4" s="741"/>
      <c r="I4" s="741"/>
      <c r="J4" s="741"/>
      <c r="K4" s="741"/>
      <c r="L4" s="741"/>
      <c r="M4" s="741"/>
      <c r="N4" s="741"/>
      <c r="O4" s="741"/>
      <c r="P4" s="741"/>
      <c r="Q4" s="742"/>
      <c r="R4" s="740" t="s">
        <v>220</v>
      </c>
      <c r="S4" s="741"/>
      <c r="T4" s="741"/>
      <c r="U4" s="741"/>
      <c r="V4" s="741"/>
      <c r="W4" s="741"/>
      <c r="X4" s="741"/>
      <c r="Y4" s="742"/>
      <c r="Z4" s="740" t="s">
        <v>221</v>
      </c>
      <c r="AA4" s="741"/>
      <c r="AB4" s="741"/>
      <c r="AC4" s="742"/>
      <c r="AD4" s="740" t="s">
        <v>222</v>
      </c>
      <c r="AE4" s="741"/>
      <c r="AF4" s="741"/>
      <c r="AG4" s="741"/>
      <c r="AH4" s="741"/>
      <c r="AI4" s="741"/>
      <c r="AJ4" s="741"/>
      <c r="AK4" s="742"/>
      <c r="AL4" s="740" t="s">
        <v>221</v>
      </c>
      <c r="AM4" s="741"/>
      <c r="AN4" s="741"/>
      <c r="AO4" s="742"/>
      <c r="AP4" s="801" t="s">
        <v>223</v>
      </c>
      <c r="AQ4" s="801"/>
      <c r="AR4" s="801"/>
      <c r="AS4" s="801"/>
      <c r="AT4" s="801"/>
      <c r="AU4" s="801"/>
      <c r="AV4" s="801"/>
      <c r="AW4" s="801"/>
      <c r="AX4" s="801"/>
      <c r="AY4" s="801"/>
      <c r="AZ4" s="801"/>
      <c r="BA4" s="801"/>
      <c r="BB4" s="801"/>
      <c r="BC4" s="801"/>
      <c r="BD4" s="801"/>
      <c r="BE4" s="801"/>
      <c r="BF4" s="801"/>
      <c r="BG4" s="801" t="s">
        <v>224</v>
      </c>
      <c r="BH4" s="801"/>
      <c r="BI4" s="801"/>
      <c r="BJ4" s="801"/>
      <c r="BK4" s="801"/>
      <c r="BL4" s="801"/>
      <c r="BM4" s="801"/>
      <c r="BN4" s="801"/>
      <c r="BO4" s="801" t="s">
        <v>221</v>
      </c>
      <c r="BP4" s="801"/>
      <c r="BQ4" s="801"/>
      <c r="BR4" s="801"/>
      <c r="BS4" s="801" t="s">
        <v>225</v>
      </c>
      <c r="BT4" s="801"/>
      <c r="BU4" s="801"/>
      <c r="BV4" s="801"/>
      <c r="BW4" s="801"/>
      <c r="BX4" s="801"/>
      <c r="BY4" s="801"/>
      <c r="BZ4" s="801"/>
      <c r="CA4" s="801"/>
      <c r="CB4" s="801"/>
      <c r="CD4" s="783" t="s">
        <v>226</v>
      </c>
      <c r="CE4" s="784"/>
      <c r="CF4" s="784"/>
      <c r="CG4" s="784"/>
      <c r="CH4" s="784"/>
      <c r="CI4" s="784"/>
      <c r="CJ4" s="784"/>
      <c r="CK4" s="784"/>
      <c r="CL4" s="784"/>
      <c r="CM4" s="784"/>
      <c r="CN4" s="784"/>
      <c r="CO4" s="784"/>
      <c r="CP4" s="784"/>
      <c r="CQ4" s="784"/>
      <c r="CR4" s="784"/>
      <c r="CS4" s="784"/>
      <c r="CT4" s="784"/>
      <c r="CU4" s="784"/>
      <c r="CV4" s="784"/>
      <c r="CW4" s="784"/>
      <c r="CX4" s="784"/>
      <c r="CY4" s="784"/>
      <c r="CZ4" s="784"/>
      <c r="DA4" s="784"/>
      <c r="DB4" s="784"/>
      <c r="DC4" s="784"/>
      <c r="DD4" s="784"/>
      <c r="DE4" s="784"/>
      <c r="DF4" s="784"/>
      <c r="DG4" s="784"/>
      <c r="DH4" s="784"/>
      <c r="DI4" s="784"/>
      <c r="DJ4" s="784"/>
      <c r="DK4" s="784"/>
      <c r="DL4" s="784"/>
      <c r="DM4" s="784"/>
      <c r="DN4" s="784"/>
      <c r="DO4" s="784"/>
      <c r="DP4" s="784"/>
      <c r="DQ4" s="784"/>
      <c r="DR4" s="784"/>
      <c r="DS4" s="784"/>
      <c r="DT4" s="784"/>
      <c r="DU4" s="784"/>
      <c r="DV4" s="784"/>
      <c r="DW4" s="784"/>
      <c r="DX4" s="784"/>
      <c r="DY4" s="784"/>
      <c r="DZ4" s="784"/>
      <c r="EA4" s="784"/>
      <c r="EB4" s="784"/>
      <c r="EC4" s="785"/>
    </row>
    <row r="5" spans="2:143" s="229" customFormat="1" ht="11.25" customHeight="1" x14ac:dyDescent="0.2">
      <c r="B5" s="745" t="s">
        <v>227</v>
      </c>
      <c r="C5" s="746"/>
      <c r="D5" s="746"/>
      <c r="E5" s="746"/>
      <c r="F5" s="746"/>
      <c r="G5" s="746"/>
      <c r="H5" s="746"/>
      <c r="I5" s="746"/>
      <c r="J5" s="746"/>
      <c r="K5" s="746"/>
      <c r="L5" s="746"/>
      <c r="M5" s="746"/>
      <c r="N5" s="746"/>
      <c r="O5" s="746"/>
      <c r="P5" s="746"/>
      <c r="Q5" s="747"/>
      <c r="R5" s="734">
        <v>45284461</v>
      </c>
      <c r="S5" s="735"/>
      <c r="T5" s="735"/>
      <c r="U5" s="735"/>
      <c r="V5" s="735"/>
      <c r="W5" s="735"/>
      <c r="X5" s="735"/>
      <c r="Y5" s="778"/>
      <c r="Z5" s="796">
        <v>43.9</v>
      </c>
      <c r="AA5" s="796"/>
      <c r="AB5" s="796"/>
      <c r="AC5" s="796"/>
      <c r="AD5" s="797">
        <v>41997532</v>
      </c>
      <c r="AE5" s="797"/>
      <c r="AF5" s="797"/>
      <c r="AG5" s="797"/>
      <c r="AH5" s="797"/>
      <c r="AI5" s="797"/>
      <c r="AJ5" s="797"/>
      <c r="AK5" s="797"/>
      <c r="AL5" s="779">
        <v>72.3</v>
      </c>
      <c r="AM5" s="750"/>
      <c r="AN5" s="750"/>
      <c r="AO5" s="780"/>
      <c r="AP5" s="745" t="s">
        <v>228</v>
      </c>
      <c r="AQ5" s="746"/>
      <c r="AR5" s="746"/>
      <c r="AS5" s="746"/>
      <c r="AT5" s="746"/>
      <c r="AU5" s="746"/>
      <c r="AV5" s="746"/>
      <c r="AW5" s="746"/>
      <c r="AX5" s="746"/>
      <c r="AY5" s="746"/>
      <c r="AZ5" s="746"/>
      <c r="BA5" s="746"/>
      <c r="BB5" s="746"/>
      <c r="BC5" s="746"/>
      <c r="BD5" s="746"/>
      <c r="BE5" s="746"/>
      <c r="BF5" s="747"/>
      <c r="BG5" s="679">
        <v>41926259</v>
      </c>
      <c r="BH5" s="680"/>
      <c r="BI5" s="680"/>
      <c r="BJ5" s="680"/>
      <c r="BK5" s="680"/>
      <c r="BL5" s="680"/>
      <c r="BM5" s="680"/>
      <c r="BN5" s="681"/>
      <c r="BO5" s="716">
        <v>92.6</v>
      </c>
      <c r="BP5" s="716"/>
      <c r="BQ5" s="716"/>
      <c r="BR5" s="716"/>
      <c r="BS5" s="717">
        <v>855983</v>
      </c>
      <c r="BT5" s="717"/>
      <c r="BU5" s="717"/>
      <c r="BV5" s="717"/>
      <c r="BW5" s="717"/>
      <c r="BX5" s="717"/>
      <c r="BY5" s="717"/>
      <c r="BZ5" s="717"/>
      <c r="CA5" s="717"/>
      <c r="CB5" s="776"/>
      <c r="CD5" s="783" t="s">
        <v>223</v>
      </c>
      <c r="CE5" s="784"/>
      <c r="CF5" s="784"/>
      <c r="CG5" s="784"/>
      <c r="CH5" s="784"/>
      <c r="CI5" s="784"/>
      <c r="CJ5" s="784"/>
      <c r="CK5" s="784"/>
      <c r="CL5" s="784"/>
      <c r="CM5" s="784"/>
      <c r="CN5" s="784"/>
      <c r="CO5" s="784"/>
      <c r="CP5" s="784"/>
      <c r="CQ5" s="785"/>
      <c r="CR5" s="783" t="s">
        <v>229</v>
      </c>
      <c r="CS5" s="784"/>
      <c r="CT5" s="784"/>
      <c r="CU5" s="784"/>
      <c r="CV5" s="784"/>
      <c r="CW5" s="784"/>
      <c r="CX5" s="784"/>
      <c r="CY5" s="785"/>
      <c r="CZ5" s="783" t="s">
        <v>221</v>
      </c>
      <c r="DA5" s="784"/>
      <c r="DB5" s="784"/>
      <c r="DC5" s="785"/>
      <c r="DD5" s="783" t="s">
        <v>230</v>
      </c>
      <c r="DE5" s="784"/>
      <c r="DF5" s="784"/>
      <c r="DG5" s="784"/>
      <c r="DH5" s="784"/>
      <c r="DI5" s="784"/>
      <c r="DJ5" s="784"/>
      <c r="DK5" s="784"/>
      <c r="DL5" s="784"/>
      <c r="DM5" s="784"/>
      <c r="DN5" s="784"/>
      <c r="DO5" s="784"/>
      <c r="DP5" s="785"/>
      <c r="DQ5" s="783" t="s">
        <v>231</v>
      </c>
      <c r="DR5" s="784"/>
      <c r="DS5" s="784"/>
      <c r="DT5" s="784"/>
      <c r="DU5" s="784"/>
      <c r="DV5" s="784"/>
      <c r="DW5" s="784"/>
      <c r="DX5" s="784"/>
      <c r="DY5" s="784"/>
      <c r="DZ5" s="784"/>
      <c r="EA5" s="784"/>
      <c r="EB5" s="784"/>
      <c r="EC5" s="785"/>
    </row>
    <row r="6" spans="2:143" ht="11.25" customHeight="1" x14ac:dyDescent="0.2">
      <c r="B6" s="676" t="s">
        <v>232</v>
      </c>
      <c r="C6" s="677"/>
      <c r="D6" s="677"/>
      <c r="E6" s="677"/>
      <c r="F6" s="677"/>
      <c r="G6" s="677"/>
      <c r="H6" s="677"/>
      <c r="I6" s="677"/>
      <c r="J6" s="677"/>
      <c r="K6" s="677"/>
      <c r="L6" s="677"/>
      <c r="M6" s="677"/>
      <c r="N6" s="677"/>
      <c r="O6" s="677"/>
      <c r="P6" s="677"/>
      <c r="Q6" s="678"/>
      <c r="R6" s="679">
        <v>930261</v>
      </c>
      <c r="S6" s="680"/>
      <c r="T6" s="680"/>
      <c r="U6" s="680"/>
      <c r="V6" s="680"/>
      <c r="W6" s="680"/>
      <c r="X6" s="680"/>
      <c r="Y6" s="681"/>
      <c r="Z6" s="716">
        <v>0.9</v>
      </c>
      <c r="AA6" s="716"/>
      <c r="AB6" s="716"/>
      <c r="AC6" s="716"/>
      <c r="AD6" s="717">
        <v>930261</v>
      </c>
      <c r="AE6" s="717"/>
      <c r="AF6" s="717"/>
      <c r="AG6" s="717"/>
      <c r="AH6" s="717"/>
      <c r="AI6" s="717"/>
      <c r="AJ6" s="717"/>
      <c r="AK6" s="717"/>
      <c r="AL6" s="682">
        <v>1.6</v>
      </c>
      <c r="AM6" s="683"/>
      <c r="AN6" s="683"/>
      <c r="AO6" s="718"/>
      <c r="AP6" s="676" t="s">
        <v>233</v>
      </c>
      <c r="AQ6" s="677"/>
      <c r="AR6" s="677"/>
      <c r="AS6" s="677"/>
      <c r="AT6" s="677"/>
      <c r="AU6" s="677"/>
      <c r="AV6" s="677"/>
      <c r="AW6" s="677"/>
      <c r="AX6" s="677"/>
      <c r="AY6" s="677"/>
      <c r="AZ6" s="677"/>
      <c r="BA6" s="677"/>
      <c r="BB6" s="677"/>
      <c r="BC6" s="677"/>
      <c r="BD6" s="677"/>
      <c r="BE6" s="677"/>
      <c r="BF6" s="678"/>
      <c r="BG6" s="679">
        <v>41926259</v>
      </c>
      <c r="BH6" s="680"/>
      <c r="BI6" s="680"/>
      <c r="BJ6" s="680"/>
      <c r="BK6" s="680"/>
      <c r="BL6" s="680"/>
      <c r="BM6" s="680"/>
      <c r="BN6" s="681"/>
      <c r="BO6" s="716">
        <v>92.6</v>
      </c>
      <c r="BP6" s="716"/>
      <c r="BQ6" s="716"/>
      <c r="BR6" s="716"/>
      <c r="BS6" s="717">
        <v>855983</v>
      </c>
      <c r="BT6" s="717"/>
      <c r="BU6" s="717"/>
      <c r="BV6" s="717"/>
      <c r="BW6" s="717"/>
      <c r="BX6" s="717"/>
      <c r="BY6" s="717"/>
      <c r="BZ6" s="717"/>
      <c r="CA6" s="717"/>
      <c r="CB6" s="776"/>
      <c r="CD6" s="737" t="s">
        <v>234</v>
      </c>
      <c r="CE6" s="738"/>
      <c r="CF6" s="738"/>
      <c r="CG6" s="738"/>
      <c r="CH6" s="738"/>
      <c r="CI6" s="738"/>
      <c r="CJ6" s="738"/>
      <c r="CK6" s="738"/>
      <c r="CL6" s="738"/>
      <c r="CM6" s="738"/>
      <c r="CN6" s="738"/>
      <c r="CO6" s="738"/>
      <c r="CP6" s="738"/>
      <c r="CQ6" s="739"/>
      <c r="CR6" s="679">
        <v>665632</v>
      </c>
      <c r="CS6" s="680"/>
      <c r="CT6" s="680"/>
      <c r="CU6" s="680"/>
      <c r="CV6" s="680"/>
      <c r="CW6" s="680"/>
      <c r="CX6" s="680"/>
      <c r="CY6" s="681"/>
      <c r="CZ6" s="779">
        <v>0.7</v>
      </c>
      <c r="DA6" s="750"/>
      <c r="DB6" s="750"/>
      <c r="DC6" s="782"/>
      <c r="DD6" s="685">
        <v>498</v>
      </c>
      <c r="DE6" s="680"/>
      <c r="DF6" s="680"/>
      <c r="DG6" s="680"/>
      <c r="DH6" s="680"/>
      <c r="DI6" s="680"/>
      <c r="DJ6" s="680"/>
      <c r="DK6" s="680"/>
      <c r="DL6" s="680"/>
      <c r="DM6" s="680"/>
      <c r="DN6" s="680"/>
      <c r="DO6" s="680"/>
      <c r="DP6" s="681"/>
      <c r="DQ6" s="685">
        <v>655179</v>
      </c>
      <c r="DR6" s="680"/>
      <c r="DS6" s="680"/>
      <c r="DT6" s="680"/>
      <c r="DU6" s="680"/>
      <c r="DV6" s="680"/>
      <c r="DW6" s="680"/>
      <c r="DX6" s="680"/>
      <c r="DY6" s="680"/>
      <c r="DZ6" s="680"/>
      <c r="EA6" s="680"/>
      <c r="EB6" s="680"/>
      <c r="EC6" s="723"/>
    </row>
    <row r="7" spans="2:143" ht="11.25" customHeight="1" x14ac:dyDescent="0.2">
      <c r="B7" s="676" t="s">
        <v>235</v>
      </c>
      <c r="C7" s="677"/>
      <c r="D7" s="677"/>
      <c r="E7" s="677"/>
      <c r="F7" s="677"/>
      <c r="G7" s="677"/>
      <c r="H7" s="677"/>
      <c r="I7" s="677"/>
      <c r="J7" s="677"/>
      <c r="K7" s="677"/>
      <c r="L7" s="677"/>
      <c r="M7" s="677"/>
      <c r="N7" s="677"/>
      <c r="O7" s="677"/>
      <c r="P7" s="677"/>
      <c r="Q7" s="678"/>
      <c r="R7" s="679">
        <v>37472</v>
      </c>
      <c r="S7" s="680"/>
      <c r="T7" s="680"/>
      <c r="U7" s="680"/>
      <c r="V7" s="680"/>
      <c r="W7" s="680"/>
      <c r="X7" s="680"/>
      <c r="Y7" s="681"/>
      <c r="Z7" s="716">
        <v>0</v>
      </c>
      <c r="AA7" s="716"/>
      <c r="AB7" s="716"/>
      <c r="AC7" s="716"/>
      <c r="AD7" s="717">
        <v>37472</v>
      </c>
      <c r="AE7" s="717"/>
      <c r="AF7" s="717"/>
      <c r="AG7" s="717"/>
      <c r="AH7" s="717"/>
      <c r="AI7" s="717"/>
      <c r="AJ7" s="717"/>
      <c r="AK7" s="717"/>
      <c r="AL7" s="682">
        <v>0.1</v>
      </c>
      <c r="AM7" s="683"/>
      <c r="AN7" s="683"/>
      <c r="AO7" s="718"/>
      <c r="AP7" s="676" t="s">
        <v>236</v>
      </c>
      <c r="AQ7" s="677"/>
      <c r="AR7" s="677"/>
      <c r="AS7" s="677"/>
      <c r="AT7" s="677"/>
      <c r="AU7" s="677"/>
      <c r="AV7" s="677"/>
      <c r="AW7" s="677"/>
      <c r="AX7" s="677"/>
      <c r="AY7" s="677"/>
      <c r="AZ7" s="677"/>
      <c r="BA7" s="677"/>
      <c r="BB7" s="677"/>
      <c r="BC7" s="677"/>
      <c r="BD7" s="677"/>
      <c r="BE7" s="677"/>
      <c r="BF7" s="678"/>
      <c r="BG7" s="679">
        <v>20410915</v>
      </c>
      <c r="BH7" s="680"/>
      <c r="BI7" s="680"/>
      <c r="BJ7" s="680"/>
      <c r="BK7" s="680"/>
      <c r="BL7" s="680"/>
      <c r="BM7" s="680"/>
      <c r="BN7" s="681"/>
      <c r="BO7" s="716">
        <v>45.1</v>
      </c>
      <c r="BP7" s="716"/>
      <c r="BQ7" s="716"/>
      <c r="BR7" s="716"/>
      <c r="BS7" s="717">
        <v>855983</v>
      </c>
      <c r="BT7" s="717"/>
      <c r="BU7" s="717"/>
      <c r="BV7" s="717"/>
      <c r="BW7" s="717"/>
      <c r="BX7" s="717"/>
      <c r="BY7" s="717"/>
      <c r="BZ7" s="717"/>
      <c r="CA7" s="717"/>
      <c r="CB7" s="776"/>
      <c r="CD7" s="712" t="s">
        <v>237</v>
      </c>
      <c r="CE7" s="713"/>
      <c r="CF7" s="713"/>
      <c r="CG7" s="713"/>
      <c r="CH7" s="713"/>
      <c r="CI7" s="713"/>
      <c r="CJ7" s="713"/>
      <c r="CK7" s="713"/>
      <c r="CL7" s="713"/>
      <c r="CM7" s="713"/>
      <c r="CN7" s="713"/>
      <c r="CO7" s="713"/>
      <c r="CP7" s="713"/>
      <c r="CQ7" s="714"/>
      <c r="CR7" s="679">
        <v>8913301</v>
      </c>
      <c r="CS7" s="680"/>
      <c r="CT7" s="680"/>
      <c r="CU7" s="680"/>
      <c r="CV7" s="680"/>
      <c r="CW7" s="680"/>
      <c r="CX7" s="680"/>
      <c r="CY7" s="681"/>
      <c r="CZ7" s="716">
        <v>8.9</v>
      </c>
      <c r="DA7" s="716"/>
      <c r="DB7" s="716"/>
      <c r="DC7" s="716"/>
      <c r="DD7" s="685">
        <v>124639</v>
      </c>
      <c r="DE7" s="680"/>
      <c r="DF7" s="680"/>
      <c r="DG7" s="680"/>
      <c r="DH7" s="680"/>
      <c r="DI7" s="680"/>
      <c r="DJ7" s="680"/>
      <c r="DK7" s="680"/>
      <c r="DL7" s="680"/>
      <c r="DM7" s="680"/>
      <c r="DN7" s="680"/>
      <c r="DO7" s="680"/>
      <c r="DP7" s="681"/>
      <c r="DQ7" s="685">
        <v>7756137</v>
      </c>
      <c r="DR7" s="680"/>
      <c r="DS7" s="680"/>
      <c r="DT7" s="680"/>
      <c r="DU7" s="680"/>
      <c r="DV7" s="680"/>
      <c r="DW7" s="680"/>
      <c r="DX7" s="680"/>
      <c r="DY7" s="680"/>
      <c r="DZ7" s="680"/>
      <c r="EA7" s="680"/>
      <c r="EB7" s="680"/>
      <c r="EC7" s="723"/>
    </row>
    <row r="8" spans="2:143" ht="11.25" customHeight="1" x14ac:dyDescent="0.2">
      <c r="B8" s="676" t="s">
        <v>238</v>
      </c>
      <c r="C8" s="677"/>
      <c r="D8" s="677"/>
      <c r="E8" s="677"/>
      <c r="F8" s="677"/>
      <c r="G8" s="677"/>
      <c r="H8" s="677"/>
      <c r="I8" s="677"/>
      <c r="J8" s="677"/>
      <c r="K8" s="677"/>
      <c r="L8" s="677"/>
      <c r="M8" s="677"/>
      <c r="N8" s="677"/>
      <c r="O8" s="677"/>
      <c r="P8" s="677"/>
      <c r="Q8" s="678"/>
      <c r="R8" s="679">
        <v>205185</v>
      </c>
      <c r="S8" s="680"/>
      <c r="T8" s="680"/>
      <c r="U8" s="680"/>
      <c r="V8" s="680"/>
      <c r="W8" s="680"/>
      <c r="X8" s="680"/>
      <c r="Y8" s="681"/>
      <c r="Z8" s="716">
        <v>0.2</v>
      </c>
      <c r="AA8" s="716"/>
      <c r="AB8" s="716"/>
      <c r="AC8" s="716"/>
      <c r="AD8" s="717">
        <v>205185</v>
      </c>
      <c r="AE8" s="717"/>
      <c r="AF8" s="717"/>
      <c r="AG8" s="717"/>
      <c r="AH8" s="717"/>
      <c r="AI8" s="717"/>
      <c r="AJ8" s="717"/>
      <c r="AK8" s="717"/>
      <c r="AL8" s="682">
        <v>0.4</v>
      </c>
      <c r="AM8" s="683"/>
      <c r="AN8" s="683"/>
      <c r="AO8" s="718"/>
      <c r="AP8" s="676" t="s">
        <v>239</v>
      </c>
      <c r="AQ8" s="677"/>
      <c r="AR8" s="677"/>
      <c r="AS8" s="677"/>
      <c r="AT8" s="677"/>
      <c r="AU8" s="677"/>
      <c r="AV8" s="677"/>
      <c r="AW8" s="677"/>
      <c r="AX8" s="677"/>
      <c r="AY8" s="677"/>
      <c r="AZ8" s="677"/>
      <c r="BA8" s="677"/>
      <c r="BB8" s="677"/>
      <c r="BC8" s="677"/>
      <c r="BD8" s="677"/>
      <c r="BE8" s="677"/>
      <c r="BF8" s="678"/>
      <c r="BG8" s="679">
        <v>490133</v>
      </c>
      <c r="BH8" s="680"/>
      <c r="BI8" s="680"/>
      <c r="BJ8" s="680"/>
      <c r="BK8" s="680"/>
      <c r="BL8" s="680"/>
      <c r="BM8" s="680"/>
      <c r="BN8" s="681"/>
      <c r="BO8" s="716">
        <v>1.1000000000000001</v>
      </c>
      <c r="BP8" s="716"/>
      <c r="BQ8" s="716"/>
      <c r="BR8" s="716"/>
      <c r="BS8" s="685" t="s">
        <v>129</v>
      </c>
      <c r="BT8" s="680"/>
      <c r="BU8" s="680"/>
      <c r="BV8" s="680"/>
      <c r="BW8" s="680"/>
      <c r="BX8" s="680"/>
      <c r="BY8" s="680"/>
      <c r="BZ8" s="680"/>
      <c r="CA8" s="680"/>
      <c r="CB8" s="723"/>
      <c r="CD8" s="712" t="s">
        <v>240</v>
      </c>
      <c r="CE8" s="713"/>
      <c r="CF8" s="713"/>
      <c r="CG8" s="713"/>
      <c r="CH8" s="713"/>
      <c r="CI8" s="713"/>
      <c r="CJ8" s="713"/>
      <c r="CK8" s="713"/>
      <c r="CL8" s="713"/>
      <c r="CM8" s="713"/>
      <c r="CN8" s="713"/>
      <c r="CO8" s="713"/>
      <c r="CP8" s="713"/>
      <c r="CQ8" s="714"/>
      <c r="CR8" s="679">
        <v>42679850</v>
      </c>
      <c r="CS8" s="680"/>
      <c r="CT8" s="680"/>
      <c r="CU8" s="680"/>
      <c r="CV8" s="680"/>
      <c r="CW8" s="680"/>
      <c r="CX8" s="680"/>
      <c r="CY8" s="681"/>
      <c r="CZ8" s="716">
        <v>42.4</v>
      </c>
      <c r="DA8" s="716"/>
      <c r="DB8" s="716"/>
      <c r="DC8" s="716"/>
      <c r="DD8" s="685">
        <v>696012</v>
      </c>
      <c r="DE8" s="680"/>
      <c r="DF8" s="680"/>
      <c r="DG8" s="680"/>
      <c r="DH8" s="680"/>
      <c r="DI8" s="680"/>
      <c r="DJ8" s="680"/>
      <c r="DK8" s="680"/>
      <c r="DL8" s="680"/>
      <c r="DM8" s="680"/>
      <c r="DN8" s="680"/>
      <c r="DO8" s="680"/>
      <c r="DP8" s="681"/>
      <c r="DQ8" s="685">
        <v>21016205</v>
      </c>
      <c r="DR8" s="680"/>
      <c r="DS8" s="680"/>
      <c r="DT8" s="680"/>
      <c r="DU8" s="680"/>
      <c r="DV8" s="680"/>
      <c r="DW8" s="680"/>
      <c r="DX8" s="680"/>
      <c r="DY8" s="680"/>
      <c r="DZ8" s="680"/>
      <c r="EA8" s="680"/>
      <c r="EB8" s="680"/>
      <c r="EC8" s="723"/>
    </row>
    <row r="9" spans="2:143" ht="11.25" customHeight="1" x14ac:dyDescent="0.2">
      <c r="B9" s="676" t="s">
        <v>241</v>
      </c>
      <c r="C9" s="677"/>
      <c r="D9" s="677"/>
      <c r="E9" s="677"/>
      <c r="F9" s="677"/>
      <c r="G9" s="677"/>
      <c r="H9" s="677"/>
      <c r="I9" s="677"/>
      <c r="J9" s="677"/>
      <c r="K9" s="677"/>
      <c r="L9" s="677"/>
      <c r="M9" s="677"/>
      <c r="N9" s="677"/>
      <c r="O9" s="677"/>
      <c r="P9" s="677"/>
      <c r="Q9" s="678"/>
      <c r="R9" s="679">
        <v>114529</v>
      </c>
      <c r="S9" s="680"/>
      <c r="T9" s="680"/>
      <c r="U9" s="680"/>
      <c r="V9" s="680"/>
      <c r="W9" s="680"/>
      <c r="X9" s="680"/>
      <c r="Y9" s="681"/>
      <c r="Z9" s="716">
        <v>0.1</v>
      </c>
      <c r="AA9" s="716"/>
      <c r="AB9" s="716"/>
      <c r="AC9" s="716"/>
      <c r="AD9" s="717">
        <v>114529</v>
      </c>
      <c r="AE9" s="717"/>
      <c r="AF9" s="717"/>
      <c r="AG9" s="717"/>
      <c r="AH9" s="717"/>
      <c r="AI9" s="717"/>
      <c r="AJ9" s="717"/>
      <c r="AK9" s="717"/>
      <c r="AL9" s="682">
        <v>0.2</v>
      </c>
      <c r="AM9" s="683"/>
      <c r="AN9" s="683"/>
      <c r="AO9" s="718"/>
      <c r="AP9" s="676" t="s">
        <v>242</v>
      </c>
      <c r="AQ9" s="677"/>
      <c r="AR9" s="677"/>
      <c r="AS9" s="677"/>
      <c r="AT9" s="677"/>
      <c r="AU9" s="677"/>
      <c r="AV9" s="677"/>
      <c r="AW9" s="677"/>
      <c r="AX9" s="677"/>
      <c r="AY9" s="677"/>
      <c r="AZ9" s="677"/>
      <c r="BA9" s="677"/>
      <c r="BB9" s="677"/>
      <c r="BC9" s="677"/>
      <c r="BD9" s="677"/>
      <c r="BE9" s="677"/>
      <c r="BF9" s="678"/>
      <c r="BG9" s="679">
        <v>15411650</v>
      </c>
      <c r="BH9" s="680"/>
      <c r="BI9" s="680"/>
      <c r="BJ9" s="680"/>
      <c r="BK9" s="680"/>
      <c r="BL9" s="680"/>
      <c r="BM9" s="680"/>
      <c r="BN9" s="681"/>
      <c r="BO9" s="716">
        <v>34</v>
      </c>
      <c r="BP9" s="716"/>
      <c r="BQ9" s="716"/>
      <c r="BR9" s="716"/>
      <c r="BS9" s="685" t="s">
        <v>129</v>
      </c>
      <c r="BT9" s="680"/>
      <c r="BU9" s="680"/>
      <c r="BV9" s="680"/>
      <c r="BW9" s="680"/>
      <c r="BX9" s="680"/>
      <c r="BY9" s="680"/>
      <c r="BZ9" s="680"/>
      <c r="CA9" s="680"/>
      <c r="CB9" s="723"/>
      <c r="CD9" s="712" t="s">
        <v>243</v>
      </c>
      <c r="CE9" s="713"/>
      <c r="CF9" s="713"/>
      <c r="CG9" s="713"/>
      <c r="CH9" s="713"/>
      <c r="CI9" s="713"/>
      <c r="CJ9" s="713"/>
      <c r="CK9" s="713"/>
      <c r="CL9" s="713"/>
      <c r="CM9" s="713"/>
      <c r="CN9" s="713"/>
      <c r="CO9" s="713"/>
      <c r="CP9" s="713"/>
      <c r="CQ9" s="714"/>
      <c r="CR9" s="679">
        <v>5974214</v>
      </c>
      <c r="CS9" s="680"/>
      <c r="CT9" s="680"/>
      <c r="CU9" s="680"/>
      <c r="CV9" s="680"/>
      <c r="CW9" s="680"/>
      <c r="CX9" s="680"/>
      <c r="CY9" s="681"/>
      <c r="CZ9" s="716">
        <v>5.9</v>
      </c>
      <c r="DA9" s="716"/>
      <c r="DB9" s="716"/>
      <c r="DC9" s="716"/>
      <c r="DD9" s="685">
        <v>240932</v>
      </c>
      <c r="DE9" s="680"/>
      <c r="DF9" s="680"/>
      <c r="DG9" s="680"/>
      <c r="DH9" s="680"/>
      <c r="DI9" s="680"/>
      <c r="DJ9" s="680"/>
      <c r="DK9" s="680"/>
      <c r="DL9" s="680"/>
      <c r="DM9" s="680"/>
      <c r="DN9" s="680"/>
      <c r="DO9" s="680"/>
      <c r="DP9" s="681"/>
      <c r="DQ9" s="685">
        <v>5063848</v>
      </c>
      <c r="DR9" s="680"/>
      <c r="DS9" s="680"/>
      <c r="DT9" s="680"/>
      <c r="DU9" s="680"/>
      <c r="DV9" s="680"/>
      <c r="DW9" s="680"/>
      <c r="DX9" s="680"/>
      <c r="DY9" s="680"/>
      <c r="DZ9" s="680"/>
      <c r="EA9" s="680"/>
      <c r="EB9" s="680"/>
      <c r="EC9" s="723"/>
    </row>
    <row r="10" spans="2:143" ht="11.25" customHeight="1" x14ac:dyDescent="0.2">
      <c r="B10" s="676" t="s">
        <v>244</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716" t="s">
        <v>129</v>
      </c>
      <c r="AA10" s="716"/>
      <c r="AB10" s="716"/>
      <c r="AC10" s="716"/>
      <c r="AD10" s="717" t="s">
        <v>129</v>
      </c>
      <c r="AE10" s="717"/>
      <c r="AF10" s="717"/>
      <c r="AG10" s="717"/>
      <c r="AH10" s="717"/>
      <c r="AI10" s="717"/>
      <c r="AJ10" s="717"/>
      <c r="AK10" s="717"/>
      <c r="AL10" s="682" t="s">
        <v>129</v>
      </c>
      <c r="AM10" s="683"/>
      <c r="AN10" s="683"/>
      <c r="AO10" s="718"/>
      <c r="AP10" s="676" t="s">
        <v>245</v>
      </c>
      <c r="AQ10" s="677"/>
      <c r="AR10" s="677"/>
      <c r="AS10" s="677"/>
      <c r="AT10" s="677"/>
      <c r="AU10" s="677"/>
      <c r="AV10" s="677"/>
      <c r="AW10" s="677"/>
      <c r="AX10" s="677"/>
      <c r="AY10" s="677"/>
      <c r="AZ10" s="677"/>
      <c r="BA10" s="677"/>
      <c r="BB10" s="677"/>
      <c r="BC10" s="677"/>
      <c r="BD10" s="677"/>
      <c r="BE10" s="677"/>
      <c r="BF10" s="678"/>
      <c r="BG10" s="679">
        <v>1217923</v>
      </c>
      <c r="BH10" s="680"/>
      <c r="BI10" s="680"/>
      <c r="BJ10" s="680"/>
      <c r="BK10" s="680"/>
      <c r="BL10" s="680"/>
      <c r="BM10" s="680"/>
      <c r="BN10" s="681"/>
      <c r="BO10" s="716">
        <v>2.7</v>
      </c>
      <c r="BP10" s="716"/>
      <c r="BQ10" s="716"/>
      <c r="BR10" s="716"/>
      <c r="BS10" s="685">
        <v>205190</v>
      </c>
      <c r="BT10" s="680"/>
      <c r="BU10" s="680"/>
      <c r="BV10" s="680"/>
      <c r="BW10" s="680"/>
      <c r="BX10" s="680"/>
      <c r="BY10" s="680"/>
      <c r="BZ10" s="680"/>
      <c r="CA10" s="680"/>
      <c r="CB10" s="723"/>
      <c r="CD10" s="712" t="s">
        <v>246</v>
      </c>
      <c r="CE10" s="713"/>
      <c r="CF10" s="713"/>
      <c r="CG10" s="713"/>
      <c r="CH10" s="713"/>
      <c r="CI10" s="713"/>
      <c r="CJ10" s="713"/>
      <c r="CK10" s="713"/>
      <c r="CL10" s="713"/>
      <c r="CM10" s="713"/>
      <c r="CN10" s="713"/>
      <c r="CO10" s="713"/>
      <c r="CP10" s="713"/>
      <c r="CQ10" s="714"/>
      <c r="CR10" s="679">
        <v>416499</v>
      </c>
      <c r="CS10" s="680"/>
      <c r="CT10" s="680"/>
      <c r="CU10" s="680"/>
      <c r="CV10" s="680"/>
      <c r="CW10" s="680"/>
      <c r="CX10" s="680"/>
      <c r="CY10" s="681"/>
      <c r="CZ10" s="716">
        <v>0.4</v>
      </c>
      <c r="DA10" s="716"/>
      <c r="DB10" s="716"/>
      <c r="DC10" s="716"/>
      <c r="DD10" s="685" t="s">
        <v>129</v>
      </c>
      <c r="DE10" s="680"/>
      <c r="DF10" s="680"/>
      <c r="DG10" s="680"/>
      <c r="DH10" s="680"/>
      <c r="DI10" s="680"/>
      <c r="DJ10" s="680"/>
      <c r="DK10" s="680"/>
      <c r="DL10" s="680"/>
      <c r="DM10" s="680"/>
      <c r="DN10" s="680"/>
      <c r="DO10" s="680"/>
      <c r="DP10" s="681"/>
      <c r="DQ10" s="685">
        <v>151117</v>
      </c>
      <c r="DR10" s="680"/>
      <c r="DS10" s="680"/>
      <c r="DT10" s="680"/>
      <c r="DU10" s="680"/>
      <c r="DV10" s="680"/>
      <c r="DW10" s="680"/>
      <c r="DX10" s="680"/>
      <c r="DY10" s="680"/>
      <c r="DZ10" s="680"/>
      <c r="EA10" s="680"/>
      <c r="EB10" s="680"/>
      <c r="EC10" s="723"/>
    </row>
    <row r="11" spans="2:143" ht="11.25" customHeight="1" x14ac:dyDescent="0.2">
      <c r="B11" s="676" t="s">
        <v>247</v>
      </c>
      <c r="C11" s="677"/>
      <c r="D11" s="677"/>
      <c r="E11" s="677"/>
      <c r="F11" s="677"/>
      <c r="G11" s="677"/>
      <c r="H11" s="677"/>
      <c r="I11" s="677"/>
      <c r="J11" s="677"/>
      <c r="K11" s="677"/>
      <c r="L11" s="677"/>
      <c r="M11" s="677"/>
      <c r="N11" s="677"/>
      <c r="O11" s="677"/>
      <c r="P11" s="677"/>
      <c r="Q11" s="678"/>
      <c r="R11" s="679">
        <v>5006018</v>
      </c>
      <c r="S11" s="680"/>
      <c r="T11" s="680"/>
      <c r="U11" s="680"/>
      <c r="V11" s="680"/>
      <c r="W11" s="680"/>
      <c r="X11" s="680"/>
      <c r="Y11" s="681"/>
      <c r="Z11" s="682">
        <v>4.9000000000000004</v>
      </c>
      <c r="AA11" s="683"/>
      <c r="AB11" s="683"/>
      <c r="AC11" s="684"/>
      <c r="AD11" s="685">
        <v>5006018</v>
      </c>
      <c r="AE11" s="680"/>
      <c r="AF11" s="680"/>
      <c r="AG11" s="680"/>
      <c r="AH11" s="680"/>
      <c r="AI11" s="680"/>
      <c r="AJ11" s="680"/>
      <c r="AK11" s="681"/>
      <c r="AL11" s="682">
        <v>8.6</v>
      </c>
      <c r="AM11" s="683"/>
      <c r="AN11" s="683"/>
      <c r="AO11" s="718"/>
      <c r="AP11" s="676" t="s">
        <v>248</v>
      </c>
      <c r="AQ11" s="677"/>
      <c r="AR11" s="677"/>
      <c r="AS11" s="677"/>
      <c r="AT11" s="677"/>
      <c r="AU11" s="677"/>
      <c r="AV11" s="677"/>
      <c r="AW11" s="677"/>
      <c r="AX11" s="677"/>
      <c r="AY11" s="677"/>
      <c r="AZ11" s="677"/>
      <c r="BA11" s="677"/>
      <c r="BB11" s="677"/>
      <c r="BC11" s="677"/>
      <c r="BD11" s="677"/>
      <c r="BE11" s="677"/>
      <c r="BF11" s="678"/>
      <c r="BG11" s="679">
        <v>3291209</v>
      </c>
      <c r="BH11" s="680"/>
      <c r="BI11" s="680"/>
      <c r="BJ11" s="680"/>
      <c r="BK11" s="680"/>
      <c r="BL11" s="680"/>
      <c r="BM11" s="680"/>
      <c r="BN11" s="681"/>
      <c r="BO11" s="716">
        <v>7.3</v>
      </c>
      <c r="BP11" s="716"/>
      <c r="BQ11" s="716"/>
      <c r="BR11" s="716"/>
      <c r="BS11" s="685">
        <v>650793</v>
      </c>
      <c r="BT11" s="680"/>
      <c r="BU11" s="680"/>
      <c r="BV11" s="680"/>
      <c r="BW11" s="680"/>
      <c r="BX11" s="680"/>
      <c r="BY11" s="680"/>
      <c r="BZ11" s="680"/>
      <c r="CA11" s="680"/>
      <c r="CB11" s="723"/>
      <c r="CD11" s="712" t="s">
        <v>249</v>
      </c>
      <c r="CE11" s="713"/>
      <c r="CF11" s="713"/>
      <c r="CG11" s="713"/>
      <c r="CH11" s="713"/>
      <c r="CI11" s="713"/>
      <c r="CJ11" s="713"/>
      <c r="CK11" s="713"/>
      <c r="CL11" s="713"/>
      <c r="CM11" s="713"/>
      <c r="CN11" s="713"/>
      <c r="CO11" s="713"/>
      <c r="CP11" s="713"/>
      <c r="CQ11" s="714"/>
      <c r="CR11" s="679">
        <v>3154329</v>
      </c>
      <c r="CS11" s="680"/>
      <c r="CT11" s="680"/>
      <c r="CU11" s="680"/>
      <c r="CV11" s="680"/>
      <c r="CW11" s="680"/>
      <c r="CX11" s="680"/>
      <c r="CY11" s="681"/>
      <c r="CZ11" s="716">
        <v>3.1</v>
      </c>
      <c r="DA11" s="716"/>
      <c r="DB11" s="716"/>
      <c r="DC11" s="716"/>
      <c r="DD11" s="685">
        <v>760359</v>
      </c>
      <c r="DE11" s="680"/>
      <c r="DF11" s="680"/>
      <c r="DG11" s="680"/>
      <c r="DH11" s="680"/>
      <c r="DI11" s="680"/>
      <c r="DJ11" s="680"/>
      <c r="DK11" s="680"/>
      <c r="DL11" s="680"/>
      <c r="DM11" s="680"/>
      <c r="DN11" s="680"/>
      <c r="DO11" s="680"/>
      <c r="DP11" s="681"/>
      <c r="DQ11" s="685">
        <v>1670210</v>
      </c>
      <c r="DR11" s="680"/>
      <c r="DS11" s="680"/>
      <c r="DT11" s="680"/>
      <c r="DU11" s="680"/>
      <c r="DV11" s="680"/>
      <c r="DW11" s="680"/>
      <c r="DX11" s="680"/>
      <c r="DY11" s="680"/>
      <c r="DZ11" s="680"/>
      <c r="EA11" s="680"/>
      <c r="EB11" s="680"/>
      <c r="EC11" s="723"/>
    </row>
    <row r="12" spans="2:143" ht="11.25" customHeight="1" x14ac:dyDescent="0.2">
      <c r="B12" s="676" t="s">
        <v>250</v>
      </c>
      <c r="C12" s="677"/>
      <c r="D12" s="677"/>
      <c r="E12" s="677"/>
      <c r="F12" s="677"/>
      <c r="G12" s="677"/>
      <c r="H12" s="677"/>
      <c r="I12" s="677"/>
      <c r="J12" s="677"/>
      <c r="K12" s="677"/>
      <c r="L12" s="677"/>
      <c r="M12" s="677"/>
      <c r="N12" s="677"/>
      <c r="O12" s="677"/>
      <c r="P12" s="677"/>
      <c r="Q12" s="678"/>
      <c r="R12" s="679">
        <v>31955</v>
      </c>
      <c r="S12" s="680"/>
      <c r="T12" s="680"/>
      <c r="U12" s="680"/>
      <c r="V12" s="680"/>
      <c r="W12" s="680"/>
      <c r="X12" s="680"/>
      <c r="Y12" s="681"/>
      <c r="Z12" s="716">
        <v>0</v>
      </c>
      <c r="AA12" s="716"/>
      <c r="AB12" s="716"/>
      <c r="AC12" s="716"/>
      <c r="AD12" s="717">
        <v>31955</v>
      </c>
      <c r="AE12" s="717"/>
      <c r="AF12" s="717"/>
      <c r="AG12" s="717"/>
      <c r="AH12" s="717"/>
      <c r="AI12" s="717"/>
      <c r="AJ12" s="717"/>
      <c r="AK12" s="717"/>
      <c r="AL12" s="682">
        <v>0.1</v>
      </c>
      <c r="AM12" s="683"/>
      <c r="AN12" s="683"/>
      <c r="AO12" s="718"/>
      <c r="AP12" s="676" t="s">
        <v>251</v>
      </c>
      <c r="AQ12" s="677"/>
      <c r="AR12" s="677"/>
      <c r="AS12" s="677"/>
      <c r="AT12" s="677"/>
      <c r="AU12" s="677"/>
      <c r="AV12" s="677"/>
      <c r="AW12" s="677"/>
      <c r="AX12" s="677"/>
      <c r="AY12" s="677"/>
      <c r="AZ12" s="677"/>
      <c r="BA12" s="677"/>
      <c r="BB12" s="677"/>
      <c r="BC12" s="677"/>
      <c r="BD12" s="677"/>
      <c r="BE12" s="677"/>
      <c r="BF12" s="678"/>
      <c r="BG12" s="679">
        <v>18908708</v>
      </c>
      <c r="BH12" s="680"/>
      <c r="BI12" s="680"/>
      <c r="BJ12" s="680"/>
      <c r="BK12" s="680"/>
      <c r="BL12" s="680"/>
      <c r="BM12" s="680"/>
      <c r="BN12" s="681"/>
      <c r="BO12" s="716">
        <v>41.8</v>
      </c>
      <c r="BP12" s="716"/>
      <c r="BQ12" s="716"/>
      <c r="BR12" s="716"/>
      <c r="BS12" s="685" t="s">
        <v>129</v>
      </c>
      <c r="BT12" s="680"/>
      <c r="BU12" s="680"/>
      <c r="BV12" s="680"/>
      <c r="BW12" s="680"/>
      <c r="BX12" s="680"/>
      <c r="BY12" s="680"/>
      <c r="BZ12" s="680"/>
      <c r="CA12" s="680"/>
      <c r="CB12" s="723"/>
      <c r="CD12" s="712" t="s">
        <v>252</v>
      </c>
      <c r="CE12" s="713"/>
      <c r="CF12" s="713"/>
      <c r="CG12" s="713"/>
      <c r="CH12" s="713"/>
      <c r="CI12" s="713"/>
      <c r="CJ12" s="713"/>
      <c r="CK12" s="713"/>
      <c r="CL12" s="713"/>
      <c r="CM12" s="713"/>
      <c r="CN12" s="713"/>
      <c r="CO12" s="713"/>
      <c r="CP12" s="713"/>
      <c r="CQ12" s="714"/>
      <c r="CR12" s="679">
        <v>2371275</v>
      </c>
      <c r="CS12" s="680"/>
      <c r="CT12" s="680"/>
      <c r="CU12" s="680"/>
      <c r="CV12" s="680"/>
      <c r="CW12" s="680"/>
      <c r="CX12" s="680"/>
      <c r="CY12" s="681"/>
      <c r="CZ12" s="716">
        <v>2.4</v>
      </c>
      <c r="DA12" s="716"/>
      <c r="DB12" s="716"/>
      <c r="DC12" s="716"/>
      <c r="DD12" s="685">
        <v>534164</v>
      </c>
      <c r="DE12" s="680"/>
      <c r="DF12" s="680"/>
      <c r="DG12" s="680"/>
      <c r="DH12" s="680"/>
      <c r="DI12" s="680"/>
      <c r="DJ12" s="680"/>
      <c r="DK12" s="680"/>
      <c r="DL12" s="680"/>
      <c r="DM12" s="680"/>
      <c r="DN12" s="680"/>
      <c r="DO12" s="680"/>
      <c r="DP12" s="681"/>
      <c r="DQ12" s="685">
        <v>1549240</v>
      </c>
      <c r="DR12" s="680"/>
      <c r="DS12" s="680"/>
      <c r="DT12" s="680"/>
      <c r="DU12" s="680"/>
      <c r="DV12" s="680"/>
      <c r="DW12" s="680"/>
      <c r="DX12" s="680"/>
      <c r="DY12" s="680"/>
      <c r="DZ12" s="680"/>
      <c r="EA12" s="680"/>
      <c r="EB12" s="680"/>
      <c r="EC12" s="723"/>
    </row>
    <row r="13" spans="2:143" ht="11.25" customHeight="1" x14ac:dyDescent="0.2">
      <c r="B13" s="676" t="s">
        <v>253</v>
      </c>
      <c r="C13" s="677"/>
      <c r="D13" s="677"/>
      <c r="E13" s="677"/>
      <c r="F13" s="677"/>
      <c r="G13" s="677"/>
      <c r="H13" s="677"/>
      <c r="I13" s="677"/>
      <c r="J13" s="677"/>
      <c r="K13" s="677"/>
      <c r="L13" s="677"/>
      <c r="M13" s="677"/>
      <c r="N13" s="677"/>
      <c r="O13" s="677"/>
      <c r="P13" s="677"/>
      <c r="Q13" s="678"/>
      <c r="R13" s="679" t="s">
        <v>129</v>
      </c>
      <c r="S13" s="680"/>
      <c r="T13" s="680"/>
      <c r="U13" s="680"/>
      <c r="V13" s="680"/>
      <c r="W13" s="680"/>
      <c r="X13" s="680"/>
      <c r="Y13" s="681"/>
      <c r="Z13" s="716" t="s">
        <v>129</v>
      </c>
      <c r="AA13" s="716"/>
      <c r="AB13" s="716"/>
      <c r="AC13" s="716"/>
      <c r="AD13" s="717" t="s">
        <v>129</v>
      </c>
      <c r="AE13" s="717"/>
      <c r="AF13" s="717"/>
      <c r="AG13" s="717"/>
      <c r="AH13" s="717"/>
      <c r="AI13" s="717"/>
      <c r="AJ13" s="717"/>
      <c r="AK13" s="717"/>
      <c r="AL13" s="682" t="s">
        <v>129</v>
      </c>
      <c r="AM13" s="683"/>
      <c r="AN13" s="683"/>
      <c r="AO13" s="718"/>
      <c r="AP13" s="676" t="s">
        <v>254</v>
      </c>
      <c r="AQ13" s="677"/>
      <c r="AR13" s="677"/>
      <c r="AS13" s="677"/>
      <c r="AT13" s="677"/>
      <c r="AU13" s="677"/>
      <c r="AV13" s="677"/>
      <c r="AW13" s="677"/>
      <c r="AX13" s="677"/>
      <c r="AY13" s="677"/>
      <c r="AZ13" s="677"/>
      <c r="BA13" s="677"/>
      <c r="BB13" s="677"/>
      <c r="BC13" s="677"/>
      <c r="BD13" s="677"/>
      <c r="BE13" s="677"/>
      <c r="BF13" s="678"/>
      <c r="BG13" s="679">
        <v>18688641</v>
      </c>
      <c r="BH13" s="680"/>
      <c r="BI13" s="680"/>
      <c r="BJ13" s="680"/>
      <c r="BK13" s="680"/>
      <c r="BL13" s="680"/>
      <c r="BM13" s="680"/>
      <c r="BN13" s="681"/>
      <c r="BO13" s="716">
        <v>41.3</v>
      </c>
      <c r="BP13" s="716"/>
      <c r="BQ13" s="716"/>
      <c r="BR13" s="716"/>
      <c r="BS13" s="685" t="s">
        <v>129</v>
      </c>
      <c r="BT13" s="680"/>
      <c r="BU13" s="680"/>
      <c r="BV13" s="680"/>
      <c r="BW13" s="680"/>
      <c r="BX13" s="680"/>
      <c r="BY13" s="680"/>
      <c r="BZ13" s="680"/>
      <c r="CA13" s="680"/>
      <c r="CB13" s="723"/>
      <c r="CD13" s="712" t="s">
        <v>255</v>
      </c>
      <c r="CE13" s="713"/>
      <c r="CF13" s="713"/>
      <c r="CG13" s="713"/>
      <c r="CH13" s="713"/>
      <c r="CI13" s="713"/>
      <c r="CJ13" s="713"/>
      <c r="CK13" s="713"/>
      <c r="CL13" s="713"/>
      <c r="CM13" s="713"/>
      <c r="CN13" s="713"/>
      <c r="CO13" s="713"/>
      <c r="CP13" s="713"/>
      <c r="CQ13" s="714"/>
      <c r="CR13" s="679">
        <v>10795876</v>
      </c>
      <c r="CS13" s="680"/>
      <c r="CT13" s="680"/>
      <c r="CU13" s="680"/>
      <c r="CV13" s="680"/>
      <c r="CW13" s="680"/>
      <c r="CX13" s="680"/>
      <c r="CY13" s="681"/>
      <c r="CZ13" s="716">
        <v>10.7</v>
      </c>
      <c r="DA13" s="716"/>
      <c r="DB13" s="716"/>
      <c r="DC13" s="716"/>
      <c r="DD13" s="685">
        <v>3894723</v>
      </c>
      <c r="DE13" s="680"/>
      <c r="DF13" s="680"/>
      <c r="DG13" s="680"/>
      <c r="DH13" s="680"/>
      <c r="DI13" s="680"/>
      <c r="DJ13" s="680"/>
      <c r="DK13" s="680"/>
      <c r="DL13" s="680"/>
      <c r="DM13" s="680"/>
      <c r="DN13" s="680"/>
      <c r="DO13" s="680"/>
      <c r="DP13" s="681"/>
      <c r="DQ13" s="685">
        <v>6798816</v>
      </c>
      <c r="DR13" s="680"/>
      <c r="DS13" s="680"/>
      <c r="DT13" s="680"/>
      <c r="DU13" s="680"/>
      <c r="DV13" s="680"/>
      <c r="DW13" s="680"/>
      <c r="DX13" s="680"/>
      <c r="DY13" s="680"/>
      <c r="DZ13" s="680"/>
      <c r="EA13" s="680"/>
      <c r="EB13" s="680"/>
      <c r="EC13" s="723"/>
    </row>
    <row r="14" spans="2:143" ht="11.25" customHeight="1" x14ac:dyDescent="0.2">
      <c r="B14" s="676" t="s">
        <v>256</v>
      </c>
      <c r="C14" s="677"/>
      <c r="D14" s="677"/>
      <c r="E14" s="677"/>
      <c r="F14" s="677"/>
      <c r="G14" s="677"/>
      <c r="H14" s="677"/>
      <c r="I14" s="677"/>
      <c r="J14" s="677"/>
      <c r="K14" s="677"/>
      <c r="L14" s="677"/>
      <c r="M14" s="677"/>
      <c r="N14" s="677"/>
      <c r="O14" s="677"/>
      <c r="P14" s="677"/>
      <c r="Q14" s="678"/>
      <c r="R14" s="679">
        <v>140717</v>
      </c>
      <c r="S14" s="680"/>
      <c r="T14" s="680"/>
      <c r="U14" s="680"/>
      <c r="V14" s="680"/>
      <c r="W14" s="680"/>
      <c r="X14" s="680"/>
      <c r="Y14" s="681"/>
      <c r="Z14" s="716">
        <v>0.1</v>
      </c>
      <c r="AA14" s="716"/>
      <c r="AB14" s="716"/>
      <c r="AC14" s="716"/>
      <c r="AD14" s="717">
        <v>140717</v>
      </c>
      <c r="AE14" s="717"/>
      <c r="AF14" s="717"/>
      <c r="AG14" s="717"/>
      <c r="AH14" s="717"/>
      <c r="AI14" s="717"/>
      <c r="AJ14" s="717"/>
      <c r="AK14" s="717"/>
      <c r="AL14" s="682">
        <v>0.2</v>
      </c>
      <c r="AM14" s="683"/>
      <c r="AN14" s="683"/>
      <c r="AO14" s="718"/>
      <c r="AP14" s="676" t="s">
        <v>257</v>
      </c>
      <c r="AQ14" s="677"/>
      <c r="AR14" s="677"/>
      <c r="AS14" s="677"/>
      <c r="AT14" s="677"/>
      <c r="AU14" s="677"/>
      <c r="AV14" s="677"/>
      <c r="AW14" s="677"/>
      <c r="AX14" s="677"/>
      <c r="AY14" s="677"/>
      <c r="AZ14" s="677"/>
      <c r="BA14" s="677"/>
      <c r="BB14" s="677"/>
      <c r="BC14" s="677"/>
      <c r="BD14" s="677"/>
      <c r="BE14" s="677"/>
      <c r="BF14" s="678"/>
      <c r="BG14" s="679">
        <v>701127</v>
      </c>
      <c r="BH14" s="680"/>
      <c r="BI14" s="680"/>
      <c r="BJ14" s="680"/>
      <c r="BK14" s="680"/>
      <c r="BL14" s="680"/>
      <c r="BM14" s="680"/>
      <c r="BN14" s="681"/>
      <c r="BO14" s="716">
        <v>1.5</v>
      </c>
      <c r="BP14" s="716"/>
      <c r="BQ14" s="716"/>
      <c r="BR14" s="716"/>
      <c r="BS14" s="685" t="s">
        <v>129</v>
      </c>
      <c r="BT14" s="680"/>
      <c r="BU14" s="680"/>
      <c r="BV14" s="680"/>
      <c r="BW14" s="680"/>
      <c r="BX14" s="680"/>
      <c r="BY14" s="680"/>
      <c r="BZ14" s="680"/>
      <c r="CA14" s="680"/>
      <c r="CB14" s="723"/>
      <c r="CD14" s="712" t="s">
        <v>258</v>
      </c>
      <c r="CE14" s="713"/>
      <c r="CF14" s="713"/>
      <c r="CG14" s="713"/>
      <c r="CH14" s="713"/>
      <c r="CI14" s="713"/>
      <c r="CJ14" s="713"/>
      <c r="CK14" s="713"/>
      <c r="CL14" s="713"/>
      <c r="CM14" s="713"/>
      <c r="CN14" s="713"/>
      <c r="CO14" s="713"/>
      <c r="CP14" s="713"/>
      <c r="CQ14" s="714"/>
      <c r="CR14" s="679">
        <v>3238286</v>
      </c>
      <c r="CS14" s="680"/>
      <c r="CT14" s="680"/>
      <c r="CU14" s="680"/>
      <c r="CV14" s="680"/>
      <c r="CW14" s="680"/>
      <c r="CX14" s="680"/>
      <c r="CY14" s="681"/>
      <c r="CZ14" s="716">
        <v>3.2</v>
      </c>
      <c r="DA14" s="716"/>
      <c r="DB14" s="716"/>
      <c r="DC14" s="716"/>
      <c r="DD14" s="685">
        <v>165881</v>
      </c>
      <c r="DE14" s="680"/>
      <c r="DF14" s="680"/>
      <c r="DG14" s="680"/>
      <c r="DH14" s="680"/>
      <c r="DI14" s="680"/>
      <c r="DJ14" s="680"/>
      <c r="DK14" s="680"/>
      <c r="DL14" s="680"/>
      <c r="DM14" s="680"/>
      <c r="DN14" s="680"/>
      <c r="DO14" s="680"/>
      <c r="DP14" s="681"/>
      <c r="DQ14" s="685">
        <v>3154672</v>
      </c>
      <c r="DR14" s="680"/>
      <c r="DS14" s="680"/>
      <c r="DT14" s="680"/>
      <c r="DU14" s="680"/>
      <c r="DV14" s="680"/>
      <c r="DW14" s="680"/>
      <c r="DX14" s="680"/>
      <c r="DY14" s="680"/>
      <c r="DZ14" s="680"/>
      <c r="EA14" s="680"/>
      <c r="EB14" s="680"/>
      <c r="EC14" s="723"/>
    </row>
    <row r="15" spans="2:143" ht="11.25" customHeight="1" x14ac:dyDescent="0.2">
      <c r="B15" s="676" t="s">
        <v>259</v>
      </c>
      <c r="C15" s="677"/>
      <c r="D15" s="677"/>
      <c r="E15" s="677"/>
      <c r="F15" s="677"/>
      <c r="G15" s="677"/>
      <c r="H15" s="677"/>
      <c r="I15" s="677"/>
      <c r="J15" s="677"/>
      <c r="K15" s="677"/>
      <c r="L15" s="677"/>
      <c r="M15" s="677"/>
      <c r="N15" s="677"/>
      <c r="O15" s="677"/>
      <c r="P15" s="677"/>
      <c r="Q15" s="678"/>
      <c r="R15" s="679" t="s">
        <v>129</v>
      </c>
      <c r="S15" s="680"/>
      <c r="T15" s="680"/>
      <c r="U15" s="680"/>
      <c r="V15" s="680"/>
      <c r="W15" s="680"/>
      <c r="X15" s="680"/>
      <c r="Y15" s="681"/>
      <c r="Z15" s="716" t="s">
        <v>129</v>
      </c>
      <c r="AA15" s="716"/>
      <c r="AB15" s="716"/>
      <c r="AC15" s="716"/>
      <c r="AD15" s="717" t="s">
        <v>129</v>
      </c>
      <c r="AE15" s="717"/>
      <c r="AF15" s="717"/>
      <c r="AG15" s="717"/>
      <c r="AH15" s="717"/>
      <c r="AI15" s="717"/>
      <c r="AJ15" s="717"/>
      <c r="AK15" s="717"/>
      <c r="AL15" s="682" t="s">
        <v>129</v>
      </c>
      <c r="AM15" s="683"/>
      <c r="AN15" s="683"/>
      <c r="AO15" s="718"/>
      <c r="AP15" s="676" t="s">
        <v>260</v>
      </c>
      <c r="AQ15" s="677"/>
      <c r="AR15" s="677"/>
      <c r="AS15" s="677"/>
      <c r="AT15" s="677"/>
      <c r="AU15" s="677"/>
      <c r="AV15" s="677"/>
      <c r="AW15" s="677"/>
      <c r="AX15" s="677"/>
      <c r="AY15" s="677"/>
      <c r="AZ15" s="677"/>
      <c r="BA15" s="677"/>
      <c r="BB15" s="677"/>
      <c r="BC15" s="677"/>
      <c r="BD15" s="677"/>
      <c r="BE15" s="677"/>
      <c r="BF15" s="678"/>
      <c r="BG15" s="679">
        <v>1903906</v>
      </c>
      <c r="BH15" s="680"/>
      <c r="BI15" s="680"/>
      <c r="BJ15" s="680"/>
      <c r="BK15" s="680"/>
      <c r="BL15" s="680"/>
      <c r="BM15" s="680"/>
      <c r="BN15" s="681"/>
      <c r="BO15" s="716">
        <v>4.2</v>
      </c>
      <c r="BP15" s="716"/>
      <c r="BQ15" s="716"/>
      <c r="BR15" s="716"/>
      <c r="BS15" s="685" t="s">
        <v>261</v>
      </c>
      <c r="BT15" s="680"/>
      <c r="BU15" s="680"/>
      <c r="BV15" s="680"/>
      <c r="BW15" s="680"/>
      <c r="BX15" s="680"/>
      <c r="BY15" s="680"/>
      <c r="BZ15" s="680"/>
      <c r="CA15" s="680"/>
      <c r="CB15" s="723"/>
      <c r="CD15" s="712" t="s">
        <v>262</v>
      </c>
      <c r="CE15" s="713"/>
      <c r="CF15" s="713"/>
      <c r="CG15" s="713"/>
      <c r="CH15" s="713"/>
      <c r="CI15" s="713"/>
      <c r="CJ15" s="713"/>
      <c r="CK15" s="713"/>
      <c r="CL15" s="713"/>
      <c r="CM15" s="713"/>
      <c r="CN15" s="713"/>
      <c r="CO15" s="713"/>
      <c r="CP15" s="713"/>
      <c r="CQ15" s="714"/>
      <c r="CR15" s="679">
        <v>8980722</v>
      </c>
      <c r="CS15" s="680"/>
      <c r="CT15" s="680"/>
      <c r="CU15" s="680"/>
      <c r="CV15" s="680"/>
      <c r="CW15" s="680"/>
      <c r="CX15" s="680"/>
      <c r="CY15" s="681"/>
      <c r="CZ15" s="716">
        <v>8.9</v>
      </c>
      <c r="DA15" s="716"/>
      <c r="DB15" s="716"/>
      <c r="DC15" s="716"/>
      <c r="DD15" s="685">
        <v>1130525</v>
      </c>
      <c r="DE15" s="680"/>
      <c r="DF15" s="680"/>
      <c r="DG15" s="680"/>
      <c r="DH15" s="680"/>
      <c r="DI15" s="680"/>
      <c r="DJ15" s="680"/>
      <c r="DK15" s="680"/>
      <c r="DL15" s="680"/>
      <c r="DM15" s="680"/>
      <c r="DN15" s="680"/>
      <c r="DO15" s="680"/>
      <c r="DP15" s="681"/>
      <c r="DQ15" s="685">
        <v>6705994</v>
      </c>
      <c r="DR15" s="680"/>
      <c r="DS15" s="680"/>
      <c r="DT15" s="680"/>
      <c r="DU15" s="680"/>
      <c r="DV15" s="680"/>
      <c r="DW15" s="680"/>
      <c r="DX15" s="680"/>
      <c r="DY15" s="680"/>
      <c r="DZ15" s="680"/>
      <c r="EA15" s="680"/>
      <c r="EB15" s="680"/>
      <c r="EC15" s="723"/>
    </row>
    <row r="16" spans="2:143" ht="11.25" customHeight="1" x14ac:dyDescent="0.2">
      <c r="B16" s="676" t="s">
        <v>263</v>
      </c>
      <c r="C16" s="677"/>
      <c r="D16" s="677"/>
      <c r="E16" s="677"/>
      <c r="F16" s="677"/>
      <c r="G16" s="677"/>
      <c r="H16" s="677"/>
      <c r="I16" s="677"/>
      <c r="J16" s="677"/>
      <c r="K16" s="677"/>
      <c r="L16" s="677"/>
      <c r="M16" s="677"/>
      <c r="N16" s="677"/>
      <c r="O16" s="677"/>
      <c r="P16" s="677"/>
      <c r="Q16" s="678"/>
      <c r="R16" s="679">
        <v>45746</v>
      </c>
      <c r="S16" s="680"/>
      <c r="T16" s="680"/>
      <c r="U16" s="680"/>
      <c r="V16" s="680"/>
      <c r="W16" s="680"/>
      <c r="X16" s="680"/>
      <c r="Y16" s="681"/>
      <c r="Z16" s="716">
        <v>0</v>
      </c>
      <c r="AA16" s="716"/>
      <c r="AB16" s="716"/>
      <c r="AC16" s="716"/>
      <c r="AD16" s="717">
        <v>45746</v>
      </c>
      <c r="AE16" s="717"/>
      <c r="AF16" s="717"/>
      <c r="AG16" s="717"/>
      <c r="AH16" s="717"/>
      <c r="AI16" s="717"/>
      <c r="AJ16" s="717"/>
      <c r="AK16" s="717"/>
      <c r="AL16" s="682">
        <v>0.1</v>
      </c>
      <c r="AM16" s="683"/>
      <c r="AN16" s="683"/>
      <c r="AO16" s="718"/>
      <c r="AP16" s="676" t="s">
        <v>264</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716" t="s">
        <v>129</v>
      </c>
      <c r="BP16" s="716"/>
      <c r="BQ16" s="716"/>
      <c r="BR16" s="716"/>
      <c r="BS16" s="685" t="s">
        <v>129</v>
      </c>
      <c r="BT16" s="680"/>
      <c r="BU16" s="680"/>
      <c r="BV16" s="680"/>
      <c r="BW16" s="680"/>
      <c r="BX16" s="680"/>
      <c r="BY16" s="680"/>
      <c r="BZ16" s="680"/>
      <c r="CA16" s="680"/>
      <c r="CB16" s="723"/>
      <c r="CD16" s="712" t="s">
        <v>265</v>
      </c>
      <c r="CE16" s="713"/>
      <c r="CF16" s="713"/>
      <c r="CG16" s="713"/>
      <c r="CH16" s="713"/>
      <c r="CI16" s="713"/>
      <c r="CJ16" s="713"/>
      <c r="CK16" s="713"/>
      <c r="CL16" s="713"/>
      <c r="CM16" s="713"/>
      <c r="CN16" s="713"/>
      <c r="CO16" s="713"/>
      <c r="CP16" s="713"/>
      <c r="CQ16" s="714"/>
      <c r="CR16" s="679">
        <v>51619</v>
      </c>
      <c r="CS16" s="680"/>
      <c r="CT16" s="680"/>
      <c r="CU16" s="680"/>
      <c r="CV16" s="680"/>
      <c r="CW16" s="680"/>
      <c r="CX16" s="680"/>
      <c r="CY16" s="681"/>
      <c r="CZ16" s="716">
        <v>0.1</v>
      </c>
      <c r="DA16" s="716"/>
      <c r="DB16" s="716"/>
      <c r="DC16" s="716"/>
      <c r="DD16" s="685" t="s">
        <v>129</v>
      </c>
      <c r="DE16" s="680"/>
      <c r="DF16" s="680"/>
      <c r="DG16" s="680"/>
      <c r="DH16" s="680"/>
      <c r="DI16" s="680"/>
      <c r="DJ16" s="680"/>
      <c r="DK16" s="680"/>
      <c r="DL16" s="680"/>
      <c r="DM16" s="680"/>
      <c r="DN16" s="680"/>
      <c r="DO16" s="680"/>
      <c r="DP16" s="681"/>
      <c r="DQ16" s="685">
        <v>1834</v>
      </c>
      <c r="DR16" s="680"/>
      <c r="DS16" s="680"/>
      <c r="DT16" s="680"/>
      <c r="DU16" s="680"/>
      <c r="DV16" s="680"/>
      <c r="DW16" s="680"/>
      <c r="DX16" s="680"/>
      <c r="DY16" s="680"/>
      <c r="DZ16" s="680"/>
      <c r="EA16" s="680"/>
      <c r="EB16" s="680"/>
      <c r="EC16" s="723"/>
    </row>
    <row r="17" spans="2:133" ht="11.25" customHeight="1" x14ac:dyDescent="0.2">
      <c r="B17" s="676" t="s">
        <v>266</v>
      </c>
      <c r="C17" s="677"/>
      <c r="D17" s="677"/>
      <c r="E17" s="677"/>
      <c r="F17" s="677"/>
      <c r="G17" s="677"/>
      <c r="H17" s="677"/>
      <c r="I17" s="677"/>
      <c r="J17" s="677"/>
      <c r="K17" s="677"/>
      <c r="L17" s="677"/>
      <c r="M17" s="677"/>
      <c r="N17" s="677"/>
      <c r="O17" s="677"/>
      <c r="P17" s="677"/>
      <c r="Q17" s="678"/>
      <c r="R17" s="679">
        <v>664374</v>
      </c>
      <c r="S17" s="680"/>
      <c r="T17" s="680"/>
      <c r="U17" s="680"/>
      <c r="V17" s="680"/>
      <c r="W17" s="680"/>
      <c r="X17" s="680"/>
      <c r="Y17" s="681"/>
      <c r="Z17" s="716">
        <v>0.6</v>
      </c>
      <c r="AA17" s="716"/>
      <c r="AB17" s="716"/>
      <c r="AC17" s="716"/>
      <c r="AD17" s="717">
        <v>664374</v>
      </c>
      <c r="AE17" s="717"/>
      <c r="AF17" s="717"/>
      <c r="AG17" s="717"/>
      <c r="AH17" s="717"/>
      <c r="AI17" s="717"/>
      <c r="AJ17" s="717"/>
      <c r="AK17" s="717"/>
      <c r="AL17" s="682">
        <v>1.1000000000000001</v>
      </c>
      <c r="AM17" s="683"/>
      <c r="AN17" s="683"/>
      <c r="AO17" s="718"/>
      <c r="AP17" s="676" t="s">
        <v>267</v>
      </c>
      <c r="AQ17" s="677"/>
      <c r="AR17" s="677"/>
      <c r="AS17" s="677"/>
      <c r="AT17" s="677"/>
      <c r="AU17" s="677"/>
      <c r="AV17" s="677"/>
      <c r="AW17" s="677"/>
      <c r="AX17" s="677"/>
      <c r="AY17" s="677"/>
      <c r="AZ17" s="677"/>
      <c r="BA17" s="677"/>
      <c r="BB17" s="677"/>
      <c r="BC17" s="677"/>
      <c r="BD17" s="677"/>
      <c r="BE17" s="677"/>
      <c r="BF17" s="678"/>
      <c r="BG17" s="679">
        <v>1603</v>
      </c>
      <c r="BH17" s="680"/>
      <c r="BI17" s="680"/>
      <c r="BJ17" s="680"/>
      <c r="BK17" s="680"/>
      <c r="BL17" s="680"/>
      <c r="BM17" s="680"/>
      <c r="BN17" s="681"/>
      <c r="BO17" s="716">
        <v>0</v>
      </c>
      <c r="BP17" s="716"/>
      <c r="BQ17" s="716"/>
      <c r="BR17" s="716"/>
      <c r="BS17" s="685" t="s">
        <v>129</v>
      </c>
      <c r="BT17" s="680"/>
      <c r="BU17" s="680"/>
      <c r="BV17" s="680"/>
      <c r="BW17" s="680"/>
      <c r="BX17" s="680"/>
      <c r="BY17" s="680"/>
      <c r="BZ17" s="680"/>
      <c r="CA17" s="680"/>
      <c r="CB17" s="723"/>
      <c r="CD17" s="712" t="s">
        <v>268</v>
      </c>
      <c r="CE17" s="713"/>
      <c r="CF17" s="713"/>
      <c r="CG17" s="713"/>
      <c r="CH17" s="713"/>
      <c r="CI17" s="713"/>
      <c r="CJ17" s="713"/>
      <c r="CK17" s="713"/>
      <c r="CL17" s="713"/>
      <c r="CM17" s="713"/>
      <c r="CN17" s="713"/>
      <c r="CO17" s="713"/>
      <c r="CP17" s="713"/>
      <c r="CQ17" s="714"/>
      <c r="CR17" s="679">
        <v>13370640</v>
      </c>
      <c r="CS17" s="680"/>
      <c r="CT17" s="680"/>
      <c r="CU17" s="680"/>
      <c r="CV17" s="680"/>
      <c r="CW17" s="680"/>
      <c r="CX17" s="680"/>
      <c r="CY17" s="681"/>
      <c r="CZ17" s="716">
        <v>13.3</v>
      </c>
      <c r="DA17" s="716"/>
      <c r="DB17" s="716"/>
      <c r="DC17" s="716"/>
      <c r="DD17" s="685" t="s">
        <v>129</v>
      </c>
      <c r="DE17" s="680"/>
      <c r="DF17" s="680"/>
      <c r="DG17" s="680"/>
      <c r="DH17" s="680"/>
      <c r="DI17" s="680"/>
      <c r="DJ17" s="680"/>
      <c r="DK17" s="680"/>
      <c r="DL17" s="680"/>
      <c r="DM17" s="680"/>
      <c r="DN17" s="680"/>
      <c r="DO17" s="680"/>
      <c r="DP17" s="681"/>
      <c r="DQ17" s="685">
        <v>13199316</v>
      </c>
      <c r="DR17" s="680"/>
      <c r="DS17" s="680"/>
      <c r="DT17" s="680"/>
      <c r="DU17" s="680"/>
      <c r="DV17" s="680"/>
      <c r="DW17" s="680"/>
      <c r="DX17" s="680"/>
      <c r="DY17" s="680"/>
      <c r="DZ17" s="680"/>
      <c r="EA17" s="680"/>
      <c r="EB17" s="680"/>
      <c r="EC17" s="723"/>
    </row>
    <row r="18" spans="2:133" ht="11.25" customHeight="1" x14ac:dyDescent="0.2">
      <c r="B18" s="676" t="s">
        <v>269</v>
      </c>
      <c r="C18" s="677"/>
      <c r="D18" s="677"/>
      <c r="E18" s="677"/>
      <c r="F18" s="677"/>
      <c r="G18" s="677"/>
      <c r="H18" s="677"/>
      <c r="I18" s="677"/>
      <c r="J18" s="677"/>
      <c r="K18" s="677"/>
      <c r="L18" s="677"/>
      <c r="M18" s="677"/>
      <c r="N18" s="677"/>
      <c r="O18" s="677"/>
      <c r="P18" s="677"/>
      <c r="Q18" s="678"/>
      <c r="R18" s="679">
        <v>202738</v>
      </c>
      <c r="S18" s="680"/>
      <c r="T18" s="680"/>
      <c r="U18" s="680"/>
      <c r="V18" s="680"/>
      <c r="W18" s="680"/>
      <c r="X18" s="680"/>
      <c r="Y18" s="681"/>
      <c r="Z18" s="716">
        <v>0.2</v>
      </c>
      <c r="AA18" s="716"/>
      <c r="AB18" s="716"/>
      <c r="AC18" s="716"/>
      <c r="AD18" s="717">
        <v>202738</v>
      </c>
      <c r="AE18" s="717"/>
      <c r="AF18" s="717"/>
      <c r="AG18" s="717"/>
      <c r="AH18" s="717"/>
      <c r="AI18" s="717"/>
      <c r="AJ18" s="717"/>
      <c r="AK18" s="717"/>
      <c r="AL18" s="682">
        <v>0.3</v>
      </c>
      <c r="AM18" s="683"/>
      <c r="AN18" s="683"/>
      <c r="AO18" s="718"/>
      <c r="AP18" s="676" t="s">
        <v>270</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716" t="s">
        <v>129</v>
      </c>
      <c r="BP18" s="716"/>
      <c r="BQ18" s="716"/>
      <c r="BR18" s="716"/>
      <c r="BS18" s="685" t="s">
        <v>129</v>
      </c>
      <c r="BT18" s="680"/>
      <c r="BU18" s="680"/>
      <c r="BV18" s="680"/>
      <c r="BW18" s="680"/>
      <c r="BX18" s="680"/>
      <c r="BY18" s="680"/>
      <c r="BZ18" s="680"/>
      <c r="CA18" s="680"/>
      <c r="CB18" s="723"/>
      <c r="CD18" s="712" t="s">
        <v>271</v>
      </c>
      <c r="CE18" s="713"/>
      <c r="CF18" s="713"/>
      <c r="CG18" s="713"/>
      <c r="CH18" s="713"/>
      <c r="CI18" s="713"/>
      <c r="CJ18" s="713"/>
      <c r="CK18" s="713"/>
      <c r="CL18" s="713"/>
      <c r="CM18" s="713"/>
      <c r="CN18" s="713"/>
      <c r="CO18" s="713"/>
      <c r="CP18" s="713"/>
      <c r="CQ18" s="714"/>
      <c r="CR18" s="679">
        <v>571</v>
      </c>
      <c r="CS18" s="680"/>
      <c r="CT18" s="680"/>
      <c r="CU18" s="680"/>
      <c r="CV18" s="680"/>
      <c r="CW18" s="680"/>
      <c r="CX18" s="680"/>
      <c r="CY18" s="681"/>
      <c r="CZ18" s="716">
        <v>0</v>
      </c>
      <c r="DA18" s="716"/>
      <c r="DB18" s="716"/>
      <c r="DC18" s="716"/>
      <c r="DD18" s="685" t="s">
        <v>129</v>
      </c>
      <c r="DE18" s="680"/>
      <c r="DF18" s="680"/>
      <c r="DG18" s="680"/>
      <c r="DH18" s="680"/>
      <c r="DI18" s="680"/>
      <c r="DJ18" s="680"/>
      <c r="DK18" s="680"/>
      <c r="DL18" s="680"/>
      <c r="DM18" s="680"/>
      <c r="DN18" s="680"/>
      <c r="DO18" s="680"/>
      <c r="DP18" s="681"/>
      <c r="DQ18" s="685">
        <v>571</v>
      </c>
      <c r="DR18" s="680"/>
      <c r="DS18" s="680"/>
      <c r="DT18" s="680"/>
      <c r="DU18" s="680"/>
      <c r="DV18" s="680"/>
      <c r="DW18" s="680"/>
      <c r="DX18" s="680"/>
      <c r="DY18" s="680"/>
      <c r="DZ18" s="680"/>
      <c r="EA18" s="680"/>
      <c r="EB18" s="680"/>
      <c r="EC18" s="723"/>
    </row>
    <row r="19" spans="2:133" ht="11.25" customHeight="1" x14ac:dyDescent="0.2">
      <c r="B19" s="676" t="s">
        <v>272</v>
      </c>
      <c r="C19" s="677"/>
      <c r="D19" s="677"/>
      <c r="E19" s="677"/>
      <c r="F19" s="677"/>
      <c r="G19" s="677"/>
      <c r="H19" s="677"/>
      <c r="I19" s="677"/>
      <c r="J19" s="677"/>
      <c r="K19" s="677"/>
      <c r="L19" s="677"/>
      <c r="M19" s="677"/>
      <c r="N19" s="677"/>
      <c r="O19" s="677"/>
      <c r="P19" s="677"/>
      <c r="Q19" s="678"/>
      <c r="R19" s="679">
        <v>21337</v>
      </c>
      <c r="S19" s="680"/>
      <c r="T19" s="680"/>
      <c r="U19" s="680"/>
      <c r="V19" s="680"/>
      <c r="W19" s="680"/>
      <c r="X19" s="680"/>
      <c r="Y19" s="681"/>
      <c r="Z19" s="716">
        <v>0</v>
      </c>
      <c r="AA19" s="716"/>
      <c r="AB19" s="716"/>
      <c r="AC19" s="716"/>
      <c r="AD19" s="717">
        <v>21337</v>
      </c>
      <c r="AE19" s="717"/>
      <c r="AF19" s="717"/>
      <c r="AG19" s="717"/>
      <c r="AH19" s="717"/>
      <c r="AI19" s="717"/>
      <c r="AJ19" s="717"/>
      <c r="AK19" s="717"/>
      <c r="AL19" s="682">
        <v>0</v>
      </c>
      <c r="AM19" s="683"/>
      <c r="AN19" s="683"/>
      <c r="AO19" s="718"/>
      <c r="AP19" s="676" t="s">
        <v>273</v>
      </c>
      <c r="AQ19" s="677"/>
      <c r="AR19" s="677"/>
      <c r="AS19" s="677"/>
      <c r="AT19" s="677"/>
      <c r="AU19" s="677"/>
      <c r="AV19" s="677"/>
      <c r="AW19" s="677"/>
      <c r="AX19" s="677"/>
      <c r="AY19" s="677"/>
      <c r="AZ19" s="677"/>
      <c r="BA19" s="677"/>
      <c r="BB19" s="677"/>
      <c r="BC19" s="677"/>
      <c r="BD19" s="677"/>
      <c r="BE19" s="677"/>
      <c r="BF19" s="678"/>
      <c r="BG19" s="679">
        <v>3358202</v>
      </c>
      <c r="BH19" s="680"/>
      <c r="BI19" s="680"/>
      <c r="BJ19" s="680"/>
      <c r="BK19" s="680"/>
      <c r="BL19" s="680"/>
      <c r="BM19" s="680"/>
      <c r="BN19" s="681"/>
      <c r="BO19" s="716">
        <v>7.4</v>
      </c>
      <c r="BP19" s="716"/>
      <c r="BQ19" s="716"/>
      <c r="BR19" s="716"/>
      <c r="BS19" s="685" t="s">
        <v>129</v>
      </c>
      <c r="BT19" s="680"/>
      <c r="BU19" s="680"/>
      <c r="BV19" s="680"/>
      <c r="BW19" s="680"/>
      <c r="BX19" s="680"/>
      <c r="BY19" s="680"/>
      <c r="BZ19" s="680"/>
      <c r="CA19" s="680"/>
      <c r="CB19" s="723"/>
      <c r="CD19" s="712" t="s">
        <v>274</v>
      </c>
      <c r="CE19" s="713"/>
      <c r="CF19" s="713"/>
      <c r="CG19" s="713"/>
      <c r="CH19" s="713"/>
      <c r="CI19" s="713"/>
      <c r="CJ19" s="713"/>
      <c r="CK19" s="713"/>
      <c r="CL19" s="713"/>
      <c r="CM19" s="713"/>
      <c r="CN19" s="713"/>
      <c r="CO19" s="713"/>
      <c r="CP19" s="713"/>
      <c r="CQ19" s="714"/>
      <c r="CR19" s="679" t="s">
        <v>129</v>
      </c>
      <c r="CS19" s="680"/>
      <c r="CT19" s="680"/>
      <c r="CU19" s="680"/>
      <c r="CV19" s="680"/>
      <c r="CW19" s="680"/>
      <c r="CX19" s="680"/>
      <c r="CY19" s="681"/>
      <c r="CZ19" s="716" t="s">
        <v>261</v>
      </c>
      <c r="DA19" s="716"/>
      <c r="DB19" s="716"/>
      <c r="DC19" s="716"/>
      <c r="DD19" s="685" t="s">
        <v>129</v>
      </c>
      <c r="DE19" s="680"/>
      <c r="DF19" s="680"/>
      <c r="DG19" s="680"/>
      <c r="DH19" s="680"/>
      <c r="DI19" s="680"/>
      <c r="DJ19" s="680"/>
      <c r="DK19" s="680"/>
      <c r="DL19" s="680"/>
      <c r="DM19" s="680"/>
      <c r="DN19" s="680"/>
      <c r="DO19" s="680"/>
      <c r="DP19" s="681"/>
      <c r="DQ19" s="685" t="s">
        <v>129</v>
      </c>
      <c r="DR19" s="680"/>
      <c r="DS19" s="680"/>
      <c r="DT19" s="680"/>
      <c r="DU19" s="680"/>
      <c r="DV19" s="680"/>
      <c r="DW19" s="680"/>
      <c r="DX19" s="680"/>
      <c r="DY19" s="680"/>
      <c r="DZ19" s="680"/>
      <c r="EA19" s="680"/>
      <c r="EB19" s="680"/>
      <c r="EC19" s="723"/>
    </row>
    <row r="20" spans="2:133" ht="11.25" customHeight="1" x14ac:dyDescent="0.2">
      <c r="B20" s="676" t="s">
        <v>275</v>
      </c>
      <c r="C20" s="677"/>
      <c r="D20" s="677"/>
      <c r="E20" s="677"/>
      <c r="F20" s="677"/>
      <c r="G20" s="677"/>
      <c r="H20" s="677"/>
      <c r="I20" s="677"/>
      <c r="J20" s="677"/>
      <c r="K20" s="677"/>
      <c r="L20" s="677"/>
      <c r="M20" s="677"/>
      <c r="N20" s="677"/>
      <c r="O20" s="677"/>
      <c r="P20" s="677"/>
      <c r="Q20" s="678"/>
      <c r="R20" s="679">
        <v>5721</v>
      </c>
      <c r="S20" s="680"/>
      <c r="T20" s="680"/>
      <c r="U20" s="680"/>
      <c r="V20" s="680"/>
      <c r="W20" s="680"/>
      <c r="X20" s="680"/>
      <c r="Y20" s="681"/>
      <c r="Z20" s="716">
        <v>0</v>
      </c>
      <c r="AA20" s="716"/>
      <c r="AB20" s="716"/>
      <c r="AC20" s="716"/>
      <c r="AD20" s="717">
        <v>5721</v>
      </c>
      <c r="AE20" s="717"/>
      <c r="AF20" s="717"/>
      <c r="AG20" s="717"/>
      <c r="AH20" s="717"/>
      <c r="AI20" s="717"/>
      <c r="AJ20" s="717"/>
      <c r="AK20" s="717"/>
      <c r="AL20" s="682">
        <v>0</v>
      </c>
      <c r="AM20" s="683"/>
      <c r="AN20" s="683"/>
      <c r="AO20" s="718"/>
      <c r="AP20" s="676" t="s">
        <v>276</v>
      </c>
      <c r="AQ20" s="677"/>
      <c r="AR20" s="677"/>
      <c r="AS20" s="677"/>
      <c r="AT20" s="677"/>
      <c r="AU20" s="677"/>
      <c r="AV20" s="677"/>
      <c r="AW20" s="677"/>
      <c r="AX20" s="677"/>
      <c r="AY20" s="677"/>
      <c r="AZ20" s="677"/>
      <c r="BA20" s="677"/>
      <c r="BB20" s="677"/>
      <c r="BC20" s="677"/>
      <c r="BD20" s="677"/>
      <c r="BE20" s="677"/>
      <c r="BF20" s="678"/>
      <c r="BG20" s="679">
        <v>3358202</v>
      </c>
      <c r="BH20" s="680"/>
      <c r="BI20" s="680"/>
      <c r="BJ20" s="680"/>
      <c r="BK20" s="680"/>
      <c r="BL20" s="680"/>
      <c r="BM20" s="680"/>
      <c r="BN20" s="681"/>
      <c r="BO20" s="716">
        <v>7.4</v>
      </c>
      <c r="BP20" s="716"/>
      <c r="BQ20" s="716"/>
      <c r="BR20" s="716"/>
      <c r="BS20" s="685" t="s">
        <v>129</v>
      </c>
      <c r="BT20" s="680"/>
      <c r="BU20" s="680"/>
      <c r="BV20" s="680"/>
      <c r="BW20" s="680"/>
      <c r="BX20" s="680"/>
      <c r="BY20" s="680"/>
      <c r="BZ20" s="680"/>
      <c r="CA20" s="680"/>
      <c r="CB20" s="723"/>
      <c r="CD20" s="712" t="s">
        <v>277</v>
      </c>
      <c r="CE20" s="713"/>
      <c r="CF20" s="713"/>
      <c r="CG20" s="713"/>
      <c r="CH20" s="713"/>
      <c r="CI20" s="713"/>
      <c r="CJ20" s="713"/>
      <c r="CK20" s="713"/>
      <c r="CL20" s="713"/>
      <c r="CM20" s="713"/>
      <c r="CN20" s="713"/>
      <c r="CO20" s="713"/>
      <c r="CP20" s="713"/>
      <c r="CQ20" s="714"/>
      <c r="CR20" s="679">
        <v>100612814</v>
      </c>
      <c r="CS20" s="680"/>
      <c r="CT20" s="680"/>
      <c r="CU20" s="680"/>
      <c r="CV20" s="680"/>
      <c r="CW20" s="680"/>
      <c r="CX20" s="680"/>
      <c r="CY20" s="681"/>
      <c r="CZ20" s="716">
        <v>100</v>
      </c>
      <c r="DA20" s="716"/>
      <c r="DB20" s="716"/>
      <c r="DC20" s="716"/>
      <c r="DD20" s="685">
        <v>7547733</v>
      </c>
      <c r="DE20" s="680"/>
      <c r="DF20" s="680"/>
      <c r="DG20" s="680"/>
      <c r="DH20" s="680"/>
      <c r="DI20" s="680"/>
      <c r="DJ20" s="680"/>
      <c r="DK20" s="680"/>
      <c r="DL20" s="680"/>
      <c r="DM20" s="680"/>
      <c r="DN20" s="680"/>
      <c r="DO20" s="680"/>
      <c r="DP20" s="681"/>
      <c r="DQ20" s="685">
        <v>67723139</v>
      </c>
      <c r="DR20" s="680"/>
      <c r="DS20" s="680"/>
      <c r="DT20" s="680"/>
      <c r="DU20" s="680"/>
      <c r="DV20" s="680"/>
      <c r="DW20" s="680"/>
      <c r="DX20" s="680"/>
      <c r="DY20" s="680"/>
      <c r="DZ20" s="680"/>
      <c r="EA20" s="680"/>
      <c r="EB20" s="680"/>
      <c r="EC20" s="723"/>
    </row>
    <row r="21" spans="2:133" ht="11.25" customHeight="1" x14ac:dyDescent="0.2">
      <c r="B21" s="676" t="s">
        <v>278</v>
      </c>
      <c r="C21" s="677"/>
      <c r="D21" s="677"/>
      <c r="E21" s="677"/>
      <c r="F21" s="677"/>
      <c r="G21" s="677"/>
      <c r="H21" s="677"/>
      <c r="I21" s="677"/>
      <c r="J21" s="677"/>
      <c r="K21" s="677"/>
      <c r="L21" s="677"/>
      <c r="M21" s="677"/>
      <c r="N21" s="677"/>
      <c r="O21" s="677"/>
      <c r="P21" s="677"/>
      <c r="Q21" s="678"/>
      <c r="R21" s="679">
        <v>434578</v>
      </c>
      <c r="S21" s="680"/>
      <c r="T21" s="680"/>
      <c r="U21" s="680"/>
      <c r="V21" s="680"/>
      <c r="W21" s="680"/>
      <c r="X21" s="680"/>
      <c r="Y21" s="681"/>
      <c r="Z21" s="716">
        <v>0.4</v>
      </c>
      <c r="AA21" s="716"/>
      <c r="AB21" s="716"/>
      <c r="AC21" s="716"/>
      <c r="AD21" s="717">
        <v>434578</v>
      </c>
      <c r="AE21" s="717"/>
      <c r="AF21" s="717"/>
      <c r="AG21" s="717"/>
      <c r="AH21" s="717"/>
      <c r="AI21" s="717"/>
      <c r="AJ21" s="717"/>
      <c r="AK21" s="717"/>
      <c r="AL21" s="682">
        <v>0.7</v>
      </c>
      <c r="AM21" s="683"/>
      <c r="AN21" s="683"/>
      <c r="AO21" s="718"/>
      <c r="AP21" s="773" t="s">
        <v>279</v>
      </c>
      <c r="AQ21" s="781"/>
      <c r="AR21" s="781"/>
      <c r="AS21" s="781"/>
      <c r="AT21" s="781"/>
      <c r="AU21" s="781"/>
      <c r="AV21" s="781"/>
      <c r="AW21" s="781"/>
      <c r="AX21" s="781"/>
      <c r="AY21" s="781"/>
      <c r="AZ21" s="781"/>
      <c r="BA21" s="781"/>
      <c r="BB21" s="781"/>
      <c r="BC21" s="781"/>
      <c r="BD21" s="781"/>
      <c r="BE21" s="781"/>
      <c r="BF21" s="775"/>
      <c r="BG21" s="679">
        <v>71273</v>
      </c>
      <c r="BH21" s="680"/>
      <c r="BI21" s="680"/>
      <c r="BJ21" s="680"/>
      <c r="BK21" s="680"/>
      <c r="BL21" s="680"/>
      <c r="BM21" s="680"/>
      <c r="BN21" s="681"/>
      <c r="BO21" s="716">
        <v>0.2</v>
      </c>
      <c r="BP21" s="716"/>
      <c r="BQ21" s="716"/>
      <c r="BR21" s="716"/>
      <c r="BS21" s="685" t="s">
        <v>129</v>
      </c>
      <c r="BT21" s="680"/>
      <c r="BU21" s="680"/>
      <c r="BV21" s="680"/>
      <c r="BW21" s="680"/>
      <c r="BX21" s="680"/>
      <c r="BY21" s="680"/>
      <c r="BZ21" s="680"/>
      <c r="CA21" s="680"/>
      <c r="CB21" s="723"/>
      <c r="CD21" s="786"/>
      <c r="CE21" s="729"/>
      <c r="CF21" s="729"/>
      <c r="CG21" s="729"/>
      <c r="CH21" s="729"/>
      <c r="CI21" s="729"/>
      <c r="CJ21" s="729"/>
      <c r="CK21" s="729"/>
      <c r="CL21" s="729"/>
      <c r="CM21" s="729"/>
      <c r="CN21" s="729"/>
      <c r="CO21" s="729"/>
      <c r="CP21" s="729"/>
      <c r="CQ21" s="730"/>
      <c r="CR21" s="787"/>
      <c r="CS21" s="788"/>
      <c r="CT21" s="788"/>
      <c r="CU21" s="788"/>
      <c r="CV21" s="788"/>
      <c r="CW21" s="788"/>
      <c r="CX21" s="788"/>
      <c r="CY21" s="789"/>
      <c r="CZ21" s="790"/>
      <c r="DA21" s="790"/>
      <c r="DB21" s="790"/>
      <c r="DC21" s="790"/>
      <c r="DD21" s="791"/>
      <c r="DE21" s="788"/>
      <c r="DF21" s="788"/>
      <c r="DG21" s="788"/>
      <c r="DH21" s="788"/>
      <c r="DI21" s="788"/>
      <c r="DJ21" s="788"/>
      <c r="DK21" s="788"/>
      <c r="DL21" s="788"/>
      <c r="DM21" s="788"/>
      <c r="DN21" s="788"/>
      <c r="DO21" s="788"/>
      <c r="DP21" s="789"/>
      <c r="DQ21" s="791"/>
      <c r="DR21" s="788"/>
      <c r="DS21" s="788"/>
      <c r="DT21" s="788"/>
      <c r="DU21" s="788"/>
      <c r="DV21" s="788"/>
      <c r="DW21" s="788"/>
      <c r="DX21" s="788"/>
      <c r="DY21" s="788"/>
      <c r="DZ21" s="788"/>
      <c r="EA21" s="788"/>
      <c r="EB21" s="788"/>
      <c r="EC21" s="795"/>
    </row>
    <row r="22" spans="2:133" ht="11.25" customHeight="1" x14ac:dyDescent="0.2">
      <c r="B22" s="676" t="s">
        <v>280</v>
      </c>
      <c r="C22" s="677"/>
      <c r="D22" s="677"/>
      <c r="E22" s="677"/>
      <c r="F22" s="677"/>
      <c r="G22" s="677"/>
      <c r="H22" s="677"/>
      <c r="I22" s="677"/>
      <c r="J22" s="677"/>
      <c r="K22" s="677"/>
      <c r="L22" s="677"/>
      <c r="M22" s="677"/>
      <c r="N22" s="677"/>
      <c r="O22" s="677"/>
      <c r="P22" s="677"/>
      <c r="Q22" s="678"/>
      <c r="R22" s="679">
        <v>10429753</v>
      </c>
      <c r="S22" s="680"/>
      <c r="T22" s="680"/>
      <c r="U22" s="680"/>
      <c r="V22" s="680"/>
      <c r="W22" s="680"/>
      <c r="X22" s="680"/>
      <c r="Y22" s="681"/>
      <c r="Z22" s="716">
        <v>10.1</v>
      </c>
      <c r="AA22" s="716"/>
      <c r="AB22" s="716"/>
      <c r="AC22" s="716"/>
      <c r="AD22" s="717">
        <v>8725754</v>
      </c>
      <c r="AE22" s="717"/>
      <c r="AF22" s="717"/>
      <c r="AG22" s="717"/>
      <c r="AH22" s="717"/>
      <c r="AI22" s="717"/>
      <c r="AJ22" s="717"/>
      <c r="AK22" s="717"/>
      <c r="AL22" s="682">
        <v>15</v>
      </c>
      <c r="AM22" s="683"/>
      <c r="AN22" s="683"/>
      <c r="AO22" s="718"/>
      <c r="AP22" s="773" t="s">
        <v>281</v>
      </c>
      <c r="AQ22" s="781"/>
      <c r="AR22" s="781"/>
      <c r="AS22" s="781"/>
      <c r="AT22" s="781"/>
      <c r="AU22" s="781"/>
      <c r="AV22" s="781"/>
      <c r="AW22" s="781"/>
      <c r="AX22" s="781"/>
      <c r="AY22" s="781"/>
      <c r="AZ22" s="781"/>
      <c r="BA22" s="781"/>
      <c r="BB22" s="781"/>
      <c r="BC22" s="781"/>
      <c r="BD22" s="781"/>
      <c r="BE22" s="781"/>
      <c r="BF22" s="775"/>
      <c r="BG22" s="679" t="s">
        <v>129</v>
      </c>
      <c r="BH22" s="680"/>
      <c r="BI22" s="680"/>
      <c r="BJ22" s="680"/>
      <c r="BK22" s="680"/>
      <c r="BL22" s="680"/>
      <c r="BM22" s="680"/>
      <c r="BN22" s="681"/>
      <c r="BO22" s="716" t="s">
        <v>129</v>
      </c>
      <c r="BP22" s="716"/>
      <c r="BQ22" s="716"/>
      <c r="BR22" s="716"/>
      <c r="BS22" s="685" t="s">
        <v>129</v>
      </c>
      <c r="BT22" s="680"/>
      <c r="BU22" s="680"/>
      <c r="BV22" s="680"/>
      <c r="BW22" s="680"/>
      <c r="BX22" s="680"/>
      <c r="BY22" s="680"/>
      <c r="BZ22" s="680"/>
      <c r="CA22" s="680"/>
      <c r="CB22" s="723"/>
      <c r="CD22" s="783" t="s">
        <v>282</v>
      </c>
      <c r="CE22" s="784"/>
      <c r="CF22" s="784"/>
      <c r="CG22" s="784"/>
      <c r="CH22" s="784"/>
      <c r="CI22" s="784"/>
      <c r="CJ22" s="784"/>
      <c r="CK22" s="784"/>
      <c r="CL22" s="784"/>
      <c r="CM22" s="784"/>
      <c r="CN22" s="784"/>
      <c r="CO22" s="784"/>
      <c r="CP22" s="784"/>
      <c r="CQ22" s="784"/>
      <c r="CR22" s="784"/>
      <c r="CS22" s="784"/>
      <c r="CT22" s="784"/>
      <c r="CU22" s="784"/>
      <c r="CV22" s="784"/>
      <c r="CW22" s="784"/>
      <c r="CX22" s="784"/>
      <c r="CY22" s="784"/>
      <c r="CZ22" s="784"/>
      <c r="DA22" s="784"/>
      <c r="DB22" s="784"/>
      <c r="DC22" s="784"/>
      <c r="DD22" s="784"/>
      <c r="DE22" s="784"/>
      <c r="DF22" s="784"/>
      <c r="DG22" s="784"/>
      <c r="DH22" s="784"/>
      <c r="DI22" s="784"/>
      <c r="DJ22" s="784"/>
      <c r="DK22" s="784"/>
      <c r="DL22" s="784"/>
      <c r="DM22" s="784"/>
      <c r="DN22" s="784"/>
      <c r="DO22" s="784"/>
      <c r="DP22" s="784"/>
      <c r="DQ22" s="784"/>
      <c r="DR22" s="784"/>
      <c r="DS22" s="784"/>
      <c r="DT22" s="784"/>
      <c r="DU22" s="784"/>
      <c r="DV22" s="784"/>
      <c r="DW22" s="784"/>
      <c r="DX22" s="784"/>
      <c r="DY22" s="784"/>
      <c r="DZ22" s="784"/>
      <c r="EA22" s="784"/>
      <c r="EB22" s="784"/>
      <c r="EC22" s="785"/>
    </row>
    <row r="23" spans="2:133" ht="11.25" customHeight="1" x14ac:dyDescent="0.2">
      <c r="B23" s="676" t="s">
        <v>283</v>
      </c>
      <c r="C23" s="677"/>
      <c r="D23" s="677"/>
      <c r="E23" s="677"/>
      <c r="F23" s="677"/>
      <c r="G23" s="677"/>
      <c r="H23" s="677"/>
      <c r="I23" s="677"/>
      <c r="J23" s="677"/>
      <c r="K23" s="677"/>
      <c r="L23" s="677"/>
      <c r="M23" s="677"/>
      <c r="N23" s="677"/>
      <c r="O23" s="677"/>
      <c r="P23" s="677"/>
      <c r="Q23" s="678"/>
      <c r="R23" s="679">
        <v>8725754</v>
      </c>
      <c r="S23" s="680"/>
      <c r="T23" s="680"/>
      <c r="U23" s="680"/>
      <c r="V23" s="680"/>
      <c r="W23" s="680"/>
      <c r="X23" s="680"/>
      <c r="Y23" s="681"/>
      <c r="Z23" s="716">
        <v>8.5</v>
      </c>
      <c r="AA23" s="716"/>
      <c r="AB23" s="716"/>
      <c r="AC23" s="716"/>
      <c r="AD23" s="717">
        <v>8725754</v>
      </c>
      <c r="AE23" s="717"/>
      <c r="AF23" s="717"/>
      <c r="AG23" s="717"/>
      <c r="AH23" s="717"/>
      <c r="AI23" s="717"/>
      <c r="AJ23" s="717"/>
      <c r="AK23" s="717"/>
      <c r="AL23" s="682">
        <v>15</v>
      </c>
      <c r="AM23" s="683"/>
      <c r="AN23" s="683"/>
      <c r="AO23" s="718"/>
      <c r="AP23" s="773" t="s">
        <v>284</v>
      </c>
      <c r="AQ23" s="781"/>
      <c r="AR23" s="781"/>
      <c r="AS23" s="781"/>
      <c r="AT23" s="781"/>
      <c r="AU23" s="781"/>
      <c r="AV23" s="781"/>
      <c r="AW23" s="781"/>
      <c r="AX23" s="781"/>
      <c r="AY23" s="781"/>
      <c r="AZ23" s="781"/>
      <c r="BA23" s="781"/>
      <c r="BB23" s="781"/>
      <c r="BC23" s="781"/>
      <c r="BD23" s="781"/>
      <c r="BE23" s="781"/>
      <c r="BF23" s="775"/>
      <c r="BG23" s="679">
        <v>3286929</v>
      </c>
      <c r="BH23" s="680"/>
      <c r="BI23" s="680"/>
      <c r="BJ23" s="680"/>
      <c r="BK23" s="680"/>
      <c r="BL23" s="680"/>
      <c r="BM23" s="680"/>
      <c r="BN23" s="681"/>
      <c r="BO23" s="716">
        <v>7.3</v>
      </c>
      <c r="BP23" s="716"/>
      <c r="BQ23" s="716"/>
      <c r="BR23" s="716"/>
      <c r="BS23" s="685" t="s">
        <v>129</v>
      </c>
      <c r="BT23" s="680"/>
      <c r="BU23" s="680"/>
      <c r="BV23" s="680"/>
      <c r="BW23" s="680"/>
      <c r="BX23" s="680"/>
      <c r="BY23" s="680"/>
      <c r="BZ23" s="680"/>
      <c r="CA23" s="680"/>
      <c r="CB23" s="723"/>
      <c r="CD23" s="783" t="s">
        <v>223</v>
      </c>
      <c r="CE23" s="784"/>
      <c r="CF23" s="784"/>
      <c r="CG23" s="784"/>
      <c r="CH23" s="784"/>
      <c r="CI23" s="784"/>
      <c r="CJ23" s="784"/>
      <c r="CK23" s="784"/>
      <c r="CL23" s="784"/>
      <c r="CM23" s="784"/>
      <c r="CN23" s="784"/>
      <c r="CO23" s="784"/>
      <c r="CP23" s="784"/>
      <c r="CQ23" s="785"/>
      <c r="CR23" s="783" t="s">
        <v>285</v>
      </c>
      <c r="CS23" s="784"/>
      <c r="CT23" s="784"/>
      <c r="CU23" s="784"/>
      <c r="CV23" s="784"/>
      <c r="CW23" s="784"/>
      <c r="CX23" s="784"/>
      <c r="CY23" s="785"/>
      <c r="CZ23" s="783" t="s">
        <v>286</v>
      </c>
      <c r="DA23" s="784"/>
      <c r="DB23" s="784"/>
      <c r="DC23" s="785"/>
      <c r="DD23" s="783" t="s">
        <v>287</v>
      </c>
      <c r="DE23" s="784"/>
      <c r="DF23" s="784"/>
      <c r="DG23" s="784"/>
      <c r="DH23" s="784"/>
      <c r="DI23" s="784"/>
      <c r="DJ23" s="784"/>
      <c r="DK23" s="785"/>
      <c r="DL23" s="792" t="s">
        <v>288</v>
      </c>
      <c r="DM23" s="793"/>
      <c r="DN23" s="793"/>
      <c r="DO23" s="793"/>
      <c r="DP23" s="793"/>
      <c r="DQ23" s="793"/>
      <c r="DR23" s="793"/>
      <c r="DS23" s="793"/>
      <c r="DT23" s="793"/>
      <c r="DU23" s="793"/>
      <c r="DV23" s="794"/>
      <c r="DW23" s="783" t="s">
        <v>289</v>
      </c>
      <c r="DX23" s="784"/>
      <c r="DY23" s="784"/>
      <c r="DZ23" s="784"/>
      <c r="EA23" s="784"/>
      <c r="EB23" s="784"/>
      <c r="EC23" s="785"/>
    </row>
    <row r="24" spans="2:133" ht="11.25" customHeight="1" x14ac:dyDescent="0.2">
      <c r="B24" s="676" t="s">
        <v>290</v>
      </c>
      <c r="C24" s="677"/>
      <c r="D24" s="677"/>
      <c r="E24" s="677"/>
      <c r="F24" s="677"/>
      <c r="G24" s="677"/>
      <c r="H24" s="677"/>
      <c r="I24" s="677"/>
      <c r="J24" s="677"/>
      <c r="K24" s="677"/>
      <c r="L24" s="677"/>
      <c r="M24" s="677"/>
      <c r="N24" s="677"/>
      <c r="O24" s="677"/>
      <c r="P24" s="677"/>
      <c r="Q24" s="678"/>
      <c r="R24" s="679">
        <v>1703999</v>
      </c>
      <c r="S24" s="680"/>
      <c r="T24" s="680"/>
      <c r="U24" s="680"/>
      <c r="V24" s="680"/>
      <c r="W24" s="680"/>
      <c r="X24" s="680"/>
      <c r="Y24" s="681"/>
      <c r="Z24" s="716">
        <v>1.7</v>
      </c>
      <c r="AA24" s="716"/>
      <c r="AB24" s="716"/>
      <c r="AC24" s="716"/>
      <c r="AD24" s="717" t="s">
        <v>129</v>
      </c>
      <c r="AE24" s="717"/>
      <c r="AF24" s="717"/>
      <c r="AG24" s="717"/>
      <c r="AH24" s="717"/>
      <c r="AI24" s="717"/>
      <c r="AJ24" s="717"/>
      <c r="AK24" s="717"/>
      <c r="AL24" s="682" t="s">
        <v>261</v>
      </c>
      <c r="AM24" s="683"/>
      <c r="AN24" s="683"/>
      <c r="AO24" s="718"/>
      <c r="AP24" s="773" t="s">
        <v>291</v>
      </c>
      <c r="AQ24" s="781"/>
      <c r="AR24" s="781"/>
      <c r="AS24" s="781"/>
      <c r="AT24" s="781"/>
      <c r="AU24" s="781"/>
      <c r="AV24" s="781"/>
      <c r="AW24" s="781"/>
      <c r="AX24" s="781"/>
      <c r="AY24" s="781"/>
      <c r="AZ24" s="781"/>
      <c r="BA24" s="781"/>
      <c r="BB24" s="781"/>
      <c r="BC24" s="781"/>
      <c r="BD24" s="781"/>
      <c r="BE24" s="781"/>
      <c r="BF24" s="775"/>
      <c r="BG24" s="679" t="s">
        <v>129</v>
      </c>
      <c r="BH24" s="680"/>
      <c r="BI24" s="680"/>
      <c r="BJ24" s="680"/>
      <c r="BK24" s="680"/>
      <c r="BL24" s="680"/>
      <c r="BM24" s="680"/>
      <c r="BN24" s="681"/>
      <c r="BO24" s="716" t="s">
        <v>129</v>
      </c>
      <c r="BP24" s="716"/>
      <c r="BQ24" s="716"/>
      <c r="BR24" s="716"/>
      <c r="BS24" s="685" t="s">
        <v>129</v>
      </c>
      <c r="BT24" s="680"/>
      <c r="BU24" s="680"/>
      <c r="BV24" s="680"/>
      <c r="BW24" s="680"/>
      <c r="BX24" s="680"/>
      <c r="BY24" s="680"/>
      <c r="BZ24" s="680"/>
      <c r="CA24" s="680"/>
      <c r="CB24" s="723"/>
      <c r="CD24" s="737" t="s">
        <v>292</v>
      </c>
      <c r="CE24" s="738"/>
      <c r="CF24" s="738"/>
      <c r="CG24" s="738"/>
      <c r="CH24" s="738"/>
      <c r="CI24" s="738"/>
      <c r="CJ24" s="738"/>
      <c r="CK24" s="738"/>
      <c r="CL24" s="738"/>
      <c r="CM24" s="738"/>
      <c r="CN24" s="738"/>
      <c r="CO24" s="738"/>
      <c r="CP24" s="738"/>
      <c r="CQ24" s="739"/>
      <c r="CR24" s="734">
        <v>57675541</v>
      </c>
      <c r="CS24" s="735"/>
      <c r="CT24" s="735"/>
      <c r="CU24" s="735"/>
      <c r="CV24" s="735"/>
      <c r="CW24" s="735"/>
      <c r="CX24" s="735"/>
      <c r="CY24" s="778"/>
      <c r="CZ24" s="779">
        <v>57.3</v>
      </c>
      <c r="DA24" s="750"/>
      <c r="DB24" s="750"/>
      <c r="DC24" s="782"/>
      <c r="DD24" s="777">
        <v>37930852</v>
      </c>
      <c r="DE24" s="735"/>
      <c r="DF24" s="735"/>
      <c r="DG24" s="735"/>
      <c r="DH24" s="735"/>
      <c r="DI24" s="735"/>
      <c r="DJ24" s="735"/>
      <c r="DK24" s="778"/>
      <c r="DL24" s="777">
        <v>37186182</v>
      </c>
      <c r="DM24" s="735"/>
      <c r="DN24" s="735"/>
      <c r="DO24" s="735"/>
      <c r="DP24" s="735"/>
      <c r="DQ24" s="735"/>
      <c r="DR24" s="735"/>
      <c r="DS24" s="735"/>
      <c r="DT24" s="735"/>
      <c r="DU24" s="735"/>
      <c r="DV24" s="778"/>
      <c r="DW24" s="779">
        <v>59.5</v>
      </c>
      <c r="DX24" s="750"/>
      <c r="DY24" s="750"/>
      <c r="DZ24" s="750"/>
      <c r="EA24" s="750"/>
      <c r="EB24" s="750"/>
      <c r="EC24" s="780"/>
    </row>
    <row r="25" spans="2:133" ht="11.25" customHeight="1" x14ac:dyDescent="0.2">
      <c r="B25" s="676" t="s">
        <v>293</v>
      </c>
      <c r="C25" s="677"/>
      <c r="D25" s="677"/>
      <c r="E25" s="677"/>
      <c r="F25" s="677"/>
      <c r="G25" s="677"/>
      <c r="H25" s="677"/>
      <c r="I25" s="677"/>
      <c r="J25" s="677"/>
      <c r="K25" s="677"/>
      <c r="L25" s="677"/>
      <c r="M25" s="677"/>
      <c r="N25" s="677"/>
      <c r="O25" s="677"/>
      <c r="P25" s="677"/>
      <c r="Q25" s="678"/>
      <c r="R25" s="679" t="s">
        <v>129</v>
      </c>
      <c r="S25" s="680"/>
      <c r="T25" s="680"/>
      <c r="U25" s="680"/>
      <c r="V25" s="680"/>
      <c r="W25" s="680"/>
      <c r="X25" s="680"/>
      <c r="Y25" s="681"/>
      <c r="Z25" s="716" t="s">
        <v>261</v>
      </c>
      <c r="AA25" s="716"/>
      <c r="AB25" s="716"/>
      <c r="AC25" s="716"/>
      <c r="AD25" s="717" t="s">
        <v>129</v>
      </c>
      <c r="AE25" s="717"/>
      <c r="AF25" s="717"/>
      <c r="AG25" s="717"/>
      <c r="AH25" s="717"/>
      <c r="AI25" s="717"/>
      <c r="AJ25" s="717"/>
      <c r="AK25" s="717"/>
      <c r="AL25" s="682" t="s">
        <v>129</v>
      </c>
      <c r="AM25" s="683"/>
      <c r="AN25" s="683"/>
      <c r="AO25" s="718"/>
      <c r="AP25" s="773" t="s">
        <v>294</v>
      </c>
      <c r="AQ25" s="781"/>
      <c r="AR25" s="781"/>
      <c r="AS25" s="781"/>
      <c r="AT25" s="781"/>
      <c r="AU25" s="781"/>
      <c r="AV25" s="781"/>
      <c r="AW25" s="781"/>
      <c r="AX25" s="781"/>
      <c r="AY25" s="781"/>
      <c r="AZ25" s="781"/>
      <c r="BA25" s="781"/>
      <c r="BB25" s="781"/>
      <c r="BC25" s="781"/>
      <c r="BD25" s="781"/>
      <c r="BE25" s="781"/>
      <c r="BF25" s="775"/>
      <c r="BG25" s="679" t="s">
        <v>129</v>
      </c>
      <c r="BH25" s="680"/>
      <c r="BI25" s="680"/>
      <c r="BJ25" s="680"/>
      <c r="BK25" s="680"/>
      <c r="BL25" s="680"/>
      <c r="BM25" s="680"/>
      <c r="BN25" s="681"/>
      <c r="BO25" s="716" t="s">
        <v>129</v>
      </c>
      <c r="BP25" s="716"/>
      <c r="BQ25" s="716"/>
      <c r="BR25" s="716"/>
      <c r="BS25" s="685" t="s">
        <v>129</v>
      </c>
      <c r="BT25" s="680"/>
      <c r="BU25" s="680"/>
      <c r="BV25" s="680"/>
      <c r="BW25" s="680"/>
      <c r="BX25" s="680"/>
      <c r="BY25" s="680"/>
      <c r="BZ25" s="680"/>
      <c r="CA25" s="680"/>
      <c r="CB25" s="723"/>
      <c r="CD25" s="712" t="s">
        <v>295</v>
      </c>
      <c r="CE25" s="713"/>
      <c r="CF25" s="713"/>
      <c r="CG25" s="713"/>
      <c r="CH25" s="713"/>
      <c r="CI25" s="713"/>
      <c r="CJ25" s="713"/>
      <c r="CK25" s="713"/>
      <c r="CL25" s="713"/>
      <c r="CM25" s="713"/>
      <c r="CN25" s="713"/>
      <c r="CO25" s="713"/>
      <c r="CP25" s="713"/>
      <c r="CQ25" s="714"/>
      <c r="CR25" s="679">
        <v>17261916</v>
      </c>
      <c r="CS25" s="698"/>
      <c r="CT25" s="698"/>
      <c r="CU25" s="698"/>
      <c r="CV25" s="698"/>
      <c r="CW25" s="698"/>
      <c r="CX25" s="698"/>
      <c r="CY25" s="699"/>
      <c r="CZ25" s="682">
        <v>17.2</v>
      </c>
      <c r="DA25" s="700"/>
      <c r="DB25" s="700"/>
      <c r="DC25" s="701"/>
      <c r="DD25" s="685">
        <v>16103610</v>
      </c>
      <c r="DE25" s="698"/>
      <c r="DF25" s="698"/>
      <c r="DG25" s="698"/>
      <c r="DH25" s="698"/>
      <c r="DI25" s="698"/>
      <c r="DJ25" s="698"/>
      <c r="DK25" s="699"/>
      <c r="DL25" s="685">
        <v>15632489</v>
      </c>
      <c r="DM25" s="698"/>
      <c r="DN25" s="698"/>
      <c r="DO25" s="698"/>
      <c r="DP25" s="698"/>
      <c r="DQ25" s="698"/>
      <c r="DR25" s="698"/>
      <c r="DS25" s="698"/>
      <c r="DT25" s="698"/>
      <c r="DU25" s="698"/>
      <c r="DV25" s="699"/>
      <c r="DW25" s="682">
        <v>25</v>
      </c>
      <c r="DX25" s="700"/>
      <c r="DY25" s="700"/>
      <c r="DZ25" s="700"/>
      <c r="EA25" s="700"/>
      <c r="EB25" s="700"/>
      <c r="EC25" s="715"/>
    </row>
    <row r="26" spans="2:133" ht="11.25" customHeight="1" x14ac:dyDescent="0.2">
      <c r="B26" s="676" t="s">
        <v>296</v>
      </c>
      <c r="C26" s="677"/>
      <c r="D26" s="677"/>
      <c r="E26" s="677"/>
      <c r="F26" s="677"/>
      <c r="G26" s="677"/>
      <c r="H26" s="677"/>
      <c r="I26" s="677"/>
      <c r="J26" s="677"/>
      <c r="K26" s="677"/>
      <c r="L26" s="677"/>
      <c r="M26" s="677"/>
      <c r="N26" s="677"/>
      <c r="O26" s="677"/>
      <c r="P26" s="677"/>
      <c r="Q26" s="678"/>
      <c r="R26" s="679">
        <v>62890471</v>
      </c>
      <c r="S26" s="680"/>
      <c r="T26" s="680"/>
      <c r="U26" s="680"/>
      <c r="V26" s="680"/>
      <c r="W26" s="680"/>
      <c r="X26" s="680"/>
      <c r="Y26" s="681"/>
      <c r="Z26" s="716">
        <v>61</v>
      </c>
      <c r="AA26" s="716"/>
      <c r="AB26" s="716"/>
      <c r="AC26" s="716"/>
      <c r="AD26" s="717">
        <v>57899543</v>
      </c>
      <c r="AE26" s="717"/>
      <c r="AF26" s="717"/>
      <c r="AG26" s="717"/>
      <c r="AH26" s="717"/>
      <c r="AI26" s="717"/>
      <c r="AJ26" s="717"/>
      <c r="AK26" s="717"/>
      <c r="AL26" s="682">
        <v>99.7</v>
      </c>
      <c r="AM26" s="683"/>
      <c r="AN26" s="683"/>
      <c r="AO26" s="718"/>
      <c r="AP26" s="773" t="s">
        <v>297</v>
      </c>
      <c r="AQ26" s="774"/>
      <c r="AR26" s="774"/>
      <c r="AS26" s="774"/>
      <c r="AT26" s="774"/>
      <c r="AU26" s="774"/>
      <c r="AV26" s="774"/>
      <c r="AW26" s="774"/>
      <c r="AX26" s="774"/>
      <c r="AY26" s="774"/>
      <c r="AZ26" s="774"/>
      <c r="BA26" s="774"/>
      <c r="BB26" s="774"/>
      <c r="BC26" s="774"/>
      <c r="BD26" s="774"/>
      <c r="BE26" s="774"/>
      <c r="BF26" s="775"/>
      <c r="BG26" s="679" t="s">
        <v>129</v>
      </c>
      <c r="BH26" s="680"/>
      <c r="BI26" s="680"/>
      <c r="BJ26" s="680"/>
      <c r="BK26" s="680"/>
      <c r="BL26" s="680"/>
      <c r="BM26" s="680"/>
      <c r="BN26" s="681"/>
      <c r="BO26" s="716" t="s">
        <v>129</v>
      </c>
      <c r="BP26" s="716"/>
      <c r="BQ26" s="716"/>
      <c r="BR26" s="716"/>
      <c r="BS26" s="685" t="s">
        <v>129</v>
      </c>
      <c r="BT26" s="680"/>
      <c r="BU26" s="680"/>
      <c r="BV26" s="680"/>
      <c r="BW26" s="680"/>
      <c r="BX26" s="680"/>
      <c r="BY26" s="680"/>
      <c r="BZ26" s="680"/>
      <c r="CA26" s="680"/>
      <c r="CB26" s="723"/>
      <c r="CD26" s="712" t="s">
        <v>298</v>
      </c>
      <c r="CE26" s="713"/>
      <c r="CF26" s="713"/>
      <c r="CG26" s="713"/>
      <c r="CH26" s="713"/>
      <c r="CI26" s="713"/>
      <c r="CJ26" s="713"/>
      <c r="CK26" s="713"/>
      <c r="CL26" s="713"/>
      <c r="CM26" s="713"/>
      <c r="CN26" s="713"/>
      <c r="CO26" s="713"/>
      <c r="CP26" s="713"/>
      <c r="CQ26" s="714"/>
      <c r="CR26" s="679">
        <v>12460062</v>
      </c>
      <c r="CS26" s="680"/>
      <c r="CT26" s="680"/>
      <c r="CU26" s="680"/>
      <c r="CV26" s="680"/>
      <c r="CW26" s="680"/>
      <c r="CX26" s="680"/>
      <c r="CY26" s="681"/>
      <c r="CZ26" s="682">
        <v>12.4</v>
      </c>
      <c r="DA26" s="700"/>
      <c r="DB26" s="700"/>
      <c r="DC26" s="701"/>
      <c r="DD26" s="685">
        <v>11477580</v>
      </c>
      <c r="DE26" s="680"/>
      <c r="DF26" s="680"/>
      <c r="DG26" s="680"/>
      <c r="DH26" s="680"/>
      <c r="DI26" s="680"/>
      <c r="DJ26" s="680"/>
      <c r="DK26" s="681"/>
      <c r="DL26" s="685" t="s">
        <v>129</v>
      </c>
      <c r="DM26" s="680"/>
      <c r="DN26" s="680"/>
      <c r="DO26" s="680"/>
      <c r="DP26" s="680"/>
      <c r="DQ26" s="680"/>
      <c r="DR26" s="680"/>
      <c r="DS26" s="680"/>
      <c r="DT26" s="680"/>
      <c r="DU26" s="680"/>
      <c r="DV26" s="681"/>
      <c r="DW26" s="682" t="s">
        <v>129</v>
      </c>
      <c r="DX26" s="700"/>
      <c r="DY26" s="700"/>
      <c r="DZ26" s="700"/>
      <c r="EA26" s="700"/>
      <c r="EB26" s="700"/>
      <c r="EC26" s="715"/>
    </row>
    <row r="27" spans="2:133" ht="11.25" customHeight="1" x14ac:dyDescent="0.2">
      <c r="B27" s="676" t="s">
        <v>299</v>
      </c>
      <c r="C27" s="677"/>
      <c r="D27" s="677"/>
      <c r="E27" s="677"/>
      <c r="F27" s="677"/>
      <c r="G27" s="677"/>
      <c r="H27" s="677"/>
      <c r="I27" s="677"/>
      <c r="J27" s="677"/>
      <c r="K27" s="677"/>
      <c r="L27" s="677"/>
      <c r="M27" s="677"/>
      <c r="N27" s="677"/>
      <c r="O27" s="677"/>
      <c r="P27" s="677"/>
      <c r="Q27" s="678"/>
      <c r="R27" s="679">
        <v>36464</v>
      </c>
      <c r="S27" s="680"/>
      <c r="T27" s="680"/>
      <c r="U27" s="680"/>
      <c r="V27" s="680"/>
      <c r="W27" s="680"/>
      <c r="X27" s="680"/>
      <c r="Y27" s="681"/>
      <c r="Z27" s="716">
        <v>0</v>
      </c>
      <c r="AA27" s="716"/>
      <c r="AB27" s="716"/>
      <c r="AC27" s="716"/>
      <c r="AD27" s="717">
        <v>36464</v>
      </c>
      <c r="AE27" s="717"/>
      <c r="AF27" s="717"/>
      <c r="AG27" s="717"/>
      <c r="AH27" s="717"/>
      <c r="AI27" s="717"/>
      <c r="AJ27" s="717"/>
      <c r="AK27" s="717"/>
      <c r="AL27" s="682">
        <v>0.1</v>
      </c>
      <c r="AM27" s="683"/>
      <c r="AN27" s="683"/>
      <c r="AO27" s="718"/>
      <c r="AP27" s="676" t="s">
        <v>300</v>
      </c>
      <c r="AQ27" s="677"/>
      <c r="AR27" s="677"/>
      <c r="AS27" s="677"/>
      <c r="AT27" s="677"/>
      <c r="AU27" s="677"/>
      <c r="AV27" s="677"/>
      <c r="AW27" s="677"/>
      <c r="AX27" s="677"/>
      <c r="AY27" s="677"/>
      <c r="AZ27" s="677"/>
      <c r="BA27" s="677"/>
      <c r="BB27" s="677"/>
      <c r="BC27" s="677"/>
      <c r="BD27" s="677"/>
      <c r="BE27" s="677"/>
      <c r="BF27" s="678"/>
      <c r="BG27" s="679">
        <v>45284461</v>
      </c>
      <c r="BH27" s="680"/>
      <c r="BI27" s="680"/>
      <c r="BJ27" s="680"/>
      <c r="BK27" s="680"/>
      <c r="BL27" s="680"/>
      <c r="BM27" s="680"/>
      <c r="BN27" s="681"/>
      <c r="BO27" s="716">
        <v>100</v>
      </c>
      <c r="BP27" s="716"/>
      <c r="BQ27" s="716"/>
      <c r="BR27" s="716"/>
      <c r="BS27" s="685">
        <v>855983</v>
      </c>
      <c r="BT27" s="680"/>
      <c r="BU27" s="680"/>
      <c r="BV27" s="680"/>
      <c r="BW27" s="680"/>
      <c r="BX27" s="680"/>
      <c r="BY27" s="680"/>
      <c r="BZ27" s="680"/>
      <c r="CA27" s="680"/>
      <c r="CB27" s="723"/>
      <c r="CD27" s="712" t="s">
        <v>301</v>
      </c>
      <c r="CE27" s="713"/>
      <c r="CF27" s="713"/>
      <c r="CG27" s="713"/>
      <c r="CH27" s="713"/>
      <c r="CI27" s="713"/>
      <c r="CJ27" s="713"/>
      <c r="CK27" s="713"/>
      <c r="CL27" s="713"/>
      <c r="CM27" s="713"/>
      <c r="CN27" s="713"/>
      <c r="CO27" s="713"/>
      <c r="CP27" s="713"/>
      <c r="CQ27" s="714"/>
      <c r="CR27" s="679">
        <v>27042985</v>
      </c>
      <c r="CS27" s="698"/>
      <c r="CT27" s="698"/>
      <c r="CU27" s="698"/>
      <c r="CV27" s="698"/>
      <c r="CW27" s="698"/>
      <c r="CX27" s="698"/>
      <c r="CY27" s="699"/>
      <c r="CZ27" s="682">
        <v>26.9</v>
      </c>
      <c r="DA27" s="700"/>
      <c r="DB27" s="700"/>
      <c r="DC27" s="701"/>
      <c r="DD27" s="685">
        <v>8627926</v>
      </c>
      <c r="DE27" s="698"/>
      <c r="DF27" s="698"/>
      <c r="DG27" s="698"/>
      <c r="DH27" s="698"/>
      <c r="DI27" s="698"/>
      <c r="DJ27" s="698"/>
      <c r="DK27" s="699"/>
      <c r="DL27" s="685">
        <v>8627926</v>
      </c>
      <c r="DM27" s="698"/>
      <c r="DN27" s="698"/>
      <c r="DO27" s="698"/>
      <c r="DP27" s="698"/>
      <c r="DQ27" s="698"/>
      <c r="DR27" s="698"/>
      <c r="DS27" s="698"/>
      <c r="DT27" s="698"/>
      <c r="DU27" s="698"/>
      <c r="DV27" s="699"/>
      <c r="DW27" s="682">
        <v>13.8</v>
      </c>
      <c r="DX27" s="700"/>
      <c r="DY27" s="700"/>
      <c r="DZ27" s="700"/>
      <c r="EA27" s="700"/>
      <c r="EB27" s="700"/>
      <c r="EC27" s="715"/>
    </row>
    <row r="28" spans="2:133" ht="11.25" customHeight="1" x14ac:dyDescent="0.2">
      <c r="B28" s="676" t="s">
        <v>302</v>
      </c>
      <c r="C28" s="677"/>
      <c r="D28" s="677"/>
      <c r="E28" s="677"/>
      <c r="F28" s="677"/>
      <c r="G28" s="677"/>
      <c r="H28" s="677"/>
      <c r="I28" s="677"/>
      <c r="J28" s="677"/>
      <c r="K28" s="677"/>
      <c r="L28" s="677"/>
      <c r="M28" s="677"/>
      <c r="N28" s="677"/>
      <c r="O28" s="677"/>
      <c r="P28" s="677"/>
      <c r="Q28" s="678"/>
      <c r="R28" s="679">
        <v>196404</v>
      </c>
      <c r="S28" s="680"/>
      <c r="T28" s="680"/>
      <c r="U28" s="680"/>
      <c r="V28" s="680"/>
      <c r="W28" s="680"/>
      <c r="X28" s="680"/>
      <c r="Y28" s="681"/>
      <c r="Z28" s="716">
        <v>0.2</v>
      </c>
      <c r="AA28" s="716"/>
      <c r="AB28" s="716"/>
      <c r="AC28" s="716"/>
      <c r="AD28" s="717" t="s">
        <v>129</v>
      </c>
      <c r="AE28" s="717"/>
      <c r="AF28" s="717"/>
      <c r="AG28" s="717"/>
      <c r="AH28" s="717"/>
      <c r="AI28" s="717"/>
      <c r="AJ28" s="717"/>
      <c r="AK28" s="717"/>
      <c r="AL28" s="682" t="s">
        <v>129</v>
      </c>
      <c r="AM28" s="683"/>
      <c r="AN28" s="683"/>
      <c r="AO28" s="718"/>
      <c r="AP28" s="676"/>
      <c r="AQ28" s="677"/>
      <c r="AR28" s="677"/>
      <c r="AS28" s="677"/>
      <c r="AT28" s="677"/>
      <c r="AU28" s="677"/>
      <c r="AV28" s="677"/>
      <c r="AW28" s="677"/>
      <c r="AX28" s="677"/>
      <c r="AY28" s="677"/>
      <c r="AZ28" s="677"/>
      <c r="BA28" s="677"/>
      <c r="BB28" s="677"/>
      <c r="BC28" s="677"/>
      <c r="BD28" s="677"/>
      <c r="BE28" s="677"/>
      <c r="BF28" s="678"/>
      <c r="BG28" s="679"/>
      <c r="BH28" s="680"/>
      <c r="BI28" s="680"/>
      <c r="BJ28" s="680"/>
      <c r="BK28" s="680"/>
      <c r="BL28" s="680"/>
      <c r="BM28" s="680"/>
      <c r="BN28" s="681"/>
      <c r="BO28" s="716"/>
      <c r="BP28" s="716"/>
      <c r="BQ28" s="716"/>
      <c r="BR28" s="716"/>
      <c r="BS28" s="685"/>
      <c r="BT28" s="680"/>
      <c r="BU28" s="680"/>
      <c r="BV28" s="680"/>
      <c r="BW28" s="680"/>
      <c r="BX28" s="680"/>
      <c r="BY28" s="680"/>
      <c r="BZ28" s="680"/>
      <c r="CA28" s="680"/>
      <c r="CB28" s="723"/>
      <c r="CD28" s="712" t="s">
        <v>303</v>
      </c>
      <c r="CE28" s="713"/>
      <c r="CF28" s="713"/>
      <c r="CG28" s="713"/>
      <c r="CH28" s="713"/>
      <c r="CI28" s="713"/>
      <c r="CJ28" s="713"/>
      <c r="CK28" s="713"/>
      <c r="CL28" s="713"/>
      <c r="CM28" s="713"/>
      <c r="CN28" s="713"/>
      <c r="CO28" s="713"/>
      <c r="CP28" s="713"/>
      <c r="CQ28" s="714"/>
      <c r="CR28" s="679">
        <v>13370640</v>
      </c>
      <c r="CS28" s="680"/>
      <c r="CT28" s="680"/>
      <c r="CU28" s="680"/>
      <c r="CV28" s="680"/>
      <c r="CW28" s="680"/>
      <c r="CX28" s="680"/>
      <c r="CY28" s="681"/>
      <c r="CZ28" s="682">
        <v>13.3</v>
      </c>
      <c r="DA28" s="700"/>
      <c r="DB28" s="700"/>
      <c r="DC28" s="701"/>
      <c r="DD28" s="685">
        <v>13199316</v>
      </c>
      <c r="DE28" s="680"/>
      <c r="DF28" s="680"/>
      <c r="DG28" s="680"/>
      <c r="DH28" s="680"/>
      <c r="DI28" s="680"/>
      <c r="DJ28" s="680"/>
      <c r="DK28" s="681"/>
      <c r="DL28" s="685">
        <v>12925767</v>
      </c>
      <c r="DM28" s="680"/>
      <c r="DN28" s="680"/>
      <c r="DO28" s="680"/>
      <c r="DP28" s="680"/>
      <c r="DQ28" s="680"/>
      <c r="DR28" s="680"/>
      <c r="DS28" s="680"/>
      <c r="DT28" s="680"/>
      <c r="DU28" s="680"/>
      <c r="DV28" s="681"/>
      <c r="DW28" s="682">
        <v>20.7</v>
      </c>
      <c r="DX28" s="700"/>
      <c r="DY28" s="700"/>
      <c r="DZ28" s="700"/>
      <c r="EA28" s="700"/>
      <c r="EB28" s="700"/>
      <c r="EC28" s="715"/>
    </row>
    <row r="29" spans="2:133" ht="11.25" customHeight="1" x14ac:dyDescent="0.2">
      <c r="B29" s="676" t="s">
        <v>304</v>
      </c>
      <c r="C29" s="677"/>
      <c r="D29" s="677"/>
      <c r="E29" s="677"/>
      <c r="F29" s="677"/>
      <c r="G29" s="677"/>
      <c r="H29" s="677"/>
      <c r="I29" s="677"/>
      <c r="J29" s="677"/>
      <c r="K29" s="677"/>
      <c r="L29" s="677"/>
      <c r="M29" s="677"/>
      <c r="N29" s="677"/>
      <c r="O29" s="677"/>
      <c r="P29" s="677"/>
      <c r="Q29" s="678"/>
      <c r="R29" s="679">
        <v>1098926</v>
      </c>
      <c r="S29" s="680"/>
      <c r="T29" s="680"/>
      <c r="U29" s="680"/>
      <c r="V29" s="680"/>
      <c r="W29" s="680"/>
      <c r="X29" s="680"/>
      <c r="Y29" s="681"/>
      <c r="Z29" s="716">
        <v>1.1000000000000001</v>
      </c>
      <c r="AA29" s="716"/>
      <c r="AB29" s="716"/>
      <c r="AC29" s="716"/>
      <c r="AD29" s="717">
        <v>127440</v>
      </c>
      <c r="AE29" s="717"/>
      <c r="AF29" s="717"/>
      <c r="AG29" s="717"/>
      <c r="AH29" s="717"/>
      <c r="AI29" s="717"/>
      <c r="AJ29" s="717"/>
      <c r="AK29" s="717"/>
      <c r="AL29" s="682">
        <v>0.2</v>
      </c>
      <c r="AM29" s="683"/>
      <c r="AN29" s="683"/>
      <c r="AO29" s="718"/>
      <c r="AP29" s="660"/>
      <c r="AQ29" s="661"/>
      <c r="AR29" s="661"/>
      <c r="AS29" s="661"/>
      <c r="AT29" s="661"/>
      <c r="AU29" s="661"/>
      <c r="AV29" s="661"/>
      <c r="AW29" s="661"/>
      <c r="AX29" s="661"/>
      <c r="AY29" s="661"/>
      <c r="AZ29" s="661"/>
      <c r="BA29" s="661"/>
      <c r="BB29" s="661"/>
      <c r="BC29" s="661"/>
      <c r="BD29" s="661"/>
      <c r="BE29" s="661"/>
      <c r="BF29" s="662"/>
      <c r="BG29" s="679"/>
      <c r="BH29" s="680"/>
      <c r="BI29" s="680"/>
      <c r="BJ29" s="680"/>
      <c r="BK29" s="680"/>
      <c r="BL29" s="680"/>
      <c r="BM29" s="680"/>
      <c r="BN29" s="681"/>
      <c r="BO29" s="716"/>
      <c r="BP29" s="716"/>
      <c r="BQ29" s="716"/>
      <c r="BR29" s="716"/>
      <c r="BS29" s="717"/>
      <c r="BT29" s="717"/>
      <c r="BU29" s="717"/>
      <c r="BV29" s="717"/>
      <c r="BW29" s="717"/>
      <c r="BX29" s="717"/>
      <c r="BY29" s="717"/>
      <c r="BZ29" s="717"/>
      <c r="CA29" s="717"/>
      <c r="CB29" s="776"/>
      <c r="CD29" s="764" t="s">
        <v>305</v>
      </c>
      <c r="CE29" s="765"/>
      <c r="CF29" s="712" t="s">
        <v>69</v>
      </c>
      <c r="CG29" s="713"/>
      <c r="CH29" s="713"/>
      <c r="CI29" s="713"/>
      <c r="CJ29" s="713"/>
      <c r="CK29" s="713"/>
      <c r="CL29" s="713"/>
      <c r="CM29" s="713"/>
      <c r="CN29" s="713"/>
      <c r="CO29" s="713"/>
      <c r="CP29" s="713"/>
      <c r="CQ29" s="714"/>
      <c r="CR29" s="679">
        <v>13370375</v>
      </c>
      <c r="CS29" s="698"/>
      <c r="CT29" s="698"/>
      <c r="CU29" s="698"/>
      <c r="CV29" s="698"/>
      <c r="CW29" s="698"/>
      <c r="CX29" s="698"/>
      <c r="CY29" s="699"/>
      <c r="CZ29" s="682">
        <v>13.3</v>
      </c>
      <c r="DA29" s="700"/>
      <c r="DB29" s="700"/>
      <c r="DC29" s="701"/>
      <c r="DD29" s="685">
        <v>13199051</v>
      </c>
      <c r="DE29" s="698"/>
      <c r="DF29" s="698"/>
      <c r="DG29" s="698"/>
      <c r="DH29" s="698"/>
      <c r="DI29" s="698"/>
      <c r="DJ29" s="698"/>
      <c r="DK29" s="699"/>
      <c r="DL29" s="685">
        <v>12925502</v>
      </c>
      <c r="DM29" s="698"/>
      <c r="DN29" s="698"/>
      <c r="DO29" s="698"/>
      <c r="DP29" s="698"/>
      <c r="DQ29" s="698"/>
      <c r="DR29" s="698"/>
      <c r="DS29" s="698"/>
      <c r="DT29" s="698"/>
      <c r="DU29" s="698"/>
      <c r="DV29" s="699"/>
      <c r="DW29" s="682">
        <v>20.7</v>
      </c>
      <c r="DX29" s="700"/>
      <c r="DY29" s="700"/>
      <c r="DZ29" s="700"/>
      <c r="EA29" s="700"/>
      <c r="EB29" s="700"/>
      <c r="EC29" s="715"/>
    </row>
    <row r="30" spans="2:133" ht="11.25" customHeight="1" x14ac:dyDescent="0.2">
      <c r="B30" s="676" t="s">
        <v>306</v>
      </c>
      <c r="C30" s="677"/>
      <c r="D30" s="677"/>
      <c r="E30" s="677"/>
      <c r="F30" s="677"/>
      <c r="G30" s="677"/>
      <c r="H30" s="677"/>
      <c r="I30" s="677"/>
      <c r="J30" s="677"/>
      <c r="K30" s="677"/>
      <c r="L30" s="677"/>
      <c r="M30" s="677"/>
      <c r="N30" s="677"/>
      <c r="O30" s="677"/>
      <c r="P30" s="677"/>
      <c r="Q30" s="678"/>
      <c r="R30" s="679">
        <v>372714</v>
      </c>
      <c r="S30" s="680"/>
      <c r="T30" s="680"/>
      <c r="U30" s="680"/>
      <c r="V30" s="680"/>
      <c r="W30" s="680"/>
      <c r="X30" s="680"/>
      <c r="Y30" s="681"/>
      <c r="Z30" s="716">
        <v>0.4</v>
      </c>
      <c r="AA30" s="716"/>
      <c r="AB30" s="716"/>
      <c r="AC30" s="716"/>
      <c r="AD30" s="717" t="s">
        <v>129</v>
      </c>
      <c r="AE30" s="717"/>
      <c r="AF30" s="717"/>
      <c r="AG30" s="717"/>
      <c r="AH30" s="717"/>
      <c r="AI30" s="717"/>
      <c r="AJ30" s="717"/>
      <c r="AK30" s="717"/>
      <c r="AL30" s="682" t="s">
        <v>129</v>
      </c>
      <c r="AM30" s="683"/>
      <c r="AN30" s="683"/>
      <c r="AO30" s="718"/>
      <c r="AP30" s="740" t="s">
        <v>223</v>
      </c>
      <c r="AQ30" s="741"/>
      <c r="AR30" s="741"/>
      <c r="AS30" s="741"/>
      <c r="AT30" s="741"/>
      <c r="AU30" s="741"/>
      <c r="AV30" s="741"/>
      <c r="AW30" s="741"/>
      <c r="AX30" s="741"/>
      <c r="AY30" s="741"/>
      <c r="AZ30" s="741"/>
      <c r="BA30" s="741"/>
      <c r="BB30" s="741"/>
      <c r="BC30" s="741"/>
      <c r="BD30" s="741"/>
      <c r="BE30" s="741"/>
      <c r="BF30" s="742"/>
      <c r="BG30" s="740" t="s">
        <v>307</v>
      </c>
      <c r="BH30" s="753"/>
      <c r="BI30" s="753"/>
      <c r="BJ30" s="753"/>
      <c r="BK30" s="753"/>
      <c r="BL30" s="753"/>
      <c r="BM30" s="753"/>
      <c r="BN30" s="753"/>
      <c r="BO30" s="753"/>
      <c r="BP30" s="753"/>
      <c r="BQ30" s="754"/>
      <c r="BR30" s="740" t="s">
        <v>308</v>
      </c>
      <c r="BS30" s="753"/>
      <c r="BT30" s="753"/>
      <c r="BU30" s="753"/>
      <c r="BV30" s="753"/>
      <c r="BW30" s="753"/>
      <c r="BX30" s="753"/>
      <c r="BY30" s="753"/>
      <c r="BZ30" s="753"/>
      <c r="CA30" s="753"/>
      <c r="CB30" s="754"/>
      <c r="CD30" s="766"/>
      <c r="CE30" s="767"/>
      <c r="CF30" s="712" t="s">
        <v>309</v>
      </c>
      <c r="CG30" s="713"/>
      <c r="CH30" s="713"/>
      <c r="CI30" s="713"/>
      <c r="CJ30" s="713"/>
      <c r="CK30" s="713"/>
      <c r="CL30" s="713"/>
      <c r="CM30" s="713"/>
      <c r="CN30" s="713"/>
      <c r="CO30" s="713"/>
      <c r="CP30" s="713"/>
      <c r="CQ30" s="714"/>
      <c r="CR30" s="679">
        <v>12565608</v>
      </c>
      <c r="CS30" s="680"/>
      <c r="CT30" s="680"/>
      <c r="CU30" s="680"/>
      <c r="CV30" s="680"/>
      <c r="CW30" s="680"/>
      <c r="CX30" s="680"/>
      <c r="CY30" s="681"/>
      <c r="CZ30" s="682">
        <v>12.5</v>
      </c>
      <c r="DA30" s="700"/>
      <c r="DB30" s="700"/>
      <c r="DC30" s="701"/>
      <c r="DD30" s="685">
        <v>12394284</v>
      </c>
      <c r="DE30" s="680"/>
      <c r="DF30" s="680"/>
      <c r="DG30" s="680"/>
      <c r="DH30" s="680"/>
      <c r="DI30" s="680"/>
      <c r="DJ30" s="680"/>
      <c r="DK30" s="681"/>
      <c r="DL30" s="685">
        <v>12120804</v>
      </c>
      <c r="DM30" s="680"/>
      <c r="DN30" s="680"/>
      <c r="DO30" s="680"/>
      <c r="DP30" s="680"/>
      <c r="DQ30" s="680"/>
      <c r="DR30" s="680"/>
      <c r="DS30" s="680"/>
      <c r="DT30" s="680"/>
      <c r="DU30" s="680"/>
      <c r="DV30" s="681"/>
      <c r="DW30" s="682">
        <v>19.399999999999999</v>
      </c>
      <c r="DX30" s="700"/>
      <c r="DY30" s="700"/>
      <c r="DZ30" s="700"/>
      <c r="EA30" s="700"/>
      <c r="EB30" s="700"/>
      <c r="EC30" s="715"/>
    </row>
    <row r="31" spans="2:133" ht="11.25" customHeight="1" x14ac:dyDescent="0.2">
      <c r="B31" s="676" t="s">
        <v>310</v>
      </c>
      <c r="C31" s="677"/>
      <c r="D31" s="677"/>
      <c r="E31" s="677"/>
      <c r="F31" s="677"/>
      <c r="G31" s="677"/>
      <c r="H31" s="677"/>
      <c r="I31" s="677"/>
      <c r="J31" s="677"/>
      <c r="K31" s="677"/>
      <c r="L31" s="677"/>
      <c r="M31" s="677"/>
      <c r="N31" s="677"/>
      <c r="O31" s="677"/>
      <c r="P31" s="677"/>
      <c r="Q31" s="678"/>
      <c r="R31" s="679">
        <v>15417206</v>
      </c>
      <c r="S31" s="680"/>
      <c r="T31" s="680"/>
      <c r="U31" s="680"/>
      <c r="V31" s="680"/>
      <c r="W31" s="680"/>
      <c r="X31" s="680"/>
      <c r="Y31" s="681"/>
      <c r="Z31" s="716">
        <v>15</v>
      </c>
      <c r="AA31" s="716"/>
      <c r="AB31" s="716"/>
      <c r="AC31" s="716"/>
      <c r="AD31" s="717" t="s">
        <v>129</v>
      </c>
      <c r="AE31" s="717"/>
      <c r="AF31" s="717"/>
      <c r="AG31" s="717"/>
      <c r="AH31" s="717"/>
      <c r="AI31" s="717"/>
      <c r="AJ31" s="717"/>
      <c r="AK31" s="717"/>
      <c r="AL31" s="682" t="s">
        <v>129</v>
      </c>
      <c r="AM31" s="683"/>
      <c r="AN31" s="683"/>
      <c r="AO31" s="718"/>
      <c r="AP31" s="755" t="s">
        <v>311</v>
      </c>
      <c r="AQ31" s="756"/>
      <c r="AR31" s="756"/>
      <c r="AS31" s="756"/>
      <c r="AT31" s="761" t="s">
        <v>312</v>
      </c>
      <c r="AU31" s="230"/>
      <c r="AV31" s="230"/>
      <c r="AW31" s="230"/>
      <c r="AX31" s="745" t="s">
        <v>188</v>
      </c>
      <c r="AY31" s="746"/>
      <c r="AZ31" s="746"/>
      <c r="BA31" s="746"/>
      <c r="BB31" s="746"/>
      <c r="BC31" s="746"/>
      <c r="BD31" s="746"/>
      <c r="BE31" s="746"/>
      <c r="BF31" s="747"/>
      <c r="BG31" s="748">
        <v>99.2</v>
      </c>
      <c r="BH31" s="749"/>
      <c r="BI31" s="749"/>
      <c r="BJ31" s="749"/>
      <c r="BK31" s="749"/>
      <c r="BL31" s="749"/>
      <c r="BM31" s="750">
        <v>97.1</v>
      </c>
      <c r="BN31" s="749"/>
      <c r="BO31" s="749"/>
      <c r="BP31" s="749"/>
      <c r="BQ31" s="751"/>
      <c r="BR31" s="748">
        <v>99.2</v>
      </c>
      <c r="BS31" s="749"/>
      <c r="BT31" s="749"/>
      <c r="BU31" s="749"/>
      <c r="BV31" s="749"/>
      <c r="BW31" s="749"/>
      <c r="BX31" s="750">
        <v>96.2</v>
      </c>
      <c r="BY31" s="749"/>
      <c r="BZ31" s="749"/>
      <c r="CA31" s="749"/>
      <c r="CB31" s="751"/>
      <c r="CD31" s="766"/>
      <c r="CE31" s="767"/>
      <c r="CF31" s="712" t="s">
        <v>313</v>
      </c>
      <c r="CG31" s="713"/>
      <c r="CH31" s="713"/>
      <c r="CI31" s="713"/>
      <c r="CJ31" s="713"/>
      <c r="CK31" s="713"/>
      <c r="CL31" s="713"/>
      <c r="CM31" s="713"/>
      <c r="CN31" s="713"/>
      <c r="CO31" s="713"/>
      <c r="CP31" s="713"/>
      <c r="CQ31" s="714"/>
      <c r="CR31" s="679">
        <v>804767</v>
      </c>
      <c r="CS31" s="698"/>
      <c r="CT31" s="698"/>
      <c r="CU31" s="698"/>
      <c r="CV31" s="698"/>
      <c r="CW31" s="698"/>
      <c r="CX31" s="698"/>
      <c r="CY31" s="699"/>
      <c r="CZ31" s="682">
        <v>0.8</v>
      </c>
      <c r="DA31" s="700"/>
      <c r="DB31" s="700"/>
      <c r="DC31" s="701"/>
      <c r="DD31" s="685">
        <v>804767</v>
      </c>
      <c r="DE31" s="698"/>
      <c r="DF31" s="698"/>
      <c r="DG31" s="698"/>
      <c r="DH31" s="698"/>
      <c r="DI31" s="698"/>
      <c r="DJ31" s="698"/>
      <c r="DK31" s="699"/>
      <c r="DL31" s="685">
        <v>804698</v>
      </c>
      <c r="DM31" s="698"/>
      <c r="DN31" s="698"/>
      <c r="DO31" s="698"/>
      <c r="DP31" s="698"/>
      <c r="DQ31" s="698"/>
      <c r="DR31" s="698"/>
      <c r="DS31" s="698"/>
      <c r="DT31" s="698"/>
      <c r="DU31" s="698"/>
      <c r="DV31" s="699"/>
      <c r="DW31" s="682">
        <v>1.3</v>
      </c>
      <c r="DX31" s="700"/>
      <c r="DY31" s="700"/>
      <c r="DZ31" s="700"/>
      <c r="EA31" s="700"/>
      <c r="EB31" s="700"/>
      <c r="EC31" s="715"/>
    </row>
    <row r="32" spans="2:133" ht="11.25" customHeight="1" x14ac:dyDescent="0.2">
      <c r="B32" s="770" t="s">
        <v>314</v>
      </c>
      <c r="C32" s="771"/>
      <c r="D32" s="771"/>
      <c r="E32" s="771"/>
      <c r="F32" s="771"/>
      <c r="G32" s="771"/>
      <c r="H32" s="771"/>
      <c r="I32" s="771"/>
      <c r="J32" s="771"/>
      <c r="K32" s="771"/>
      <c r="L32" s="771"/>
      <c r="M32" s="771"/>
      <c r="N32" s="771"/>
      <c r="O32" s="771"/>
      <c r="P32" s="771"/>
      <c r="Q32" s="772"/>
      <c r="R32" s="679" t="s">
        <v>129</v>
      </c>
      <c r="S32" s="680"/>
      <c r="T32" s="680"/>
      <c r="U32" s="680"/>
      <c r="V32" s="680"/>
      <c r="W32" s="680"/>
      <c r="X32" s="680"/>
      <c r="Y32" s="681"/>
      <c r="Z32" s="716" t="s">
        <v>129</v>
      </c>
      <c r="AA32" s="716"/>
      <c r="AB32" s="716"/>
      <c r="AC32" s="716"/>
      <c r="AD32" s="717" t="s">
        <v>261</v>
      </c>
      <c r="AE32" s="717"/>
      <c r="AF32" s="717"/>
      <c r="AG32" s="717"/>
      <c r="AH32" s="717"/>
      <c r="AI32" s="717"/>
      <c r="AJ32" s="717"/>
      <c r="AK32" s="717"/>
      <c r="AL32" s="682" t="s">
        <v>129</v>
      </c>
      <c r="AM32" s="683"/>
      <c r="AN32" s="683"/>
      <c r="AO32" s="718"/>
      <c r="AP32" s="757"/>
      <c r="AQ32" s="758"/>
      <c r="AR32" s="758"/>
      <c r="AS32" s="758"/>
      <c r="AT32" s="762"/>
      <c r="AU32" s="229" t="s">
        <v>315</v>
      </c>
      <c r="AV32" s="229"/>
      <c r="AW32" s="229"/>
      <c r="AX32" s="676" t="s">
        <v>316</v>
      </c>
      <c r="AY32" s="677"/>
      <c r="AZ32" s="677"/>
      <c r="BA32" s="677"/>
      <c r="BB32" s="677"/>
      <c r="BC32" s="677"/>
      <c r="BD32" s="677"/>
      <c r="BE32" s="677"/>
      <c r="BF32" s="678"/>
      <c r="BG32" s="752">
        <v>99.2</v>
      </c>
      <c r="BH32" s="698"/>
      <c r="BI32" s="698"/>
      <c r="BJ32" s="698"/>
      <c r="BK32" s="698"/>
      <c r="BL32" s="698"/>
      <c r="BM32" s="683">
        <v>97.8</v>
      </c>
      <c r="BN32" s="744"/>
      <c r="BO32" s="744"/>
      <c r="BP32" s="744"/>
      <c r="BQ32" s="722"/>
      <c r="BR32" s="752">
        <v>99.2</v>
      </c>
      <c r="BS32" s="698"/>
      <c r="BT32" s="698"/>
      <c r="BU32" s="698"/>
      <c r="BV32" s="698"/>
      <c r="BW32" s="698"/>
      <c r="BX32" s="683">
        <v>97</v>
      </c>
      <c r="BY32" s="744"/>
      <c r="BZ32" s="744"/>
      <c r="CA32" s="744"/>
      <c r="CB32" s="722"/>
      <c r="CD32" s="768"/>
      <c r="CE32" s="769"/>
      <c r="CF32" s="712" t="s">
        <v>317</v>
      </c>
      <c r="CG32" s="713"/>
      <c r="CH32" s="713"/>
      <c r="CI32" s="713"/>
      <c r="CJ32" s="713"/>
      <c r="CK32" s="713"/>
      <c r="CL32" s="713"/>
      <c r="CM32" s="713"/>
      <c r="CN32" s="713"/>
      <c r="CO32" s="713"/>
      <c r="CP32" s="713"/>
      <c r="CQ32" s="714"/>
      <c r="CR32" s="679">
        <v>265</v>
      </c>
      <c r="CS32" s="680"/>
      <c r="CT32" s="680"/>
      <c r="CU32" s="680"/>
      <c r="CV32" s="680"/>
      <c r="CW32" s="680"/>
      <c r="CX32" s="680"/>
      <c r="CY32" s="681"/>
      <c r="CZ32" s="682">
        <v>0</v>
      </c>
      <c r="DA32" s="700"/>
      <c r="DB32" s="700"/>
      <c r="DC32" s="701"/>
      <c r="DD32" s="685">
        <v>265</v>
      </c>
      <c r="DE32" s="680"/>
      <c r="DF32" s="680"/>
      <c r="DG32" s="680"/>
      <c r="DH32" s="680"/>
      <c r="DI32" s="680"/>
      <c r="DJ32" s="680"/>
      <c r="DK32" s="681"/>
      <c r="DL32" s="685">
        <v>265</v>
      </c>
      <c r="DM32" s="680"/>
      <c r="DN32" s="680"/>
      <c r="DO32" s="680"/>
      <c r="DP32" s="680"/>
      <c r="DQ32" s="680"/>
      <c r="DR32" s="680"/>
      <c r="DS32" s="680"/>
      <c r="DT32" s="680"/>
      <c r="DU32" s="680"/>
      <c r="DV32" s="681"/>
      <c r="DW32" s="682">
        <v>0</v>
      </c>
      <c r="DX32" s="700"/>
      <c r="DY32" s="700"/>
      <c r="DZ32" s="700"/>
      <c r="EA32" s="700"/>
      <c r="EB32" s="700"/>
      <c r="EC32" s="715"/>
    </row>
    <row r="33" spans="2:133" ht="11.25" customHeight="1" x14ac:dyDescent="0.2">
      <c r="B33" s="676" t="s">
        <v>318</v>
      </c>
      <c r="C33" s="677"/>
      <c r="D33" s="677"/>
      <c r="E33" s="677"/>
      <c r="F33" s="677"/>
      <c r="G33" s="677"/>
      <c r="H33" s="677"/>
      <c r="I33" s="677"/>
      <c r="J33" s="677"/>
      <c r="K33" s="677"/>
      <c r="L33" s="677"/>
      <c r="M33" s="677"/>
      <c r="N33" s="677"/>
      <c r="O33" s="677"/>
      <c r="P33" s="677"/>
      <c r="Q33" s="678"/>
      <c r="R33" s="679">
        <v>8913506</v>
      </c>
      <c r="S33" s="680"/>
      <c r="T33" s="680"/>
      <c r="U33" s="680"/>
      <c r="V33" s="680"/>
      <c r="W33" s="680"/>
      <c r="X33" s="680"/>
      <c r="Y33" s="681"/>
      <c r="Z33" s="716">
        <v>8.6</v>
      </c>
      <c r="AA33" s="716"/>
      <c r="AB33" s="716"/>
      <c r="AC33" s="716"/>
      <c r="AD33" s="717" t="s">
        <v>129</v>
      </c>
      <c r="AE33" s="717"/>
      <c r="AF33" s="717"/>
      <c r="AG33" s="717"/>
      <c r="AH33" s="717"/>
      <c r="AI33" s="717"/>
      <c r="AJ33" s="717"/>
      <c r="AK33" s="717"/>
      <c r="AL33" s="682" t="s">
        <v>129</v>
      </c>
      <c r="AM33" s="683"/>
      <c r="AN33" s="683"/>
      <c r="AO33" s="718"/>
      <c r="AP33" s="759"/>
      <c r="AQ33" s="760"/>
      <c r="AR33" s="760"/>
      <c r="AS33" s="760"/>
      <c r="AT33" s="763"/>
      <c r="AU33" s="231"/>
      <c r="AV33" s="231"/>
      <c r="AW33" s="231"/>
      <c r="AX33" s="660" t="s">
        <v>319</v>
      </c>
      <c r="AY33" s="661"/>
      <c r="AZ33" s="661"/>
      <c r="BA33" s="661"/>
      <c r="BB33" s="661"/>
      <c r="BC33" s="661"/>
      <c r="BD33" s="661"/>
      <c r="BE33" s="661"/>
      <c r="BF33" s="662"/>
      <c r="BG33" s="743">
        <v>99.1</v>
      </c>
      <c r="BH33" s="664"/>
      <c r="BI33" s="664"/>
      <c r="BJ33" s="664"/>
      <c r="BK33" s="664"/>
      <c r="BL33" s="664"/>
      <c r="BM33" s="707">
        <v>96.3</v>
      </c>
      <c r="BN33" s="664"/>
      <c r="BO33" s="664"/>
      <c r="BP33" s="664"/>
      <c r="BQ33" s="728"/>
      <c r="BR33" s="743">
        <v>99.1</v>
      </c>
      <c r="BS33" s="664"/>
      <c r="BT33" s="664"/>
      <c r="BU33" s="664"/>
      <c r="BV33" s="664"/>
      <c r="BW33" s="664"/>
      <c r="BX33" s="707">
        <v>95.2</v>
      </c>
      <c r="BY33" s="664"/>
      <c r="BZ33" s="664"/>
      <c r="CA33" s="664"/>
      <c r="CB33" s="728"/>
      <c r="CD33" s="712" t="s">
        <v>320</v>
      </c>
      <c r="CE33" s="713"/>
      <c r="CF33" s="713"/>
      <c r="CG33" s="713"/>
      <c r="CH33" s="713"/>
      <c r="CI33" s="713"/>
      <c r="CJ33" s="713"/>
      <c r="CK33" s="713"/>
      <c r="CL33" s="713"/>
      <c r="CM33" s="713"/>
      <c r="CN33" s="713"/>
      <c r="CO33" s="713"/>
      <c r="CP33" s="713"/>
      <c r="CQ33" s="714"/>
      <c r="CR33" s="679">
        <v>35337921</v>
      </c>
      <c r="CS33" s="698"/>
      <c r="CT33" s="698"/>
      <c r="CU33" s="698"/>
      <c r="CV33" s="698"/>
      <c r="CW33" s="698"/>
      <c r="CX33" s="698"/>
      <c r="CY33" s="699"/>
      <c r="CZ33" s="682">
        <v>35.1</v>
      </c>
      <c r="DA33" s="700"/>
      <c r="DB33" s="700"/>
      <c r="DC33" s="701"/>
      <c r="DD33" s="685">
        <v>28202452</v>
      </c>
      <c r="DE33" s="698"/>
      <c r="DF33" s="698"/>
      <c r="DG33" s="698"/>
      <c r="DH33" s="698"/>
      <c r="DI33" s="698"/>
      <c r="DJ33" s="698"/>
      <c r="DK33" s="699"/>
      <c r="DL33" s="685">
        <v>20946492</v>
      </c>
      <c r="DM33" s="698"/>
      <c r="DN33" s="698"/>
      <c r="DO33" s="698"/>
      <c r="DP33" s="698"/>
      <c r="DQ33" s="698"/>
      <c r="DR33" s="698"/>
      <c r="DS33" s="698"/>
      <c r="DT33" s="698"/>
      <c r="DU33" s="698"/>
      <c r="DV33" s="699"/>
      <c r="DW33" s="682">
        <v>33.5</v>
      </c>
      <c r="DX33" s="700"/>
      <c r="DY33" s="700"/>
      <c r="DZ33" s="700"/>
      <c r="EA33" s="700"/>
      <c r="EB33" s="700"/>
      <c r="EC33" s="715"/>
    </row>
    <row r="34" spans="2:133" ht="11.25" customHeight="1" x14ac:dyDescent="0.2">
      <c r="B34" s="676" t="s">
        <v>321</v>
      </c>
      <c r="C34" s="677"/>
      <c r="D34" s="677"/>
      <c r="E34" s="677"/>
      <c r="F34" s="677"/>
      <c r="G34" s="677"/>
      <c r="H34" s="677"/>
      <c r="I34" s="677"/>
      <c r="J34" s="677"/>
      <c r="K34" s="677"/>
      <c r="L34" s="677"/>
      <c r="M34" s="677"/>
      <c r="N34" s="677"/>
      <c r="O34" s="677"/>
      <c r="P34" s="677"/>
      <c r="Q34" s="678"/>
      <c r="R34" s="679">
        <v>119833</v>
      </c>
      <c r="S34" s="680"/>
      <c r="T34" s="680"/>
      <c r="U34" s="680"/>
      <c r="V34" s="680"/>
      <c r="W34" s="680"/>
      <c r="X34" s="680"/>
      <c r="Y34" s="681"/>
      <c r="Z34" s="716">
        <v>0.1</v>
      </c>
      <c r="AA34" s="716"/>
      <c r="AB34" s="716"/>
      <c r="AC34" s="716"/>
      <c r="AD34" s="717" t="s">
        <v>129</v>
      </c>
      <c r="AE34" s="717"/>
      <c r="AF34" s="717"/>
      <c r="AG34" s="717"/>
      <c r="AH34" s="717"/>
      <c r="AI34" s="717"/>
      <c r="AJ34" s="717"/>
      <c r="AK34" s="717"/>
      <c r="AL34" s="682" t="s">
        <v>129</v>
      </c>
      <c r="AM34" s="683"/>
      <c r="AN34" s="683"/>
      <c r="AO34" s="718"/>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712" t="s">
        <v>322</v>
      </c>
      <c r="CE34" s="713"/>
      <c r="CF34" s="713"/>
      <c r="CG34" s="713"/>
      <c r="CH34" s="713"/>
      <c r="CI34" s="713"/>
      <c r="CJ34" s="713"/>
      <c r="CK34" s="713"/>
      <c r="CL34" s="713"/>
      <c r="CM34" s="713"/>
      <c r="CN34" s="713"/>
      <c r="CO34" s="713"/>
      <c r="CP34" s="713"/>
      <c r="CQ34" s="714"/>
      <c r="CR34" s="679">
        <v>14118388</v>
      </c>
      <c r="CS34" s="680"/>
      <c r="CT34" s="680"/>
      <c r="CU34" s="680"/>
      <c r="CV34" s="680"/>
      <c r="CW34" s="680"/>
      <c r="CX34" s="680"/>
      <c r="CY34" s="681"/>
      <c r="CZ34" s="682">
        <v>14</v>
      </c>
      <c r="DA34" s="700"/>
      <c r="DB34" s="700"/>
      <c r="DC34" s="701"/>
      <c r="DD34" s="685">
        <v>10990004</v>
      </c>
      <c r="DE34" s="680"/>
      <c r="DF34" s="680"/>
      <c r="DG34" s="680"/>
      <c r="DH34" s="680"/>
      <c r="DI34" s="680"/>
      <c r="DJ34" s="680"/>
      <c r="DK34" s="681"/>
      <c r="DL34" s="685">
        <v>8273491</v>
      </c>
      <c r="DM34" s="680"/>
      <c r="DN34" s="680"/>
      <c r="DO34" s="680"/>
      <c r="DP34" s="680"/>
      <c r="DQ34" s="680"/>
      <c r="DR34" s="680"/>
      <c r="DS34" s="680"/>
      <c r="DT34" s="680"/>
      <c r="DU34" s="680"/>
      <c r="DV34" s="681"/>
      <c r="DW34" s="682">
        <v>13.2</v>
      </c>
      <c r="DX34" s="700"/>
      <c r="DY34" s="700"/>
      <c r="DZ34" s="700"/>
      <c r="EA34" s="700"/>
      <c r="EB34" s="700"/>
      <c r="EC34" s="715"/>
    </row>
    <row r="35" spans="2:133" ht="11.25" customHeight="1" x14ac:dyDescent="0.2">
      <c r="B35" s="676" t="s">
        <v>323</v>
      </c>
      <c r="C35" s="677"/>
      <c r="D35" s="677"/>
      <c r="E35" s="677"/>
      <c r="F35" s="677"/>
      <c r="G35" s="677"/>
      <c r="H35" s="677"/>
      <c r="I35" s="677"/>
      <c r="J35" s="677"/>
      <c r="K35" s="677"/>
      <c r="L35" s="677"/>
      <c r="M35" s="677"/>
      <c r="N35" s="677"/>
      <c r="O35" s="677"/>
      <c r="P35" s="677"/>
      <c r="Q35" s="678"/>
      <c r="R35" s="679">
        <v>342926</v>
      </c>
      <c r="S35" s="680"/>
      <c r="T35" s="680"/>
      <c r="U35" s="680"/>
      <c r="V35" s="680"/>
      <c r="W35" s="680"/>
      <c r="X35" s="680"/>
      <c r="Y35" s="681"/>
      <c r="Z35" s="716">
        <v>0.3</v>
      </c>
      <c r="AA35" s="716"/>
      <c r="AB35" s="716"/>
      <c r="AC35" s="716"/>
      <c r="AD35" s="717" t="s">
        <v>129</v>
      </c>
      <c r="AE35" s="717"/>
      <c r="AF35" s="717"/>
      <c r="AG35" s="717"/>
      <c r="AH35" s="717"/>
      <c r="AI35" s="717"/>
      <c r="AJ35" s="717"/>
      <c r="AK35" s="717"/>
      <c r="AL35" s="682" t="s">
        <v>129</v>
      </c>
      <c r="AM35" s="683"/>
      <c r="AN35" s="683"/>
      <c r="AO35" s="718"/>
      <c r="AP35" s="234"/>
      <c r="AQ35" s="740" t="s">
        <v>324</v>
      </c>
      <c r="AR35" s="741"/>
      <c r="AS35" s="741"/>
      <c r="AT35" s="741"/>
      <c r="AU35" s="741"/>
      <c r="AV35" s="741"/>
      <c r="AW35" s="741"/>
      <c r="AX35" s="741"/>
      <c r="AY35" s="741"/>
      <c r="AZ35" s="741"/>
      <c r="BA35" s="741"/>
      <c r="BB35" s="741"/>
      <c r="BC35" s="741"/>
      <c r="BD35" s="741"/>
      <c r="BE35" s="741"/>
      <c r="BF35" s="742"/>
      <c r="BG35" s="740" t="s">
        <v>325</v>
      </c>
      <c r="BH35" s="741"/>
      <c r="BI35" s="741"/>
      <c r="BJ35" s="741"/>
      <c r="BK35" s="741"/>
      <c r="BL35" s="741"/>
      <c r="BM35" s="741"/>
      <c r="BN35" s="741"/>
      <c r="BO35" s="741"/>
      <c r="BP35" s="741"/>
      <c r="BQ35" s="741"/>
      <c r="BR35" s="741"/>
      <c r="BS35" s="741"/>
      <c r="BT35" s="741"/>
      <c r="BU35" s="741"/>
      <c r="BV35" s="741"/>
      <c r="BW35" s="741"/>
      <c r="BX35" s="741"/>
      <c r="BY35" s="741"/>
      <c r="BZ35" s="741"/>
      <c r="CA35" s="741"/>
      <c r="CB35" s="742"/>
      <c r="CD35" s="712" t="s">
        <v>326</v>
      </c>
      <c r="CE35" s="713"/>
      <c r="CF35" s="713"/>
      <c r="CG35" s="713"/>
      <c r="CH35" s="713"/>
      <c r="CI35" s="713"/>
      <c r="CJ35" s="713"/>
      <c r="CK35" s="713"/>
      <c r="CL35" s="713"/>
      <c r="CM35" s="713"/>
      <c r="CN35" s="713"/>
      <c r="CO35" s="713"/>
      <c r="CP35" s="713"/>
      <c r="CQ35" s="714"/>
      <c r="CR35" s="679">
        <v>724231</v>
      </c>
      <c r="CS35" s="698"/>
      <c r="CT35" s="698"/>
      <c r="CU35" s="698"/>
      <c r="CV35" s="698"/>
      <c r="CW35" s="698"/>
      <c r="CX35" s="698"/>
      <c r="CY35" s="699"/>
      <c r="CZ35" s="682">
        <v>0.7</v>
      </c>
      <c r="DA35" s="700"/>
      <c r="DB35" s="700"/>
      <c r="DC35" s="701"/>
      <c r="DD35" s="685">
        <v>603665</v>
      </c>
      <c r="DE35" s="698"/>
      <c r="DF35" s="698"/>
      <c r="DG35" s="698"/>
      <c r="DH35" s="698"/>
      <c r="DI35" s="698"/>
      <c r="DJ35" s="698"/>
      <c r="DK35" s="699"/>
      <c r="DL35" s="685">
        <v>603665</v>
      </c>
      <c r="DM35" s="698"/>
      <c r="DN35" s="698"/>
      <c r="DO35" s="698"/>
      <c r="DP35" s="698"/>
      <c r="DQ35" s="698"/>
      <c r="DR35" s="698"/>
      <c r="DS35" s="698"/>
      <c r="DT35" s="698"/>
      <c r="DU35" s="698"/>
      <c r="DV35" s="699"/>
      <c r="DW35" s="682">
        <v>1</v>
      </c>
      <c r="DX35" s="700"/>
      <c r="DY35" s="700"/>
      <c r="DZ35" s="700"/>
      <c r="EA35" s="700"/>
      <c r="EB35" s="700"/>
      <c r="EC35" s="715"/>
    </row>
    <row r="36" spans="2:133" ht="11.25" customHeight="1" x14ac:dyDescent="0.2">
      <c r="B36" s="676" t="s">
        <v>327</v>
      </c>
      <c r="C36" s="677"/>
      <c r="D36" s="677"/>
      <c r="E36" s="677"/>
      <c r="F36" s="677"/>
      <c r="G36" s="677"/>
      <c r="H36" s="677"/>
      <c r="I36" s="677"/>
      <c r="J36" s="677"/>
      <c r="K36" s="677"/>
      <c r="L36" s="677"/>
      <c r="M36" s="677"/>
      <c r="N36" s="677"/>
      <c r="O36" s="677"/>
      <c r="P36" s="677"/>
      <c r="Q36" s="678"/>
      <c r="R36" s="679">
        <v>47274</v>
      </c>
      <c r="S36" s="680"/>
      <c r="T36" s="680"/>
      <c r="U36" s="680"/>
      <c r="V36" s="680"/>
      <c r="W36" s="680"/>
      <c r="X36" s="680"/>
      <c r="Y36" s="681"/>
      <c r="Z36" s="716">
        <v>0</v>
      </c>
      <c r="AA36" s="716"/>
      <c r="AB36" s="716"/>
      <c r="AC36" s="716"/>
      <c r="AD36" s="717" t="s">
        <v>129</v>
      </c>
      <c r="AE36" s="717"/>
      <c r="AF36" s="717"/>
      <c r="AG36" s="717"/>
      <c r="AH36" s="717"/>
      <c r="AI36" s="717"/>
      <c r="AJ36" s="717"/>
      <c r="AK36" s="717"/>
      <c r="AL36" s="682" t="s">
        <v>129</v>
      </c>
      <c r="AM36" s="683"/>
      <c r="AN36" s="683"/>
      <c r="AO36" s="718"/>
      <c r="AP36" s="234"/>
      <c r="AQ36" s="731" t="s">
        <v>328</v>
      </c>
      <c r="AR36" s="732"/>
      <c r="AS36" s="732"/>
      <c r="AT36" s="732"/>
      <c r="AU36" s="732"/>
      <c r="AV36" s="732"/>
      <c r="AW36" s="732"/>
      <c r="AX36" s="732"/>
      <c r="AY36" s="733"/>
      <c r="AZ36" s="734">
        <v>13109756</v>
      </c>
      <c r="BA36" s="735"/>
      <c r="BB36" s="735"/>
      <c r="BC36" s="735"/>
      <c r="BD36" s="735"/>
      <c r="BE36" s="735"/>
      <c r="BF36" s="736"/>
      <c r="BG36" s="737" t="s">
        <v>329</v>
      </c>
      <c r="BH36" s="738"/>
      <c r="BI36" s="738"/>
      <c r="BJ36" s="738"/>
      <c r="BK36" s="738"/>
      <c r="BL36" s="738"/>
      <c r="BM36" s="738"/>
      <c r="BN36" s="738"/>
      <c r="BO36" s="738"/>
      <c r="BP36" s="738"/>
      <c r="BQ36" s="738"/>
      <c r="BR36" s="738"/>
      <c r="BS36" s="738"/>
      <c r="BT36" s="738"/>
      <c r="BU36" s="739"/>
      <c r="BV36" s="734">
        <v>257967</v>
      </c>
      <c r="BW36" s="735"/>
      <c r="BX36" s="735"/>
      <c r="BY36" s="735"/>
      <c r="BZ36" s="735"/>
      <c r="CA36" s="735"/>
      <c r="CB36" s="736"/>
      <c r="CD36" s="712" t="s">
        <v>330</v>
      </c>
      <c r="CE36" s="713"/>
      <c r="CF36" s="713"/>
      <c r="CG36" s="713"/>
      <c r="CH36" s="713"/>
      <c r="CI36" s="713"/>
      <c r="CJ36" s="713"/>
      <c r="CK36" s="713"/>
      <c r="CL36" s="713"/>
      <c r="CM36" s="713"/>
      <c r="CN36" s="713"/>
      <c r="CO36" s="713"/>
      <c r="CP36" s="713"/>
      <c r="CQ36" s="714"/>
      <c r="CR36" s="679">
        <v>8267914</v>
      </c>
      <c r="CS36" s="680"/>
      <c r="CT36" s="680"/>
      <c r="CU36" s="680"/>
      <c r="CV36" s="680"/>
      <c r="CW36" s="680"/>
      <c r="CX36" s="680"/>
      <c r="CY36" s="681"/>
      <c r="CZ36" s="682">
        <v>8.1999999999999993</v>
      </c>
      <c r="DA36" s="700"/>
      <c r="DB36" s="700"/>
      <c r="DC36" s="701"/>
      <c r="DD36" s="685">
        <v>7154400</v>
      </c>
      <c r="DE36" s="680"/>
      <c r="DF36" s="680"/>
      <c r="DG36" s="680"/>
      <c r="DH36" s="680"/>
      <c r="DI36" s="680"/>
      <c r="DJ36" s="680"/>
      <c r="DK36" s="681"/>
      <c r="DL36" s="685">
        <v>4842920</v>
      </c>
      <c r="DM36" s="680"/>
      <c r="DN36" s="680"/>
      <c r="DO36" s="680"/>
      <c r="DP36" s="680"/>
      <c r="DQ36" s="680"/>
      <c r="DR36" s="680"/>
      <c r="DS36" s="680"/>
      <c r="DT36" s="680"/>
      <c r="DU36" s="680"/>
      <c r="DV36" s="681"/>
      <c r="DW36" s="682">
        <v>7.8</v>
      </c>
      <c r="DX36" s="700"/>
      <c r="DY36" s="700"/>
      <c r="DZ36" s="700"/>
      <c r="EA36" s="700"/>
      <c r="EB36" s="700"/>
      <c r="EC36" s="715"/>
    </row>
    <row r="37" spans="2:133" ht="11.25" customHeight="1" x14ac:dyDescent="0.2">
      <c r="B37" s="676" t="s">
        <v>331</v>
      </c>
      <c r="C37" s="677"/>
      <c r="D37" s="677"/>
      <c r="E37" s="677"/>
      <c r="F37" s="677"/>
      <c r="G37" s="677"/>
      <c r="H37" s="677"/>
      <c r="I37" s="677"/>
      <c r="J37" s="677"/>
      <c r="K37" s="677"/>
      <c r="L37" s="677"/>
      <c r="M37" s="677"/>
      <c r="N37" s="677"/>
      <c r="O37" s="677"/>
      <c r="P37" s="677"/>
      <c r="Q37" s="678"/>
      <c r="R37" s="679">
        <v>2076485</v>
      </c>
      <c r="S37" s="680"/>
      <c r="T37" s="680"/>
      <c r="U37" s="680"/>
      <c r="V37" s="680"/>
      <c r="W37" s="680"/>
      <c r="X37" s="680"/>
      <c r="Y37" s="681"/>
      <c r="Z37" s="716">
        <v>2</v>
      </c>
      <c r="AA37" s="716"/>
      <c r="AB37" s="716"/>
      <c r="AC37" s="716"/>
      <c r="AD37" s="717" t="s">
        <v>129</v>
      </c>
      <c r="AE37" s="717"/>
      <c r="AF37" s="717"/>
      <c r="AG37" s="717"/>
      <c r="AH37" s="717"/>
      <c r="AI37" s="717"/>
      <c r="AJ37" s="717"/>
      <c r="AK37" s="717"/>
      <c r="AL37" s="682" t="s">
        <v>129</v>
      </c>
      <c r="AM37" s="683"/>
      <c r="AN37" s="683"/>
      <c r="AO37" s="718"/>
      <c r="AQ37" s="719" t="s">
        <v>332</v>
      </c>
      <c r="AR37" s="720"/>
      <c r="AS37" s="720"/>
      <c r="AT37" s="720"/>
      <c r="AU37" s="720"/>
      <c r="AV37" s="720"/>
      <c r="AW37" s="720"/>
      <c r="AX37" s="720"/>
      <c r="AY37" s="721"/>
      <c r="AZ37" s="679">
        <v>3573400</v>
      </c>
      <c r="BA37" s="680"/>
      <c r="BB37" s="680"/>
      <c r="BC37" s="680"/>
      <c r="BD37" s="698"/>
      <c r="BE37" s="698"/>
      <c r="BF37" s="722"/>
      <c r="BG37" s="712" t="s">
        <v>333</v>
      </c>
      <c r="BH37" s="713"/>
      <c r="BI37" s="713"/>
      <c r="BJ37" s="713"/>
      <c r="BK37" s="713"/>
      <c r="BL37" s="713"/>
      <c r="BM37" s="713"/>
      <c r="BN37" s="713"/>
      <c r="BO37" s="713"/>
      <c r="BP37" s="713"/>
      <c r="BQ37" s="713"/>
      <c r="BR37" s="713"/>
      <c r="BS37" s="713"/>
      <c r="BT37" s="713"/>
      <c r="BU37" s="714"/>
      <c r="BV37" s="679">
        <v>94819</v>
      </c>
      <c r="BW37" s="680"/>
      <c r="BX37" s="680"/>
      <c r="BY37" s="680"/>
      <c r="BZ37" s="680"/>
      <c r="CA37" s="680"/>
      <c r="CB37" s="723"/>
      <c r="CD37" s="712" t="s">
        <v>334</v>
      </c>
      <c r="CE37" s="713"/>
      <c r="CF37" s="713"/>
      <c r="CG37" s="713"/>
      <c r="CH37" s="713"/>
      <c r="CI37" s="713"/>
      <c r="CJ37" s="713"/>
      <c r="CK37" s="713"/>
      <c r="CL37" s="713"/>
      <c r="CM37" s="713"/>
      <c r="CN37" s="713"/>
      <c r="CO37" s="713"/>
      <c r="CP37" s="713"/>
      <c r="CQ37" s="714"/>
      <c r="CR37" s="679">
        <v>592098</v>
      </c>
      <c r="CS37" s="698"/>
      <c r="CT37" s="698"/>
      <c r="CU37" s="698"/>
      <c r="CV37" s="698"/>
      <c r="CW37" s="698"/>
      <c r="CX37" s="698"/>
      <c r="CY37" s="699"/>
      <c r="CZ37" s="682">
        <v>0.6</v>
      </c>
      <c r="DA37" s="700"/>
      <c r="DB37" s="700"/>
      <c r="DC37" s="701"/>
      <c r="DD37" s="685">
        <v>592098</v>
      </c>
      <c r="DE37" s="698"/>
      <c r="DF37" s="698"/>
      <c r="DG37" s="698"/>
      <c r="DH37" s="698"/>
      <c r="DI37" s="698"/>
      <c r="DJ37" s="698"/>
      <c r="DK37" s="699"/>
      <c r="DL37" s="685">
        <v>592098</v>
      </c>
      <c r="DM37" s="698"/>
      <c r="DN37" s="698"/>
      <c r="DO37" s="698"/>
      <c r="DP37" s="698"/>
      <c r="DQ37" s="698"/>
      <c r="DR37" s="698"/>
      <c r="DS37" s="698"/>
      <c r="DT37" s="698"/>
      <c r="DU37" s="698"/>
      <c r="DV37" s="699"/>
      <c r="DW37" s="682">
        <v>0.9</v>
      </c>
      <c r="DX37" s="700"/>
      <c r="DY37" s="700"/>
      <c r="DZ37" s="700"/>
      <c r="EA37" s="700"/>
      <c r="EB37" s="700"/>
      <c r="EC37" s="715"/>
    </row>
    <row r="38" spans="2:133" ht="11.25" customHeight="1" x14ac:dyDescent="0.2">
      <c r="B38" s="676" t="s">
        <v>335</v>
      </c>
      <c r="C38" s="677"/>
      <c r="D38" s="677"/>
      <c r="E38" s="677"/>
      <c r="F38" s="677"/>
      <c r="G38" s="677"/>
      <c r="H38" s="677"/>
      <c r="I38" s="677"/>
      <c r="J38" s="677"/>
      <c r="K38" s="677"/>
      <c r="L38" s="677"/>
      <c r="M38" s="677"/>
      <c r="N38" s="677"/>
      <c r="O38" s="677"/>
      <c r="P38" s="677"/>
      <c r="Q38" s="678"/>
      <c r="R38" s="679">
        <v>3426252</v>
      </c>
      <c r="S38" s="680"/>
      <c r="T38" s="680"/>
      <c r="U38" s="680"/>
      <c r="V38" s="680"/>
      <c r="W38" s="680"/>
      <c r="X38" s="680"/>
      <c r="Y38" s="681"/>
      <c r="Z38" s="716">
        <v>3.3</v>
      </c>
      <c r="AA38" s="716"/>
      <c r="AB38" s="716"/>
      <c r="AC38" s="716"/>
      <c r="AD38" s="717">
        <v>780</v>
      </c>
      <c r="AE38" s="717"/>
      <c r="AF38" s="717"/>
      <c r="AG38" s="717"/>
      <c r="AH38" s="717"/>
      <c r="AI38" s="717"/>
      <c r="AJ38" s="717"/>
      <c r="AK38" s="717"/>
      <c r="AL38" s="682">
        <v>0</v>
      </c>
      <c r="AM38" s="683"/>
      <c r="AN38" s="683"/>
      <c r="AO38" s="718"/>
      <c r="AQ38" s="719" t="s">
        <v>336</v>
      </c>
      <c r="AR38" s="720"/>
      <c r="AS38" s="720"/>
      <c r="AT38" s="720"/>
      <c r="AU38" s="720"/>
      <c r="AV38" s="720"/>
      <c r="AW38" s="720"/>
      <c r="AX38" s="720"/>
      <c r="AY38" s="721"/>
      <c r="AZ38" s="679">
        <v>224148</v>
      </c>
      <c r="BA38" s="680"/>
      <c r="BB38" s="680"/>
      <c r="BC38" s="680"/>
      <c r="BD38" s="698"/>
      <c r="BE38" s="698"/>
      <c r="BF38" s="722"/>
      <c r="BG38" s="712" t="s">
        <v>337</v>
      </c>
      <c r="BH38" s="713"/>
      <c r="BI38" s="713"/>
      <c r="BJ38" s="713"/>
      <c r="BK38" s="713"/>
      <c r="BL38" s="713"/>
      <c r="BM38" s="713"/>
      <c r="BN38" s="713"/>
      <c r="BO38" s="713"/>
      <c r="BP38" s="713"/>
      <c r="BQ38" s="713"/>
      <c r="BR38" s="713"/>
      <c r="BS38" s="713"/>
      <c r="BT38" s="713"/>
      <c r="BU38" s="714"/>
      <c r="BV38" s="679">
        <v>29466</v>
      </c>
      <c r="BW38" s="680"/>
      <c r="BX38" s="680"/>
      <c r="BY38" s="680"/>
      <c r="BZ38" s="680"/>
      <c r="CA38" s="680"/>
      <c r="CB38" s="723"/>
      <c r="CD38" s="712" t="s">
        <v>338</v>
      </c>
      <c r="CE38" s="713"/>
      <c r="CF38" s="713"/>
      <c r="CG38" s="713"/>
      <c r="CH38" s="713"/>
      <c r="CI38" s="713"/>
      <c r="CJ38" s="713"/>
      <c r="CK38" s="713"/>
      <c r="CL38" s="713"/>
      <c r="CM38" s="713"/>
      <c r="CN38" s="713"/>
      <c r="CO38" s="713"/>
      <c r="CP38" s="713"/>
      <c r="CQ38" s="714"/>
      <c r="CR38" s="679">
        <v>9648179</v>
      </c>
      <c r="CS38" s="680"/>
      <c r="CT38" s="680"/>
      <c r="CU38" s="680"/>
      <c r="CV38" s="680"/>
      <c r="CW38" s="680"/>
      <c r="CX38" s="680"/>
      <c r="CY38" s="681"/>
      <c r="CZ38" s="682">
        <v>9.6</v>
      </c>
      <c r="DA38" s="700"/>
      <c r="DB38" s="700"/>
      <c r="DC38" s="701"/>
      <c r="DD38" s="685">
        <v>8226724</v>
      </c>
      <c r="DE38" s="680"/>
      <c r="DF38" s="680"/>
      <c r="DG38" s="680"/>
      <c r="DH38" s="680"/>
      <c r="DI38" s="680"/>
      <c r="DJ38" s="680"/>
      <c r="DK38" s="681"/>
      <c r="DL38" s="685">
        <v>7226416</v>
      </c>
      <c r="DM38" s="680"/>
      <c r="DN38" s="680"/>
      <c r="DO38" s="680"/>
      <c r="DP38" s="680"/>
      <c r="DQ38" s="680"/>
      <c r="DR38" s="680"/>
      <c r="DS38" s="680"/>
      <c r="DT38" s="680"/>
      <c r="DU38" s="680"/>
      <c r="DV38" s="681"/>
      <c r="DW38" s="682">
        <v>11.6</v>
      </c>
      <c r="DX38" s="700"/>
      <c r="DY38" s="700"/>
      <c r="DZ38" s="700"/>
      <c r="EA38" s="700"/>
      <c r="EB38" s="700"/>
      <c r="EC38" s="715"/>
    </row>
    <row r="39" spans="2:133" ht="11.25" customHeight="1" x14ac:dyDescent="0.2">
      <c r="B39" s="676" t="s">
        <v>339</v>
      </c>
      <c r="C39" s="677"/>
      <c r="D39" s="677"/>
      <c r="E39" s="677"/>
      <c r="F39" s="677"/>
      <c r="G39" s="677"/>
      <c r="H39" s="677"/>
      <c r="I39" s="677"/>
      <c r="J39" s="677"/>
      <c r="K39" s="677"/>
      <c r="L39" s="677"/>
      <c r="M39" s="677"/>
      <c r="N39" s="677"/>
      <c r="O39" s="677"/>
      <c r="P39" s="677"/>
      <c r="Q39" s="678"/>
      <c r="R39" s="679">
        <v>8142853</v>
      </c>
      <c r="S39" s="680"/>
      <c r="T39" s="680"/>
      <c r="U39" s="680"/>
      <c r="V39" s="680"/>
      <c r="W39" s="680"/>
      <c r="X39" s="680"/>
      <c r="Y39" s="681"/>
      <c r="Z39" s="716">
        <v>7.9</v>
      </c>
      <c r="AA39" s="716"/>
      <c r="AB39" s="716"/>
      <c r="AC39" s="716"/>
      <c r="AD39" s="717" t="s">
        <v>129</v>
      </c>
      <c r="AE39" s="717"/>
      <c r="AF39" s="717"/>
      <c r="AG39" s="717"/>
      <c r="AH39" s="717"/>
      <c r="AI39" s="717"/>
      <c r="AJ39" s="717"/>
      <c r="AK39" s="717"/>
      <c r="AL39" s="682" t="s">
        <v>261</v>
      </c>
      <c r="AM39" s="683"/>
      <c r="AN39" s="683"/>
      <c r="AO39" s="718"/>
      <c r="AQ39" s="719" t="s">
        <v>340</v>
      </c>
      <c r="AR39" s="720"/>
      <c r="AS39" s="720"/>
      <c r="AT39" s="720"/>
      <c r="AU39" s="720"/>
      <c r="AV39" s="720"/>
      <c r="AW39" s="720"/>
      <c r="AX39" s="720"/>
      <c r="AY39" s="721"/>
      <c r="AZ39" s="679">
        <v>136858</v>
      </c>
      <c r="BA39" s="680"/>
      <c r="BB39" s="680"/>
      <c r="BC39" s="680"/>
      <c r="BD39" s="698"/>
      <c r="BE39" s="698"/>
      <c r="BF39" s="722"/>
      <c r="BG39" s="712" t="s">
        <v>341</v>
      </c>
      <c r="BH39" s="713"/>
      <c r="BI39" s="713"/>
      <c r="BJ39" s="713"/>
      <c r="BK39" s="713"/>
      <c r="BL39" s="713"/>
      <c r="BM39" s="713"/>
      <c r="BN39" s="713"/>
      <c r="BO39" s="713"/>
      <c r="BP39" s="713"/>
      <c r="BQ39" s="713"/>
      <c r="BR39" s="713"/>
      <c r="BS39" s="713"/>
      <c r="BT39" s="713"/>
      <c r="BU39" s="714"/>
      <c r="BV39" s="679">
        <v>44343</v>
      </c>
      <c r="BW39" s="680"/>
      <c r="BX39" s="680"/>
      <c r="BY39" s="680"/>
      <c r="BZ39" s="680"/>
      <c r="CA39" s="680"/>
      <c r="CB39" s="723"/>
      <c r="CD39" s="712" t="s">
        <v>342</v>
      </c>
      <c r="CE39" s="713"/>
      <c r="CF39" s="713"/>
      <c r="CG39" s="713"/>
      <c r="CH39" s="713"/>
      <c r="CI39" s="713"/>
      <c r="CJ39" s="713"/>
      <c r="CK39" s="713"/>
      <c r="CL39" s="713"/>
      <c r="CM39" s="713"/>
      <c r="CN39" s="713"/>
      <c r="CO39" s="713"/>
      <c r="CP39" s="713"/>
      <c r="CQ39" s="714"/>
      <c r="CR39" s="679">
        <v>1115486</v>
      </c>
      <c r="CS39" s="698"/>
      <c r="CT39" s="698"/>
      <c r="CU39" s="698"/>
      <c r="CV39" s="698"/>
      <c r="CW39" s="698"/>
      <c r="CX39" s="698"/>
      <c r="CY39" s="699"/>
      <c r="CZ39" s="682">
        <v>1.1000000000000001</v>
      </c>
      <c r="DA39" s="700"/>
      <c r="DB39" s="700"/>
      <c r="DC39" s="701"/>
      <c r="DD39" s="685">
        <v>1108495</v>
      </c>
      <c r="DE39" s="698"/>
      <c r="DF39" s="698"/>
      <c r="DG39" s="698"/>
      <c r="DH39" s="698"/>
      <c r="DI39" s="698"/>
      <c r="DJ39" s="698"/>
      <c r="DK39" s="699"/>
      <c r="DL39" s="685" t="s">
        <v>129</v>
      </c>
      <c r="DM39" s="698"/>
      <c r="DN39" s="698"/>
      <c r="DO39" s="698"/>
      <c r="DP39" s="698"/>
      <c r="DQ39" s="698"/>
      <c r="DR39" s="698"/>
      <c r="DS39" s="698"/>
      <c r="DT39" s="698"/>
      <c r="DU39" s="698"/>
      <c r="DV39" s="699"/>
      <c r="DW39" s="682" t="s">
        <v>129</v>
      </c>
      <c r="DX39" s="700"/>
      <c r="DY39" s="700"/>
      <c r="DZ39" s="700"/>
      <c r="EA39" s="700"/>
      <c r="EB39" s="700"/>
      <c r="EC39" s="715"/>
    </row>
    <row r="40" spans="2:133" ht="11.25" customHeight="1" x14ac:dyDescent="0.2">
      <c r="B40" s="676" t="s">
        <v>343</v>
      </c>
      <c r="C40" s="677"/>
      <c r="D40" s="677"/>
      <c r="E40" s="677"/>
      <c r="F40" s="677"/>
      <c r="G40" s="677"/>
      <c r="H40" s="677"/>
      <c r="I40" s="677"/>
      <c r="J40" s="677"/>
      <c r="K40" s="677"/>
      <c r="L40" s="677"/>
      <c r="M40" s="677"/>
      <c r="N40" s="677"/>
      <c r="O40" s="677"/>
      <c r="P40" s="677"/>
      <c r="Q40" s="678"/>
      <c r="R40" s="679">
        <v>54100</v>
      </c>
      <c r="S40" s="680"/>
      <c r="T40" s="680"/>
      <c r="U40" s="680"/>
      <c r="V40" s="680"/>
      <c r="W40" s="680"/>
      <c r="X40" s="680"/>
      <c r="Y40" s="681"/>
      <c r="Z40" s="716">
        <v>0.1</v>
      </c>
      <c r="AA40" s="716"/>
      <c r="AB40" s="716"/>
      <c r="AC40" s="716"/>
      <c r="AD40" s="717" t="s">
        <v>129</v>
      </c>
      <c r="AE40" s="717"/>
      <c r="AF40" s="717"/>
      <c r="AG40" s="717"/>
      <c r="AH40" s="717"/>
      <c r="AI40" s="717"/>
      <c r="AJ40" s="717"/>
      <c r="AK40" s="717"/>
      <c r="AL40" s="682" t="s">
        <v>129</v>
      </c>
      <c r="AM40" s="683"/>
      <c r="AN40" s="683"/>
      <c r="AO40" s="718"/>
      <c r="AQ40" s="719" t="s">
        <v>344</v>
      </c>
      <c r="AR40" s="720"/>
      <c r="AS40" s="720"/>
      <c r="AT40" s="720"/>
      <c r="AU40" s="720"/>
      <c r="AV40" s="720"/>
      <c r="AW40" s="720"/>
      <c r="AX40" s="720"/>
      <c r="AY40" s="721"/>
      <c r="AZ40" s="679">
        <v>73611</v>
      </c>
      <c r="BA40" s="680"/>
      <c r="BB40" s="680"/>
      <c r="BC40" s="680"/>
      <c r="BD40" s="698"/>
      <c r="BE40" s="698"/>
      <c r="BF40" s="722"/>
      <c r="BG40" s="724" t="s">
        <v>345</v>
      </c>
      <c r="BH40" s="725"/>
      <c r="BI40" s="725"/>
      <c r="BJ40" s="725"/>
      <c r="BK40" s="725"/>
      <c r="BL40" s="235"/>
      <c r="BM40" s="713" t="s">
        <v>346</v>
      </c>
      <c r="BN40" s="713"/>
      <c r="BO40" s="713"/>
      <c r="BP40" s="713"/>
      <c r="BQ40" s="713"/>
      <c r="BR40" s="713"/>
      <c r="BS40" s="713"/>
      <c r="BT40" s="713"/>
      <c r="BU40" s="714"/>
      <c r="BV40" s="679">
        <v>114</v>
      </c>
      <c r="BW40" s="680"/>
      <c r="BX40" s="680"/>
      <c r="BY40" s="680"/>
      <c r="BZ40" s="680"/>
      <c r="CA40" s="680"/>
      <c r="CB40" s="723"/>
      <c r="CD40" s="712" t="s">
        <v>347</v>
      </c>
      <c r="CE40" s="713"/>
      <c r="CF40" s="713"/>
      <c r="CG40" s="713"/>
      <c r="CH40" s="713"/>
      <c r="CI40" s="713"/>
      <c r="CJ40" s="713"/>
      <c r="CK40" s="713"/>
      <c r="CL40" s="713"/>
      <c r="CM40" s="713"/>
      <c r="CN40" s="713"/>
      <c r="CO40" s="713"/>
      <c r="CP40" s="713"/>
      <c r="CQ40" s="714"/>
      <c r="CR40" s="679">
        <v>1463723</v>
      </c>
      <c r="CS40" s="680"/>
      <c r="CT40" s="680"/>
      <c r="CU40" s="680"/>
      <c r="CV40" s="680"/>
      <c r="CW40" s="680"/>
      <c r="CX40" s="680"/>
      <c r="CY40" s="681"/>
      <c r="CZ40" s="682">
        <v>1.5</v>
      </c>
      <c r="DA40" s="700"/>
      <c r="DB40" s="700"/>
      <c r="DC40" s="701"/>
      <c r="DD40" s="685">
        <v>119164</v>
      </c>
      <c r="DE40" s="680"/>
      <c r="DF40" s="680"/>
      <c r="DG40" s="680"/>
      <c r="DH40" s="680"/>
      <c r="DI40" s="680"/>
      <c r="DJ40" s="680"/>
      <c r="DK40" s="681"/>
      <c r="DL40" s="685" t="s">
        <v>129</v>
      </c>
      <c r="DM40" s="680"/>
      <c r="DN40" s="680"/>
      <c r="DO40" s="680"/>
      <c r="DP40" s="680"/>
      <c r="DQ40" s="680"/>
      <c r="DR40" s="680"/>
      <c r="DS40" s="680"/>
      <c r="DT40" s="680"/>
      <c r="DU40" s="680"/>
      <c r="DV40" s="681"/>
      <c r="DW40" s="682" t="s">
        <v>129</v>
      </c>
      <c r="DX40" s="700"/>
      <c r="DY40" s="700"/>
      <c r="DZ40" s="700"/>
      <c r="EA40" s="700"/>
      <c r="EB40" s="700"/>
      <c r="EC40" s="715"/>
    </row>
    <row r="41" spans="2:133" ht="11.25" customHeight="1" x14ac:dyDescent="0.2">
      <c r="B41" s="676" t="s">
        <v>348</v>
      </c>
      <c r="C41" s="677"/>
      <c r="D41" s="677"/>
      <c r="E41" s="677"/>
      <c r="F41" s="677"/>
      <c r="G41" s="677"/>
      <c r="H41" s="677"/>
      <c r="I41" s="677"/>
      <c r="J41" s="677"/>
      <c r="K41" s="677"/>
      <c r="L41" s="677"/>
      <c r="M41" s="677"/>
      <c r="N41" s="677"/>
      <c r="O41" s="677"/>
      <c r="P41" s="677"/>
      <c r="Q41" s="678"/>
      <c r="R41" s="679">
        <v>4327853</v>
      </c>
      <c r="S41" s="680"/>
      <c r="T41" s="680"/>
      <c r="U41" s="680"/>
      <c r="V41" s="680"/>
      <c r="W41" s="680"/>
      <c r="X41" s="680"/>
      <c r="Y41" s="681"/>
      <c r="Z41" s="716">
        <v>4.2</v>
      </c>
      <c r="AA41" s="716"/>
      <c r="AB41" s="716"/>
      <c r="AC41" s="716"/>
      <c r="AD41" s="717" t="s">
        <v>129</v>
      </c>
      <c r="AE41" s="717"/>
      <c r="AF41" s="717"/>
      <c r="AG41" s="717"/>
      <c r="AH41" s="717"/>
      <c r="AI41" s="717"/>
      <c r="AJ41" s="717"/>
      <c r="AK41" s="717"/>
      <c r="AL41" s="682" t="s">
        <v>129</v>
      </c>
      <c r="AM41" s="683"/>
      <c r="AN41" s="683"/>
      <c r="AO41" s="718"/>
      <c r="AQ41" s="719" t="s">
        <v>349</v>
      </c>
      <c r="AR41" s="720"/>
      <c r="AS41" s="720"/>
      <c r="AT41" s="720"/>
      <c r="AU41" s="720"/>
      <c r="AV41" s="720"/>
      <c r="AW41" s="720"/>
      <c r="AX41" s="720"/>
      <c r="AY41" s="721"/>
      <c r="AZ41" s="679">
        <v>1727710</v>
      </c>
      <c r="BA41" s="680"/>
      <c r="BB41" s="680"/>
      <c r="BC41" s="680"/>
      <c r="BD41" s="698"/>
      <c r="BE41" s="698"/>
      <c r="BF41" s="722"/>
      <c r="BG41" s="724"/>
      <c r="BH41" s="725"/>
      <c r="BI41" s="725"/>
      <c r="BJ41" s="725"/>
      <c r="BK41" s="725"/>
      <c r="BL41" s="235"/>
      <c r="BM41" s="713" t="s">
        <v>350</v>
      </c>
      <c r="BN41" s="713"/>
      <c r="BO41" s="713"/>
      <c r="BP41" s="713"/>
      <c r="BQ41" s="713"/>
      <c r="BR41" s="713"/>
      <c r="BS41" s="713"/>
      <c r="BT41" s="713"/>
      <c r="BU41" s="714"/>
      <c r="BV41" s="679" t="s">
        <v>129</v>
      </c>
      <c r="BW41" s="680"/>
      <c r="BX41" s="680"/>
      <c r="BY41" s="680"/>
      <c r="BZ41" s="680"/>
      <c r="CA41" s="680"/>
      <c r="CB41" s="723"/>
      <c r="CD41" s="712" t="s">
        <v>351</v>
      </c>
      <c r="CE41" s="713"/>
      <c r="CF41" s="713"/>
      <c r="CG41" s="713"/>
      <c r="CH41" s="713"/>
      <c r="CI41" s="713"/>
      <c r="CJ41" s="713"/>
      <c r="CK41" s="713"/>
      <c r="CL41" s="713"/>
      <c r="CM41" s="713"/>
      <c r="CN41" s="713"/>
      <c r="CO41" s="713"/>
      <c r="CP41" s="713"/>
      <c r="CQ41" s="714"/>
      <c r="CR41" s="679" t="s">
        <v>129</v>
      </c>
      <c r="CS41" s="698"/>
      <c r="CT41" s="698"/>
      <c r="CU41" s="698"/>
      <c r="CV41" s="698"/>
      <c r="CW41" s="698"/>
      <c r="CX41" s="698"/>
      <c r="CY41" s="699"/>
      <c r="CZ41" s="682" t="s">
        <v>129</v>
      </c>
      <c r="DA41" s="700"/>
      <c r="DB41" s="700"/>
      <c r="DC41" s="701"/>
      <c r="DD41" s="685" t="s">
        <v>129</v>
      </c>
      <c r="DE41" s="698"/>
      <c r="DF41" s="698"/>
      <c r="DG41" s="698"/>
      <c r="DH41" s="698"/>
      <c r="DI41" s="698"/>
      <c r="DJ41" s="698"/>
      <c r="DK41" s="699"/>
      <c r="DL41" s="686"/>
      <c r="DM41" s="687"/>
      <c r="DN41" s="687"/>
      <c r="DO41" s="687"/>
      <c r="DP41" s="687"/>
      <c r="DQ41" s="687"/>
      <c r="DR41" s="687"/>
      <c r="DS41" s="687"/>
      <c r="DT41" s="687"/>
      <c r="DU41" s="687"/>
      <c r="DV41" s="688"/>
      <c r="DW41" s="689"/>
      <c r="DX41" s="690"/>
      <c r="DY41" s="690"/>
      <c r="DZ41" s="690"/>
      <c r="EA41" s="690"/>
      <c r="EB41" s="690"/>
      <c r="EC41" s="691"/>
    </row>
    <row r="42" spans="2:133" ht="11.25" customHeight="1" x14ac:dyDescent="0.2">
      <c r="B42" s="660" t="s">
        <v>352</v>
      </c>
      <c r="C42" s="661"/>
      <c r="D42" s="661"/>
      <c r="E42" s="661"/>
      <c r="F42" s="661"/>
      <c r="G42" s="661"/>
      <c r="H42" s="661"/>
      <c r="I42" s="661"/>
      <c r="J42" s="661"/>
      <c r="K42" s="661"/>
      <c r="L42" s="661"/>
      <c r="M42" s="661"/>
      <c r="N42" s="661"/>
      <c r="O42" s="661"/>
      <c r="P42" s="661"/>
      <c r="Q42" s="662"/>
      <c r="R42" s="663">
        <v>103081314</v>
      </c>
      <c r="S42" s="702"/>
      <c r="T42" s="702"/>
      <c r="U42" s="702"/>
      <c r="V42" s="702"/>
      <c r="W42" s="702"/>
      <c r="X42" s="702"/>
      <c r="Y42" s="704"/>
      <c r="Z42" s="705">
        <v>100</v>
      </c>
      <c r="AA42" s="705"/>
      <c r="AB42" s="705"/>
      <c r="AC42" s="705"/>
      <c r="AD42" s="706">
        <v>58064227</v>
      </c>
      <c r="AE42" s="706"/>
      <c r="AF42" s="706"/>
      <c r="AG42" s="706"/>
      <c r="AH42" s="706"/>
      <c r="AI42" s="706"/>
      <c r="AJ42" s="706"/>
      <c r="AK42" s="706"/>
      <c r="AL42" s="666">
        <v>100</v>
      </c>
      <c r="AM42" s="707"/>
      <c r="AN42" s="707"/>
      <c r="AO42" s="708"/>
      <c r="AQ42" s="709" t="s">
        <v>353</v>
      </c>
      <c r="AR42" s="710"/>
      <c r="AS42" s="710"/>
      <c r="AT42" s="710"/>
      <c r="AU42" s="710"/>
      <c r="AV42" s="710"/>
      <c r="AW42" s="710"/>
      <c r="AX42" s="710"/>
      <c r="AY42" s="711"/>
      <c r="AZ42" s="663">
        <v>7374029</v>
      </c>
      <c r="BA42" s="702"/>
      <c r="BB42" s="702"/>
      <c r="BC42" s="702"/>
      <c r="BD42" s="664"/>
      <c r="BE42" s="664"/>
      <c r="BF42" s="728"/>
      <c r="BG42" s="726"/>
      <c r="BH42" s="727"/>
      <c r="BI42" s="727"/>
      <c r="BJ42" s="727"/>
      <c r="BK42" s="727"/>
      <c r="BL42" s="236"/>
      <c r="BM42" s="729" t="s">
        <v>354</v>
      </c>
      <c r="BN42" s="729"/>
      <c r="BO42" s="729"/>
      <c r="BP42" s="729"/>
      <c r="BQ42" s="729"/>
      <c r="BR42" s="729"/>
      <c r="BS42" s="729"/>
      <c r="BT42" s="729"/>
      <c r="BU42" s="730"/>
      <c r="BV42" s="663">
        <v>355</v>
      </c>
      <c r="BW42" s="702"/>
      <c r="BX42" s="702"/>
      <c r="BY42" s="702"/>
      <c r="BZ42" s="702"/>
      <c r="CA42" s="702"/>
      <c r="CB42" s="703"/>
      <c r="CD42" s="676" t="s">
        <v>355</v>
      </c>
      <c r="CE42" s="677"/>
      <c r="CF42" s="677"/>
      <c r="CG42" s="677"/>
      <c r="CH42" s="677"/>
      <c r="CI42" s="677"/>
      <c r="CJ42" s="677"/>
      <c r="CK42" s="677"/>
      <c r="CL42" s="677"/>
      <c r="CM42" s="677"/>
      <c r="CN42" s="677"/>
      <c r="CO42" s="677"/>
      <c r="CP42" s="677"/>
      <c r="CQ42" s="678"/>
      <c r="CR42" s="679">
        <v>7599352</v>
      </c>
      <c r="CS42" s="680"/>
      <c r="CT42" s="680"/>
      <c r="CU42" s="680"/>
      <c r="CV42" s="680"/>
      <c r="CW42" s="680"/>
      <c r="CX42" s="680"/>
      <c r="CY42" s="681"/>
      <c r="CZ42" s="682">
        <v>7.6</v>
      </c>
      <c r="DA42" s="683"/>
      <c r="DB42" s="683"/>
      <c r="DC42" s="684"/>
      <c r="DD42" s="685">
        <v>1589835</v>
      </c>
      <c r="DE42" s="680"/>
      <c r="DF42" s="680"/>
      <c r="DG42" s="680"/>
      <c r="DH42" s="680"/>
      <c r="DI42" s="680"/>
      <c r="DJ42" s="680"/>
      <c r="DK42" s="681"/>
      <c r="DL42" s="686"/>
      <c r="DM42" s="687"/>
      <c r="DN42" s="687"/>
      <c r="DO42" s="687"/>
      <c r="DP42" s="687"/>
      <c r="DQ42" s="687"/>
      <c r="DR42" s="687"/>
      <c r="DS42" s="687"/>
      <c r="DT42" s="687"/>
      <c r="DU42" s="687"/>
      <c r="DV42" s="688"/>
      <c r="DW42" s="689"/>
      <c r="DX42" s="690"/>
      <c r="DY42" s="690"/>
      <c r="DZ42" s="690"/>
      <c r="EA42" s="690"/>
      <c r="EB42" s="690"/>
      <c r="EC42" s="691"/>
    </row>
    <row r="43" spans="2:133" ht="11.25" customHeight="1" x14ac:dyDescent="0.2">
      <c r="BV43" s="237"/>
      <c r="BW43" s="237"/>
      <c r="BX43" s="237"/>
      <c r="BY43" s="237"/>
      <c r="BZ43" s="237"/>
      <c r="CA43" s="237"/>
      <c r="CB43" s="237"/>
      <c r="CD43" s="676" t="s">
        <v>356</v>
      </c>
      <c r="CE43" s="677"/>
      <c r="CF43" s="677"/>
      <c r="CG43" s="677"/>
      <c r="CH43" s="677"/>
      <c r="CI43" s="677"/>
      <c r="CJ43" s="677"/>
      <c r="CK43" s="677"/>
      <c r="CL43" s="677"/>
      <c r="CM43" s="677"/>
      <c r="CN43" s="677"/>
      <c r="CO43" s="677"/>
      <c r="CP43" s="677"/>
      <c r="CQ43" s="678"/>
      <c r="CR43" s="679">
        <v>140967</v>
      </c>
      <c r="CS43" s="698"/>
      <c r="CT43" s="698"/>
      <c r="CU43" s="698"/>
      <c r="CV43" s="698"/>
      <c r="CW43" s="698"/>
      <c r="CX43" s="698"/>
      <c r="CY43" s="699"/>
      <c r="CZ43" s="682">
        <v>0.1</v>
      </c>
      <c r="DA43" s="700"/>
      <c r="DB43" s="700"/>
      <c r="DC43" s="701"/>
      <c r="DD43" s="685">
        <v>93765</v>
      </c>
      <c r="DE43" s="698"/>
      <c r="DF43" s="698"/>
      <c r="DG43" s="698"/>
      <c r="DH43" s="698"/>
      <c r="DI43" s="698"/>
      <c r="DJ43" s="698"/>
      <c r="DK43" s="699"/>
      <c r="DL43" s="686"/>
      <c r="DM43" s="687"/>
      <c r="DN43" s="687"/>
      <c r="DO43" s="687"/>
      <c r="DP43" s="687"/>
      <c r="DQ43" s="687"/>
      <c r="DR43" s="687"/>
      <c r="DS43" s="687"/>
      <c r="DT43" s="687"/>
      <c r="DU43" s="687"/>
      <c r="DV43" s="688"/>
      <c r="DW43" s="689"/>
      <c r="DX43" s="690"/>
      <c r="DY43" s="690"/>
      <c r="DZ43" s="690"/>
      <c r="EA43" s="690"/>
      <c r="EB43" s="690"/>
      <c r="EC43" s="691"/>
    </row>
    <row r="44" spans="2:133" ht="11.25" customHeight="1" x14ac:dyDescent="0.2">
      <c r="CD44" s="692" t="s">
        <v>305</v>
      </c>
      <c r="CE44" s="693"/>
      <c r="CF44" s="676" t="s">
        <v>357</v>
      </c>
      <c r="CG44" s="677"/>
      <c r="CH44" s="677"/>
      <c r="CI44" s="677"/>
      <c r="CJ44" s="677"/>
      <c r="CK44" s="677"/>
      <c r="CL44" s="677"/>
      <c r="CM44" s="677"/>
      <c r="CN44" s="677"/>
      <c r="CO44" s="677"/>
      <c r="CP44" s="677"/>
      <c r="CQ44" s="678"/>
      <c r="CR44" s="679">
        <v>7547733</v>
      </c>
      <c r="CS44" s="680"/>
      <c r="CT44" s="680"/>
      <c r="CU44" s="680"/>
      <c r="CV44" s="680"/>
      <c r="CW44" s="680"/>
      <c r="CX44" s="680"/>
      <c r="CY44" s="681"/>
      <c r="CZ44" s="682">
        <v>7.5</v>
      </c>
      <c r="DA44" s="683"/>
      <c r="DB44" s="683"/>
      <c r="DC44" s="684"/>
      <c r="DD44" s="685">
        <v>1588001</v>
      </c>
      <c r="DE44" s="680"/>
      <c r="DF44" s="680"/>
      <c r="DG44" s="680"/>
      <c r="DH44" s="680"/>
      <c r="DI44" s="680"/>
      <c r="DJ44" s="680"/>
      <c r="DK44" s="681"/>
      <c r="DL44" s="686"/>
      <c r="DM44" s="687"/>
      <c r="DN44" s="687"/>
      <c r="DO44" s="687"/>
      <c r="DP44" s="687"/>
      <c r="DQ44" s="687"/>
      <c r="DR44" s="687"/>
      <c r="DS44" s="687"/>
      <c r="DT44" s="687"/>
      <c r="DU44" s="687"/>
      <c r="DV44" s="688"/>
      <c r="DW44" s="689"/>
      <c r="DX44" s="690"/>
      <c r="DY44" s="690"/>
      <c r="DZ44" s="690"/>
      <c r="EA44" s="690"/>
      <c r="EB44" s="690"/>
      <c r="EC44" s="691"/>
    </row>
    <row r="45" spans="2:133" ht="11.25" customHeight="1" x14ac:dyDescent="0.2">
      <c r="CD45" s="694"/>
      <c r="CE45" s="695"/>
      <c r="CF45" s="676" t="s">
        <v>358</v>
      </c>
      <c r="CG45" s="677"/>
      <c r="CH45" s="677"/>
      <c r="CI45" s="677"/>
      <c r="CJ45" s="677"/>
      <c r="CK45" s="677"/>
      <c r="CL45" s="677"/>
      <c r="CM45" s="677"/>
      <c r="CN45" s="677"/>
      <c r="CO45" s="677"/>
      <c r="CP45" s="677"/>
      <c r="CQ45" s="678"/>
      <c r="CR45" s="679">
        <v>3564539</v>
      </c>
      <c r="CS45" s="698"/>
      <c r="CT45" s="698"/>
      <c r="CU45" s="698"/>
      <c r="CV45" s="698"/>
      <c r="CW45" s="698"/>
      <c r="CX45" s="698"/>
      <c r="CY45" s="699"/>
      <c r="CZ45" s="682">
        <v>3.5</v>
      </c>
      <c r="DA45" s="700"/>
      <c r="DB45" s="700"/>
      <c r="DC45" s="701"/>
      <c r="DD45" s="685">
        <v>294937</v>
      </c>
      <c r="DE45" s="698"/>
      <c r="DF45" s="698"/>
      <c r="DG45" s="698"/>
      <c r="DH45" s="698"/>
      <c r="DI45" s="698"/>
      <c r="DJ45" s="698"/>
      <c r="DK45" s="699"/>
      <c r="DL45" s="686"/>
      <c r="DM45" s="687"/>
      <c r="DN45" s="687"/>
      <c r="DO45" s="687"/>
      <c r="DP45" s="687"/>
      <c r="DQ45" s="687"/>
      <c r="DR45" s="687"/>
      <c r="DS45" s="687"/>
      <c r="DT45" s="687"/>
      <c r="DU45" s="687"/>
      <c r="DV45" s="688"/>
      <c r="DW45" s="689"/>
      <c r="DX45" s="690"/>
      <c r="DY45" s="690"/>
      <c r="DZ45" s="690"/>
      <c r="EA45" s="690"/>
      <c r="EB45" s="690"/>
      <c r="EC45" s="691"/>
    </row>
    <row r="46" spans="2:133" ht="11.25" customHeight="1" x14ac:dyDescent="0.2">
      <c r="B46" s="229" t="s">
        <v>359</v>
      </c>
      <c r="C46" s="229"/>
      <c r="D46" s="229"/>
      <c r="E46" s="229"/>
      <c r="F46" s="229"/>
      <c r="G46" s="229"/>
      <c r="H46" s="229"/>
      <c r="I46" s="229"/>
      <c r="J46" s="229"/>
      <c r="K46" s="229"/>
      <c r="L46" s="229"/>
      <c r="M46" s="229"/>
      <c r="N46" s="229"/>
      <c r="O46" s="229"/>
      <c r="P46" s="229"/>
      <c r="Q46" s="229"/>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94"/>
      <c r="CE46" s="695"/>
      <c r="CF46" s="676" t="s">
        <v>360</v>
      </c>
      <c r="CG46" s="677"/>
      <c r="CH46" s="677"/>
      <c r="CI46" s="677"/>
      <c r="CJ46" s="677"/>
      <c r="CK46" s="677"/>
      <c r="CL46" s="677"/>
      <c r="CM46" s="677"/>
      <c r="CN46" s="677"/>
      <c r="CO46" s="677"/>
      <c r="CP46" s="677"/>
      <c r="CQ46" s="678"/>
      <c r="CR46" s="679">
        <v>3546608</v>
      </c>
      <c r="CS46" s="680"/>
      <c r="CT46" s="680"/>
      <c r="CU46" s="680"/>
      <c r="CV46" s="680"/>
      <c r="CW46" s="680"/>
      <c r="CX46" s="680"/>
      <c r="CY46" s="681"/>
      <c r="CZ46" s="682">
        <v>3.5</v>
      </c>
      <c r="DA46" s="683"/>
      <c r="DB46" s="683"/>
      <c r="DC46" s="684"/>
      <c r="DD46" s="685">
        <v>1244127</v>
      </c>
      <c r="DE46" s="680"/>
      <c r="DF46" s="680"/>
      <c r="DG46" s="680"/>
      <c r="DH46" s="680"/>
      <c r="DI46" s="680"/>
      <c r="DJ46" s="680"/>
      <c r="DK46" s="681"/>
      <c r="DL46" s="686"/>
      <c r="DM46" s="687"/>
      <c r="DN46" s="687"/>
      <c r="DO46" s="687"/>
      <c r="DP46" s="687"/>
      <c r="DQ46" s="687"/>
      <c r="DR46" s="687"/>
      <c r="DS46" s="687"/>
      <c r="DT46" s="687"/>
      <c r="DU46" s="687"/>
      <c r="DV46" s="688"/>
      <c r="DW46" s="689"/>
      <c r="DX46" s="690"/>
      <c r="DY46" s="690"/>
      <c r="DZ46" s="690"/>
      <c r="EA46" s="690"/>
      <c r="EB46" s="690"/>
      <c r="EC46" s="691"/>
    </row>
    <row r="47" spans="2:133" ht="11.25" customHeight="1" x14ac:dyDescent="0.2">
      <c r="B47" s="239" t="s">
        <v>361</v>
      </c>
      <c r="C47" s="229"/>
      <c r="D47" s="229"/>
      <c r="E47" s="229"/>
      <c r="F47" s="229"/>
      <c r="G47" s="229"/>
      <c r="H47" s="229"/>
      <c r="I47" s="229"/>
      <c r="J47" s="229"/>
      <c r="K47" s="229"/>
      <c r="L47" s="229"/>
      <c r="M47" s="229"/>
      <c r="N47" s="229"/>
      <c r="O47" s="229"/>
      <c r="P47" s="229"/>
      <c r="Q47" s="229"/>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694"/>
      <c r="CE47" s="695"/>
      <c r="CF47" s="676" t="s">
        <v>362</v>
      </c>
      <c r="CG47" s="677"/>
      <c r="CH47" s="677"/>
      <c r="CI47" s="677"/>
      <c r="CJ47" s="677"/>
      <c r="CK47" s="677"/>
      <c r="CL47" s="677"/>
      <c r="CM47" s="677"/>
      <c r="CN47" s="677"/>
      <c r="CO47" s="677"/>
      <c r="CP47" s="677"/>
      <c r="CQ47" s="678"/>
      <c r="CR47" s="679">
        <v>51619</v>
      </c>
      <c r="CS47" s="698"/>
      <c r="CT47" s="698"/>
      <c r="CU47" s="698"/>
      <c r="CV47" s="698"/>
      <c r="CW47" s="698"/>
      <c r="CX47" s="698"/>
      <c r="CY47" s="699"/>
      <c r="CZ47" s="682">
        <v>0.1</v>
      </c>
      <c r="DA47" s="700"/>
      <c r="DB47" s="700"/>
      <c r="DC47" s="701"/>
      <c r="DD47" s="685">
        <v>1834</v>
      </c>
      <c r="DE47" s="698"/>
      <c r="DF47" s="698"/>
      <c r="DG47" s="698"/>
      <c r="DH47" s="698"/>
      <c r="DI47" s="698"/>
      <c r="DJ47" s="698"/>
      <c r="DK47" s="699"/>
      <c r="DL47" s="686"/>
      <c r="DM47" s="687"/>
      <c r="DN47" s="687"/>
      <c r="DO47" s="687"/>
      <c r="DP47" s="687"/>
      <c r="DQ47" s="687"/>
      <c r="DR47" s="687"/>
      <c r="DS47" s="687"/>
      <c r="DT47" s="687"/>
      <c r="DU47" s="687"/>
      <c r="DV47" s="688"/>
      <c r="DW47" s="689"/>
      <c r="DX47" s="690"/>
      <c r="DY47" s="690"/>
      <c r="DZ47" s="690"/>
      <c r="EA47" s="690"/>
      <c r="EB47" s="690"/>
      <c r="EC47" s="691"/>
    </row>
    <row r="48" spans="2:133" ht="11" x14ac:dyDescent="0.2">
      <c r="B48" s="240" t="s">
        <v>363</v>
      </c>
      <c r="CD48" s="696"/>
      <c r="CE48" s="697"/>
      <c r="CF48" s="676" t="s">
        <v>364</v>
      </c>
      <c r="CG48" s="677"/>
      <c r="CH48" s="677"/>
      <c r="CI48" s="677"/>
      <c r="CJ48" s="677"/>
      <c r="CK48" s="677"/>
      <c r="CL48" s="677"/>
      <c r="CM48" s="677"/>
      <c r="CN48" s="677"/>
      <c r="CO48" s="677"/>
      <c r="CP48" s="677"/>
      <c r="CQ48" s="678"/>
      <c r="CR48" s="679" t="s">
        <v>261</v>
      </c>
      <c r="CS48" s="680"/>
      <c r="CT48" s="680"/>
      <c r="CU48" s="680"/>
      <c r="CV48" s="680"/>
      <c r="CW48" s="680"/>
      <c r="CX48" s="680"/>
      <c r="CY48" s="681"/>
      <c r="CZ48" s="682" t="s">
        <v>261</v>
      </c>
      <c r="DA48" s="683"/>
      <c r="DB48" s="683"/>
      <c r="DC48" s="684"/>
      <c r="DD48" s="685" t="s">
        <v>129</v>
      </c>
      <c r="DE48" s="680"/>
      <c r="DF48" s="680"/>
      <c r="DG48" s="680"/>
      <c r="DH48" s="680"/>
      <c r="DI48" s="680"/>
      <c r="DJ48" s="680"/>
      <c r="DK48" s="681"/>
      <c r="DL48" s="686"/>
      <c r="DM48" s="687"/>
      <c r="DN48" s="687"/>
      <c r="DO48" s="687"/>
      <c r="DP48" s="687"/>
      <c r="DQ48" s="687"/>
      <c r="DR48" s="687"/>
      <c r="DS48" s="687"/>
      <c r="DT48" s="687"/>
      <c r="DU48" s="687"/>
      <c r="DV48" s="688"/>
      <c r="DW48" s="689"/>
      <c r="DX48" s="690"/>
      <c r="DY48" s="690"/>
      <c r="DZ48" s="690"/>
      <c r="EA48" s="690"/>
      <c r="EB48" s="690"/>
      <c r="EC48" s="691"/>
    </row>
    <row r="49" spans="82:133" ht="11.25" customHeight="1" x14ac:dyDescent="0.2">
      <c r="CD49" s="660" t="s">
        <v>365</v>
      </c>
      <c r="CE49" s="661"/>
      <c r="CF49" s="661"/>
      <c r="CG49" s="661"/>
      <c r="CH49" s="661"/>
      <c r="CI49" s="661"/>
      <c r="CJ49" s="661"/>
      <c r="CK49" s="661"/>
      <c r="CL49" s="661"/>
      <c r="CM49" s="661"/>
      <c r="CN49" s="661"/>
      <c r="CO49" s="661"/>
      <c r="CP49" s="661"/>
      <c r="CQ49" s="662"/>
      <c r="CR49" s="663">
        <v>100612814</v>
      </c>
      <c r="CS49" s="664"/>
      <c r="CT49" s="664"/>
      <c r="CU49" s="664"/>
      <c r="CV49" s="664"/>
      <c r="CW49" s="664"/>
      <c r="CX49" s="664"/>
      <c r="CY49" s="665"/>
      <c r="CZ49" s="666">
        <v>100</v>
      </c>
      <c r="DA49" s="667"/>
      <c r="DB49" s="667"/>
      <c r="DC49" s="668"/>
      <c r="DD49" s="669">
        <v>67723139</v>
      </c>
      <c r="DE49" s="664"/>
      <c r="DF49" s="664"/>
      <c r="DG49" s="664"/>
      <c r="DH49" s="664"/>
      <c r="DI49" s="664"/>
      <c r="DJ49" s="664"/>
      <c r="DK49" s="665"/>
      <c r="DL49" s="670"/>
      <c r="DM49" s="671"/>
      <c r="DN49" s="671"/>
      <c r="DO49" s="671"/>
      <c r="DP49" s="671"/>
      <c r="DQ49" s="671"/>
      <c r="DR49" s="671"/>
      <c r="DS49" s="671"/>
      <c r="DT49" s="671"/>
      <c r="DU49" s="671"/>
      <c r="DV49" s="672"/>
      <c r="DW49" s="673"/>
      <c r="DX49" s="674"/>
      <c r="DY49" s="674"/>
      <c r="DZ49" s="674"/>
      <c r="EA49" s="674"/>
      <c r="EB49" s="674"/>
      <c r="EC49" s="675"/>
    </row>
  </sheetData>
  <sheetProtection algorithmName="SHA-512" hashValue="MSolD+2k9ZwzGr8qa/syc8NjeJJ4DDb6sH2k5Uh+JNFtW8NxgGDJhlF8T6k353tx10B93BPS0l6fNRMxavlNnA==" saltValue="w0QQ5+n1hDiqDUyZm2Bm1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4" t="s">
        <v>367</v>
      </c>
      <c r="DK2" s="1205"/>
      <c r="DL2" s="1205"/>
      <c r="DM2" s="1205"/>
      <c r="DN2" s="1205"/>
      <c r="DO2" s="1206"/>
      <c r="DP2" s="249"/>
      <c r="DQ2" s="1204" t="s">
        <v>368</v>
      </c>
      <c r="DR2" s="1205"/>
      <c r="DS2" s="1205"/>
      <c r="DT2" s="1205"/>
      <c r="DU2" s="1205"/>
      <c r="DV2" s="1205"/>
      <c r="DW2" s="1205"/>
      <c r="DX2" s="1205"/>
      <c r="DY2" s="1205"/>
      <c r="DZ2" s="1206"/>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7" t="s">
        <v>369</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9" t="s">
        <v>371</v>
      </c>
      <c r="B5" s="1090"/>
      <c r="C5" s="1090"/>
      <c r="D5" s="1090"/>
      <c r="E5" s="1090"/>
      <c r="F5" s="1090"/>
      <c r="G5" s="1090"/>
      <c r="H5" s="1090"/>
      <c r="I5" s="1090"/>
      <c r="J5" s="1090"/>
      <c r="K5" s="1090"/>
      <c r="L5" s="1090"/>
      <c r="M5" s="1090"/>
      <c r="N5" s="1090"/>
      <c r="O5" s="1090"/>
      <c r="P5" s="1091"/>
      <c r="Q5" s="1095" t="s">
        <v>372</v>
      </c>
      <c r="R5" s="1096"/>
      <c r="S5" s="1096"/>
      <c r="T5" s="1096"/>
      <c r="U5" s="1097"/>
      <c r="V5" s="1095" t="s">
        <v>373</v>
      </c>
      <c r="W5" s="1096"/>
      <c r="X5" s="1096"/>
      <c r="Y5" s="1096"/>
      <c r="Z5" s="1097"/>
      <c r="AA5" s="1095" t="s">
        <v>374</v>
      </c>
      <c r="AB5" s="1096"/>
      <c r="AC5" s="1096"/>
      <c r="AD5" s="1096"/>
      <c r="AE5" s="1096"/>
      <c r="AF5" s="1207" t="s">
        <v>375</v>
      </c>
      <c r="AG5" s="1096"/>
      <c r="AH5" s="1096"/>
      <c r="AI5" s="1096"/>
      <c r="AJ5" s="1111"/>
      <c r="AK5" s="1096" t="s">
        <v>376</v>
      </c>
      <c r="AL5" s="1096"/>
      <c r="AM5" s="1096"/>
      <c r="AN5" s="1096"/>
      <c r="AO5" s="1097"/>
      <c r="AP5" s="1095" t="s">
        <v>377</v>
      </c>
      <c r="AQ5" s="1096"/>
      <c r="AR5" s="1096"/>
      <c r="AS5" s="1096"/>
      <c r="AT5" s="1097"/>
      <c r="AU5" s="1095" t="s">
        <v>378</v>
      </c>
      <c r="AV5" s="1096"/>
      <c r="AW5" s="1096"/>
      <c r="AX5" s="1096"/>
      <c r="AY5" s="1111"/>
      <c r="AZ5" s="256"/>
      <c r="BA5" s="256"/>
      <c r="BB5" s="256"/>
      <c r="BC5" s="256"/>
      <c r="BD5" s="256"/>
      <c r="BE5" s="257"/>
      <c r="BF5" s="257"/>
      <c r="BG5" s="257"/>
      <c r="BH5" s="257"/>
      <c r="BI5" s="257"/>
      <c r="BJ5" s="257"/>
      <c r="BK5" s="257"/>
      <c r="BL5" s="257"/>
      <c r="BM5" s="257"/>
      <c r="BN5" s="257"/>
      <c r="BO5" s="257"/>
      <c r="BP5" s="257"/>
      <c r="BQ5" s="1089" t="s">
        <v>379</v>
      </c>
      <c r="BR5" s="1090"/>
      <c r="BS5" s="1090"/>
      <c r="BT5" s="1090"/>
      <c r="BU5" s="1090"/>
      <c r="BV5" s="1090"/>
      <c r="BW5" s="1090"/>
      <c r="BX5" s="1090"/>
      <c r="BY5" s="1090"/>
      <c r="BZ5" s="1090"/>
      <c r="CA5" s="1090"/>
      <c r="CB5" s="1090"/>
      <c r="CC5" s="1090"/>
      <c r="CD5" s="1090"/>
      <c r="CE5" s="1090"/>
      <c r="CF5" s="1090"/>
      <c r="CG5" s="1091"/>
      <c r="CH5" s="1095" t="s">
        <v>380</v>
      </c>
      <c r="CI5" s="1096"/>
      <c r="CJ5" s="1096"/>
      <c r="CK5" s="1096"/>
      <c r="CL5" s="1097"/>
      <c r="CM5" s="1095" t="s">
        <v>381</v>
      </c>
      <c r="CN5" s="1096"/>
      <c r="CO5" s="1096"/>
      <c r="CP5" s="1096"/>
      <c r="CQ5" s="1097"/>
      <c r="CR5" s="1095" t="s">
        <v>382</v>
      </c>
      <c r="CS5" s="1096"/>
      <c r="CT5" s="1096"/>
      <c r="CU5" s="1096"/>
      <c r="CV5" s="1097"/>
      <c r="CW5" s="1095" t="s">
        <v>383</v>
      </c>
      <c r="CX5" s="1096"/>
      <c r="CY5" s="1096"/>
      <c r="CZ5" s="1096"/>
      <c r="DA5" s="1097"/>
      <c r="DB5" s="1095" t="s">
        <v>384</v>
      </c>
      <c r="DC5" s="1096"/>
      <c r="DD5" s="1096"/>
      <c r="DE5" s="1096"/>
      <c r="DF5" s="1097"/>
      <c r="DG5" s="1192" t="s">
        <v>385</v>
      </c>
      <c r="DH5" s="1193"/>
      <c r="DI5" s="1193"/>
      <c r="DJ5" s="1193"/>
      <c r="DK5" s="1194"/>
      <c r="DL5" s="1192" t="s">
        <v>386</v>
      </c>
      <c r="DM5" s="1193"/>
      <c r="DN5" s="1193"/>
      <c r="DO5" s="1193"/>
      <c r="DP5" s="1194"/>
      <c r="DQ5" s="1095" t="s">
        <v>387</v>
      </c>
      <c r="DR5" s="1096"/>
      <c r="DS5" s="1096"/>
      <c r="DT5" s="1096"/>
      <c r="DU5" s="1097"/>
      <c r="DV5" s="1095" t="s">
        <v>378</v>
      </c>
      <c r="DW5" s="1096"/>
      <c r="DX5" s="1096"/>
      <c r="DY5" s="1096"/>
      <c r="DZ5" s="1111"/>
      <c r="EA5" s="254"/>
    </row>
    <row r="6" spans="1:131" s="255" customFormat="1" ht="26.25" customHeight="1" thickBot="1" x14ac:dyDescent="0.25">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8"/>
      <c r="AG6" s="1099"/>
      <c r="AH6" s="1099"/>
      <c r="AI6" s="1099"/>
      <c r="AJ6" s="1112"/>
      <c r="AK6" s="1099"/>
      <c r="AL6" s="1099"/>
      <c r="AM6" s="1099"/>
      <c r="AN6" s="1099"/>
      <c r="AO6" s="1100"/>
      <c r="AP6" s="1098"/>
      <c r="AQ6" s="1099"/>
      <c r="AR6" s="1099"/>
      <c r="AS6" s="1099"/>
      <c r="AT6" s="1100"/>
      <c r="AU6" s="1098"/>
      <c r="AV6" s="1099"/>
      <c r="AW6" s="1099"/>
      <c r="AX6" s="1099"/>
      <c r="AY6" s="1112"/>
      <c r="AZ6" s="252"/>
      <c r="BA6" s="252"/>
      <c r="BB6" s="252"/>
      <c r="BC6" s="252"/>
      <c r="BD6" s="252"/>
      <c r="BE6" s="253"/>
      <c r="BF6" s="253"/>
      <c r="BG6" s="253"/>
      <c r="BH6" s="253"/>
      <c r="BI6" s="253"/>
      <c r="BJ6" s="253"/>
      <c r="BK6" s="253"/>
      <c r="BL6" s="253"/>
      <c r="BM6" s="253"/>
      <c r="BN6" s="253"/>
      <c r="BO6" s="253"/>
      <c r="BP6" s="253"/>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5"/>
      <c r="DH6" s="1196"/>
      <c r="DI6" s="1196"/>
      <c r="DJ6" s="1196"/>
      <c r="DK6" s="1197"/>
      <c r="DL6" s="1195"/>
      <c r="DM6" s="1196"/>
      <c r="DN6" s="1196"/>
      <c r="DO6" s="1196"/>
      <c r="DP6" s="1197"/>
      <c r="DQ6" s="1098"/>
      <c r="DR6" s="1099"/>
      <c r="DS6" s="1099"/>
      <c r="DT6" s="1099"/>
      <c r="DU6" s="1100"/>
      <c r="DV6" s="1098"/>
      <c r="DW6" s="1099"/>
      <c r="DX6" s="1099"/>
      <c r="DY6" s="1099"/>
      <c r="DZ6" s="1112"/>
      <c r="EA6" s="254"/>
    </row>
    <row r="7" spans="1:131" s="255" customFormat="1" ht="26.25" customHeight="1" thickTop="1" x14ac:dyDescent="0.2">
      <c r="A7" s="258">
        <v>1</v>
      </c>
      <c r="B7" s="1144" t="s">
        <v>388</v>
      </c>
      <c r="C7" s="1145"/>
      <c r="D7" s="1145"/>
      <c r="E7" s="1145"/>
      <c r="F7" s="1145"/>
      <c r="G7" s="1145"/>
      <c r="H7" s="1145"/>
      <c r="I7" s="1145"/>
      <c r="J7" s="1145"/>
      <c r="K7" s="1145"/>
      <c r="L7" s="1145"/>
      <c r="M7" s="1145"/>
      <c r="N7" s="1145"/>
      <c r="O7" s="1145"/>
      <c r="P7" s="1146"/>
      <c r="Q7" s="1198">
        <v>106038</v>
      </c>
      <c r="R7" s="1199"/>
      <c r="S7" s="1199"/>
      <c r="T7" s="1199"/>
      <c r="U7" s="1199"/>
      <c r="V7" s="1199">
        <v>103605</v>
      </c>
      <c r="W7" s="1199"/>
      <c r="X7" s="1199"/>
      <c r="Y7" s="1199"/>
      <c r="Z7" s="1199"/>
      <c r="AA7" s="1199">
        <v>2433</v>
      </c>
      <c r="AB7" s="1199"/>
      <c r="AC7" s="1199"/>
      <c r="AD7" s="1199"/>
      <c r="AE7" s="1200"/>
      <c r="AF7" s="1201">
        <v>2320</v>
      </c>
      <c r="AG7" s="1202"/>
      <c r="AH7" s="1202"/>
      <c r="AI7" s="1202"/>
      <c r="AJ7" s="1203"/>
      <c r="AK7" s="1185">
        <v>47</v>
      </c>
      <c r="AL7" s="1186"/>
      <c r="AM7" s="1186"/>
      <c r="AN7" s="1186"/>
      <c r="AO7" s="1186"/>
      <c r="AP7" s="1186">
        <v>142774</v>
      </c>
      <c r="AQ7" s="1186"/>
      <c r="AR7" s="1186"/>
      <c r="AS7" s="1186"/>
      <c r="AT7" s="1186"/>
      <c r="AU7" s="1187"/>
      <c r="AV7" s="1187"/>
      <c r="AW7" s="1187"/>
      <c r="AX7" s="1187"/>
      <c r="AY7" s="1188"/>
      <c r="AZ7" s="252"/>
      <c r="BA7" s="252"/>
      <c r="BB7" s="252"/>
      <c r="BC7" s="252"/>
      <c r="BD7" s="252"/>
      <c r="BE7" s="253"/>
      <c r="BF7" s="253"/>
      <c r="BG7" s="253"/>
      <c r="BH7" s="253"/>
      <c r="BI7" s="253"/>
      <c r="BJ7" s="253"/>
      <c r="BK7" s="253"/>
      <c r="BL7" s="253"/>
      <c r="BM7" s="253"/>
      <c r="BN7" s="253"/>
      <c r="BO7" s="253"/>
      <c r="BP7" s="253"/>
      <c r="BQ7" s="259">
        <v>1</v>
      </c>
      <c r="BR7" s="260"/>
      <c r="BS7" s="1189" t="s">
        <v>613</v>
      </c>
      <c r="BT7" s="1190"/>
      <c r="BU7" s="1190"/>
      <c r="BV7" s="1190"/>
      <c r="BW7" s="1190"/>
      <c r="BX7" s="1190"/>
      <c r="BY7" s="1190"/>
      <c r="BZ7" s="1190"/>
      <c r="CA7" s="1190"/>
      <c r="CB7" s="1190"/>
      <c r="CC7" s="1190"/>
      <c r="CD7" s="1190"/>
      <c r="CE7" s="1190"/>
      <c r="CF7" s="1190"/>
      <c r="CG7" s="1191"/>
      <c r="CH7" s="1182">
        <v>0</v>
      </c>
      <c r="CI7" s="1183"/>
      <c r="CJ7" s="1183"/>
      <c r="CK7" s="1183"/>
      <c r="CL7" s="1184"/>
      <c r="CM7" s="1182">
        <v>244</v>
      </c>
      <c r="CN7" s="1183"/>
      <c r="CO7" s="1183"/>
      <c r="CP7" s="1183"/>
      <c r="CQ7" s="1184"/>
      <c r="CR7" s="1182">
        <v>224</v>
      </c>
      <c r="CS7" s="1183"/>
      <c r="CT7" s="1183"/>
      <c r="CU7" s="1183"/>
      <c r="CV7" s="1184"/>
      <c r="CW7" s="1182" t="s">
        <v>625</v>
      </c>
      <c r="CX7" s="1183"/>
      <c r="CY7" s="1183"/>
      <c r="CZ7" s="1183"/>
      <c r="DA7" s="1184"/>
      <c r="DB7" s="1182"/>
      <c r="DC7" s="1183"/>
      <c r="DD7" s="1183"/>
      <c r="DE7" s="1183"/>
      <c r="DF7" s="1184"/>
      <c r="DG7" s="1182"/>
      <c r="DH7" s="1183"/>
      <c r="DI7" s="1183"/>
      <c r="DJ7" s="1183"/>
      <c r="DK7" s="1184"/>
      <c r="DL7" s="1182"/>
      <c r="DM7" s="1183"/>
      <c r="DN7" s="1183"/>
      <c r="DO7" s="1183"/>
      <c r="DP7" s="1184"/>
      <c r="DQ7" s="1182"/>
      <c r="DR7" s="1183"/>
      <c r="DS7" s="1183"/>
      <c r="DT7" s="1183"/>
      <c r="DU7" s="1184"/>
      <c r="DV7" s="1209"/>
      <c r="DW7" s="1210"/>
      <c r="DX7" s="1210"/>
      <c r="DY7" s="1210"/>
      <c r="DZ7" s="1211"/>
      <c r="EA7" s="254"/>
    </row>
    <row r="8" spans="1:131" s="255" customFormat="1" ht="26.25" customHeight="1" x14ac:dyDescent="0.2">
      <c r="A8" s="261">
        <v>2</v>
      </c>
      <c r="B8" s="1131" t="s">
        <v>389</v>
      </c>
      <c r="C8" s="1132"/>
      <c r="D8" s="1132"/>
      <c r="E8" s="1132"/>
      <c r="F8" s="1132"/>
      <c r="G8" s="1132"/>
      <c r="H8" s="1132"/>
      <c r="I8" s="1132"/>
      <c r="J8" s="1132"/>
      <c r="K8" s="1132"/>
      <c r="L8" s="1132"/>
      <c r="M8" s="1132"/>
      <c r="N8" s="1132"/>
      <c r="O8" s="1132"/>
      <c r="P8" s="1133"/>
      <c r="Q8" s="1137">
        <v>8</v>
      </c>
      <c r="R8" s="1138"/>
      <c r="S8" s="1138"/>
      <c r="T8" s="1138"/>
      <c r="U8" s="1138"/>
      <c r="V8" s="1138">
        <v>0</v>
      </c>
      <c r="W8" s="1138"/>
      <c r="X8" s="1138"/>
      <c r="Y8" s="1138"/>
      <c r="Z8" s="1138"/>
      <c r="AA8" s="1138">
        <v>8</v>
      </c>
      <c r="AB8" s="1138"/>
      <c r="AC8" s="1138"/>
      <c r="AD8" s="1138"/>
      <c r="AE8" s="1139"/>
      <c r="AF8" s="1113">
        <v>8</v>
      </c>
      <c r="AG8" s="1114"/>
      <c r="AH8" s="1114"/>
      <c r="AI8" s="1114"/>
      <c r="AJ8" s="1115"/>
      <c r="AK8" s="1180" t="s">
        <v>625</v>
      </c>
      <c r="AL8" s="1181"/>
      <c r="AM8" s="1181"/>
      <c r="AN8" s="1181"/>
      <c r="AO8" s="1181"/>
      <c r="AP8" s="1181">
        <v>2</v>
      </c>
      <c r="AQ8" s="1181"/>
      <c r="AR8" s="1181"/>
      <c r="AS8" s="1181"/>
      <c r="AT8" s="1181"/>
      <c r="AU8" s="1178"/>
      <c r="AV8" s="1178"/>
      <c r="AW8" s="1178"/>
      <c r="AX8" s="1178"/>
      <c r="AY8" s="1179"/>
      <c r="AZ8" s="252"/>
      <c r="BA8" s="252"/>
      <c r="BB8" s="252"/>
      <c r="BC8" s="252"/>
      <c r="BD8" s="252"/>
      <c r="BE8" s="253"/>
      <c r="BF8" s="253"/>
      <c r="BG8" s="253"/>
      <c r="BH8" s="253"/>
      <c r="BI8" s="253"/>
      <c r="BJ8" s="253"/>
      <c r="BK8" s="253"/>
      <c r="BL8" s="253"/>
      <c r="BM8" s="253"/>
      <c r="BN8" s="253"/>
      <c r="BO8" s="253"/>
      <c r="BP8" s="253"/>
      <c r="BQ8" s="262">
        <v>2</v>
      </c>
      <c r="BR8" s="263"/>
      <c r="BS8" s="1108" t="s">
        <v>614</v>
      </c>
      <c r="BT8" s="1109"/>
      <c r="BU8" s="1109"/>
      <c r="BV8" s="1109"/>
      <c r="BW8" s="1109"/>
      <c r="BX8" s="1109"/>
      <c r="BY8" s="1109"/>
      <c r="BZ8" s="1109"/>
      <c r="CA8" s="1109"/>
      <c r="CB8" s="1109"/>
      <c r="CC8" s="1109"/>
      <c r="CD8" s="1109"/>
      <c r="CE8" s="1109"/>
      <c r="CF8" s="1109"/>
      <c r="CG8" s="1110"/>
      <c r="CH8" s="1083">
        <v>-3</v>
      </c>
      <c r="CI8" s="1084"/>
      <c r="CJ8" s="1084"/>
      <c r="CK8" s="1084"/>
      <c r="CL8" s="1085"/>
      <c r="CM8" s="1083">
        <v>653</v>
      </c>
      <c r="CN8" s="1084"/>
      <c r="CO8" s="1084"/>
      <c r="CP8" s="1084"/>
      <c r="CQ8" s="1085"/>
      <c r="CR8" s="1083">
        <v>65</v>
      </c>
      <c r="CS8" s="1084"/>
      <c r="CT8" s="1084"/>
      <c r="CU8" s="1084"/>
      <c r="CV8" s="1085"/>
      <c r="CW8" s="1083">
        <v>27</v>
      </c>
      <c r="CX8" s="1084"/>
      <c r="CY8" s="1084"/>
      <c r="CZ8" s="1084"/>
      <c r="DA8" s="1085"/>
      <c r="DB8" s="1083"/>
      <c r="DC8" s="1084"/>
      <c r="DD8" s="1084"/>
      <c r="DE8" s="1084"/>
      <c r="DF8" s="1085"/>
      <c r="DG8" s="1083"/>
      <c r="DH8" s="1084"/>
      <c r="DI8" s="1084"/>
      <c r="DJ8" s="1084"/>
      <c r="DK8" s="1085"/>
      <c r="DL8" s="1083"/>
      <c r="DM8" s="1084"/>
      <c r="DN8" s="1084"/>
      <c r="DO8" s="1084"/>
      <c r="DP8" s="1085"/>
      <c r="DQ8" s="1083"/>
      <c r="DR8" s="1084"/>
      <c r="DS8" s="1084"/>
      <c r="DT8" s="1084"/>
      <c r="DU8" s="1085"/>
      <c r="DV8" s="1086"/>
      <c r="DW8" s="1087"/>
      <c r="DX8" s="1087"/>
      <c r="DY8" s="1087"/>
      <c r="DZ8" s="1088"/>
      <c r="EA8" s="254"/>
    </row>
    <row r="9" spans="1:131" s="255" customFormat="1" ht="26.25" customHeight="1" x14ac:dyDescent="0.2">
      <c r="A9" s="261">
        <v>3</v>
      </c>
      <c r="B9" s="1131" t="s">
        <v>390</v>
      </c>
      <c r="C9" s="1132"/>
      <c r="D9" s="1132"/>
      <c r="E9" s="1132"/>
      <c r="F9" s="1132"/>
      <c r="G9" s="1132"/>
      <c r="H9" s="1132"/>
      <c r="I9" s="1132"/>
      <c r="J9" s="1132"/>
      <c r="K9" s="1132"/>
      <c r="L9" s="1132"/>
      <c r="M9" s="1132"/>
      <c r="N9" s="1132"/>
      <c r="O9" s="1132"/>
      <c r="P9" s="1133"/>
      <c r="Q9" s="1137">
        <v>440</v>
      </c>
      <c r="R9" s="1138"/>
      <c r="S9" s="1138"/>
      <c r="T9" s="1138"/>
      <c r="U9" s="1138"/>
      <c r="V9" s="1138">
        <v>440</v>
      </c>
      <c r="W9" s="1138"/>
      <c r="X9" s="1138"/>
      <c r="Y9" s="1138"/>
      <c r="Z9" s="1138"/>
      <c r="AA9" s="1138" t="s">
        <v>626</v>
      </c>
      <c r="AB9" s="1138"/>
      <c r="AC9" s="1138"/>
      <c r="AD9" s="1138"/>
      <c r="AE9" s="1139"/>
      <c r="AF9" s="1113" t="s">
        <v>391</v>
      </c>
      <c r="AG9" s="1114"/>
      <c r="AH9" s="1114"/>
      <c r="AI9" s="1114"/>
      <c r="AJ9" s="1115"/>
      <c r="AK9" s="1180">
        <v>407</v>
      </c>
      <c r="AL9" s="1181"/>
      <c r="AM9" s="1181"/>
      <c r="AN9" s="1181"/>
      <c r="AO9" s="1181"/>
      <c r="AP9" s="1181">
        <v>3735</v>
      </c>
      <c r="AQ9" s="1181"/>
      <c r="AR9" s="1181"/>
      <c r="AS9" s="1181"/>
      <c r="AT9" s="1181"/>
      <c r="AU9" s="1178"/>
      <c r="AV9" s="1178"/>
      <c r="AW9" s="1178"/>
      <c r="AX9" s="1178"/>
      <c r="AY9" s="1179"/>
      <c r="AZ9" s="252"/>
      <c r="BA9" s="252"/>
      <c r="BB9" s="252"/>
      <c r="BC9" s="252"/>
      <c r="BD9" s="252"/>
      <c r="BE9" s="253"/>
      <c r="BF9" s="253"/>
      <c r="BG9" s="253"/>
      <c r="BH9" s="253"/>
      <c r="BI9" s="253"/>
      <c r="BJ9" s="253"/>
      <c r="BK9" s="253"/>
      <c r="BL9" s="253"/>
      <c r="BM9" s="253"/>
      <c r="BN9" s="253"/>
      <c r="BO9" s="253"/>
      <c r="BP9" s="253"/>
      <c r="BQ9" s="262">
        <v>3</v>
      </c>
      <c r="BR9" s="263"/>
      <c r="BS9" s="1108" t="s">
        <v>615</v>
      </c>
      <c r="BT9" s="1109"/>
      <c r="BU9" s="1109"/>
      <c r="BV9" s="1109"/>
      <c r="BW9" s="1109"/>
      <c r="BX9" s="1109"/>
      <c r="BY9" s="1109"/>
      <c r="BZ9" s="1109"/>
      <c r="CA9" s="1109"/>
      <c r="CB9" s="1109"/>
      <c r="CC9" s="1109"/>
      <c r="CD9" s="1109"/>
      <c r="CE9" s="1109"/>
      <c r="CF9" s="1109"/>
      <c r="CG9" s="1110"/>
      <c r="CH9" s="1083">
        <v>-2</v>
      </c>
      <c r="CI9" s="1084"/>
      <c r="CJ9" s="1084"/>
      <c r="CK9" s="1084"/>
      <c r="CL9" s="1085"/>
      <c r="CM9" s="1083">
        <v>423</v>
      </c>
      <c r="CN9" s="1084"/>
      <c r="CO9" s="1084"/>
      <c r="CP9" s="1084"/>
      <c r="CQ9" s="1085"/>
      <c r="CR9" s="1083">
        <v>350</v>
      </c>
      <c r="CS9" s="1084"/>
      <c r="CT9" s="1084"/>
      <c r="CU9" s="1084"/>
      <c r="CV9" s="1085"/>
      <c r="CW9" s="1083">
        <v>17</v>
      </c>
      <c r="CX9" s="1084"/>
      <c r="CY9" s="1084"/>
      <c r="CZ9" s="1084"/>
      <c r="DA9" s="1085"/>
      <c r="DB9" s="1083"/>
      <c r="DC9" s="1084"/>
      <c r="DD9" s="1084"/>
      <c r="DE9" s="1084"/>
      <c r="DF9" s="1085"/>
      <c r="DG9" s="1083"/>
      <c r="DH9" s="1084"/>
      <c r="DI9" s="1084"/>
      <c r="DJ9" s="1084"/>
      <c r="DK9" s="1085"/>
      <c r="DL9" s="1083"/>
      <c r="DM9" s="1084"/>
      <c r="DN9" s="1084"/>
      <c r="DO9" s="1084"/>
      <c r="DP9" s="1085"/>
      <c r="DQ9" s="1083"/>
      <c r="DR9" s="1084"/>
      <c r="DS9" s="1084"/>
      <c r="DT9" s="1084"/>
      <c r="DU9" s="1085"/>
      <c r="DV9" s="1086"/>
      <c r="DW9" s="1087"/>
      <c r="DX9" s="1087"/>
      <c r="DY9" s="1087"/>
      <c r="DZ9" s="1088"/>
      <c r="EA9" s="254"/>
    </row>
    <row r="10" spans="1:131" s="255" customFormat="1" ht="26.25" customHeight="1" x14ac:dyDescent="0.2">
      <c r="A10" s="261">
        <v>4</v>
      </c>
      <c r="B10" s="1131"/>
      <c r="C10" s="1132"/>
      <c r="D10" s="1132"/>
      <c r="E10" s="1132"/>
      <c r="F10" s="1132"/>
      <c r="G10" s="1132"/>
      <c r="H10" s="1132"/>
      <c r="I10" s="1132"/>
      <c r="J10" s="1132"/>
      <c r="K10" s="1132"/>
      <c r="L10" s="1132"/>
      <c r="M10" s="1132"/>
      <c r="N10" s="1132"/>
      <c r="O10" s="1132"/>
      <c r="P10" s="1133"/>
      <c r="Q10" s="1137"/>
      <c r="R10" s="1138"/>
      <c r="S10" s="1138"/>
      <c r="T10" s="1138"/>
      <c r="U10" s="1138"/>
      <c r="V10" s="1138"/>
      <c r="W10" s="1138"/>
      <c r="X10" s="1138"/>
      <c r="Y10" s="1138"/>
      <c r="Z10" s="1138"/>
      <c r="AA10" s="1138"/>
      <c r="AB10" s="1138"/>
      <c r="AC10" s="1138"/>
      <c r="AD10" s="1138"/>
      <c r="AE10" s="1139"/>
      <c r="AF10" s="1113"/>
      <c r="AG10" s="1114"/>
      <c r="AH10" s="1114"/>
      <c r="AI10" s="1114"/>
      <c r="AJ10" s="1115"/>
      <c r="AK10" s="1180"/>
      <c r="AL10" s="1181"/>
      <c r="AM10" s="1181"/>
      <c r="AN10" s="1181"/>
      <c r="AO10" s="1181"/>
      <c r="AP10" s="1181"/>
      <c r="AQ10" s="1181"/>
      <c r="AR10" s="1181"/>
      <c r="AS10" s="1181"/>
      <c r="AT10" s="1181"/>
      <c r="AU10" s="1178"/>
      <c r="AV10" s="1178"/>
      <c r="AW10" s="1178"/>
      <c r="AX10" s="1178"/>
      <c r="AY10" s="1179"/>
      <c r="AZ10" s="252"/>
      <c r="BA10" s="252"/>
      <c r="BB10" s="252"/>
      <c r="BC10" s="252"/>
      <c r="BD10" s="252"/>
      <c r="BE10" s="253"/>
      <c r="BF10" s="253"/>
      <c r="BG10" s="253"/>
      <c r="BH10" s="253"/>
      <c r="BI10" s="253"/>
      <c r="BJ10" s="253"/>
      <c r="BK10" s="253"/>
      <c r="BL10" s="253"/>
      <c r="BM10" s="253"/>
      <c r="BN10" s="253"/>
      <c r="BO10" s="253"/>
      <c r="BP10" s="253"/>
      <c r="BQ10" s="262">
        <v>4</v>
      </c>
      <c r="BR10" s="263"/>
      <c r="BS10" s="1108" t="s">
        <v>616</v>
      </c>
      <c r="BT10" s="1109"/>
      <c r="BU10" s="1109"/>
      <c r="BV10" s="1109"/>
      <c r="BW10" s="1109"/>
      <c r="BX10" s="1109"/>
      <c r="BY10" s="1109"/>
      <c r="BZ10" s="1109"/>
      <c r="CA10" s="1109"/>
      <c r="CB10" s="1109"/>
      <c r="CC10" s="1109"/>
      <c r="CD10" s="1109"/>
      <c r="CE10" s="1109"/>
      <c r="CF10" s="1109"/>
      <c r="CG10" s="1110"/>
      <c r="CH10" s="1083">
        <v>6</v>
      </c>
      <c r="CI10" s="1084"/>
      <c r="CJ10" s="1084"/>
      <c r="CK10" s="1084"/>
      <c r="CL10" s="1085"/>
      <c r="CM10" s="1083">
        <v>117</v>
      </c>
      <c r="CN10" s="1084"/>
      <c r="CO10" s="1084"/>
      <c r="CP10" s="1084"/>
      <c r="CQ10" s="1085"/>
      <c r="CR10" s="1083">
        <v>30</v>
      </c>
      <c r="CS10" s="1084"/>
      <c r="CT10" s="1084"/>
      <c r="CU10" s="1084"/>
      <c r="CV10" s="1085"/>
      <c r="CW10" s="1083">
        <v>49</v>
      </c>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4"/>
    </row>
    <row r="11" spans="1:131" s="255" customFormat="1" ht="26.25" customHeight="1" x14ac:dyDescent="0.2">
      <c r="A11" s="261">
        <v>5</v>
      </c>
      <c r="B11" s="1131"/>
      <c r="C11" s="1132"/>
      <c r="D11" s="1132"/>
      <c r="E11" s="1132"/>
      <c r="F11" s="1132"/>
      <c r="G11" s="1132"/>
      <c r="H11" s="1132"/>
      <c r="I11" s="1132"/>
      <c r="J11" s="1132"/>
      <c r="K11" s="1132"/>
      <c r="L11" s="1132"/>
      <c r="M11" s="1132"/>
      <c r="N11" s="1132"/>
      <c r="O11" s="1132"/>
      <c r="P11" s="1133"/>
      <c r="Q11" s="1137"/>
      <c r="R11" s="1138"/>
      <c r="S11" s="1138"/>
      <c r="T11" s="1138"/>
      <c r="U11" s="1138"/>
      <c r="V11" s="1138"/>
      <c r="W11" s="1138"/>
      <c r="X11" s="1138"/>
      <c r="Y11" s="1138"/>
      <c r="Z11" s="1138"/>
      <c r="AA11" s="1138"/>
      <c r="AB11" s="1138"/>
      <c r="AC11" s="1138"/>
      <c r="AD11" s="1138"/>
      <c r="AE11" s="1139"/>
      <c r="AF11" s="1113"/>
      <c r="AG11" s="1114"/>
      <c r="AH11" s="1114"/>
      <c r="AI11" s="1114"/>
      <c r="AJ11" s="1115"/>
      <c r="AK11" s="1180"/>
      <c r="AL11" s="1181"/>
      <c r="AM11" s="1181"/>
      <c r="AN11" s="1181"/>
      <c r="AO11" s="1181"/>
      <c r="AP11" s="1181"/>
      <c r="AQ11" s="1181"/>
      <c r="AR11" s="1181"/>
      <c r="AS11" s="1181"/>
      <c r="AT11" s="1181"/>
      <c r="AU11" s="1178"/>
      <c r="AV11" s="1178"/>
      <c r="AW11" s="1178"/>
      <c r="AX11" s="1178"/>
      <c r="AY11" s="1179"/>
      <c r="AZ11" s="252"/>
      <c r="BA11" s="252"/>
      <c r="BB11" s="252"/>
      <c r="BC11" s="252"/>
      <c r="BD11" s="252"/>
      <c r="BE11" s="253"/>
      <c r="BF11" s="253"/>
      <c r="BG11" s="253"/>
      <c r="BH11" s="253"/>
      <c r="BI11" s="253"/>
      <c r="BJ11" s="253"/>
      <c r="BK11" s="253"/>
      <c r="BL11" s="253"/>
      <c r="BM11" s="253"/>
      <c r="BN11" s="253"/>
      <c r="BO11" s="253"/>
      <c r="BP11" s="253"/>
      <c r="BQ11" s="262">
        <v>5</v>
      </c>
      <c r="BR11" s="263"/>
      <c r="BS11" s="1108" t="s">
        <v>617</v>
      </c>
      <c r="BT11" s="1109"/>
      <c r="BU11" s="1109"/>
      <c r="BV11" s="1109"/>
      <c r="BW11" s="1109"/>
      <c r="BX11" s="1109"/>
      <c r="BY11" s="1109"/>
      <c r="BZ11" s="1109"/>
      <c r="CA11" s="1109"/>
      <c r="CB11" s="1109"/>
      <c r="CC11" s="1109"/>
      <c r="CD11" s="1109"/>
      <c r="CE11" s="1109"/>
      <c r="CF11" s="1109"/>
      <c r="CG11" s="1110"/>
      <c r="CH11" s="1083">
        <v>0</v>
      </c>
      <c r="CI11" s="1084"/>
      <c r="CJ11" s="1084"/>
      <c r="CK11" s="1084"/>
      <c r="CL11" s="1085"/>
      <c r="CM11" s="1083">
        <v>131</v>
      </c>
      <c r="CN11" s="1084"/>
      <c r="CO11" s="1084"/>
      <c r="CP11" s="1084"/>
      <c r="CQ11" s="1085"/>
      <c r="CR11" s="1083">
        <v>5</v>
      </c>
      <c r="CS11" s="1084"/>
      <c r="CT11" s="1084"/>
      <c r="CU11" s="1084"/>
      <c r="CV11" s="1085"/>
      <c r="CW11" s="1083" t="s">
        <v>625</v>
      </c>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4"/>
    </row>
    <row r="12" spans="1:131" s="255" customFormat="1" ht="26.25" customHeight="1" x14ac:dyDescent="0.2">
      <c r="A12" s="261">
        <v>6</v>
      </c>
      <c r="B12" s="1131"/>
      <c r="C12" s="1132"/>
      <c r="D12" s="1132"/>
      <c r="E12" s="1132"/>
      <c r="F12" s="1132"/>
      <c r="G12" s="1132"/>
      <c r="H12" s="1132"/>
      <c r="I12" s="1132"/>
      <c r="J12" s="1132"/>
      <c r="K12" s="1132"/>
      <c r="L12" s="1132"/>
      <c r="M12" s="1132"/>
      <c r="N12" s="1132"/>
      <c r="O12" s="1132"/>
      <c r="P12" s="1133"/>
      <c r="Q12" s="1137"/>
      <c r="R12" s="1138"/>
      <c r="S12" s="1138"/>
      <c r="T12" s="1138"/>
      <c r="U12" s="1138"/>
      <c r="V12" s="1138"/>
      <c r="W12" s="1138"/>
      <c r="X12" s="1138"/>
      <c r="Y12" s="1138"/>
      <c r="Z12" s="1138"/>
      <c r="AA12" s="1138"/>
      <c r="AB12" s="1138"/>
      <c r="AC12" s="1138"/>
      <c r="AD12" s="1138"/>
      <c r="AE12" s="1139"/>
      <c r="AF12" s="1113"/>
      <c r="AG12" s="1114"/>
      <c r="AH12" s="1114"/>
      <c r="AI12" s="1114"/>
      <c r="AJ12" s="1115"/>
      <c r="AK12" s="1180"/>
      <c r="AL12" s="1181"/>
      <c r="AM12" s="1181"/>
      <c r="AN12" s="1181"/>
      <c r="AO12" s="1181"/>
      <c r="AP12" s="1181"/>
      <c r="AQ12" s="1181"/>
      <c r="AR12" s="1181"/>
      <c r="AS12" s="1181"/>
      <c r="AT12" s="1181"/>
      <c r="AU12" s="1178"/>
      <c r="AV12" s="1178"/>
      <c r="AW12" s="1178"/>
      <c r="AX12" s="1178"/>
      <c r="AY12" s="1179"/>
      <c r="AZ12" s="252"/>
      <c r="BA12" s="252"/>
      <c r="BB12" s="252"/>
      <c r="BC12" s="252"/>
      <c r="BD12" s="252"/>
      <c r="BE12" s="253"/>
      <c r="BF12" s="253"/>
      <c r="BG12" s="253"/>
      <c r="BH12" s="253"/>
      <c r="BI12" s="253"/>
      <c r="BJ12" s="253"/>
      <c r="BK12" s="253"/>
      <c r="BL12" s="253"/>
      <c r="BM12" s="253"/>
      <c r="BN12" s="253"/>
      <c r="BO12" s="253"/>
      <c r="BP12" s="253"/>
      <c r="BQ12" s="262">
        <v>6</v>
      </c>
      <c r="BR12" s="263"/>
      <c r="BS12" s="1108" t="s">
        <v>618</v>
      </c>
      <c r="BT12" s="1109"/>
      <c r="BU12" s="1109"/>
      <c r="BV12" s="1109"/>
      <c r="BW12" s="1109"/>
      <c r="BX12" s="1109"/>
      <c r="BY12" s="1109"/>
      <c r="BZ12" s="1109"/>
      <c r="CA12" s="1109"/>
      <c r="CB12" s="1109"/>
      <c r="CC12" s="1109"/>
      <c r="CD12" s="1109"/>
      <c r="CE12" s="1109"/>
      <c r="CF12" s="1109"/>
      <c r="CG12" s="1110"/>
      <c r="CH12" s="1083">
        <v>1</v>
      </c>
      <c r="CI12" s="1084"/>
      <c r="CJ12" s="1084"/>
      <c r="CK12" s="1084"/>
      <c r="CL12" s="1085"/>
      <c r="CM12" s="1083">
        <v>463</v>
      </c>
      <c r="CN12" s="1084"/>
      <c r="CO12" s="1084"/>
      <c r="CP12" s="1084"/>
      <c r="CQ12" s="1085"/>
      <c r="CR12" s="1083">
        <v>405</v>
      </c>
      <c r="CS12" s="1084"/>
      <c r="CT12" s="1084"/>
      <c r="CU12" s="1084"/>
      <c r="CV12" s="1085"/>
      <c r="CW12" s="1083">
        <v>30</v>
      </c>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4"/>
    </row>
    <row r="13" spans="1:131" s="255" customFormat="1" ht="26.25" customHeight="1" x14ac:dyDescent="0.2">
      <c r="A13" s="261">
        <v>7</v>
      </c>
      <c r="B13" s="1131"/>
      <c r="C13" s="1132"/>
      <c r="D13" s="1132"/>
      <c r="E13" s="1132"/>
      <c r="F13" s="1132"/>
      <c r="G13" s="1132"/>
      <c r="H13" s="1132"/>
      <c r="I13" s="1132"/>
      <c r="J13" s="1132"/>
      <c r="K13" s="1132"/>
      <c r="L13" s="1132"/>
      <c r="M13" s="1132"/>
      <c r="N13" s="1132"/>
      <c r="O13" s="1132"/>
      <c r="P13" s="1133"/>
      <c r="Q13" s="1137"/>
      <c r="R13" s="1138"/>
      <c r="S13" s="1138"/>
      <c r="T13" s="1138"/>
      <c r="U13" s="1138"/>
      <c r="V13" s="1138"/>
      <c r="W13" s="1138"/>
      <c r="X13" s="1138"/>
      <c r="Y13" s="1138"/>
      <c r="Z13" s="1138"/>
      <c r="AA13" s="1138"/>
      <c r="AB13" s="1138"/>
      <c r="AC13" s="1138"/>
      <c r="AD13" s="1138"/>
      <c r="AE13" s="1139"/>
      <c r="AF13" s="1113"/>
      <c r="AG13" s="1114"/>
      <c r="AH13" s="1114"/>
      <c r="AI13" s="1114"/>
      <c r="AJ13" s="1115"/>
      <c r="AK13" s="1180"/>
      <c r="AL13" s="1181"/>
      <c r="AM13" s="1181"/>
      <c r="AN13" s="1181"/>
      <c r="AO13" s="1181"/>
      <c r="AP13" s="1181"/>
      <c r="AQ13" s="1181"/>
      <c r="AR13" s="1181"/>
      <c r="AS13" s="1181"/>
      <c r="AT13" s="1181"/>
      <c r="AU13" s="1178"/>
      <c r="AV13" s="1178"/>
      <c r="AW13" s="1178"/>
      <c r="AX13" s="1178"/>
      <c r="AY13" s="1179"/>
      <c r="AZ13" s="252"/>
      <c r="BA13" s="252"/>
      <c r="BB13" s="252"/>
      <c r="BC13" s="252"/>
      <c r="BD13" s="252"/>
      <c r="BE13" s="253"/>
      <c r="BF13" s="253"/>
      <c r="BG13" s="253"/>
      <c r="BH13" s="253"/>
      <c r="BI13" s="253"/>
      <c r="BJ13" s="253"/>
      <c r="BK13" s="253"/>
      <c r="BL13" s="253"/>
      <c r="BM13" s="253"/>
      <c r="BN13" s="253"/>
      <c r="BO13" s="253"/>
      <c r="BP13" s="253"/>
      <c r="BQ13" s="262">
        <v>7</v>
      </c>
      <c r="BR13" s="263"/>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4"/>
    </row>
    <row r="14" spans="1:131" s="255" customFormat="1" ht="26.25" customHeight="1" x14ac:dyDescent="0.2">
      <c r="A14" s="261">
        <v>8</v>
      </c>
      <c r="B14" s="1131"/>
      <c r="C14" s="1132"/>
      <c r="D14" s="1132"/>
      <c r="E14" s="1132"/>
      <c r="F14" s="1132"/>
      <c r="G14" s="1132"/>
      <c r="H14" s="1132"/>
      <c r="I14" s="1132"/>
      <c r="J14" s="1132"/>
      <c r="K14" s="1132"/>
      <c r="L14" s="1132"/>
      <c r="M14" s="1132"/>
      <c r="N14" s="1132"/>
      <c r="O14" s="1132"/>
      <c r="P14" s="1133"/>
      <c r="Q14" s="1137"/>
      <c r="R14" s="1138"/>
      <c r="S14" s="1138"/>
      <c r="T14" s="1138"/>
      <c r="U14" s="1138"/>
      <c r="V14" s="1138"/>
      <c r="W14" s="1138"/>
      <c r="X14" s="1138"/>
      <c r="Y14" s="1138"/>
      <c r="Z14" s="1138"/>
      <c r="AA14" s="1138"/>
      <c r="AB14" s="1138"/>
      <c r="AC14" s="1138"/>
      <c r="AD14" s="1138"/>
      <c r="AE14" s="1139"/>
      <c r="AF14" s="1113"/>
      <c r="AG14" s="1114"/>
      <c r="AH14" s="1114"/>
      <c r="AI14" s="1114"/>
      <c r="AJ14" s="1115"/>
      <c r="AK14" s="1180"/>
      <c r="AL14" s="1181"/>
      <c r="AM14" s="1181"/>
      <c r="AN14" s="1181"/>
      <c r="AO14" s="1181"/>
      <c r="AP14" s="1181"/>
      <c r="AQ14" s="1181"/>
      <c r="AR14" s="1181"/>
      <c r="AS14" s="1181"/>
      <c r="AT14" s="1181"/>
      <c r="AU14" s="1178"/>
      <c r="AV14" s="1178"/>
      <c r="AW14" s="1178"/>
      <c r="AX14" s="1178"/>
      <c r="AY14" s="1179"/>
      <c r="AZ14" s="252"/>
      <c r="BA14" s="252"/>
      <c r="BB14" s="252"/>
      <c r="BC14" s="252"/>
      <c r="BD14" s="252"/>
      <c r="BE14" s="253"/>
      <c r="BF14" s="253"/>
      <c r="BG14" s="253"/>
      <c r="BH14" s="253"/>
      <c r="BI14" s="253"/>
      <c r="BJ14" s="253"/>
      <c r="BK14" s="253"/>
      <c r="BL14" s="253"/>
      <c r="BM14" s="253"/>
      <c r="BN14" s="253"/>
      <c r="BO14" s="253"/>
      <c r="BP14" s="253"/>
      <c r="BQ14" s="262">
        <v>8</v>
      </c>
      <c r="BR14" s="263"/>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4"/>
    </row>
    <row r="15" spans="1:131" s="255" customFormat="1" ht="26.25" customHeight="1" x14ac:dyDescent="0.2">
      <c r="A15" s="261">
        <v>9</v>
      </c>
      <c r="B15" s="1131"/>
      <c r="C15" s="1132"/>
      <c r="D15" s="1132"/>
      <c r="E15" s="1132"/>
      <c r="F15" s="1132"/>
      <c r="G15" s="1132"/>
      <c r="H15" s="1132"/>
      <c r="I15" s="1132"/>
      <c r="J15" s="1132"/>
      <c r="K15" s="1132"/>
      <c r="L15" s="1132"/>
      <c r="M15" s="1132"/>
      <c r="N15" s="1132"/>
      <c r="O15" s="1132"/>
      <c r="P15" s="1133"/>
      <c r="Q15" s="1137"/>
      <c r="R15" s="1138"/>
      <c r="S15" s="1138"/>
      <c r="T15" s="1138"/>
      <c r="U15" s="1138"/>
      <c r="V15" s="1138"/>
      <c r="W15" s="1138"/>
      <c r="X15" s="1138"/>
      <c r="Y15" s="1138"/>
      <c r="Z15" s="1138"/>
      <c r="AA15" s="1138"/>
      <c r="AB15" s="1138"/>
      <c r="AC15" s="1138"/>
      <c r="AD15" s="1138"/>
      <c r="AE15" s="1139"/>
      <c r="AF15" s="1113"/>
      <c r="AG15" s="1114"/>
      <c r="AH15" s="1114"/>
      <c r="AI15" s="1114"/>
      <c r="AJ15" s="1115"/>
      <c r="AK15" s="1180"/>
      <c r="AL15" s="1181"/>
      <c r="AM15" s="1181"/>
      <c r="AN15" s="1181"/>
      <c r="AO15" s="1181"/>
      <c r="AP15" s="1181"/>
      <c r="AQ15" s="1181"/>
      <c r="AR15" s="1181"/>
      <c r="AS15" s="1181"/>
      <c r="AT15" s="1181"/>
      <c r="AU15" s="1178"/>
      <c r="AV15" s="1178"/>
      <c r="AW15" s="1178"/>
      <c r="AX15" s="1178"/>
      <c r="AY15" s="1179"/>
      <c r="AZ15" s="252"/>
      <c r="BA15" s="252"/>
      <c r="BB15" s="252"/>
      <c r="BC15" s="252"/>
      <c r="BD15" s="252"/>
      <c r="BE15" s="253"/>
      <c r="BF15" s="253"/>
      <c r="BG15" s="253"/>
      <c r="BH15" s="253"/>
      <c r="BI15" s="253"/>
      <c r="BJ15" s="253"/>
      <c r="BK15" s="253"/>
      <c r="BL15" s="253"/>
      <c r="BM15" s="253"/>
      <c r="BN15" s="253"/>
      <c r="BO15" s="253"/>
      <c r="BP15" s="253"/>
      <c r="BQ15" s="262">
        <v>9</v>
      </c>
      <c r="BR15" s="263"/>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4"/>
    </row>
    <row r="16" spans="1:131" s="255" customFormat="1" ht="26.25" customHeight="1" x14ac:dyDescent="0.2">
      <c r="A16" s="261">
        <v>10</v>
      </c>
      <c r="B16" s="1131"/>
      <c r="C16" s="1132"/>
      <c r="D16" s="1132"/>
      <c r="E16" s="1132"/>
      <c r="F16" s="1132"/>
      <c r="G16" s="1132"/>
      <c r="H16" s="1132"/>
      <c r="I16" s="1132"/>
      <c r="J16" s="1132"/>
      <c r="K16" s="1132"/>
      <c r="L16" s="1132"/>
      <c r="M16" s="1132"/>
      <c r="N16" s="1132"/>
      <c r="O16" s="1132"/>
      <c r="P16" s="1133"/>
      <c r="Q16" s="1137"/>
      <c r="R16" s="1138"/>
      <c r="S16" s="1138"/>
      <c r="T16" s="1138"/>
      <c r="U16" s="1138"/>
      <c r="V16" s="1138"/>
      <c r="W16" s="1138"/>
      <c r="X16" s="1138"/>
      <c r="Y16" s="1138"/>
      <c r="Z16" s="1138"/>
      <c r="AA16" s="1138"/>
      <c r="AB16" s="1138"/>
      <c r="AC16" s="1138"/>
      <c r="AD16" s="1138"/>
      <c r="AE16" s="1139"/>
      <c r="AF16" s="1113"/>
      <c r="AG16" s="1114"/>
      <c r="AH16" s="1114"/>
      <c r="AI16" s="1114"/>
      <c r="AJ16" s="1115"/>
      <c r="AK16" s="1180"/>
      <c r="AL16" s="1181"/>
      <c r="AM16" s="1181"/>
      <c r="AN16" s="1181"/>
      <c r="AO16" s="1181"/>
      <c r="AP16" s="1181"/>
      <c r="AQ16" s="1181"/>
      <c r="AR16" s="1181"/>
      <c r="AS16" s="1181"/>
      <c r="AT16" s="1181"/>
      <c r="AU16" s="1178"/>
      <c r="AV16" s="1178"/>
      <c r="AW16" s="1178"/>
      <c r="AX16" s="1178"/>
      <c r="AY16" s="1179"/>
      <c r="AZ16" s="252"/>
      <c r="BA16" s="252"/>
      <c r="BB16" s="252"/>
      <c r="BC16" s="252"/>
      <c r="BD16" s="252"/>
      <c r="BE16" s="253"/>
      <c r="BF16" s="253"/>
      <c r="BG16" s="253"/>
      <c r="BH16" s="253"/>
      <c r="BI16" s="253"/>
      <c r="BJ16" s="253"/>
      <c r="BK16" s="253"/>
      <c r="BL16" s="253"/>
      <c r="BM16" s="253"/>
      <c r="BN16" s="253"/>
      <c r="BO16" s="253"/>
      <c r="BP16" s="253"/>
      <c r="BQ16" s="262">
        <v>10</v>
      </c>
      <c r="BR16" s="263"/>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4"/>
    </row>
    <row r="17" spans="1:131" s="255" customFormat="1" ht="26.25" customHeight="1" x14ac:dyDescent="0.2">
      <c r="A17" s="261">
        <v>11</v>
      </c>
      <c r="B17" s="1131"/>
      <c r="C17" s="1132"/>
      <c r="D17" s="1132"/>
      <c r="E17" s="1132"/>
      <c r="F17" s="1132"/>
      <c r="G17" s="1132"/>
      <c r="H17" s="1132"/>
      <c r="I17" s="1132"/>
      <c r="J17" s="1132"/>
      <c r="K17" s="1132"/>
      <c r="L17" s="1132"/>
      <c r="M17" s="1132"/>
      <c r="N17" s="1132"/>
      <c r="O17" s="1132"/>
      <c r="P17" s="1133"/>
      <c r="Q17" s="1137"/>
      <c r="R17" s="1138"/>
      <c r="S17" s="1138"/>
      <c r="T17" s="1138"/>
      <c r="U17" s="1138"/>
      <c r="V17" s="1138"/>
      <c r="W17" s="1138"/>
      <c r="X17" s="1138"/>
      <c r="Y17" s="1138"/>
      <c r="Z17" s="1138"/>
      <c r="AA17" s="1138"/>
      <c r="AB17" s="1138"/>
      <c r="AC17" s="1138"/>
      <c r="AD17" s="1138"/>
      <c r="AE17" s="1139"/>
      <c r="AF17" s="1113"/>
      <c r="AG17" s="1114"/>
      <c r="AH17" s="1114"/>
      <c r="AI17" s="1114"/>
      <c r="AJ17" s="1115"/>
      <c r="AK17" s="1180"/>
      <c r="AL17" s="1181"/>
      <c r="AM17" s="1181"/>
      <c r="AN17" s="1181"/>
      <c r="AO17" s="1181"/>
      <c r="AP17" s="1181"/>
      <c r="AQ17" s="1181"/>
      <c r="AR17" s="1181"/>
      <c r="AS17" s="1181"/>
      <c r="AT17" s="1181"/>
      <c r="AU17" s="1178"/>
      <c r="AV17" s="1178"/>
      <c r="AW17" s="1178"/>
      <c r="AX17" s="1178"/>
      <c r="AY17" s="1179"/>
      <c r="AZ17" s="252"/>
      <c r="BA17" s="252"/>
      <c r="BB17" s="252"/>
      <c r="BC17" s="252"/>
      <c r="BD17" s="252"/>
      <c r="BE17" s="253"/>
      <c r="BF17" s="253"/>
      <c r="BG17" s="253"/>
      <c r="BH17" s="253"/>
      <c r="BI17" s="253"/>
      <c r="BJ17" s="253"/>
      <c r="BK17" s="253"/>
      <c r="BL17" s="253"/>
      <c r="BM17" s="253"/>
      <c r="BN17" s="253"/>
      <c r="BO17" s="253"/>
      <c r="BP17" s="253"/>
      <c r="BQ17" s="262">
        <v>11</v>
      </c>
      <c r="BR17" s="263"/>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4"/>
    </row>
    <row r="18" spans="1:131" s="255" customFormat="1" ht="26.25" customHeight="1" x14ac:dyDescent="0.2">
      <c r="A18" s="261">
        <v>12</v>
      </c>
      <c r="B18" s="1131"/>
      <c r="C18" s="1132"/>
      <c r="D18" s="1132"/>
      <c r="E18" s="1132"/>
      <c r="F18" s="1132"/>
      <c r="G18" s="1132"/>
      <c r="H18" s="1132"/>
      <c r="I18" s="1132"/>
      <c r="J18" s="1132"/>
      <c r="K18" s="1132"/>
      <c r="L18" s="1132"/>
      <c r="M18" s="1132"/>
      <c r="N18" s="1132"/>
      <c r="O18" s="1132"/>
      <c r="P18" s="1133"/>
      <c r="Q18" s="1137"/>
      <c r="R18" s="1138"/>
      <c r="S18" s="1138"/>
      <c r="T18" s="1138"/>
      <c r="U18" s="1138"/>
      <c r="V18" s="1138"/>
      <c r="W18" s="1138"/>
      <c r="X18" s="1138"/>
      <c r="Y18" s="1138"/>
      <c r="Z18" s="1138"/>
      <c r="AA18" s="1138"/>
      <c r="AB18" s="1138"/>
      <c r="AC18" s="1138"/>
      <c r="AD18" s="1138"/>
      <c r="AE18" s="1139"/>
      <c r="AF18" s="1113"/>
      <c r="AG18" s="1114"/>
      <c r="AH18" s="1114"/>
      <c r="AI18" s="1114"/>
      <c r="AJ18" s="1115"/>
      <c r="AK18" s="1180"/>
      <c r="AL18" s="1181"/>
      <c r="AM18" s="1181"/>
      <c r="AN18" s="1181"/>
      <c r="AO18" s="1181"/>
      <c r="AP18" s="1181"/>
      <c r="AQ18" s="1181"/>
      <c r="AR18" s="1181"/>
      <c r="AS18" s="1181"/>
      <c r="AT18" s="1181"/>
      <c r="AU18" s="1178"/>
      <c r="AV18" s="1178"/>
      <c r="AW18" s="1178"/>
      <c r="AX18" s="1178"/>
      <c r="AY18" s="1179"/>
      <c r="AZ18" s="252"/>
      <c r="BA18" s="252"/>
      <c r="BB18" s="252"/>
      <c r="BC18" s="252"/>
      <c r="BD18" s="252"/>
      <c r="BE18" s="253"/>
      <c r="BF18" s="253"/>
      <c r="BG18" s="253"/>
      <c r="BH18" s="253"/>
      <c r="BI18" s="253"/>
      <c r="BJ18" s="253"/>
      <c r="BK18" s="253"/>
      <c r="BL18" s="253"/>
      <c r="BM18" s="253"/>
      <c r="BN18" s="253"/>
      <c r="BO18" s="253"/>
      <c r="BP18" s="253"/>
      <c r="BQ18" s="262">
        <v>12</v>
      </c>
      <c r="BR18" s="263"/>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4"/>
    </row>
    <row r="19" spans="1:131" s="255" customFormat="1" ht="26.25" customHeight="1" x14ac:dyDescent="0.2">
      <c r="A19" s="261">
        <v>13</v>
      </c>
      <c r="B19" s="1131"/>
      <c r="C19" s="1132"/>
      <c r="D19" s="1132"/>
      <c r="E19" s="1132"/>
      <c r="F19" s="1132"/>
      <c r="G19" s="1132"/>
      <c r="H19" s="1132"/>
      <c r="I19" s="1132"/>
      <c r="J19" s="1132"/>
      <c r="K19" s="1132"/>
      <c r="L19" s="1132"/>
      <c r="M19" s="1132"/>
      <c r="N19" s="1132"/>
      <c r="O19" s="1132"/>
      <c r="P19" s="1133"/>
      <c r="Q19" s="1137"/>
      <c r="R19" s="1138"/>
      <c r="S19" s="1138"/>
      <c r="T19" s="1138"/>
      <c r="U19" s="1138"/>
      <c r="V19" s="1138"/>
      <c r="W19" s="1138"/>
      <c r="X19" s="1138"/>
      <c r="Y19" s="1138"/>
      <c r="Z19" s="1138"/>
      <c r="AA19" s="1138"/>
      <c r="AB19" s="1138"/>
      <c r="AC19" s="1138"/>
      <c r="AD19" s="1138"/>
      <c r="AE19" s="1139"/>
      <c r="AF19" s="1113"/>
      <c r="AG19" s="1114"/>
      <c r="AH19" s="1114"/>
      <c r="AI19" s="1114"/>
      <c r="AJ19" s="1115"/>
      <c r="AK19" s="1180"/>
      <c r="AL19" s="1181"/>
      <c r="AM19" s="1181"/>
      <c r="AN19" s="1181"/>
      <c r="AO19" s="1181"/>
      <c r="AP19" s="1181"/>
      <c r="AQ19" s="1181"/>
      <c r="AR19" s="1181"/>
      <c r="AS19" s="1181"/>
      <c r="AT19" s="1181"/>
      <c r="AU19" s="1178"/>
      <c r="AV19" s="1178"/>
      <c r="AW19" s="1178"/>
      <c r="AX19" s="1178"/>
      <c r="AY19" s="1179"/>
      <c r="AZ19" s="252"/>
      <c r="BA19" s="252"/>
      <c r="BB19" s="252"/>
      <c r="BC19" s="252"/>
      <c r="BD19" s="252"/>
      <c r="BE19" s="253"/>
      <c r="BF19" s="253"/>
      <c r="BG19" s="253"/>
      <c r="BH19" s="253"/>
      <c r="BI19" s="253"/>
      <c r="BJ19" s="253"/>
      <c r="BK19" s="253"/>
      <c r="BL19" s="253"/>
      <c r="BM19" s="253"/>
      <c r="BN19" s="253"/>
      <c r="BO19" s="253"/>
      <c r="BP19" s="253"/>
      <c r="BQ19" s="262">
        <v>13</v>
      </c>
      <c r="BR19" s="263"/>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4"/>
    </row>
    <row r="20" spans="1:131" s="255" customFormat="1" ht="26.25" customHeight="1" x14ac:dyDescent="0.2">
      <c r="A20" s="261">
        <v>14</v>
      </c>
      <c r="B20" s="1131"/>
      <c r="C20" s="1132"/>
      <c r="D20" s="1132"/>
      <c r="E20" s="1132"/>
      <c r="F20" s="1132"/>
      <c r="G20" s="1132"/>
      <c r="H20" s="1132"/>
      <c r="I20" s="1132"/>
      <c r="J20" s="1132"/>
      <c r="K20" s="1132"/>
      <c r="L20" s="1132"/>
      <c r="M20" s="1132"/>
      <c r="N20" s="1132"/>
      <c r="O20" s="1132"/>
      <c r="P20" s="1133"/>
      <c r="Q20" s="1137"/>
      <c r="R20" s="1138"/>
      <c r="S20" s="1138"/>
      <c r="T20" s="1138"/>
      <c r="U20" s="1138"/>
      <c r="V20" s="1138"/>
      <c r="W20" s="1138"/>
      <c r="X20" s="1138"/>
      <c r="Y20" s="1138"/>
      <c r="Z20" s="1138"/>
      <c r="AA20" s="1138"/>
      <c r="AB20" s="1138"/>
      <c r="AC20" s="1138"/>
      <c r="AD20" s="1138"/>
      <c r="AE20" s="1139"/>
      <c r="AF20" s="1113"/>
      <c r="AG20" s="1114"/>
      <c r="AH20" s="1114"/>
      <c r="AI20" s="1114"/>
      <c r="AJ20" s="1115"/>
      <c r="AK20" s="1180"/>
      <c r="AL20" s="1181"/>
      <c r="AM20" s="1181"/>
      <c r="AN20" s="1181"/>
      <c r="AO20" s="1181"/>
      <c r="AP20" s="1181"/>
      <c r="AQ20" s="1181"/>
      <c r="AR20" s="1181"/>
      <c r="AS20" s="1181"/>
      <c r="AT20" s="1181"/>
      <c r="AU20" s="1178"/>
      <c r="AV20" s="1178"/>
      <c r="AW20" s="1178"/>
      <c r="AX20" s="1178"/>
      <c r="AY20" s="1179"/>
      <c r="AZ20" s="252"/>
      <c r="BA20" s="252"/>
      <c r="BB20" s="252"/>
      <c r="BC20" s="252"/>
      <c r="BD20" s="252"/>
      <c r="BE20" s="253"/>
      <c r="BF20" s="253"/>
      <c r="BG20" s="253"/>
      <c r="BH20" s="253"/>
      <c r="BI20" s="253"/>
      <c r="BJ20" s="253"/>
      <c r="BK20" s="253"/>
      <c r="BL20" s="253"/>
      <c r="BM20" s="253"/>
      <c r="BN20" s="253"/>
      <c r="BO20" s="253"/>
      <c r="BP20" s="253"/>
      <c r="BQ20" s="262">
        <v>14</v>
      </c>
      <c r="BR20" s="263"/>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4"/>
    </row>
    <row r="21" spans="1:131" s="255" customFormat="1" ht="26.25" customHeight="1" thickBot="1" x14ac:dyDescent="0.25">
      <c r="A21" s="261">
        <v>15</v>
      </c>
      <c r="B21" s="1131"/>
      <c r="C21" s="1132"/>
      <c r="D21" s="1132"/>
      <c r="E21" s="1132"/>
      <c r="F21" s="1132"/>
      <c r="G21" s="1132"/>
      <c r="H21" s="1132"/>
      <c r="I21" s="1132"/>
      <c r="J21" s="1132"/>
      <c r="K21" s="1132"/>
      <c r="L21" s="1132"/>
      <c r="M21" s="1132"/>
      <c r="N21" s="1132"/>
      <c r="O21" s="1132"/>
      <c r="P21" s="1133"/>
      <c r="Q21" s="1137"/>
      <c r="R21" s="1138"/>
      <c r="S21" s="1138"/>
      <c r="T21" s="1138"/>
      <c r="U21" s="1138"/>
      <c r="V21" s="1138"/>
      <c r="W21" s="1138"/>
      <c r="X21" s="1138"/>
      <c r="Y21" s="1138"/>
      <c r="Z21" s="1138"/>
      <c r="AA21" s="1138"/>
      <c r="AB21" s="1138"/>
      <c r="AC21" s="1138"/>
      <c r="AD21" s="1138"/>
      <c r="AE21" s="1139"/>
      <c r="AF21" s="1113"/>
      <c r="AG21" s="1114"/>
      <c r="AH21" s="1114"/>
      <c r="AI21" s="1114"/>
      <c r="AJ21" s="1115"/>
      <c r="AK21" s="1180"/>
      <c r="AL21" s="1181"/>
      <c r="AM21" s="1181"/>
      <c r="AN21" s="1181"/>
      <c r="AO21" s="1181"/>
      <c r="AP21" s="1181"/>
      <c r="AQ21" s="1181"/>
      <c r="AR21" s="1181"/>
      <c r="AS21" s="1181"/>
      <c r="AT21" s="1181"/>
      <c r="AU21" s="1178"/>
      <c r="AV21" s="1178"/>
      <c r="AW21" s="1178"/>
      <c r="AX21" s="1178"/>
      <c r="AY21" s="1179"/>
      <c r="AZ21" s="252"/>
      <c r="BA21" s="252"/>
      <c r="BB21" s="252"/>
      <c r="BC21" s="252"/>
      <c r="BD21" s="252"/>
      <c r="BE21" s="253"/>
      <c r="BF21" s="253"/>
      <c r="BG21" s="253"/>
      <c r="BH21" s="253"/>
      <c r="BI21" s="253"/>
      <c r="BJ21" s="253"/>
      <c r="BK21" s="253"/>
      <c r="BL21" s="253"/>
      <c r="BM21" s="253"/>
      <c r="BN21" s="253"/>
      <c r="BO21" s="253"/>
      <c r="BP21" s="253"/>
      <c r="BQ21" s="262">
        <v>15</v>
      </c>
      <c r="BR21" s="263"/>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4"/>
    </row>
    <row r="22" spans="1:131" s="255" customFormat="1" ht="26.25" customHeight="1" x14ac:dyDescent="0.2">
      <c r="A22" s="261">
        <v>16</v>
      </c>
      <c r="B22" s="1131"/>
      <c r="C22" s="1132"/>
      <c r="D22" s="1132"/>
      <c r="E22" s="1132"/>
      <c r="F22" s="1132"/>
      <c r="G22" s="1132"/>
      <c r="H22" s="1132"/>
      <c r="I22" s="1132"/>
      <c r="J22" s="1132"/>
      <c r="K22" s="1132"/>
      <c r="L22" s="1132"/>
      <c r="M22" s="1132"/>
      <c r="N22" s="1132"/>
      <c r="O22" s="1132"/>
      <c r="P22" s="1133"/>
      <c r="Q22" s="1175"/>
      <c r="R22" s="1176"/>
      <c r="S22" s="1176"/>
      <c r="T22" s="1176"/>
      <c r="U22" s="1176"/>
      <c r="V22" s="1176"/>
      <c r="W22" s="1176"/>
      <c r="X22" s="1176"/>
      <c r="Y22" s="1176"/>
      <c r="Z22" s="1176"/>
      <c r="AA22" s="1176"/>
      <c r="AB22" s="1176"/>
      <c r="AC22" s="1176"/>
      <c r="AD22" s="1176"/>
      <c r="AE22" s="1177"/>
      <c r="AF22" s="1113"/>
      <c r="AG22" s="1114"/>
      <c r="AH22" s="1114"/>
      <c r="AI22" s="1114"/>
      <c r="AJ22" s="1115"/>
      <c r="AK22" s="1171"/>
      <c r="AL22" s="1172"/>
      <c r="AM22" s="1172"/>
      <c r="AN22" s="1172"/>
      <c r="AO22" s="1172"/>
      <c r="AP22" s="1172"/>
      <c r="AQ22" s="1172"/>
      <c r="AR22" s="1172"/>
      <c r="AS22" s="1172"/>
      <c r="AT22" s="1172"/>
      <c r="AU22" s="1173"/>
      <c r="AV22" s="1173"/>
      <c r="AW22" s="1173"/>
      <c r="AX22" s="1173"/>
      <c r="AY22" s="1174"/>
      <c r="AZ22" s="1129" t="s">
        <v>392</v>
      </c>
      <c r="BA22" s="1129"/>
      <c r="BB22" s="1129"/>
      <c r="BC22" s="1129"/>
      <c r="BD22" s="1130"/>
      <c r="BE22" s="253"/>
      <c r="BF22" s="253"/>
      <c r="BG22" s="253"/>
      <c r="BH22" s="253"/>
      <c r="BI22" s="253"/>
      <c r="BJ22" s="253"/>
      <c r="BK22" s="253"/>
      <c r="BL22" s="253"/>
      <c r="BM22" s="253"/>
      <c r="BN22" s="253"/>
      <c r="BO22" s="253"/>
      <c r="BP22" s="253"/>
      <c r="BQ22" s="262">
        <v>16</v>
      </c>
      <c r="BR22" s="263"/>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4"/>
    </row>
    <row r="23" spans="1:131" s="255" customFormat="1" ht="26.25" customHeight="1" thickBot="1" x14ac:dyDescent="0.25">
      <c r="A23" s="264" t="s">
        <v>393</v>
      </c>
      <c r="B23" s="1038" t="s">
        <v>394</v>
      </c>
      <c r="C23" s="1039"/>
      <c r="D23" s="1039"/>
      <c r="E23" s="1039"/>
      <c r="F23" s="1039"/>
      <c r="G23" s="1039"/>
      <c r="H23" s="1039"/>
      <c r="I23" s="1039"/>
      <c r="J23" s="1039"/>
      <c r="K23" s="1039"/>
      <c r="L23" s="1039"/>
      <c r="M23" s="1039"/>
      <c r="N23" s="1039"/>
      <c r="O23" s="1039"/>
      <c r="P23" s="1040"/>
      <c r="Q23" s="1162">
        <v>106486</v>
      </c>
      <c r="R23" s="1163"/>
      <c r="S23" s="1163"/>
      <c r="T23" s="1163"/>
      <c r="U23" s="1163"/>
      <c r="V23" s="1163">
        <v>104045</v>
      </c>
      <c r="W23" s="1163"/>
      <c r="X23" s="1163"/>
      <c r="Y23" s="1163"/>
      <c r="Z23" s="1163"/>
      <c r="AA23" s="1163">
        <v>2441</v>
      </c>
      <c r="AB23" s="1163"/>
      <c r="AC23" s="1163"/>
      <c r="AD23" s="1163"/>
      <c r="AE23" s="1164"/>
      <c r="AF23" s="1165">
        <v>2328</v>
      </c>
      <c r="AG23" s="1163"/>
      <c r="AH23" s="1163"/>
      <c r="AI23" s="1163"/>
      <c r="AJ23" s="1166"/>
      <c r="AK23" s="1167"/>
      <c r="AL23" s="1168"/>
      <c r="AM23" s="1168"/>
      <c r="AN23" s="1168"/>
      <c r="AO23" s="1168"/>
      <c r="AP23" s="1163">
        <v>146511</v>
      </c>
      <c r="AQ23" s="1163"/>
      <c r="AR23" s="1163"/>
      <c r="AS23" s="1163"/>
      <c r="AT23" s="1163"/>
      <c r="AU23" s="1169"/>
      <c r="AV23" s="1169"/>
      <c r="AW23" s="1169"/>
      <c r="AX23" s="1169"/>
      <c r="AY23" s="1170"/>
      <c r="AZ23" s="1159" t="s">
        <v>139</v>
      </c>
      <c r="BA23" s="1160"/>
      <c r="BB23" s="1160"/>
      <c r="BC23" s="1160"/>
      <c r="BD23" s="1161"/>
      <c r="BE23" s="253"/>
      <c r="BF23" s="253"/>
      <c r="BG23" s="253"/>
      <c r="BH23" s="253"/>
      <c r="BI23" s="253"/>
      <c r="BJ23" s="253"/>
      <c r="BK23" s="253"/>
      <c r="BL23" s="253"/>
      <c r="BM23" s="253"/>
      <c r="BN23" s="253"/>
      <c r="BO23" s="253"/>
      <c r="BP23" s="253"/>
      <c r="BQ23" s="262">
        <v>17</v>
      </c>
      <c r="BR23" s="263"/>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4"/>
    </row>
    <row r="24" spans="1:131" s="255" customFormat="1" ht="26.25" customHeight="1" x14ac:dyDescent="0.2">
      <c r="A24" s="1158" t="s">
        <v>395</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2"/>
      <c r="BA24" s="252"/>
      <c r="BB24" s="252"/>
      <c r="BC24" s="252"/>
      <c r="BD24" s="252"/>
      <c r="BE24" s="253"/>
      <c r="BF24" s="253"/>
      <c r="BG24" s="253"/>
      <c r="BH24" s="253"/>
      <c r="BI24" s="253"/>
      <c r="BJ24" s="253"/>
      <c r="BK24" s="253"/>
      <c r="BL24" s="253"/>
      <c r="BM24" s="253"/>
      <c r="BN24" s="253"/>
      <c r="BO24" s="253"/>
      <c r="BP24" s="253"/>
      <c r="BQ24" s="262">
        <v>18</v>
      </c>
      <c r="BR24" s="263"/>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4"/>
    </row>
    <row r="25" spans="1:131" s="247" customFormat="1" ht="26.25" customHeight="1" thickBot="1" x14ac:dyDescent="0.25">
      <c r="A25" s="1157" t="s">
        <v>396</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2"/>
      <c r="BK25" s="252"/>
      <c r="BL25" s="252"/>
      <c r="BM25" s="252"/>
      <c r="BN25" s="252"/>
      <c r="BO25" s="265"/>
      <c r="BP25" s="265"/>
      <c r="BQ25" s="262">
        <v>19</v>
      </c>
      <c r="BR25" s="263"/>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6"/>
    </row>
    <row r="26" spans="1:131" s="247" customFormat="1" ht="26.25" customHeight="1" x14ac:dyDescent="0.2">
      <c r="A26" s="1089" t="s">
        <v>371</v>
      </c>
      <c r="B26" s="1090"/>
      <c r="C26" s="1090"/>
      <c r="D26" s="1090"/>
      <c r="E26" s="1090"/>
      <c r="F26" s="1090"/>
      <c r="G26" s="1090"/>
      <c r="H26" s="1090"/>
      <c r="I26" s="1090"/>
      <c r="J26" s="1090"/>
      <c r="K26" s="1090"/>
      <c r="L26" s="1090"/>
      <c r="M26" s="1090"/>
      <c r="N26" s="1090"/>
      <c r="O26" s="1090"/>
      <c r="P26" s="1091"/>
      <c r="Q26" s="1095" t="s">
        <v>397</v>
      </c>
      <c r="R26" s="1096"/>
      <c r="S26" s="1096"/>
      <c r="T26" s="1096"/>
      <c r="U26" s="1097"/>
      <c r="V26" s="1095" t="s">
        <v>398</v>
      </c>
      <c r="W26" s="1096"/>
      <c r="X26" s="1096"/>
      <c r="Y26" s="1096"/>
      <c r="Z26" s="1097"/>
      <c r="AA26" s="1095" t="s">
        <v>399</v>
      </c>
      <c r="AB26" s="1096"/>
      <c r="AC26" s="1096"/>
      <c r="AD26" s="1096"/>
      <c r="AE26" s="1096"/>
      <c r="AF26" s="1153" t="s">
        <v>400</v>
      </c>
      <c r="AG26" s="1102"/>
      <c r="AH26" s="1102"/>
      <c r="AI26" s="1102"/>
      <c r="AJ26" s="1154"/>
      <c r="AK26" s="1096" t="s">
        <v>401</v>
      </c>
      <c r="AL26" s="1096"/>
      <c r="AM26" s="1096"/>
      <c r="AN26" s="1096"/>
      <c r="AO26" s="1097"/>
      <c r="AP26" s="1095" t="s">
        <v>402</v>
      </c>
      <c r="AQ26" s="1096"/>
      <c r="AR26" s="1096"/>
      <c r="AS26" s="1096"/>
      <c r="AT26" s="1097"/>
      <c r="AU26" s="1095" t="s">
        <v>403</v>
      </c>
      <c r="AV26" s="1096"/>
      <c r="AW26" s="1096"/>
      <c r="AX26" s="1096"/>
      <c r="AY26" s="1097"/>
      <c r="AZ26" s="1095" t="s">
        <v>404</v>
      </c>
      <c r="BA26" s="1096"/>
      <c r="BB26" s="1096"/>
      <c r="BC26" s="1096"/>
      <c r="BD26" s="1097"/>
      <c r="BE26" s="1095" t="s">
        <v>378</v>
      </c>
      <c r="BF26" s="1096"/>
      <c r="BG26" s="1096"/>
      <c r="BH26" s="1096"/>
      <c r="BI26" s="1111"/>
      <c r="BJ26" s="252"/>
      <c r="BK26" s="252"/>
      <c r="BL26" s="252"/>
      <c r="BM26" s="252"/>
      <c r="BN26" s="252"/>
      <c r="BO26" s="265"/>
      <c r="BP26" s="265"/>
      <c r="BQ26" s="262">
        <v>20</v>
      </c>
      <c r="BR26" s="263"/>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6"/>
    </row>
    <row r="27" spans="1:131" s="247" customFormat="1" ht="26.25" customHeight="1" thickBot="1" x14ac:dyDescent="0.25">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5"/>
      <c r="AG27" s="1105"/>
      <c r="AH27" s="1105"/>
      <c r="AI27" s="1105"/>
      <c r="AJ27" s="1156"/>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2"/>
      <c r="BK27" s="252"/>
      <c r="BL27" s="252"/>
      <c r="BM27" s="252"/>
      <c r="BN27" s="252"/>
      <c r="BO27" s="265"/>
      <c r="BP27" s="265"/>
      <c r="BQ27" s="262">
        <v>21</v>
      </c>
      <c r="BR27" s="263"/>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6"/>
    </row>
    <row r="28" spans="1:131" s="247" customFormat="1" ht="26.25" customHeight="1" thickTop="1" x14ac:dyDescent="0.2">
      <c r="A28" s="266">
        <v>1</v>
      </c>
      <c r="B28" s="1144" t="s">
        <v>405</v>
      </c>
      <c r="C28" s="1145"/>
      <c r="D28" s="1145"/>
      <c r="E28" s="1145"/>
      <c r="F28" s="1145"/>
      <c r="G28" s="1145"/>
      <c r="H28" s="1145"/>
      <c r="I28" s="1145"/>
      <c r="J28" s="1145"/>
      <c r="K28" s="1145"/>
      <c r="L28" s="1145"/>
      <c r="M28" s="1145"/>
      <c r="N28" s="1145"/>
      <c r="O28" s="1145"/>
      <c r="P28" s="1146"/>
      <c r="Q28" s="1147">
        <v>22979</v>
      </c>
      <c r="R28" s="1148"/>
      <c r="S28" s="1148"/>
      <c r="T28" s="1148"/>
      <c r="U28" s="1148"/>
      <c r="V28" s="1148">
        <v>22722</v>
      </c>
      <c r="W28" s="1148"/>
      <c r="X28" s="1148"/>
      <c r="Y28" s="1148"/>
      <c r="Z28" s="1148"/>
      <c r="AA28" s="1148">
        <v>257</v>
      </c>
      <c r="AB28" s="1148"/>
      <c r="AC28" s="1148"/>
      <c r="AD28" s="1148"/>
      <c r="AE28" s="1149"/>
      <c r="AF28" s="1150">
        <v>257</v>
      </c>
      <c r="AG28" s="1148"/>
      <c r="AH28" s="1148"/>
      <c r="AI28" s="1148"/>
      <c r="AJ28" s="1151"/>
      <c r="AK28" s="1152">
        <v>1728</v>
      </c>
      <c r="AL28" s="1140"/>
      <c r="AM28" s="1140"/>
      <c r="AN28" s="1140"/>
      <c r="AO28" s="1140"/>
      <c r="AP28" s="1140"/>
      <c r="AQ28" s="1140"/>
      <c r="AR28" s="1140"/>
      <c r="AS28" s="1140"/>
      <c r="AT28" s="1140"/>
      <c r="AU28" s="1140"/>
      <c r="AV28" s="1140"/>
      <c r="AW28" s="1140"/>
      <c r="AX28" s="1140"/>
      <c r="AY28" s="1140"/>
      <c r="AZ28" s="1141"/>
      <c r="BA28" s="1141"/>
      <c r="BB28" s="1141"/>
      <c r="BC28" s="1141"/>
      <c r="BD28" s="1141"/>
      <c r="BE28" s="1142"/>
      <c r="BF28" s="1142"/>
      <c r="BG28" s="1142"/>
      <c r="BH28" s="1142"/>
      <c r="BI28" s="1143"/>
      <c r="BJ28" s="252"/>
      <c r="BK28" s="252"/>
      <c r="BL28" s="252"/>
      <c r="BM28" s="252"/>
      <c r="BN28" s="252"/>
      <c r="BO28" s="265"/>
      <c r="BP28" s="265"/>
      <c r="BQ28" s="262">
        <v>22</v>
      </c>
      <c r="BR28" s="263"/>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6"/>
    </row>
    <row r="29" spans="1:131" s="247" customFormat="1" ht="26.25" customHeight="1" x14ac:dyDescent="0.2">
      <c r="A29" s="266">
        <v>2</v>
      </c>
      <c r="B29" s="1131" t="s">
        <v>406</v>
      </c>
      <c r="C29" s="1132"/>
      <c r="D29" s="1132"/>
      <c r="E29" s="1132"/>
      <c r="F29" s="1132"/>
      <c r="G29" s="1132"/>
      <c r="H29" s="1132"/>
      <c r="I29" s="1132"/>
      <c r="J29" s="1132"/>
      <c r="K29" s="1132"/>
      <c r="L29" s="1132"/>
      <c r="M29" s="1132"/>
      <c r="N29" s="1132"/>
      <c r="O29" s="1132"/>
      <c r="P29" s="1133"/>
      <c r="Q29" s="1137">
        <v>3</v>
      </c>
      <c r="R29" s="1138"/>
      <c r="S29" s="1138"/>
      <c r="T29" s="1138"/>
      <c r="U29" s="1138"/>
      <c r="V29" s="1138">
        <v>2</v>
      </c>
      <c r="W29" s="1138"/>
      <c r="X29" s="1138"/>
      <c r="Y29" s="1138"/>
      <c r="Z29" s="1138"/>
      <c r="AA29" s="1138">
        <v>1</v>
      </c>
      <c r="AB29" s="1138"/>
      <c r="AC29" s="1138"/>
      <c r="AD29" s="1138"/>
      <c r="AE29" s="1139"/>
      <c r="AF29" s="1113">
        <v>1</v>
      </c>
      <c r="AG29" s="1114"/>
      <c r="AH29" s="1114"/>
      <c r="AI29" s="1114"/>
      <c r="AJ29" s="1115"/>
      <c r="AK29" s="1074">
        <v>1</v>
      </c>
      <c r="AL29" s="1065"/>
      <c r="AM29" s="1065"/>
      <c r="AN29" s="1065"/>
      <c r="AO29" s="1065"/>
      <c r="AP29" s="1065"/>
      <c r="AQ29" s="1065"/>
      <c r="AR29" s="1065"/>
      <c r="AS29" s="1065"/>
      <c r="AT29" s="1065"/>
      <c r="AU29" s="1065"/>
      <c r="AV29" s="1065"/>
      <c r="AW29" s="1065"/>
      <c r="AX29" s="1065"/>
      <c r="AY29" s="1065"/>
      <c r="AZ29" s="1136"/>
      <c r="BA29" s="1136"/>
      <c r="BB29" s="1136"/>
      <c r="BC29" s="1136"/>
      <c r="BD29" s="1136"/>
      <c r="BE29" s="1126"/>
      <c r="BF29" s="1126"/>
      <c r="BG29" s="1126"/>
      <c r="BH29" s="1126"/>
      <c r="BI29" s="1127"/>
      <c r="BJ29" s="252"/>
      <c r="BK29" s="252"/>
      <c r="BL29" s="252"/>
      <c r="BM29" s="252"/>
      <c r="BN29" s="252"/>
      <c r="BO29" s="265"/>
      <c r="BP29" s="265"/>
      <c r="BQ29" s="262">
        <v>23</v>
      </c>
      <c r="BR29" s="263"/>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6"/>
    </row>
    <row r="30" spans="1:131" s="247" customFormat="1" ht="26.25" customHeight="1" x14ac:dyDescent="0.2">
      <c r="A30" s="266">
        <v>3</v>
      </c>
      <c r="B30" s="1131" t="s">
        <v>407</v>
      </c>
      <c r="C30" s="1132"/>
      <c r="D30" s="1132"/>
      <c r="E30" s="1132"/>
      <c r="F30" s="1132"/>
      <c r="G30" s="1132"/>
      <c r="H30" s="1132"/>
      <c r="I30" s="1132"/>
      <c r="J30" s="1132"/>
      <c r="K30" s="1132"/>
      <c r="L30" s="1132"/>
      <c r="M30" s="1132"/>
      <c r="N30" s="1132"/>
      <c r="O30" s="1132"/>
      <c r="P30" s="1133"/>
      <c r="Q30" s="1137">
        <v>3549</v>
      </c>
      <c r="R30" s="1138"/>
      <c r="S30" s="1138"/>
      <c r="T30" s="1138"/>
      <c r="U30" s="1138"/>
      <c r="V30" s="1138">
        <v>3548</v>
      </c>
      <c r="W30" s="1138"/>
      <c r="X30" s="1138"/>
      <c r="Y30" s="1138"/>
      <c r="Z30" s="1138"/>
      <c r="AA30" s="1138">
        <v>1</v>
      </c>
      <c r="AB30" s="1138"/>
      <c r="AC30" s="1138"/>
      <c r="AD30" s="1138"/>
      <c r="AE30" s="1139"/>
      <c r="AF30" s="1113">
        <v>1</v>
      </c>
      <c r="AG30" s="1114"/>
      <c r="AH30" s="1114"/>
      <c r="AI30" s="1114"/>
      <c r="AJ30" s="1115"/>
      <c r="AK30" s="1074">
        <v>659</v>
      </c>
      <c r="AL30" s="1065"/>
      <c r="AM30" s="1065"/>
      <c r="AN30" s="1065"/>
      <c r="AO30" s="1065"/>
      <c r="AP30" s="1065"/>
      <c r="AQ30" s="1065"/>
      <c r="AR30" s="1065"/>
      <c r="AS30" s="1065"/>
      <c r="AT30" s="1065"/>
      <c r="AU30" s="1065"/>
      <c r="AV30" s="1065"/>
      <c r="AW30" s="1065"/>
      <c r="AX30" s="1065"/>
      <c r="AY30" s="1065"/>
      <c r="AZ30" s="1136"/>
      <c r="BA30" s="1136"/>
      <c r="BB30" s="1136"/>
      <c r="BC30" s="1136"/>
      <c r="BD30" s="1136"/>
      <c r="BE30" s="1126"/>
      <c r="BF30" s="1126"/>
      <c r="BG30" s="1126"/>
      <c r="BH30" s="1126"/>
      <c r="BI30" s="1127"/>
      <c r="BJ30" s="252"/>
      <c r="BK30" s="252"/>
      <c r="BL30" s="252"/>
      <c r="BM30" s="252"/>
      <c r="BN30" s="252"/>
      <c r="BO30" s="265"/>
      <c r="BP30" s="265"/>
      <c r="BQ30" s="262">
        <v>24</v>
      </c>
      <c r="BR30" s="263"/>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6"/>
    </row>
    <row r="31" spans="1:131" s="247" customFormat="1" ht="26.25" customHeight="1" x14ac:dyDescent="0.2">
      <c r="A31" s="266">
        <v>4</v>
      </c>
      <c r="B31" s="1131" t="s">
        <v>408</v>
      </c>
      <c r="C31" s="1132"/>
      <c r="D31" s="1132"/>
      <c r="E31" s="1132"/>
      <c r="F31" s="1132"/>
      <c r="G31" s="1132"/>
      <c r="H31" s="1132"/>
      <c r="I31" s="1132"/>
      <c r="J31" s="1132"/>
      <c r="K31" s="1132"/>
      <c r="L31" s="1132"/>
      <c r="M31" s="1132"/>
      <c r="N31" s="1132"/>
      <c r="O31" s="1132"/>
      <c r="P31" s="1133"/>
      <c r="Q31" s="1137">
        <v>25651</v>
      </c>
      <c r="R31" s="1138"/>
      <c r="S31" s="1138"/>
      <c r="T31" s="1138"/>
      <c r="U31" s="1138"/>
      <c r="V31" s="1138">
        <v>25469</v>
      </c>
      <c r="W31" s="1138"/>
      <c r="X31" s="1138"/>
      <c r="Y31" s="1138"/>
      <c r="Z31" s="1138"/>
      <c r="AA31" s="1138">
        <v>182</v>
      </c>
      <c r="AB31" s="1138"/>
      <c r="AC31" s="1138"/>
      <c r="AD31" s="1138"/>
      <c r="AE31" s="1139"/>
      <c r="AF31" s="1113">
        <v>182</v>
      </c>
      <c r="AG31" s="1114"/>
      <c r="AH31" s="1114"/>
      <c r="AI31" s="1114"/>
      <c r="AJ31" s="1115"/>
      <c r="AK31" s="1074">
        <v>3798</v>
      </c>
      <c r="AL31" s="1065"/>
      <c r="AM31" s="1065"/>
      <c r="AN31" s="1065"/>
      <c r="AO31" s="1065"/>
      <c r="AP31" s="1065"/>
      <c r="AQ31" s="1065"/>
      <c r="AR31" s="1065"/>
      <c r="AS31" s="1065"/>
      <c r="AT31" s="1065"/>
      <c r="AU31" s="1065"/>
      <c r="AV31" s="1065"/>
      <c r="AW31" s="1065"/>
      <c r="AX31" s="1065"/>
      <c r="AY31" s="1065"/>
      <c r="AZ31" s="1136"/>
      <c r="BA31" s="1136"/>
      <c r="BB31" s="1136"/>
      <c r="BC31" s="1136"/>
      <c r="BD31" s="1136"/>
      <c r="BE31" s="1126"/>
      <c r="BF31" s="1126"/>
      <c r="BG31" s="1126"/>
      <c r="BH31" s="1126"/>
      <c r="BI31" s="1127"/>
      <c r="BJ31" s="252"/>
      <c r="BK31" s="252"/>
      <c r="BL31" s="252"/>
      <c r="BM31" s="252"/>
      <c r="BN31" s="252"/>
      <c r="BO31" s="265"/>
      <c r="BP31" s="265"/>
      <c r="BQ31" s="262">
        <v>25</v>
      </c>
      <c r="BR31" s="263"/>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6"/>
    </row>
    <row r="32" spans="1:131" s="247" customFormat="1" ht="26.25" customHeight="1" x14ac:dyDescent="0.2">
      <c r="A32" s="266">
        <v>5</v>
      </c>
      <c r="B32" s="1131" t="s">
        <v>409</v>
      </c>
      <c r="C32" s="1132"/>
      <c r="D32" s="1132"/>
      <c r="E32" s="1132"/>
      <c r="F32" s="1132"/>
      <c r="G32" s="1132"/>
      <c r="H32" s="1132"/>
      <c r="I32" s="1132"/>
      <c r="J32" s="1132"/>
      <c r="K32" s="1132"/>
      <c r="L32" s="1132"/>
      <c r="M32" s="1132"/>
      <c r="N32" s="1132"/>
      <c r="O32" s="1132"/>
      <c r="P32" s="1133"/>
      <c r="Q32" s="1137">
        <v>10571</v>
      </c>
      <c r="R32" s="1138"/>
      <c r="S32" s="1138"/>
      <c r="T32" s="1138"/>
      <c r="U32" s="1138"/>
      <c r="V32" s="1138">
        <v>10491</v>
      </c>
      <c r="W32" s="1138"/>
      <c r="X32" s="1138"/>
      <c r="Y32" s="1138"/>
      <c r="Z32" s="1138"/>
      <c r="AA32" s="1138">
        <v>80</v>
      </c>
      <c r="AB32" s="1138"/>
      <c r="AC32" s="1138"/>
      <c r="AD32" s="1138"/>
      <c r="AE32" s="1139"/>
      <c r="AF32" s="1113">
        <v>80</v>
      </c>
      <c r="AG32" s="1114"/>
      <c r="AH32" s="1114"/>
      <c r="AI32" s="1114"/>
      <c r="AJ32" s="1115"/>
      <c r="AK32" s="1074" t="s">
        <v>625</v>
      </c>
      <c r="AL32" s="1065"/>
      <c r="AM32" s="1065"/>
      <c r="AN32" s="1065"/>
      <c r="AO32" s="1065"/>
      <c r="AP32" s="1065"/>
      <c r="AQ32" s="1065"/>
      <c r="AR32" s="1065"/>
      <c r="AS32" s="1065"/>
      <c r="AT32" s="1065"/>
      <c r="AU32" s="1065"/>
      <c r="AV32" s="1065"/>
      <c r="AW32" s="1065"/>
      <c r="AX32" s="1065"/>
      <c r="AY32" s="1065"/>
      <c r="AZ32" s="1136"/>
      <c r="BA32" s="1136"/>
      <c r="BB32" s="1136"/>
      <c r="BC32" s="1136"/>
      <c r="BD32" s="1136"/>
      <c r="BE32" s="1126"/>
      <c r="BF32" s="1126"/>
      <c r="BG32" s="1126"/>
      <c r="BH32" s="1126"/>
      <c r="BI32" s="1127"/>
      <c r="BJ32" s="252"/>
      <c r="BK32" s="252"/>
      <c r="BL32" s="252"/>
      <c r="BM32" s="252"/>
      <c r="BN32" s="252"/>
      <c r="BO32" s="265"/>
      <c r="BP32" s="265"/>
      <c r="BQ32" s="262">
        <v>26</v>
      </c>
      <c r="BR32" s="263"/>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6"/>
    </row>
    <row r="33" spans="1:131" s="247" customFormat="1" ht="26.25" customHeight="1" x14ac:dyDescent="0.2">
      <c r="A33" s="266">
        <v>6</v>
      </c>
      <c r="B33" s="1131" t="s">
        <v>410</v>
      </c>
      <c r="C33" s="1132"/>
      <c r="D33" s="1132"/>
      <c r="E33" s="1132"/>
      <c r="F33" s="1132"/>
      <c r="G33" s="1132"/>
      <c r="H33" s="1132"/>
      <c r="I33" s="1132"/>
      <c r="J33" s="1132"/>
      <c r="K33" s="1132"/>
      <c r="L33" s="1132"/>
      <c r="M33" s="1132"/>
      <c r="N33" s="1132"/>
      <c r="O33" s="1132"/>
      <c r="P33" s="1133"/>
      <c r="Q33" s="1137">
        <v>56</v>
      </c>
      <c r="R33" s="1138"/>
      <c r="S33" s="1138"/>
      <c r="T33" s="1138"/>
      <c r="U33" s="1138"/>
      <c r="V33" s="1138">
        <v>48</v>
      </c>
      <c r="W33" s="1138"/>
      <c r="X33" s="1138"/>
      <c r="Y33" s="1138"/>
      <c r="Z33" s="1138"/>
      <c r="AA33" s="1138">
        <v>8</v>
      </c>
      <c r="AB33" s="1138"/>
      <c r="AC33" s="1138"/>
      <c r="AD33" s="1138"/>
      <c r="AE33" s="1139"/>
      <c r="AF33" s="1113">
        <v>8</v>
      </c>
      <c r="AG33" s="1114"/>
      <c r="AH33" s="1114"/>
      <c r="AI33" s="1114"/>
      <c r="AJ33" s="1115"/>
      <c r="AK33" s="1074" t="s">
        <v>625</v>
      </c>
      <c r="AL33" s="1065"/>
      <c r="AM33" s="1065"/>
      <c r="AN33" s="1065"/>
      <c r="AO33" s="1065"/>
      <c r="AP33" s="1065">
        <v>230</v>
      </c>
      <c r="AQ33" s="1065"/>
      <c r="AR33" s="1065"/>
      <c r="AS33" s="1065"/>
      <c r="AT33" s="1065"/>
      <c r="AU33" s="1065">
        <v>53</v>
      </c>
      <c r="AV33" s="1065"/>
      <c r="AW33" s="1065"/>
      <c r="AX33" s="1065"/>
      <c r="AY33" s="1065"/>
      <c r="AZ33" s="1136"/>
      <c r="BA33" s="1136"/>
      <c r="BB33" s="1136"/>
      <c r="BC33" s="1136"/>
      <c r="BD33" s="1136"/>
      <c r="BE33" s="1126"/>
      <c r="BF33" s="1126"/>
      <c r="BG33" s="1126"/>
      <c r="BH33" s="1126"/>
      <c r="BI33" s="1127"/>
      <c r="BJ33" s="252"/>
      <c r="BK33" s="252"/>
      <c r="BL33" s="252"/>
      <c r="BM33" s="252"/>
      <c r="BN33" s="252"/>
      <c r="BO33" s="265"/>
      <c r="BP33" s="265"/>
      <c r="BQ33" s="262">
        <v>27</v>
      </c>
      <c r="BR33" s="263"/>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6"/>
    </row>
    <row r="34" spans="1:131" s="247" customFormat="1" ht="26.25" customHeight="1" x14ac:dyDescent="0.2">
      <c r="A34" s="266">
        <v>7</v>
      </c>
      <c r="B34" s="1131" t="s">
        <v>411</v>
      </c>
      <c r="C34" s="1132"/>
      <c r="D34" s="1132"/>
      <c r="E34" s="1132"/>
      <c r="F34" s="1132"/>
      <c r="G34" s="1132"/>
      <c r="H34" s="1132"/>
      <c r="I34" s="1132"/>
      <c r="J34" s="1132"/>
      <c r="K34" s="1132"/>
      <c r="L34" s="1132"/>
      <c r="M34" s="1132"/>
      <c r="N34" s="1132"/>
      <c r="O34" s="1132"/>
      <c r="P34" s="1133"/>
      <c r="Q34" s="1137">
        <v>9804</v>
      </c>
      <c r="R34" s="1138"/>
      <c r="S34" s="1138"/>
      <c r="T34" s="1138"/>
      <c r="U34" s="1138"/>
      <c r="V34" s="1138">
        <v>8321</v>
      </c>
      <c r="W34" s="1138"/>
      <c r="X34" s="1138"/>
      <c r="Y34" s="1138"/>
      <c r="Z34" s="1138"/>
      <c r="AA34" s="1138">
        <v>1483</v>
      </c>
      <c r="AB34" s="1138"/>
      <c r="AC34" s="1138"/>
      <c r="AD34" s="1138"/>
      <c r="AE34" s="1139"/>
      <c r="AF34" s="1113">
        <v>4922</v>
      </c>
      <c r="AG34" s="1114"/>
      <c r="AH34" s="1114"/>
      <c r="AI34" s="1114"/>
      <c r="AJ34" s="1115"/>
      <c r="AK34" s="1074">
        <v>3100</v>
      </c>
      <c r="AL34" s="1065"/>
      <c r="AM34" s="1065"/>
      <c r="AN34" s="1065"/>
      <c r="AO34" s="1065"/>
      <c r="AP34" s="1065">
        <v>66683</v>
      </c>
      <c r="AQ34" s="1065"/>
      <c r="AR34" s="1065"/>
      <c r="AS34" s="1065"/>
      <c r="AT34" s="1065"/>
      <c r="AU34" s="1065">
        <v>36009</v>
      </c>
      <c r="AV34" s="1065"/>
      <c r="AW34" s="1065"/>
      <c r="AX34" s="1065"/>
      <c r="AY34" s="1065"/>
      <c r="AZ34" s="1136"/>
      <c r="BA34" s="1136"/>
      <c r="BB34" s="1136"/>
      <c r="BC34" s="1136"/>
      <c r="BD34" s="1136"/>
      <c r="BE34" s="1126" t="s">
        <v>412</v>
      </c>
      <c r="BF34" s="1126"/>
      <c r="BG34" s="1126"/>
      <c r="BH34" s="1126"/>
      <c r="BI34" s="1127"/>
      <c r="BJ34" s="252"/>
      <c r="BK34" s="252"/>
      <c r="BL34" s="252"/>
      <c r="BM34" s="252"/>
      <c r="BN34" s="252"/>
      <c r="BO34" s="265"/>
      <c r="BP34" s="265"/>
      <c r="BQ34" s="262">
        <v>28</v>
      </c>
      <c r="BR34" s="263"/>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6"/>
    </row>
    <row r="35" spans="1:131" s="247" customFormat="1" ht="26.25" customHeight="1" x14ac:dyDescent="0.2">
      <c r="A35" s="266">
        <v>8</v>
      </c>
      <c r="B35" s="1131" t="s">
        <v>413</v>
      </c>
      <c r="C35" s="1132"/>
      <c r="D35" s="1132"/>
      <c r="E35" s="1132"/>
      <c r="F35" s="1132"/>
      <c r="G35" s="1132"/>
      <c r="H35" s="1132"/>
      <c r="I35" s="1132"/>
      <c r="J35" s="1132"/>
      <c r="K35" s="1132"/>
      <c r="L35" s="1132"/>
      <c r="M35" s="1132"/>
      <c r="N35" s="1132"/>
      <c r="O35" s="1132"/>
      <c r="P35" s="1133"/>
      <c r="Q35" s="1137">
        <v>2935</v>
      </c>
      <c r="R35" s="1138"/>
      <c r="S35" s="1138"/>
      <c r="T35" s="1138"/>
      <c r="U35" s="1138"/>
      <c r="V35" s="1138">
        <v>2191</v>
      </c>
      <c r="W35" s="1138"/>
      <c r="X35" s="1138"/>
      <c r="Y35" s="1138"/>
      <c r="Z35" s="1138"/>
      <c r="AA35" s="1138">
        <v>744</v>
      </c>
      <c r="AB35" s="1138"/>
      <c r="AC35" s="1138"/>
      <c r="AD35" s="1138"/>
      <c r="AE35" s="1139"/>
      <c r="AF35" s="1113">
        <v>757</v>
      </c>
      <c r="AG35" s="1114"/>
      <c r="AH35" s="1114"/>
      <c r="AI35" s="1114"/>
      <c r="AJ35" s="1115"/>
      <c r="AK35" s="1074" t="s">
        <v>625</v>
      </c>
      <c r="AL35" s="1065"/>
      <c r="AM35" s="1065"/>
      <c r="AN35" s="1065"/>
      <c r="AO35" s="1065"/>
      <c r="AP35" s="1065">
        <v>3773</v>
      </c>
      <c r="AQ35" s="1065"/>
      <c r="AR35" s="1065"/>
      <c r="AS35" s="1065"/>
      <c r="AT35" s="1065"/>
      <c r="AU35" s="1065" t="s">
        <v>625</v>
      </c>
      <c r="AV35" s="1065"/>
      <c r="AW35" s="1065"/>
      <c r="AX35" s="1065"/>
      <c r="AY35" s="1065"/>
      <c r="AZ35" s="1136"/>
      <c r="BA35" s="1136"/>
      <c r="BB35" s="1136"/>
      <c r="BC35" s="1136"/>
      <c r="BD35" s="1136"/>
      <c r="BE35" s="1126" t="s">
        <v>414</v>
      </c>
      <c r="BF35" s="1126"/>
      <c r="BG35" s="1126"/>
      <c r="BH35" s="1126"/>
      <c r="BI35" s="1127"/>
      <c r="BJ35" s="252"/>
      <c r="BK35" s="252"/>
      <c r="BL35" s="252"/>
      <c r="BM35" s="252"/>
      <c r="BN35" s="252"/>
      <c r="BO35" s="265"/>
      <c r="BP35" s="265"/>
      <c r="BQ35" s="262">
        <v>29</v>
      </c>
      <c r="BR35" s="263"/>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6"/>
    </row>
    <row r="36" spans="1:131" s="247" customFormat="1" ht="26.25" customHeight="1" x14ac:dyDescent="0.2">
      <c r="A36" s="266">
        <v>9</v>
      </c>
      <c r="B36" s="1131" t="s">
        <v>415</v>
      </c>
      <c r="C36" s="1132"/>
      <c r="D36" s="1132"/>
      <c r="E36" s="1132"/>
      <c r="F36" s="1132"/>
      <c r="G36" s="1132"/>
      <c r="H36" s="1132"/>
      <c r="I36" s="1132"/>
      <c r="J36" s="1132"/>
      <c r="K36" s="1132"/>
      <c r="L36" s="1132"/>
      <c r="M36" s="1132"/>
      <c r="N36" s="1132"/>
      <c r="O36" s="1132"/>
      <c r="P36" s="1133"/>
      <c r="Q36" s="1137">
        <v>5300</v>
      </c>
      <c r="R36" s="1138"/>
      <c r="S36" s="1138"/>
      <c r="T36" s="1138"/>
      <c r="U36" s="1138"/>
      <c r="V36" s="1138">
        <v>4003</v>
      </c>
      <c r="W36" s="1138"/>
      <c r="X36" s="1138"/>
      <c r="Y36" s="1138"/>
      <c r="Z36" s="1138"/>
      <c r="AA36" s="1138">
        <v>1297</v>
      </c>
      <c r="AB36" s="1138"/>
      <c r="AC36" s="1138"/>
      <c r="AD36" s="1138"/>
      <c r="AE36" s="1139"/>
      <c r="AF36" s="1113">
        <v>4514</v>
      </c>
      <c r="AG36" s="1114"/>
      <c r="AH36" s="1114"/>
      <c r="AI36" s="1114"/>
      <c r="AJ36" s="1115"/>
      <c r="AK36" s="1074">
        <v>337</v>
      </c>
      <c r="AL36" s="1065"/>
      <c r="AM36" s="1065"/>
      <c r="AN36" s="1065"/>
      <c r="AO36" s="1065"/>
      <c r="AP36" s="1065">
        <v>13861</v>
      </c>
      <c r="AQ36" s="1065"/>
      <c r="AR36" s="1065"/>
      <c r="AS36" s="1065"/>
      <c r="AT36" s="1065"/>
      <c r="AU36" s="1065">
        <v>1095</v>
      </c>
      <c r="AV36" s="1065"/>
      <c r="AW36" s="1065"/>
      <c r="AX36" s="1065"/>
      <c r="AY36" s="1065"/>
      <c r="AZ36" s="1136"/>
      <c r="BA36" s="1136"/>
      <c r="BB36" s="1136"/>
      <c r="BC36" s="1136"/>
      <c r="BD36" s="1136"/>
      <c r="BE36" s="1126" t="s">
        <v>412</v>
      </c>
      <c r="BF36" s="1126"/>
      <c r="BG36" s="1126"/>
      <c r="BH36" s="1126"/>
      <c r="BI36" s="1127"/>
      <c r="BJ36" s="252"/>
      <c r="BK36" s="252"/>
      <c r="BL36" s="252"/>
      <c r="BM36" s="252"/>
      <c r="BN36" s="252"/>
      <c r="BO36" s="265"/>
      <c r="BP36" s="265"/>
      <c r="BQ36" s="262">
        <v>30</v>
      </c>
      <c r="BR36" s="263"/>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6"/>
    </row>
    <row r="37" spans="1:131" s="247" customFormat="1" ht="26.25" customHeight="1" x14ac:dyDescent="0.2">
      <c r="A37" s="266">
        <v>10</v>
      </c>
      <c r="B37" s="1131" t="s">
        <v>416</v>
      </c>
      <c r="C37" s="1132"/>
      <c r="D37" s="1132"/>
      <c r="E37" s="1132"/>
      <c r="F37" s="1132"/>
      <c r="G37" s="1132"/>
      <c r="H37" s="1132"/>
      <c r="I37" s="1132"/>
      <c r="J37" s="1132"/>
      <c r="K37" s="1132"/>
      <c r="L37" s="1132"/>
      <c r="M37" s="1132"/>
      <c r="N37" s="1132"/>
      <c r="O37" s="1132"/>
      <c r="P37" s="1133"/>
      <c r="Q37" s="1137">
        <v>252</v>
      </c>
      <c r="R37" s="1138"/>
      <c r="S37" s="1138"/>
      <c r="T37" s="1138"/>
      <c r="U37" s="1138"/>
      <c r="V37" s="1138">
        <v>264</v>
      </c>
      <c r="W37" s="1138"/>
      <c r="X37" s="1138"/>
      <c r="Y37" s="1138"/>
      <c r="Z37" s="1138"/>
      <c r="AA37" s="1138">
        <v>-12</v>
      </c>
      <c r="AB37" s="1138"/>
      <c r="AC37" s="1138"/>
      <c r="AD37" s="1138"/>
      <c r="AE37" s="1139"/>
      <c r="AF37" s="1113">
        <v>27</v>
      </c>
      <c r="AG37" s="1114"/>
      <c r="AH37" s="1114"/>
      <c r="AI37" s="1114"/>
      <c r="AJ37" s="1115"/>
      <c r="AK37" s="1074">
        <v>224</v>
      </c>
      <c r="AL37" s="1065"/>
      <c r="AM37" s="1065"/>
      <c r="AN37" s="1065"/>
      <c r="AO37" s="1065"/>
      <c r="AP37" s="1065">
        <v>1604</v>
      </c>
      <c r="AQ37" s="1065"/>
      <c r="AR37" s="1065"/>
      <c r="AS37" s="1065"/>
      <c r="AT37" s="1065"/>
      <c r="AU37" s="1065">
        <v>1357</v>
      </c>
      <c r="AV37" s="1065"/>
      <c r="AW37" s="1065"/>
      <c r="AX37" s="1065"/>
      <c r="AY37" s="1065"/>
      <c r="AZ37" s="1136"/>
      <c r="BA37" s="1136"/>
      <c r="BB37" s="1136"/>
      <c r="BC37" s="1136"/>
      <c r="BD37" s="1136"/>
      <c r="BE37" s="1126" t="s">
        <v>417</v>
      </c>
      <c r="BF37" s="1126"/>
      <c r="BG37" s="1126"/>
      <c r="BH37" s="1126"/>
      <c r="BI37" s="1127"/>
      <c r="BJ37" s="252"/>
      <c r="BK37" s="252"/>
      <c r="BL37" s="252"/>
      <c r="BM37" s="252"/>
      <c r="BN37" s="252"/>
      <c r="BO37" s="265"/>
      <c r="BP37" s="265"/>
      <c r="BQ37" s="262">
        <v>31</v>
      </c>
      <c r="BR37" s="263"/>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6"/>
    </row>
    <row r="38" spans="1:131" s="247" customFormat="1" ht="26.25" customHeight="1" x14ac:dyDescent="0.2">
      <c r="A38" s="266">
        <v>11</v>
      </c>
      <c r="B38" s="1131" t="s">
        <v>418</v>
      </c>
      <c r="C38" s="1132"/>
      <c r="D38" s="1132"/>
      <c r="E38" s="1132"/>
      <c r="F38" s="1132"/>
      <c r="G38" s="1132"/>
      <c r="H38" s="1132"/>
      <c r="I38" s="1132"/>
      <c r="J38" s="1132"/>
      <c r="K38" s="1132"/>
      <c r="L38" s="1132"/>
      <c r="M38" s="1132"/>
      <c r="N38" s="1132"/>
      <c r="O38" s="1132"/>
      <c r="P38" s="1133"/>
      <c r="Q38" s="1137">
        <v>753</v>
      </c>
      <c r="R38" s="1138"/>
      <c r="S38" s="1138"/>
      <c r="T38" s="1138"/>
      <c r="U38" s="1138"/>
      <c r="V38" s="1138">
        <v>753</v>
      </c>
      <c r="W38" s="1138"/>
      <c r="X38" s="1138"/>
      <c r="Y38" s="1138"/>
      <c r="Z38" s="1138"/>
      <c r="AA38" s="1138">
        <v>0</v>
      </c>
      <c r="AB38" s="1138"/>
      <c r="AC38" s="1138"/>
      <c r="AD38" s="1138"/>
      <c r="AE38" s="1139"/>
      <c r="AF38" s="1113">
        <v>0</v>
      </c>
      <c r="AG38" s="1114"/>
      <c r="AH38" s="1114"/>
      <c r="AI38" s="1114"/>
      <c r="AJ38" s="1115"/>
      <c r="AK38" s="1074">
        <v>43</v>
      </c>
      <c r="AL38" s="1065"/>
      <c r="AM38" s="1065"/>
      <c r="AN38" s="1065"/>
      <c r="AO38" s="1065"/>
      <c r="AP38" s="1065">
        <v>487</v>
      </c>
      <c r="AQ38" s="1065"/>
      <c r="AR38" s="1065"/>
      <c r="AS38" s="1065"/>
      <c r="AT38" s="1065"/>
      <c r="AU38" s="1065">
        <v>250</v>
      </c>
      <c r="AV38" s="1065"/>
      <c r="AW38" s="1065"/>
      <c r="AX38" s="1065"/>
      <c r="AY38" s="1065"/>
      <c r="AZ38" s="1136"/>
      <c r="BA38" s="1136"/>
      <c r="BB38" s="1136"/>
      <c r="BC38" s="1136"/>
      <c r="BD38" s="1136"/>
      <c r="BE38" s="1126" t="s">
        <v>419</v>
      </c>
      <c r="BF38" s="1126"/>
      <c r="BG38" s="1126"/>
      <c r="BH38" s="1126"/>
      <c r="BI38" s="1127"/>
      <c r="BJ38" s="252"/>
      <c r="BK38" s="252"/>
      <c r="BL38" s="252"/>
      <c r="BM38" s="252"/>
      <c r="BN38" s="252"/>
      <c r="BO38" s="265"/>
      <c r="BP38" s="265"/>
      <c r="BQ38" s="262">
        <v>32</v>
      </c>
      <c r="BR38" s="263"/>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6"/>
    </row>
    <row r="39" spans="1:131" s="247" customFormat="1" ht="26.25" customHeight="1" x14ac:dyDescent="0.2">
      <c r="A39" s="266">
        <v>12</v>
      </c>
      <c r="B39" s="1131" t="s">
        <v>420</v>
      </c>
      <c r="C39" s="1132"/>
      <c r="D39" s="1132"/>
      <c r="E39" s="1132"/>
      <c r="F39" s="1132"/>
      <c r="G39" s="1132"/>
      <c r="H39" s="1132"/>
      <c r="I39" s="1132"/>
      <c r="J39" s="1132"/>
      <c r="K39" s="1132"/>
      <c r="L39" s="1132"/>
      <c r="M39" s="1132"/>
      <c r="N39" s="1132"/>
      <c r="O39" s="1132"/>
      <c r="P39" s="1133"/>
      <c r="Q39" s="1137">
        <v>785</v>
      </c>
      <c r="R39" s="1138"/>
      <c r="S39" s="1138"/>
      <c r="T39" s="1138"/>
      <c r="U39" s="1138"/>
      <c r="V39" s="1138">
        <v>785</v>
      </c>
      <c r="W39" s="1138"/>
      <c r="X39" s="1138"/>
      <c r="Y39" s="1138"/>
      <c r="Z39" s="1138"/>
      <c r="AA39" s="1138">
        <v>0</v>
      </c>
      <c r="AB39" s="1138"/>
      <c r="AC39" s="1138"/>
      <c r="AD39" s="1138"/>
      <c r="AE39" s="1139"/>
      <c r="AF39" s="1113">
        <v>0</v>
      </c>
      <c r="AG39" s="1114"/>
      <c r="AH39" s="1114"/>
      <c r="AI39" s="1114"/>
      <c r="AJ39" s="1115"/>
      <c r="AK39" s="1074">
        <v>444</v>
      </c>
      <c r="AL39" s="1065"/>
      <c r="AM39" s="1065"/>
      <c r="AN39" s="1065"/>
      <c r="AO39" s="1065"/>
      <c r="AP39" s="1065">
        <v>3863</v>
      </c>
      <c r="AQ39" s="1065"/>
      <c r="AR39" s="1065"/>
      <c r="AS39" s="1065"/>
      <c r="AT39" s="1065"/>
      <c r="AU39" s="1065">
        <v>2963</v>
      </c>
      <c r="AV39" s="1065"/>
      <c r="AW39" s="1065"/>
      <c r="AX39" s="1065"/>
      <c r="AY39" s="1065"/>
      <c r="AZ39" s="1136"/>
      <c r="BA39" s="1136"/>
      <c r="BB39" s="1136"/>
      <c r="BC39" s="1136"/>
      <c r="BD39" s="1136"/>
      <c r="BE39" s="1126" t="s">
        <v>421</v>
      </c>
      <c r="BF39" s="1126"/>
      <c r="BG39" s="1126"/>
      <c r="BH39" s="1126"/>
      <c r="BI39" s="1127"/>
      <c r="BJ39" s="252"/>
      <c r="BK39" s="252"/>
      <c r="BL39" s="252"/>
      <c r="BM39" s="252"/>
      <c r="BN39" s="252"/>
      <c r="BO39" s="265"/>
      <c r="BP39" s="265"/>
      <c r="BQ39" s="262">
        <v>33</v>
      </c>
      <c r="BR39" s="263"/>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6"/>
    </row>
    <row r="40" spans="1:131" s="247" customFormat="1" ht="26.25" customHeight="1" x14ac:dyDescent="0.2">
      <c r="A40" s="261">
        <v>13</v>
      </c>
      <c r="B40" s="1131" t="s">
        <v>422</v>
      </c>
      <c r="C40" s="1132"/>
      <c r="D40" s="1132"/>
      <c r="E40" s="1132"/>
      <c r="F40" s="1132"/>
      <c r="G40" s="1132"/>
      <c r="H40" s="1132"/>
      <c r="I40" s="1132"/>
      <c r="J40" s="1132"/>
      <c r="K40" s="1132"/>
      <c r="L40" s="1132"/>
      <c r="M40" s="1132"/>
      <c r="N40" s="1132"/>
      <c r="O40" s="1132"/>
      <c r="P40" s="1133"/>
      <c r="Q40" s="1137">
        <v>193</v>
      </c>
      <c r="R40" s="1138"/>
      <c r="S40" s="1138"/>
      <c r="T40" s="1138"/>
      <c r="U40" s="1138"/>
      <c r="V40" s="1138">
        <v>188</v>
      </c>
      <c r="W40" s="1138"/>
      <c r="X40" s="1138"/>
      <c r="Y40" s="1138"/>
      <c r="Z40" s="1138"/>
      <c r="AA40" s="1138">
        <v>5</v>
      </c>
      <c r="AB40" s="1138"/>
      <c r="AC40" s="1138"/>
      <c r="AD40" s="1138"/>
      <c r="AE40" s="1139"/>
      <c r="AF40" s="1113">
        <v>5</v>
      </c>
      <c r="AG40" s="1114"/>
      <c r="AH40" s="1114"/>
      <c r="AI40" s="1114"/>
      <c r="AJ40" s="1115"/>
      <c r="AK40" s="1074">
        <v>164</v>
      </c>
      <c r="AL40" s="1065"/>
      <c r="AM40" s="1065"/>
      <c r="AN40" s="1065"/>
      <c r="AO40" s="1065"/>
      <c r="AP40" s="1065">
        <v>89</v>
      </c>
      <c r="AQ40" s="1065"/>
      <c r="AR40" s="1065"/>
      <c r="AS40" s="1065"/>
      <c r="AT40" s="1065"/>
      <c r="AU40" s="1065">
        <v>89</v>
      </c>
      <c r="AV40" s="1065"/>
      <c r="AW40" s="1065"/>
      <c r="AX40" s="1065"/>
      <c r="AY40" s="1065"/>
      <c r="AZ40" s="1136"/>
      <c r="BA40" s="1136"/>
      <c r="BB40" s="1136"/>
      <c r="BC40" s="1136"/>
      <c r="BD40" s="1136"/>
      <c r="BE40" s="1126" t="s">
        <v>423</v>
      </c>
      <c r="BF40" s="1126"/>
      <c r="BG40" s="1126"/>
      <c r="BH40" s="1126"/>
      <c r="BI40" s="1127"/>
      <c r="BJ40" s="252"/>
      <c r="BK40" s="252"/>
      <c r="BL40" s="252"/>
      <c r="BM40" s="252"/>
      <c r="BN40" s="252"/>
      <c r="BO40" s="265"/>
      <c r="BP40" s="265"/>
      <c r="BQ40" s="262">
        <v>34</v>
      </c>
      <c r="BR40" s="263"/>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6"/>
    </row>
    <row r="41" spans="1:131" s="247" customFormat="1" ht="26.25" customHeight="1" x14ac:dyDescent="0.2">
      <c r="A41" s="261">
        <v>14</v>
      </c>
      <c r="B41" s="1131" t="s">
        <v>424</v>
      </c>
      <c r="C41" s="1132"/>
      <c r="D41" s="1132"/>
      <c r="E41" s="1132"/>
      <c r="F41" s="1132"/>
      <c r="G41" s="1132"/>
      <c r="H41" s="1132"/>
      <c r="I41" s="1132"/>
      <c r="J41" s="1132"/>
      <c r="K41" s="1132"/>
      <c r="L41" s="1132"/>
      <c r="M41" s="1132"/>
      <c r="N41" s="1132"/>
      <c r="O41" s="1132"/>
      <c r="P41" s="1133"/>
      <c r="Q41" s="1137">
        <v>1212</v>
      </c>
      <c r="R41" s="1138"/>
      <c r="S41" s="1138"/>
      <c r="T41" s="1138"/>
      <c r="U41" s="1138"/>
      <c r="V41" s="1138">
        <v>1194</v>
      </c>
      <c r="W41" s="1138"/>
      <c r="X41" s="1138"/>
      <c r="Y41" s="1138"/>
      <c r="Z41" s="1138"/>
      <c r="AA41" s="1138">
        <v>18</v>
      </c>
      <c r="AB41" s="1138"/>
      <c r="AC41" s="1138"/>
      <c r="AD41" s="1138"/>
      <c r="AE41" s="1139"/>
      <c r="AF41" s="1113" t="s">
        <v>129</v>
      </c>
      <c r="AG41" s="1114"/>
      <c r="AH41" s="1114"/>
      <c r="AI41" s="1114"/>
      <c r="AJ41" s="1115"/>
      <c r="AK41" s="1074">
        <v>281</v>
      </c>
      <c r="AL41" s="1065"/>
      <c r="AM41" s="1065"/>
      <c r="AN41" s="1065"/>
      <c r="AO41" s="1065"/>
      <c r="AP41" s="1065">
        <v>2058</v>
      </c>
      <c r="AQ41" s="1065"/>
      <c r="AR41" s="1065"/>
      <c r="AS41" s="1065"/>
      <c r="AT41" s="1065"/>
      <c r="AU41" s="1065">
        <v>495</v>
      </c>
      <c r="AV41" s="1065"/>
      <c r="AW41" s="1065"/>
      <c r="AX41" s="1065"/>
      <c r="AY41" s="1065"/>
      <c r="AZ41" s="1136"/>
      <c r="BA41" s="1136"/>
      <c r="BB41" s="1136"/>
      <c r="BC41" s="1136"/>
      <c r="BD41" s="1136"/>
      <c r="BE41" s="1126" t="s">
        <v>423</v>
      </c>
      <c r="BF41" s="1126"/>
      <c r="BG41" s="1126"/>
      <c r="BH41" s="1126"/>
      <c r="BI41" s="1127"/>
      <c r="BJ41" s="252"/>
      <c r="BK41" s="252"/>
      <c r="BL41" s="252"/>
      <c r="BM41" s="252"/>
      <c r="BN41" s="252"/>
      <c r="BO41" s="265"/>
      <c r="BP41" s="265"/>
      <c r="BQ41" s="262">
        <v>35</v>
      </c>
      <c r="BR41" s="263"/>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6"/>
    </row>
    <row r="42" spans="1:131" s="247" customFormat="1" ht="26.25" customHeight="1" x14ac:dyDescent="0.2">
      <c r="A42" s="261">
        <v>15</v>
      </c>
      <c r="B42" s="1131"/>
      <c r="C42" s="1132"/>
      <c r="D42" s="1132"/>
      <c r="E42" s="1132"/>
      <c r="F42" s="1132"/>
      <c r="G42" s="1132"/>
      <c r="H42" s="1132"/>
      <c r="I42" s="1132"/>
      <c r="J42" s="1132"/>
      <c r="K42" s="1132"/>
      <c r="L42" s="1132"/>
      <c r="M42" s="1132"/>
      <c r="N42" s="1132"/>
      <c r="O42" s="1132"/>
      <c r="P42" s="1133"/>
      <c r="Q42" s="1137"/>
      <c r="R42" s="1138"/>
      <c r="S42" s="1138"/>
      <c r="T42" s="1138"/>
      <c r="U42" s="1138"/>
      <c r="V42" s="1138"/>
      <c r="W42" s="1138"/>
      <c r="X42" s="1138"/>
      <c r="Y42" s="1138"/>
      <c r="Z42" s="1138"/>
      <c r="AA42" s="1138"/>
      <c r="AB42" s="1138"/>
      <c r="AC42" s="1138"/>
      <c r="AD42" s="1138"/>
      <c r="AE42" s="1139"/>
      <c r="AF42" s="1113"/>
      <c r="AG42" s="1114"/>
      <c r="AH42" s="1114"/>
      <c r="AI42" s="1114"/>
      <c r="AJ42" s="1115"/>
      <c r="AK42" s="1074"/>
      <c r="AL42" s="1065"/>
      <c r="AM42" s="1065"/>
      <c r="AN42" s="1065"/>
      <c r="AO42" s="1065"/>
      <c r="AP42" s="1065"/>
      <c r="AQ42" s="1065"/>
      <c r="AR42" s="1065"/>
      <c r="AS42" s="1065"/>
      <c r="AT42" s="1065"/>
      <c r="AU42" s="1065"/>
      <c r="AV42" s="1065"/>
      <c r="AW42" s="1065"/>
      <c r="AX42" s="1065"/>
      <c r="AY42" s="1065"/>
      <c r="AZ42" s="1136"/>
      <c r="BA42" s="1136"/>
      <c r="BB42" s="1136"/>
      <c r="BC42" s="1136"/>
      <c r="BD42" s="1136"/>
      <c r="BE42" s="1126"/>
      <c r="BF42" s="1126"/>
      <c r="BG42" s="1126"/>
      <c r="BH42" s="1126"/>
      <c r="BI42" s="1127"/>
      <c r="BJ42" s="252"/>
      <c r="BK42" s="252"/>
      <c r="BL42" s="252"/>
      <c r="BM42" s="252"/>
      <c r="BN42" s="252"/>
      <c r="BO42" s="265"/>
      <c r="BP42" s="265"/>
      <c r="BQ42" s="262">
        <v>36</v>
      </c>
      <c r="BR42" s="263"/>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6"/>
    </row>
    <row r="43" spans="1:131" s="247" customFormat="1" ht="26.25" customHeight="1" x14ac:dyDescent="0.2">
      <c r="A43" s="261">
        <v>16</v>
      </c>
      <c r="B43" s="1131"/>
      <c r="C43" s="1132"/>
      <c r="D43" s="1132"/>
      <c r="E43" s="1132"/>
      <c r="F43" s="1132"/>
      <c r="G43" s="1132"/>
      <c r="H43" s="1132"/>
      <c r="I43" s="1132"/>
      <c r="J43" s="1132"/>
      <c r="K43" s="1132"/>
      <c r="L43" s="1132"/>
      <c r="M43" s="1132"/>
      <c r="N43" s="1132"/>
      <c r="O43" s="1132"/>
      <c r="P43" s="1133"/>
      <c r="Q43" s="1137"/>
      <c r="R43" s="1138"/>
      <c r="S43" s="1138"/>
      <c r="T43" s="1138"/>
      <c r="U43" s="1138"/>
      <c r="V43" s="1138"/>
      <c r="W43" s="1138"/>
      <c r="X43" s="1138"/>
      <c r="Y43" s="1138"/>
      <c r="Z43" s="1138"/>
      <c r="AA43" s="1138"/>
      <c r="AB43" s="1138"/>
      <c r="AC43" s="1138"/>
      <c r="AD43" s="1138"/>
      <c r="AE43" s="1139"/>
      <c r="AF43" s="1113"/>
      <c r="AG43" s="1114"/>
      <c r="AH43" s="1114"/>
      <c r="AI43" s="1114"/>
      <c r="AJ43" s="1115"/>
      <c r="AK43" s="1074"/>
      <c r="AL43" s="1065"/>
      <c r="AM43" s="1065"/>
      <c r="AN43" s="1065"/>
      <c r="AO43" s="1065"/>
      <c r="AP43" s="1065"/>
      <c r="AQ43" s="1065"/>
      <c r="AR43" s="1065"/>
      <c r="AS43" s="1065"/>
      <c r="AT43" s="1065"/>
      <c r="AU43" s="1065"/>
      <c r="AV43" s="1065"/>
      <c r="AW43" s="1065"/>
      <c r="AX43" s="1065"/>
      <c r="AY43" s="1065"/>
      <c r="AZ43" s="1136"/>
      <c r="BA43" s="1136"/>
      <c r="BB43" s="1136"/>
      <c r="BC43" s="1136"/>
      <c r="BD43" s="1136"/>
      <c r="BE43" s="1126"/>
      <c r="BF43" s="1126"/>
      <c r="BG43" s="1126"/>
      <c r="BH43" s="1126"/>
      <c r="BI43" s="1127"/>
      <c r="BJ43" s="252"/>
      <c r="BK43" s="252"/>
      <c r="BL43" s="252"/>
      <c r="BM43" s="252"/>
      <c r="BN43" s="252"/>
      <c r="BO43" s="265"/>
      <c r="BP43" s="265"/>
      <c r="BQ43" s="262">
        <v>37</v>
      </c>
      <c r="BR43" s="263"/>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6"/>
    </row>
    <row r="44" spans="1:131" s="247" customFormat="1" ht="26.25" customHeight="1" x14ac:dyDescent="0.2">
      <c r="A44" s="261">
        <v>17</v>
      </c>
      <c r="B44" s="1131"/>
      <c r="C44" s="1132"/>
      <c r="D44" s="1132"/>
      <c r="E44" s="1132"/>
      <c r="F44" s="1132"/>
      <c r="G44" s="1132"/>
      <c r="H44" s="1132"/>
      <c r="I44" s="1132"/>
      <c r="J44" s="1132"/>
      <c r="K44" s="1132"/>
      <c r="L44" s="1132"/>
      <c r="M44" s="1132"/>
      <c r="N44" s="1132"/>
      <c r="O44" s="1132"/>
      <c r="P44" s="1133"/>
      <c r="Q44" s="1137"/>
      <c r="R44" s="1138"/>
      <c r="S44" s="1138"/>
      <c r="T44" s="1138"/>
      <c r="U44" s="1138"/>
      <c r="V44" s="1138"/>
      <c r="W44" s="1138"/>
      <c r="X44" s="1138"/>
      <c r="Y44" s="1138"/>
      <c r="Z44" s="1138"/>
      <c r="AA44" s="1138"/>
      <c r="AB44" s="1138"/>
      <c r="AC44" s="1138"/>
      <c r="AD44" s="1138"/>
      <c r="AE44" s="1139"/>
      <c r="AF44" s="1113"/>
      <c r="AG44" s="1114"/>
      <c r="AH44" s="1114"/>
      <c r="AI44" s="1114"/>
      <c r="AJ44" s="1115"/>
      <c r="AK44" s="1074"/>
      <c r="AL44" s="1065"/>
      <c r="AM44" s="1065"/>
      <c r="AN44" s="1065"/>
      <c r="AO44" s="1065"/>
      <c r="AP44" s="1065"/>
      <c r="AQ44" s="1065"/>
      <c r="AR44" s="1065"/>
      <c r="AS44" s="1065"/>
      <c r="AT44" s="1065"/>
      <c r="AU44" s="1065"/>
      <c r="AV44" s="1065"/>
      <c r="AW44" s="1065"/>
      <c r="AX44" s="1065"/>
      <c r="AY44" s="1065"/>
      <c r="AZ44" s="1136"/>
      <c r="BA44" s="1136"/>
      <c r="BB44" s="1136"/>
      <c r="BC44" s="1136"/>
      <c r="BD44" s="1136"/>
      <c r="BE44" s="1126"/>
      <c r="BF44" s="1126"/>
      <c r="BG44" s="1126"/>
      <c r="BH44" s="1126"/>
      <c r="BI44" s="1127"/>
      <c r="BJ44" s="252"/>
      <c r="BK44" s="252"/>
      <c r="BL44" s="252"/>
      <c r="BM44" s="252"/>
      <c r="BN44" s="252"/>
      <c r="BO44" s="265"/>
      <c r="BP44" s="265"/>
      <c r="BQ44" s="262">
        <v>38</v>
      </c>
      <c r="BR44" s="263"/>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6"/>
    </row>
    <row r="45" spans="1:131" s="247" customFormat="1" ht="26.25" customHeight="1" x14ac:dyDescent="0.2">
      <c r="A45" s="261">
        <v>18</v>
      </c>
      <c r="B45" s="1131"/>
      <c r="C45" s="1132"/>
      <c r="D45" s="1132"/>
      <c r="E45" s="1132"/>
      <c r="F45" s="1132"/>
      <c r="G45" s="1132"/>
      <c r="H45" s="1132"/>
      <c r="I45" s="1132"/>
      <c r="J45" s="1132"/>
      <c r="K45" s="1132"/>
      <c r="L45" s="1132"/>
      <c r="M45" s="1132"/>
      <c r="N45" s="1132"/>
      <c r="O45" s="1132"/>
      <c r="P45" s="1133"/>
      <c r="Q45" s="1137"/>
      <c r="R45" s="1138"/>
      <c r="S45" s="1138"/>
      <c r="T45" s="1138"/>
      <c r="U45" s="1138"/>
      <c r="V45" s="1138"/>
      <c r="W45" s="1138"/>
      <c r="X45" s="1138"/>
      <c r="Y45" s="1138"/>
      <c r="Z45" s="1138"/>
      <c r="AA45" s="1138"/>
      <c r="AB45" s="1138"/>
      <c r="AC45" s="1138"/>
      <c r="AD45" s="1138"/>
      <c r="AE45" s="1139"/>
      <c r="AF45" s="1113"/>
      <c r="AG45" s="1114"/>
      <c r="AH45" s="1114"/>
      <c r="AI45" s="1114"/>
      <c r="AJ45" s="1115"/>
      <c r="AK45" s="1074"/>
      <c r="AL45" s="1065"/>
      <c r="AM45" s="1065"/>
      <c r="AN45" s="1065"/>
      <c r="AO45" s="1065"/>
      <c r="AP45" s="1065"/>
      <c r="AQ45" s="1065"/>
      <c r="AR45" s="1065"/>
      <c r="AS45" s="1065"/>
      <c r="AT45" s="1065"/>
      <c r="AU45" s="1065"/>
      <c r="AV45" s="1065"/>
      <c r="AW45" s="1065"/>
      <c r="AX45" s="1065"/>
      <c r="AY45" s="1065"/>
      <c r="AZ45" s="1136"/>
      <c r="BA45" s="1136"/>
      <c r="BB45" s="1136"/>
      <c r="BC45" s="1136"/>
      <c r="BD45" s="1136"/>
      <c r="BE45" s="1126"/>
      <c r="BF45" s="1126"/>
      <c r="BG45" s="1126"/>
      <c r="BH45" s="1126"/>
      <c r="BI45" s="1127"/>
      <c r="BJ45" s="252"/>
      <c r="BK45" s="252"/>
      <c r="BL45" s="252"/>
      <c r="BM45" s="252"/>
      <c r="BN45" s="252"/>
      <c r="BO45" s="265"/>
      <c r="BP45" s="265"/>
      <c r="BQ45" s="262">
        <v>39</v>
      </c>
      <c r="BR45" s="263"/>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6"/>
    </row>
    <row r="46" spans="1:131" s="247" customFormat="1" ht="26.25" customHeight="1" x14ac:dyDescent="0.2">
      <c r="A46" s="261">
        <v>19</v>
      </c>
      <c r="B46" s="1131"/>
      <c r="C46" s="1132"/>
      <c r="D46" s="1132"/>
      <c r="E46" s="1132"/>
      <c r="F46" s="1132"/>
      <c r="G46" s="1132"/>
      <c r="H46" s="1132"/>
      <c r="I46" s="1132"/>
      <c r="J46" s="1132"/>
      <c r="K46" s="1132"/>
      <c r="L46" s="1132"/>
      <c r="M46" s="1132"/>
      <c r="N46" s="1132"/>
      <c r="O46" s="1132"/>
      <c r="P46" s="1133"/>
      <c r="Q46" s="1137"/>
      <c r="R46" s="1138"/>
      <c r="S46" s="1138"/>
      <c r="T46" s="1138"/>
      <c r="U46" s="1138"/>
      <c r="V46" s="1138"/>
      <c r="W46" s="1138"/>
      <c r="X46" s="1138"/>
      <c r="Y46" s="1138"/>
      <c r="Z46" s="1138"/>
      <c r="AA46" s="1138"/>
      <c r="AB46" s="1138"/>
      <c r="AC46" s="1138"/>
      <c r="AD46" s="1138"/>
      <c r="AE46" s="1139"/>
      <c r="AF46" s="1113"/>
      <c r="AG46" s="1114"/>
      <c r="AH46" s="1114"/>
      <c r="AI46" s="1114"/>
      <c r="AJ46" s="1115"/>
      <c r="AK46" s="1074"/>
      <c r="AL46" s="1065"/>
      <c r="AM46" s="1065"/>
      <c r="AN46" s="1065"/>
      <c r="AO46" s="1065"/>
      <c r="AP46" s="1065"/>
      <c r="AQ46" s="1065"/>
      <c r="AR46" s="1065"/>
      <c r="AS46" s="1065"/>
      <c r="AT46" s="1065"/>
      <c r="AU46" s="1065"/>
      <c r="AV46" s="1065"/>
      <c r="AW46" s="1065"/>
      <c r="AX46" s="1065"/>
      <c r="AY46" s="1065"/>
      <c r="AZ46" s="1136"/>
      <c r="BA46" s="1136"/>
      <c r="BB46" s="1136"/>
      <c r="BC46" s="1136"/>
      <c r="BD46" s="1136"/>
      <c r="BE46" s="1126"/>
      <c r="BF46" s="1126"/>
      <c r="BG46" s="1126"/>
      <c r="BH46" s="1126"/>
      <c r="BI46" s="1127"/>
      <c r="BJ46" s="252"/>
      <c r="BK46" s="252"/>
      <c r="BL46" s="252"/>
      <c r="BM46" s="252"/>
      <c r="BN46" s="252"/>
      <c r="BO46" s="265"/>
      <c r="BP46" s="265"/>
      <c r="BQ46" s="262">
        <v>40</v>
      </c>
      <c r="BR46" s="263"/>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6"/>
    </row>
    <row r="47" spans="1:131" s="247" customFormat="1" ht="26.25" customHeight="1" x14ac:dyDescent="0.2">
      <c r="A47" s="261">
        <v>20</v>
      </c>
      <c r="B47" s="1131"/>
      <c r="C47" s="1132"/>
      <c r="D47" s="1132"/>
      <c r="E47" s="1132"/>
      <c r="F47" s="1132"/>
      <c r="G47" s="1132"/>
      <c r="H47" s="1132"/>
      <c r="I47" s="1132"/>
      <c r="J47" s="1132"/>
      <c r="K47" s="1132"/>
      <c r="L47" s="1132"/>
      <c r="M47" s="1132"/>
      <c r="N47" s="1132"/>
      <c r="O47" s="1132"/>
      <c r="P47" s="1133"/>
      <c r="Q47" s="1137"/>
      <c r="R47" s="1138"/>
      <c r="S47" s="1138"/>
      <c r="T47" s="1138"/>
      <c r="U47" s="1138"/>
      <c r="V47" s="1138"/>
      <c r="W47" s="1138"/>
      <c r="X47" s="1138"/>
      <c r="Y47" s="1138"/>
      <c r="Z47" s="1138"/>
      <c r="AA47" s="1138"/>
      <c r="AB47" s="1138"/>
      <c r="AC47" s="1138"/>
      <c r="AD47" s="1138"/>
      <c r="AE47" s="1139"/>
      <c r="AF47" s="1113"/>
      <c r="AG47" s="1114"/>
      <c r="AH47" s="1114"/>
      <c r="AI47" s="1114"/>
      <c r="AJ47" s="1115"/>
      <c r="AK47" s="1074"/>
      <c r="AL47" s="1065"/>
      <c r="AM47" s="1065"/>
      <c r="AN47" s="1065"/>
      <c r="AO47" s="1065"/>
      <c r="AP47" s="1065"/>
      <c r="AQ47" s="1065"/>
      <c r="AR47" s="1065"/>
      <c r="AS47" s="1065"/>
      <c r="AT47" s="1065"/>
      <c r="AU47" s="1065"/>
      <c r="AV47" s="1065"/>
      <c r="AW47" s="1065"/>
      <c r="AX47" s="1065"/>
      <c r="AY47" s="1065"/>
      <c r="AZ47" s="1136"/>
      <c r="BA47" s="1136"/>
      <c r="BB47" s="1136"/>
      <c r="BC47" s="1136"/>
      <c r="BD47" s="1136"/>
      <c r="BE47" s="1126"/>
      <c r="BF47" s="1126"/>
      <c r="BG47" s="1126"/>
      <c r="BH47" s="1126"/>
      <c r="BI47" s="1127"/>
      <c r="BJ47" s="252"/>
      <c r="BK47" s="252"/>
      <c r="BL47" s="252"/>
      <c r="BM47" s="252"/>
      <c r="BN47" s="252"/>
      <c r="BO47" s="265"/>
      <c r="BP47" s="265"/>
      <c r="BQ47" s="262">
        <v>41</v>
      </c>
      <c r="BR47" s="263"/>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6"/>
    </row>
    <row r="48" spans="1:131" s="247" customFormat="1" ht="26.25" customHeight="1" x14ac:dyDescent="0.2">
      <c r="A48" s="261">
        <v>21</v>
      </c>
      <c r="B48" s="1131"/>
      <c r="C48" s="1132"/>
      <c r="D48" s="1132"/>
      <c r="E48" s="1132"/>
      <c r="F48" s="1132"/>
      <c r="G48" s="1132"/>
      <c r="H48" s="1132"/>
      <c r="I48" s="1132"/>
      <c r="J48" s="1132"/>
      <c r="K48" s="1132"/>
      <c r="L48" s="1132"/>
      <c r="M48" s="1132"/>
      <c r="N48" s="1132"/>
      <c r="O48" s="1132"/>
      <c r="P48" s="1133"/>
      <c r="Q48" s="1137"/>
      <c r="R48" s="1138"/>
      <c r="S48" s="1138"/>
      <c r="T48" s="1138"/>
      <c r="U48" s="1138"/>
      <c r="V48" s="1138"/>
      <c r="W48" s="1138"/>
      <c r="X48" s="1138"/>
      <c r="Y48" s="1138"/>
      <c r="Z48" s="1138"/>
      <c r="AA48" s="1138"/>
      <c r="AB48" s="1138"/>
      <c r="AC48" s="1138"/>
      <c r="AD48" s="1138"/>
      <c r="AE48" s="1139"/>
      <c r="AF48" s="1113"/>
      <c r="AG48" s="1114"/>
      <c r="AH48" s="1114"/>
      <c r="AI48" s="1114"/>
      <c r="AJ48" s="1115"/>
      <c r="AK48" s="1074"/>
      <c r="AL48" s="1065"/>
      <c r="AM48" s="1065"/>
      <c r="AN48" s="1065"/>
      <c r="AO48" s="1065"/>
      <c r="AP48" s="1065"/>
      <c r="AQ48" s="1065"/>
      <c r="AR48" s="1065"/>
      <c r="AS48" s="1065"/>
      <c r="AT48" s="1065"/>
      <c r="AU48" s="1065"/>
      <c r="AV48" s="1065"/>
      <c r="AW48" s="1065"/>
      <c r="AX48" s="1065"/>
      <c r="AY48" s="1065"/>
      <c r="AZ48" s="1136"/>
      <c r="BA48" s="1136"/>
      <c r="BB48" s="1136"/>
      <c r="BC48" s="1136"/>
      <c r="BD48" s="1136"/>
      <c r="BE48" s="1126"/>
      <c r="BF48" s="1126"/>
      <c r="BG48" s="1126"/>
      <c r="BH48" s="1126"/>
      <c r="BI48" s="1127"/>
      <c r="BJ48" s="252"/>
      <c r="BK48" s="252"/>
      <c r="BL48" s="252"/>
      <c r="BM48" s="252"/>
      <c r="BN48" s="252"/>
      <c r="BO48" s="265"/>
      <c r="BP48" s="265"/>
      <c r="BQ48" s="262">
        <v>42</v>
      </c>
      <c r="BR48" s="263"/>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6"/>
    </row>
    <row r="49" spans="1:131" s="247" customFormat="1" ht="26.25" customHeight="1" x14ac:dyDescent="0.2">
      <c r="A49" s="261">
        <v>22</v>
      </c>
      <c r="B49" s="1131"/>
      <c r="C49" s="1132"/>
      <c r="D49" s="1132"/>
      <c r="E49" s="1132"/>
      <c r="F49" s="1132"/>
      <c r="G49" s="1132"/>
      <c r="H49" s="1132"/>
      <c r="I49" s="1132"/>
      <c r="J49" s="1132"/>
      <c r="K49" s="1132"/>
      <c r="L49" s="1132"/>
      <c r="M49" s="1132"/>
      <c r="N49" s="1132"/>
      <c r="O49" s="1132"/>
      <c r="P49" s="1133"/>
      <c r="Q49" s="1137"/>
      <c r="R49" s="1138"/>
      <c r="S49" s="1138"/>
      <c r="T49" s="1138"/>
      <c r="U49" s="1138"/>
      <c r="V49" s="1138"/>
      <c r="W49" s="1138"/>
      <c r="X49" s="1138"/>
      <c r="Y49" s="1138"/>
      <c r="Z49" s="1138"/>
      <c r="AA49" s="1138"/>
      <c r="AB49" s="1138"/>
      <c r="AC49" s="1138"/>
      <c r="AD49" s="1138"/>
      <c r="AE49" s="1139"/>
      <c r="AF49" s="1113"/>
      <c r="AG49" s="1114"/>
      <c r="AH49" s="1114"/>
      <c r="AI49" s="1114"/>
      <c r="AJ49" s="1115"/>
      <c r="AK49" s="1074"/>
      <c r="AL49" s="1065"/>
      <c r="AM49" s="1065"/>
      <c r="AN49" s="1065"/>
      <c r="AO49" s="1065"/>
      <c r="AP49" s="1065"/>
      <c r="AQ49" s="1065"/>
      <c r="AR49" s="1065"/>
      <c r="AS49" s="1065"/>
      <c r="AT49" s="1065"/>
      <c r="AU49" s="1065"/>
      <c r="AV49" s="1065"/>
      <c r="AW49" s="1065"/>
      <c r="AX49" s="1065"/>
      <c r="AY49" s="1065"/>
      <c r="AZ49" s="1136"/>
      <c r="BA49" s="1136"/>
      <c r="BB49" s="1136"/>
      <c r="BC49" s="1136"/>
      <c r="BD49" s="1136"/>
      <c r="BE49" s="1126"/>
      <c r="BF49" s="1126"/>
      <c r="BG49" s="1126"/>
      <c r="BH49" s="1126"/>
      <c r="BI49" s="1127"/>
      <c r="BJ49" s="252"/>
      <c r="BK49" s="252"/>
      <c r="BL49" s="252"/>
      <c r="BM49" s="252"/>
      <c r="BN49" s="252"/>
      <c r="BO49" s="265"/>
      <c r="BP49" s="265"/>
      <c r="BQ49" s="262">
        <v>43</v>
      </c>
      <c r="BR49" s="263"/>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6"/>
    </row>
    <row r="50" spans="1:131" s="247" customFormat="1" ht="26.25" customHeight="1" x14ac:dyDescent="0.2">
      <c r="A50" s="261">
        <v>23</v>
      </c>
      <c r="B50" s="1131"/>
      <c r="C50" s="1132"/>
      <c r="D50" s="1132"/>
      <c r="E50" s="1132"/>
      <c r="F50" s="1132"/>
      <c r="G50" s="1132"/>
      <c r="H50" s="1132"/>
      <c r="I50" s="1132"/>
      <c r="J50" s="1132"/>
      <c r="K50" s="1132"/>
      <c r="L50" s="1132"/>
      <c r="M50" s="1132"/>
      <c r="N50" s="1132"/>
      <c r="O50" s="1132"/>
      <c r="P50" s="1133"/>
      <c r="Q50" s="1134"/>
      <c r="R50" s="1117"/>
      <c r="S50" s="1117"/>
      <c r="T50" s="1117"/>
      <c r="U50" s="1117"/>
      <c r="V50" s="1117"/>
      <c r="W50" s="1117"/>
      <c r="X50" s="1117"/>
      <c r="Y50" s="1117"/>
      <c r="Z50" s="1117"/>
      <c r="AA50" s="1117"/>
      <c r="AB50" s="1117"/>
      <c r="AC50" s="1117"/>
      <c r="AD50" s="1117"/>
      <c r="AE50" s="1135"/>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6"/>
      <c r="BF50" s="1126"/>
      <c r="BG50" s="1126"/>
      <c r="BH50" s="1126"/>
      <c r="BI50" s="1127"/>
      <c r="BJ50" s="252"/>
      <c r="BK50" s="252"/>
      <c r="BL50" s="252"/>
      <c r="BM50" s="252"/>
      <c r="BN50" s="252"/>
      <c r="BO50" s="265"/>
      <c r="BP50" s="265"/>
      <c r="BQ50" s="262">
        <v>44</v>
      </c>
      <c r="BR50" s="263"/>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6"/>
    </row>
    <row r="51" spans="1:131" s="247" customFormat="1" ht="26.25" customHeight="1" x14ac:dyDescent="0.2">
      <c r="A51" s="261">
        <v>24</v>
      </c>
      <c r="B51" s="1131"/>
      <c r="C51" s="1132"/>
      <c r="D51" s="1132"/>
      <c r="E51" s="1132"/>
      <c r="F51" s="1132"/>
      <c r="G51" s="1132"/>
      <c r="H51" s="1132"/>
      <c r="I51" s="1132"/>
      <c r="J51" s="1132"/>
      <c r="K51" s="1132"/>
      <c r="L51" s="1132"/>
      <c r="M51" s="1132"/>
      <c r="N51" s="1132"/>
      <c r="O51" s="1132"/>
      <c r="P51" s="1133"/>
      <c r="Q51" s="1134"/>
      <c r="R51" s="1117"/>
      <c r="S51" s="1117"/>
      <c r="T51" s="1117"/>
      <c r="U51" s="1117"/>
      <c r="V51" s="1117"/>
      <c r="W51" s="1117"/>
      <c r="X51" s="1117"/>
      <c r="Y51" s="1117"/>
      <c r="Z51" s="1117"/>
      <c r="AA51" s="1117"/>
      <c r="AB51" s="1117"/>
      <c r="AC51" s="1117"/>
      <c r="AD51" s="1117"/>
      <c r="AE51" s="1135"/>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6"/>
      <c r="BF51" s="1126"/>
      <c r="BG51" s="1126"/>
      <c r="BH51" s="1126"/>
      <c r="BI51" s="1127"/>
      <c r="BJ51" s="252"/>
      <c r="BK51" s="252"/>
      <c r="BL51" s="252"/>
      <c r="BM51" s="252"/>
      <c r="BN51" s="252"/>
      <c r="BO51" s="265"/>
      <c r="BP51" s="265"/>
      <c r="BQ51" s="262">
        <v>45</v>
      </c>
      <c r="BR51" s="263"/>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6"/>
    </row>
    <row r="52" spans="1:131" s="247" customFormat="1" ht="26.25" customHeight="1" x14ac:dyDescent="0.2">
      <c r="A52" s="261">
        <v>25</v>
      </c>
      <c r="B52" s="1131"/>
      <c r="C52" s="1132"/>
      <c r="D52" s="1132"/>
      <c r="E52" s="1132"/>
      <c r="F52" s="1132"/>
      <c r="G52" s="1132"/>
      <c r="H52" s="1132"/>
      <c r="I52" s="1132"/>
      <c r="J52" s="1132"/>
      <c r="K52" s="1132"/>
      <c r="L52" s="1132"/>
      <c r="M52" s="1132"/>
      <c r="N52" s="1132"/>
      <c r="O52" s="1132"/>
      <c r="P52" s="1133"/>
      <c r="Q52" s="1134"/>
      <c r="R52" s="1117"/>
      <c r="S52" s="1117"/>
      <c r="T52" s="1117"/>
      <c r="U52" s="1117"/>
      <c r="V52" s="1117"/>
      <c r="W52" s="1117"/>
      <c r="X52" s="1117"/>
      <c r="Y52" s="1117"/>
      <c r="Z52" s="1117"/>
      <c r="AA52" s="1117"/>
      <c r="AB52" s="1117"/>
      <c r="AC52" s="1117"/>
      <c r="AD52" s="1117"/>
      <c r="AE52" s="1135"/>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6"/>
      <c r="BF52" s="1126"/>
      <c r="BG52" s="1126"/>
      <c r="BH52" s="1126"/>
      <c r="BI52" s="1127"/>
      <c r="BJ52" s="252"/>
      <c r="BK52" s="252"/>
      <c r="BL52" s="252"/>
      <c r="BM52" s="252"/>
      <c r="BN52" s="252"/>
      <c r="BO52" s="265"/>
      <c r="BP52" s="265"/>
      <c r="BQ52" s="262">
        <v>46</v>
      </c>
      <c r="BR52" s="263"/>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6"/>
    </row>
    <row r="53" spans="1:131" s="247" customFormat="1" ht="26.25" customHeight="1" x14ac:dyDescent="0.2">
      <c r="A53" s="261">
        <v>26</v>
      </c>
      <c r="B53" s="1131"/>
      <c r="C53" s="1132"/>
      <c r="D53" s="1132"/>
      <c r="E53" s="1132"/>
      <c r="F53" s="1132"/>
      <c r="G53" s="1132"/>
      <c r="H53" s="1132"/>
      <c r="I53" s="1132"/>
      <c r="J53" s="1132"/>
      <c r="K53" s="1132"/>
      <c r="L53" s="1132"/>
      <c r="M53" s="1132"/>
      <c r="N53" s="1132"/>
      <c r="O53" s="1132"/>
      <c r="P53" s="1133"/>
      <c r="Q53" s="1134"/>
      <c r="R53" s="1117"/>
      <c r="S53" s="1117"/>
      <c r="T53" s="1117"/>
      <c r="U53" s="1117"/>
      <c r="V53" s="1117"/>
      <c r="W53" s="1117"/>
      <c r="X53" s="1117"/>
      <c r="Y53" s="1117"/>
      <c r="Z53" s="1117"/>
      <c r="AA53" s="1117"/>
      <c r="AB53" s="1117"/>
      <c r="AC53" s="1117"/>
      <c r="AD53" s="1117"/>
      <c r="AE53" s="1135"/>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6"/>
      <c r="BF53" s="1126"/>
      <c r="BG53" s="1126"/>
      <c r="BH53" s="1126"/>
      <c r="BI53" s="1127"/>
      <c r="BJ53" s="252"/>
      <c r="BK53" s="252"/>
      <c r="BL53" s="252"/>
      <c r="BM53" s="252"/>
      <c r="BN53" s="252"/>
      <c r="BO53" s="265"/>
      <c r="BP53" s="265"/>
      <c r="BQ53" s="262">
        <v>47</v>
      </c>
      <c r="BR53" s="263"/>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6"/>
    </row>
    <row r="54" spans="1:131" s="247" customFormat="1" ht="26.25" customHeight="1" x14ac:dyDescent="0.2">
      <c r="A54" s="261">
        <v>27</v>
      </c>
      <c r="B54" s="1131"/>
      <c r="C54" s="1132"/>
      <c r="D54" s="1132"/>
      <c r="E54" s="1132"/>
      <c r="F54" s="1132"/>
      <c r="G54" s="1132"/>
      <c r="H54" s="1132"/>
      <c r="I54" s="1132"/>
      <c r="J54" s="1132"/>
      <c r="K54" s="1132"/>
      <c r="L54" s="1132"/>
      <c r="M54" s="1132"/>
      <c r="N54" s="1132"/>
      <c r="O54" s="1132"/>
      <c r="P54" s="1133"/>
      <c r="Q54" s="1134"/>
      <c r="R54" s="1117"/>
      <c r="S54" s="1117"/>
      <c r="T54" s="1117"/>
      <c r="U54" s="1117"/>
      <c r="V54" s="1117"/>
      <c r="W54" s="1117"/>
      <c r="X54" s="1117"/>
      <c r="Y54" s="1117"/>
      <c r="Z54" s="1117"/>
      <c r="AA54" s="1117"/>
      <c r="AB54" s="1117"/>
      <c r="AC54" s="1117"/>
      <c r="AD54" s="1117"/>
      <c r="AE54" s="1135"/>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6"/>
      <c r="BF54" s="1126"/>
      <c r="BG54" s="1126"/>
      <c r="BH54" s="1126"/>
      <c r="BI54" s="1127"/>
      <c r="BJ54" s="252"/>
      <c r="BK54" s="252"/>
      <c r="BL54" s="252"/>
      <c r="BM54" s="252"/>
      <c r="BN54" s="252"/>
      <c r="BO54" s="265"/>
      <c r="BP54" s="265"/>
      <c r="BQ54" s="262">
        <v>48</v>
      </c>
      <c r="BR54" s="263"/>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6"/>
    </row>
    <row r="55" spans="1:131" s="247" customFormat="1" ht="26.25" customHeight="1" x14ac:dyDescent="0.2">
      <c r="A55" s="261">
        <v>28</v>
      </c>
      <c r="B55" s="1131"/>
      <c r="C55" s="1132"/>
      <c r="D55" s="1132"/>
      <c r="E55" s="1132"/>
      <c r="F55" s="1132"/>
      <c r="G55" s="1132"/>
      <c r="H55" s="1132"/>
      <c r="I55" s="1132"/>
      <c r="J55" s="1132"/>
      <c r="K55" s="1132"/>
      <c r="L55" s="1132"/>
      <c r="M55" s="1132"/>
      <c r="N55" s="1132"/>
      <c r="O55" s="1132"/>
      <c r="P55" s="1133"/>
      <c r="Q55" s="1134"/>
      <c r="R55" s="1117"/>
      <c r="S55" s="1117"/>
      <c r="T55" s="1117"/>
      <c r="U55" s="1117"/>
      <c r="V55" s="1117"/>
      <c r="W55" s="1117"/>
      <c r="X55" s="1117"/>
      <c r="Y55" s="1117"/>
      <c r="Z55" s="1117"/>
      <c r="AA55" s="1117"/>
      <c r="AB55" s="1117"/>
      <c r="AC55" s="1117"/>
      <c r="AD55" s="1117"/>
      <c r="AE55" s="1135"/>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6"/>
      <c r="BF55" s="1126"/>
      <c r="BG55" s="1126"/>
      <c r="BH55" s="1126"/>
      <c r="BI55" s="1127"/>
      <c r="BJ55" s="252"/>
      <c r="BK55" s="252"/>
      <c r="BL55" s="252"/>
      <c r="BM55" s="252"/>
      <c r="BN55" s="252"/>
      <c r="BO55" s="265"/>
      <c r="BP55" s="265"/>
      <c r="BQ55" s="262">
        <v>49</v>
      </c>
      <c r="BR55" s="263"/>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6"/>
    </row>
    <row r="56" spans="1:131" s="247" customFormat="1" ht="26.25" customHeight="1" x14ac:dyDescent="0.2">
      <c r="A56" s="261">
        <v>29</v>
      </c>
      <c r="B56" s="1131"/>
      <c r="C56" s="1132"/>
      <c r="D56" s="1132"/>
      <c r="E56" s="1132"/>
      <c r="F56" s="1132"/>
      <c r="G56" s="1132"/>
      <c r="H56" s="1132"/>
      <c r="I56" s="1132"/>
      <c r="J56" s="1132"/>
      <c r="K56" s="1132"/>
      <c r="L56" s="1132"/>
      <c r="M56" s="1132"/>
      <c r="N56" s="1132"/>
      <c r="O56" s="1132"/>
      <c r="P56" s="1133"/>
      <c r="Q56" s="1134"/>
      <c r="R56" s="1117"/>
      <c r="S56" s="1117"/>
      <c r="T56" s="1117"/>
      <c r="U56" s="1117"/>
      <c r="V56" s="1117"/>
      <c r="W56" s="1117"/>
      <c r="X56" s="1117"/>
      <c r="Y56" s="1117"/>
      <c r="Z56" s="1117"/>
      <c r="AA56" s="1117"/>
      <c r="AB56" s="1117"/>
      <c r="AC56" s="1117"/>
      <c r="AD56" s="1117"/>
      <c r="AE56" s="1135"/>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6"/>
      <c r="BF56" s="1126"/>
      <c r="BG56" s="1126"/>
      <c r="BH56" s="1126"/>
      <c r="BI56" s="1127"/>
      <c r="BJ56" s="252"/>
      <c r="BK56" s="252"/>
      <c r="BL56" s="252"/>
      <c r="BM56" s="252"/>
      <c r="BN56" s="252"/>
      <c r="BO56" s="265"/>
      <c r="BP56" s="265"/>
      <c r="BQ56" s="262">
        <v>50</v>
      </c>
      <c r="BR56" s="263"/>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6"/>
    </row>
    <row r="57" spans="1:131" s="247" customFormat="1" ht="26.25" customHeight="1" x14ac:dyDescent="0.2">
      <c r="A57" s="261">
        <v>30</v>
      </c>
      <c r="B57" s="1131"/>
      <c r="C57" s="1132"/>
      <c r="D57" s="1132"/>
      <c r="E57" s="1132"/>
      <c r="F57" s="1132"/>
      <c r="G57" s="1132"/>
      <c r="H57" s="1132"/>
      <c r="I57" s="1132"/>
      <c r="J57" s="1132"/>
      <c r="K57" s="1132"/>
      <c r="L57" s="1132"/>
      <c r="M57" s="1132"/>
      <c r="N57" s="1132"/>
      <c r="O57" s="1132"/>
      <c r="P57" s="1133"/>
      <c r="Q57" s="1134"/>
      <c r="R57" s="1117"/>
      <c r="S57" s="1117"/>
      <c r="T57" s="1117"/>
      <c r="U57" s="1117"/>
      <c r="V57" s="1117"/>
      <c r="W57" s="1117"/>
      <c r="X57" s="1117"/>
      <c r="Y57" s="1117"/>
      <c r="Z57" s="1117"/>
      <c r="AA57" s="1117"/>
      <c r="AB57" s="1117"/>
      <c r="AC57" s="1117"/>
      <c r="AD57" s="1117"/>
      <c r="AE57" s="1135"/>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6"/>
      <c r="BF57" s="1126"/>
      <c r="BG57" s="1126"/>
      <c r="BH57" s="1126"/>
      <c r="BI57" s="1127"/>
      <c r="BJ57" s="252"/>
      <c r="BK57" s="252"/>
      <c r="BL57" s="252"/>
      <c r="BM57" s="252"/>
      <c r="BN57" s="252"/>
      <c r="BO57" s="265"/>
      <c r="BP57" s="265"/>
      <c r="BQ57" s="262">
        <v>51</v>
      </c>
      <c r="BR57" s="263"/>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6"/>
    </row>
    <row r="58" spans="1:131" s="247" customFormat="1" ht="26.25" customHeight="1" x14ac:dyDescent="0.2">
      <c r="A58" s="261">
        <v>31</v>
      </c>
      <c r="B58" s="1131"/>
      <c r="C58" s="1132"/>
      <c r="D58" s="1132"/>
      <c r="E58" s="1132"/>
      <c r="F58" s="1132"/>
      <c r="G58" s="1132"/>
      <c r="H58" s="1132"/>
      <c r="I58" s="1132"/>
      <c r="J58" s="1132"/>
      <c r="K58" s="1132"/>
      <c r="L58" s="1132"/>
      <c r="M58" s="1132"/>
      <c r="N58" s="1132"/>
      <c r="O58" s="1132"/>
      <c r="P58" s="1133"/>
      <c r="Q58" s="1134"/>
      <c r="R58" s="1117"/>
      <c r="S58" s="1117"/>
      <c r="T58" s="1117"/>
      <c r="U58" s="1117"/>
      <c r="V58" s="1117"/>
      <c r="W58" s="1117"/>
      <c r="X58" s="1117"/>
      <c r="Y58" s="1117"/>
      <c r="Z58" s="1117"/>
      <c r="AA58" s="1117"/>
      <c r="AB58" s="1117"/>
      <c r="AC58" s="1117"/>
      <c r="AD58" s="1117"/>
      <c r="AE58" s="1135"/>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6"/>
      <c r="BF58" s="1126"/>
      <c r="BG58" s="1126"/>
      <c r="BH58" s="1126"/>
      <c r="BI58" s="1127"/>
      <c r="BJ58" s="252"/>
      <c r="BK58" s="252"/>
      <c r="BL58" s="252"/>
      <c r="BM58" s="252"/>
      <c r="BN58" s="252"/>
      <c r="BO58" s="265"/>
      <c r="BP58" s="265"/>
      <c r="BQ58" s="262">
        <v>52</v>
      </c>
      <c r="BR58" s="263"/>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6"/>
    </row>
    <row r="59" spans="1:131" s="247" customFormat="1" ht="26.25" customHeight="1" x14ac:dyDescent="0.2">
      <c r="A59" s="261">
        <v>32</v>
      </c>
      <c r="B59" s="1131"/>
      <c r="C59" s="1132"/>
      <c r="D59" s="1132"/>
      <c r="E59" s="1132"/>
      <c r="F59" s="1132"/>
      <c r="G59" s="1132"/>
      <c r="H59" s="1132"/>
      <c r="I59" s="1132"/>
      <c r="J59" s="1132"/>
      <c r="K59" s="1132"/>
      <c r="L59" s="1132"/>
      <c r="M59" s="1132"/>
      <c r="N59" s="1132"/>
      <c r="O59" s="1132"/>
      <c r="P59" s="1133"/>
      <c r="Q59" s="1134"/>
      <c r="R59" s="1117"/>
      <c r="S59" s="1117"/>
      <c r="T59" s="1117"/>
      <c r="U59" s="1117"/>
      <c r="V59" s="1117"/>
      <c r="W59" s="1117"/>
      <c r="X59" s="1117"/>
      <c r="Y59" s="1117"/>
      <c r="Z59" s="1117"/>
      <c r="AA59" s="1117"/>
      <c r="AB59" s="1117"/>
      <c r="AC59" s="1117"/>
      <c r="AD59" s="1117"/>
      <c r="AE59" s="1135"/>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6"/>
      <c r="BF59" s="1126"/>
      <c r="BG59" s="1126"/>
      <c r="BH59" s="1126"/>
      <c r="BI59" s="1127"/>
      <c r="BJ59" s="252"/>
      <c r="BK59" s="252"/>
      <c r="BL59" s="252"/>
      <c r="BM59" s="252"/>
      <c r="BN59" s="252"/>
      <c r="BO59" s="265"/>
      <c r="BP59" s="265"/>
      <c r="BQ59" s="262">
        <v>53</v>
      </c>
      <c r="BR59" s="263"/>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6"/>
    </row>
    <row r="60" spans="1:131" s="247" customFormat="1" ht="26.25" customHeight="1" x14ac:dyDescent="0.2">
      <c r="A60" s="261">
        <v>33</v>
      </c>
      <c r="B60" s="1131"/>
      <c r="C60" s="1132"/>
      <c r="D60" s="1132"/>
      <c r="E60" s="1132"/>
      <c r="F60" s="1132"/>
      <c r="G60" s="1132"/>
      <c r="H60" s="1132"/>
      <c r="I60" s="1132"/>
      <c r="J60" s="1132"/>
      <c r="K60" s="1132"/>
      <c r="L60" s="1132"/>
      <c r="M60" s="1132"/>
      <c r="N60" s="1132"/>
      <c r="O60" s="1132"/>
      <c r="P60" s="1133"/>
      <c r="Q60" s="1134"/>
      <c r="R60" s="1117"/>
      <c r="S60" s="1117"/>
      <c r="T60" s="1117"/>
      <c r="U60" s="1117"/>
      <c r="V60" s="1117"/>
      <c r="W60" s="1117"/>
      <c r="X60" s="1117"/>
      <c r="Y60" s="1117"/>
      <c r="Z60" s="1117"/>
      <c r="AA60" s="1117"/>
      <c r="AB60" s="1117"/>
      <c r="AC60" s="1117"/>
      <c r="AD60" s="1117"/>
      <c r="AE60" s="1135"/>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6"/>
      <c r="BF60" s="1126"/>
      <c r="BG60" s="1126"/>
      <c r="BH60" s="1126"/>
      <c r="BI60" s="1127"/>
      <c r="BJ60" s="252"/>
      <c r="BK60" s="252"/>
      <c r="BL60" s="252"/>
      <c r="BM60" s="252"/>
      <c r="BN60" s="252"/>
      <c r="BO60" s="265"/>
      <c r="BP60" s="265"/>
      <c r="BQ60" s="262">
        <v>54</v>
      </c>
      <c r="BR60" s="263"/>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6"/>
    </row>
    <row r="61" spans="1:131" s="247" customFormat="1" ht="26.25" customHeight="1" thickBot="1" x14ac:dyDescent="0.25">
      <c r="A61" s="261">
        <v>34</v>
      </c>
      <c r="B61" s="1131"/>
      <c r="C61" s="1132"/>
      <c r="D61" s="1132"/>
      <c r="E61" s="1132"/>
      <c r="F61" s="1132"/>
      <c r="G61" s="1132"/>
      <c r="H61" s="1132"/>
      <c r="I61" s="1132"/>
      <c r="J61" s="1132"/>
      <c r="K61" s="1132"/>
      <c r="L61" s="1132"/>
      <c r="M61" s="1132"/>
      <c r="N61" s="1132"/>
      <c r="O61" s="1132"/>
      <c r="P61" s="1133"/>
      <c r="Q61" s="1134"/>
      <c r="R61" s="1117"/>
      <c r="S61" s="1117"/>
      <c r="T61" s="1117"/>
      <c r="U61" s="1117"/>
      <c r="V61" s="1117"/>
      <c r="W61" s="1117"/>
      <c r="X61" s="1117"/>
      <c r="Y61" s="1117"/>
      <c r="Z61" s="1117"/>
      <c r="AA61" s="1117"/>
      <c r="AB61" s="1117"/>
      <c r="AC61" s="1117"/>
      <c r="AD61" s="1117"/>
      <c r="AE61" s="1135"/>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6"/>
      <c r="BF61" s="1126"/>
      <c r="BG61" s="1126"/>
      <c r="BH61" s="1126"/>
      <c r="BI61" s="1127"/>
      <c r="BJ61" s="252"/>
      <c r="BK61" s="252"/>
      <c r="BL61" s="252"/>
      <c r="BM61" s="252"/>
      <c r="BN61" s="252"/>
      <c r="BO61" s="265"/>
      <c r="BP61" s="265"/>
      <c r="BQ61" s="262">
        <v>55</v>
      </c>
      <c r="BR61" s="263"/>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6"/>
    </row>
    <row r="62" spans="1:131" s="247" customFormat="1" ht="26.25" customHeight="1" x14ac:dyDescent="0.2">
      <c r="A62" s="261">
        <v>35</v>
      </c>
      <c r="B62" s="1131"/>
      <c r="C62" s="1132"/>
      <c r="D62" s="1132"/>
      <c r="E62" s="1132"/>
      <c r="F62" s="1132"/>
      <c r="G62" s="1132"/>
      <c r="H62" s="1132"/>
      <c r="I62" s="1132"/>
      <c r="J62" s="1132"/>
      <c r="K62" s="1132"/>
      <c r="L62" s="1132"/>
      <c r="M62" s="1132"/>
      <c r="N62" s="1132"/>
      <c r="O62" s="1132"/>
      <c r="P62" s="1133"/>
      <c r="Q62" s="1134"/>
      <c r="R62" s="1117"/>
      <c r="S62" s="1117"/>
      <c r="T62" s="1117"/>
      <c r="U62" s="1117"/>
      <c r="V62" s="1117"/>
      <c r="W62" s="1117"/>
      <c r="X62" s="1117"/>
      <c r="Y62" s="1117"/>
      <c r="Z62" s="1117"/>
      <c r="AA62" s="1117"/>
      <c r="AB62" s="1117"/>
      <c r="AC62" s="1117"/>
      <c r="AD62" s="1117"/>
      <c r="AE62" s="1135"/>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6"/>
      <c r="BF62" s="1126"/>
      <c r="BG62" s="1126"/>
      <c r="BH62" s="1126"/>
      <c r="BI62" s="1127"/>
      <c r="BJ62" s="1128" t="s">
        <v>425</v>
      </c>
      <c r="BK62" s="1129"/>
      <c r="BL62" s="1129"/>
      <c r="BM62" s="1129"/>
      <c r="BN62" s="1130"/>
      <c r="BO62" s="265"/>
      <c r="BP62" s="265"/>
      <c r="BQ62" s="262">
        <v>56</v>
      </c>
      <c r="BR62" s="263"/>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6"/>
    </row>
    <row r="63" spans="1:131" s="247" customFormat="1" ht="26.25" customHeight="1" thickBot="1" x14ac:dyDescent="0.25">
      <c r="A63" s="264" t="s">
        <v>393</v>
      </c>
      <c r="B63" s="1038" t="s">
        <v>426</v>
      </c>
      <c r="C63" s="1039"/>
      <c r="D63" s="1039"/>
      <c r="E63" s="1039"/>
      <c r="F63" s="1039"/>
      <c r="G63" s="1039"/>
      <c r="H63" s="1039"/>
      <c r="I63" s="1039"/>
      <c r="J63" s="1039"/>
      <c r="K63" s="1039"/>
      <c r="L63" s="1039"/>
      <c r="M63" s="1039"/>
      <c r="N63" s="1039"/>
      <c r="O63" s="1039"/>
      <c r="P63" s="1040"/>
      <c r="Q63" s="1056"/>
      <c r="R63" s="1057"/>
      <c r="S63" s="1057"/>
      <c r="T63" s="1057"/>
      <c r="U63" s="1057"/>
      <c r="V63" s="1057"/>
      <c r="W63" s="1057"/>
      <c r="X63" s="1057"/>
      <c r="Y63" s="1057"/>
      <c r="Z63" s="1057"/>
      <c r="AA63" s="1057"/>
      <c r="AB63" s="1057"/>
      <c r="AC63" s="1057"/>
      <c r="AD63" s="1057"/>
      <c r="AE63" s="1122"/>
      <c r="AF63" s="1123">
        <v>10755</v>
      </c>
      <c r="AG63" s="1053"/>
      <c r="AH63" s="1053"/>
      <c r="AI63" s="1053"/>
      <c r="AJ63" s="1124"/>
      <c r="AK63" s="1125"/>
      <c r="AL63" s="1057"/>
      <c r="AM63" s="1057"/>
      <c r="AN63" s="1057"/>
      <c r="AO63" s="1057"/>
      <c r="AP63" s="1053">
        <v>92648</v>
      </c>
      <c r="AQ63" s="1053"/>
      <c r="AR63" s="1053"/>
      <c r="AS63" s="1053"/>
      <c r="AT63" s="1053"/>
      <c r="AU63" s="1053">
        <v>42311</v>
      </c>
      <c r="AV63" s="1053"/>
      <c r="AW63" s="1053"/>
      <c r="AX63" s="1053"/>
      <c r="AY63" s="1053"/>
      <c r="AZ63" s="1119"/>
      <c r="BA63" s="1119"/>
      <c r="BB63" s="1119"/>
      <c r="BC63" s="1119"/>
      <c r="BD63" s="1119"/>
      <c r="BE63" s="1054"/>
      <c r="BF63" s="1054"/>
      <c r="BG63" s="1054"/>
      <c r="BH63" s="1054"/>
      <c r="BI63" s="1055"/>
      <c r="BJ63" s="1120" t="s">
        <v>427</v>
      </c>
      <c r="BK63" s="1045"/>
      <c r="BL63" s="1045"/>
      <c r="BM63" s="1045"/>
      <c r="BN63" s="1121"/>
      <c r="BO63" s="265"/>
      <c r="BP63" s="265"/>
      <c r="BQ63" s="262">
        <v>57</v>
      </c>
      <c r="BR63" s="263"/>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6"/>
    </row>
    <row r="65" spans="1:131" s="247" customFormat="1" ht="26.25" customHeight="1" thickBot="1" x14ac:dyDescent="0.25">
      <c r="A65" s="252" t="s">
        <v>428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6"/>
    </row>
    <row r="66" spans="1:131" s="247" customFormat="1" ht="26.25" customHeight="1" x14ac:dyDescent="0.2">
      <c r="A66" s="1089" t="s">
        <v>429</v>
      </c>
      <c r="B66" s="1090"/>
      <c r="C66" s="1090"/>
      <c r="D66" s="1090"/>
      <c r="E66" s="1090"/>
      <c r="F66" s="1090"/>
      <c r="G66" s="1090"/>
      <c r="H66" s="1090"/>
      <c r="I66" s="1090"/>
      <c r="J66" s="1090"/>
      <c r="K66" s="1090"/>
      <c r="L66" s="1090"/>
      <c r="M66" s="1090"/>
      <c r="N66" s="1090"/>
      <c r="O66" s="1090"/>
      <c r="P66" s="1091"/>
      <c r="Q66" s="1095" t="s">
        <v>430</v>
      </c>
      <c r="R66" s="1096"/>
      <c r="S66" s="1096"/>
      <c r="T66" s="1096"/>
      <c r="U66" s="1097"/>
      <c r="V66" s="1095" t="s">
        <v>431</v>
      </c>
      <c r="W66" s="1096"/>
      <c r="X66" s="1096"/>
      <c r="Y66" s="1096"/>
      <c r="Z66" s="1097"/>
      <c r="AA66" s="1095" t="s">
        <v>432</v>
      </c>
      <c r="AB66" s="1096"/>
      <c r="AC66" s="1096"/>
      <c r="AD66" s="1096"/>
      <c r="AE66" s="1097"/>
      <c r="AF66" s="1101" t="s">
        <v>433</v>
      </c>
      <c r="AG66" s="1102"/>
      <c r="AH66" s="1102"/>
      <c r="AI66" s="1102"/>
      <c r="AJ66" s="1103"/>
      <c r="AK66" s="1095" t="s">
        <v>434</v>
      </c>
      <c r="AL66" s="1090"/>
      <c r="AM66" s="1090"/>
      <c r="AN66" s="1090"/>
      <c r="AO66" s="1091"/>
      <c r="AP66" s="1095" t="s">
        <v>435</v>
      </c>
      <c r="AQ66" s="1096"/>
      <c r="AR66" s="1096"/>
      <c r="AS66" s="1096"/>
      <c r="AT66" s="1097"/>
      <c r="AU66" s="1095" t="s">
        <v>436</v>
      </c>
      <c r="AV66" s="1096"/>
      <c r="AW66" s="1096"/>
      <c r="AX66" s="1096"/>
      <c r="AY66" s="1097"/>
      <c r="AZ66" s="1095" t="s">
        <v>378</v>
      </c>
      <c r="BA66" s="1096"/>
      <c r="BB66" s="1096"/>
      <c r="BC66" s="1096"/>
      <c r="BD66" s="1111"/>
      <c r="BE66" s="265"/>
      <c r="BF66" s="265"/>
      <c r="BG66" s="265"/>
      <c r="BH66" s="265"/>
      <c r="BI66" s="265"/>
      <c r="BJ66" s="265"/>
      <c r="BK66" s="265"/>
      <c r="BL66" s="265"/>
      <c r="BM66" s="265"/>
      <c r="BN66" s="265"/>
      <c r="BO66" s="265"/>
      <c r="BP66" s="265"/>
      <c r="BQ66" s="262">
        <v>60</v>
      </c>
      <c r="BR66" s="267"/>
      <c r="BS66" s="1047"/>
      <c r="BT66" s="1048"/>
      <c r="BU66" s="1048"/>
      <c r="BV66" s="1048"/>
      <c r="BW66" s="1048"/>
      <c r="BX66" s="1048"/>
      <c r="BY66" s="1048"/>
      <c r="BZ66" s="1048"/>
      <c r="CA66" s="1048"/>
      <c r="CB66" s="1048"/>
      <c r="CC66" s="1048"/>
      <c r="CD66" s="1048"/>
      <c r="CE66" s="1048"/>
      <c r="CF66" s="1048"/>
      <c r="CG66" s="1049"/>
      <c r="CH66" s="1050"/>
      <c r="CI66" s="1051"/>
      <c r="CJ66" s="1051"/>
      <c r="CK66" s="1051"/>
      <c r="CL66" s="1052"/>
      <c r="CM66" s="1050"/>
      <c r="CN66" s="1051"/>
      <c r="CO66" s="1051"/>
      <c r="CP66" s="1051"/>
      <c r="CQ66" s="1052"/>
      <c r="CR66" s="1050"/>
      <c r="CS66" s="1051"/>
      <c r="CT66" s="1051"/>
      <c r="CU66" s="1051"/>
      <c r="CV66" s="1052"/>
      <c r="CW66" s="1050"/>
      <c r="CX66" s="1051"/>
      <c r="CY66" s="1051"/>
      <c r="CZ66" s="1051"/>
      <c r="DA66" s="1052"/>
      <c r="DB66" s="1050"/>
      <c r="DC66" s="1051"/>
      <c r="DD66" s="1051"/>
      <c r="DE66" s="1051"/>
      <c r="DF66" s="1052"/>
      <c r="DG66" s="1050"/>
      <c r="DH66" s="1051"/>
      <c r="DI66" s="1051"/>
      <c r="DJ66" s="1051"/>
      <c r="DK66" s="1052"/>
      <c r="DL66" s="1050"/>
      <c r="DM66" s="1051"/>
      <c r="DN66" s="1051"/>
      <c r="DO66" s="1051"/>
      <c r="DP66" s="1052"/>
      <c r="DQ66" s="1050"/>
      <c r="DR66" s="1051"/>
      <c r="DS66" s="1051"/>
      <c r="DT66" s="1051"/>
      <c r="DU66" s="1052"/>
      <c r="DV66" s="1035"/>
      <c r="DW66" s="1036"/>
      <c r="DX66" s="1036"/>
      <c r="DY66" s="1036"/>
      <c r="DZ66" s="1037"/>
      <c r="EA66" s="246"/>
    </row>
    <row r="67" spans="1:131" s="247" customFormat="1" ht="26.25" customHeight="1" thickBot="1" x14ac:dyDescent="0.25">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5"/>
      <c r="BF67" s="265"/>
      <c r="BG67" s="265"/>
      <c r="BH67" s="265"/>
      <c r="BI67" s="265"/>
      <c r="BJ67" s="265"/>
      <c r="BK67" s="265"/>
      <c r="BL67" s="265"/>
      <c r="BM67" s="265"/>
      <c r="BN67" s="265"/>
      <c r="BO67" s="265"/>
      <c r="BP67" s="265"/>
      <c r="BQ67" s="262">
        <v>61</v>
      </c>
      <c r="BR67" s="267"/>
      <c r="BS67" s="1047"/>
      <c r="BT67" s="1048"/>
      <c r="BU67" s="1048"/>
      <c r="BV67" s="1048"/>
      <c r="BW67" s="1048"/>
      <c r="BX67" s="1048"/>
      <c r="BY67" s="1048"/>
      <c r="BZ67" s="1048"/>
      <c r="CA67" s="1048"/>
      <c r="CB67" s="1048"/>
      <c r="CC67" s="1048"/>
      <c r="CD67" s="1048"/>
      <c r="CE67" s="1048"/>
      <c r="CF67" s="1048"/>
      <c r="CG67" s="1049"/>
      <c r="CH67" s="1050"/>
      <c r="CI67" s="1051"/>
      <c r="CJ67" s="1051"/>
      <c r="CK67" s="1051"/>
      <c r="CL67" s="1052"/>
      <c r="CM67" s="1050"/>
      <c r="CN67" s="1051"/>
      <c r="CO67" s="1051"/>
      <c r="CP67" s="1051"/>
      <c r="CQ67" s="1052"/>
      <c r="CR67" s="1050"/>
      <c r="CS67" s="1051"/>
      <c r="CT67" s="1051"/>
      <c r="CU67" s="1051"/>
      <c r="CV67" s="1052"/>
      <c r="CW67" s="1050"/>
      <c r="CX67" s="1051"/>
      <c r="CY67" s="1051"/>
      <c r="CZ67" s="1051"/>
      <c r="DA67" s="1052"/>
      <c r="DB67" s="1050"/>
      <c r="DC67" s="1051"/>
      <c r="DD67" s="1051"/>
      <c r="DE67" s="1051"/>
      <c r="DF67" s="1052"/>
      <c r="DG67" s="1050"/>
      <c r="DH67" s="1051"/>
      <c r="DI67" s="1051"/>
      <c r="DJ67" s="1051"/>
      <c r="DK67" s="1052"/>
      <c r="DL67" s="1050"/>
      <c r="DM67" s="1051"/>
      <c r="DN67" s="1051"/>
      <c r="DO67" s="1051"/>
      <c r="DP67" s="1052"/>
      <c r="DQ67" s="1050"/>
      <c r="DR67" s="1051"/>
      <c r="DS67" s="1051"/>
      <c r="DT67" s="1051"/>
      <c r="DU67" s="1052"/>
      <c r="DV67" s="1035"/>
      <c r="DW67" s="1036"/>
      <c r="DX67" s="1036"/>
      <c r="DY67" s="1036"/>
      <c r="DZ67" s="1037"/>
      <c r="EA67" s="246"/>
    </row>
    <row r="68" spans="1:131" s="247" customFormat="1" ht="26.25" customHeight="1" thickTop="1" x14ac:dyDescent="0.2">
      <c r="A68" s="258">
        <v>1</v>
      </c>
      <c r="B68" s="1079" t="s">
        <v>602</v>
      </c>
      <c r="C68" s="1080" t="s">
        <v>603</v>
      </c>
      <c r="D68" s="1080" t="s">
        <v>603</v>
      </c>
      <c r="E68" s="1080" t="s">
        <v>603</v>
      </c>
      <c r="F68" s="1080" t="s">
        <v>603</v>
      </c>
      <c r="G68" s="1080" t="s">
        <v>603</v>
      </c>
      <c r="H68" s="1080" t="s">
        <v>603</v>
      </c>
      <c r="I68" s="1080" t="s">
        <v>603</v>
      </c>
      <c r="J68" s="1080" t="s">
        <v>603</v>
      </c>
      <c r="K68" s="1080" t="s">
        <v>603</v>
      </c>
      <c r="L68" s="1080" t="s">
        <v>603</v>
      </c>
      <c r="M68" s="1080" t="s">
        <v>603</v>
      </c>
      <c r="N68" s="1080" t="s">
        <v>603</v>
      </c>
      <c r="O68" s="1080" t="s">
        <v>603</v>
      </c>
      <c r="P68" s="1081" t="s">
        <v>603</v>
      </c>
      <c r="Q68" s="1082">
        <v>529</v>
      </c>
      <c r="R68" s="1076"/>
      <c r="S68" s="1076"/>
      <c r="T68" s="1076"/>
      <c r="U68" s="1076"/>
      <c r="V68" s="1076">
        <v>507</v>
      </c>
      <c r="W68" s="1076"/>
      <c r="X68" s="1076"/>
      <c r="Y68" s="1076"/>
      <c r="Z68" s="1076"/>
      <c r="AA68" s="1076">
        <v>22</v>
      </c>
      <c r="AB68" s="1076"/>
      <c r="AC68" s="1076"/>
      <c r="AD68" s="1076"/>
      <c r="AE68" s="1076"/>
      <c r="AF68" s="1076">
        <v>22</v>
      </c>
      <c r="AG68" s="1076"/>
      <c r="AH68" s="1076"/>
      <c r="AI68" s="1076"/>
      <c r="AJ68" s="1076"/>
      <c r="AK68" s="1076" t="s">
        <v>627</v>
      </c>
      <c r="AL68" s="1076"/>
      <c r="AM68" s="1076"/>
      <c r="AN68" s="1076"/>
      <c r="AO68" s="1076"/>
      <c r="AP68" s="1076" t="s">
        <v>533</v>
      </c>
      <c r="AQ68" s="1076"/>
      <c r="AR68" s="1076"/>
      <c r="AS68" s="1076"/>
      <c r="AT68" s="1076"/>
      <c r="AU68" s="1076" t="s">
        <v>533</v>
      </c>
      <c r="AV68" s="1076"/>
      <c r="AW68" s="1076"/>
      <c r="AX68" s="1076"/>
      <c r="AY68" s="1076"/>
      <c r="AZ68" s="1077"/>
      <c r="BA68" s="1077"/>
      <c r="BB68" s="1077"/>
      <c r="BC68" s="1077"/>
      <c r="BD68" s="1078"/>
      <c r="BE68" s="265"/>
      <c r="BF68" s="265"/>
      <c r="BG68" s="265"/>
      <c r="BH68" s="265"/>
      <c r="BI68" s="265"/>
      <c r="BJ68" s="265"/>
      <c r="BK68" s="265"/>
      <c r="BL68" s="265"/>
      <c r="BM68" s="265"/>
      <c r="BN68" s="265"/>
      <c r="BO68" s="265"/>
      <c r="BP68" s="265"/>
      <c r="BQ68" s="262">
        <v>62</v>
      </c>
      <c r="BR68" s="267"/>
      <c r="BS68" s="1047"/>
      <c r="BT68" s="1048"/>
      <c r="BU68" s="1048"/>
      <c r="BV68" s="1048"/>
      <c r="BW68" s="1048"/>
      <c r="BX68" s="1048"/>
      <c r="BY68" s="1048"/>
      <c r="BZ68" s="1048"/>
      <c r="CA68" s="1048"/>
      <c r="CB68" s="1048"/>
      <c r="CC68" s="1048"/>
      <c r="CD68" s="1048"/>
      <c r="CE68" s="1048"/>
      <c r="CF68" s="1048"/>
      <c r="CG68" s="1049"/>
      <c r="CH68" s="1050"/>
      <c r="CI68" s="1051"/>
      <c r="CJ68" s="1051"/>
      <c r="CK68" s="1051"/>
      <c r="CL68" s="1052"/>
      <c r="CM68" s="1050"/>
      <c r="CN68" s="1051"/>
      <c r="CO68" s="1051"/>
      <c r="CP68" s="1051"/>
      <c r="CQ68" s="1052"/>
      <c r="CR68" s="1050"/>
      <c r="CS68" s="1051"/>
      <c r="CT68" s="1051"/>
      <c r="CU68" s="1051"/>
      <c r="CV68" s="1052"/>
      <c r="CW68" s="1050"/>
      <c r="CX68" s="1051"/>
      <c r="CY68" s="1051"/>
      <c r="CZ68" s="1051"/>
      <c r="DA68" s="1052"/>
      <c r="DB68" s="1050"/>
      <c r="DC68" s="1051"/>
      <c r="DD68" s="1051"/>
      <c r="DE68" s="1051"/>
      <c r="DF68" s="1052"/>
      <c r="DG68" s="1050"/>
      <c r="DH68" s="1051"/>
      <c r="DI68" s="1051"/>
      <c r="DJ68" s="1051"/>
      <c r="DK68" s="1052"/>
      <c r="DL68" s="1050"/>
      <c r="DM68" s="1051"/>
      <c r="DN68" s="1051"/>
      <c r="DO68" s="1051"/>
      <c r="DP68" s="1052"/>
      <c r="DQ68" s="1050"/>
      <c r="DR68" s="1051"/>
      <c r="DS68" s="1051"/>
      <c r="DT68" s="1051"/>
      <c r="DU68" s="1052"/>
      <c r="DV68" s="1035"/>
      <c r="DW68" s="1036"/>
      <c r="DX68" s="1036"/>
      <c r="DY68" s="1036"/>
      <c r="DZ68" s="1037"/>
      <c r="EA68" s="246"/>
    </row>
    <row r="69" spans="1:131" s="247" customFormat="1" ht="26.25" customHeight="1" x14ac:dyDescent="0.2">
      <c r="A69" s="261">
        <v>2</v>
      </c>
      <c r="B69" s="1068" t="s">
        <v>604</v>
      </c>
      <c r="C69" s="1069" t="s">
        <v>605</v>
      </c>
      <c r="D69" s="1069" t="s">
        <v>605</v>
      </c>
      <c r="E69" s="1069" t="s">
        <v>605</v>
      </c>
      <c r="F69" s="1069" t="s">
        <v>605</v>
      </c>
      <c r="G69" s="1069" t="s">
        <v>605</v>
      </c>
      <c r="H69" s="1069" t="s">
        <v>605</v>
      </c>
      <c r="I69" s="1069" t="s">
        <v>605</v>
      </c>
      <c r="J69" s="1069" t="s">
        <v>605</v>
      </c>
      <c r="K69" s="1069" t="s">
        <v>605</v>
      </c>
      <c r="L69" s="1069" t="s">
        <v>605</v>
      </c>
      <c r="M69" s="1069" t="s">
        <v>605</v>
      </c>
      <c r="N69" s="1069" t="s">
        <v>605</v>
      </c>
      <c r="O69" s="1069" t="s">
        <v>605</v>
      </c>
      <c r="P69" s="1070" t="s">
        <v>605</v>
      </c>
      <c r="Q69" s="1071">
        <v>109615</v>
      </c>
      <c r="R69" s="1065"/>
      <c r="S69" s="1065"/>
      <c r="T69" s="1065"/>
      <c r="U69" s="1065"/>
      <c r="V69" s="1065">
        <v>107064</v>
      </c>
      <c r="W69" s="1065"/>
      <c r="X69" s="1065"/>
      <c r="Y69" s="1065"/>
      <c r="Z69" s="1065"/>
      <c r="AA69" s="1065">
        <v>2551</v>
      </c>
      <c r="AB69" s="1065"/>
      <c r="AC69" s="1065"/>
      <c r="AD69" s="1065"/>
      <c r="AE69" s="1065"/>
      <c r="AF69" s="1065">
        <v>2551</v>
      </c>
      <c r="AG69" s="1065"/>
      <c r="AH69" s="1065"/>
      <c r="AI69" s="1065"/>
      <c r="AJ69" s="1065"/>
      <c r="AK69" s="1065">
        <v>861</v>
      </c>
      <c r="AL69" s="1065"/>
      <c r="AM69" s="1065"/>
      <c r="AN69" s="1065"/>
      <c r="AO69" s="1065"/>
      <c r="AP69" s="1065" t="s">
        <v>533</v>
      </c>
      <c r="AQ69" s="1065"/>
      <c r="AR69" s="1065"/>
      <c r="AS69" s="1065"/>
      <c r="AT69" s="1065"/>
      <c r="AU69" s="1065" t="s">
        <v>533</v>
      </c>
      <c r="AV69" s="1065"/>
      <c r="AW69" s="1065"/>
      <c r="AX69" s="1065"/>
      <c r="AY69" s="1065"/>
      <c r="AZ69" s="1066"/>
      <c r="BA69" s="1066"/>
      <c r="BB69" s="1066"/>
      <c r="BC69" s="1066"/>
      <c r="BD69" s="1067"/>
      <c r="BE69" s="265"/>
      <c r="BF69" s="265"/>
      <c r="BG69" s="265"/>
      <c r="BH69" s="265"/>
      <c r="BI69" s="265"/>
      <c r="BJ69" s="265"/>
      <c r="BK69" s="265"/>
      <c r="BL69" s="265"/>
      <c r="BM69" s="265"/>
      <c r="BN69" s="265"/>
      <c r="BO69" s="265"/>
      <c r="BP69" s="265"/>
      <c r="BQ69" s="262">
        <v>63</v>
      </c>
      <c r="BR69" s="267"/>
      <c r="BS69" s="1047"/>
      <c r="BT69" s="1048"/>
      <c r="BU69" s="1048"/>
      <c r="BV69" s="1048"/>
      <c r="BW69" s="1048"/>
      <c r="BX69" s="1048"/>
      <c r="BY69" s="1048"/>
      <c r="BZ69" s="1048"/>
      <c r="CA69" s="1048"/>
      <c r="CB69" s="1048"/>
      <c r="CC69" s="1048"/>
      <c r="CD69" s="1048"/>
      <c r="CE69" s="1048"/>
      <c r="CF69" s="1048"/>
      <c r="CG69" s="1049"/>
      <c r="CH69" s="1050"/>
      <c r="CI69" s="1051"/>
      <c r="CJ69" s="1051"/>
      <c r="CK69" s="1051"/>
      <c r="CL69" s="1052"/>
      <c r="CM69" s="1050"/>
      <c r="CN69" s="1051"/>
      <c r="CO69" s="1051"/>
      <c r="CP69" s="1051"/>
      <c r="CQ69" s="1052"/>
      <c r="CR69" s="1050"/>
      <c r="CS69" s="1051"/>
      <c r="CT69" s="1051"/>
      <c r="CU69" s="1051"/>
      <c r="CV69" s="1052"/>
      <c r="CW69" s="1050"/>
      <c r="CX69" s="1051"/>
      <c r="CY69" s="1051"/>
      <c r="CZ69" s="1051"/>
      <c r="DA69" s="1052"/>
      <c r="DB69" s="1050"/>
      <c r="DC69" s="1051"/>
      <c r="DD69" s="1051"/>
      <c r="DE69" s="1051"/>
      <c r="DF69" s="1052"/>
      <c r="DG69" s="1050"/>
      <c r="DH69" s="1051"/>
      <c r="DI69" s="1051"/>
      <c r="DJ69" s="1051"/>
      <c r="DK69" s="1052"/>
      <c r="DL69" s="1050"/>
      <c r="DM69" s="1051"/>
      <c r="DN69" s="1051"/>
      <c r="DO69" s="1051"/>
      <c r="DP69" s="1052"/>
      <c r="DQ69" s="1050"/>
      <c r="DR69" s="1051"/>
      <c r="DS69" s="1051"/>
      <c r="DT69" s="1051"/>
      <c r="DU69" s="1052"/>
      <c r="DV69" s="1035"/>
      <c r="DW69" s="1036"/>
      <c r="DX69" s="1036"/>
      <c r="DY69" s="1036"/>
      <c r="DZ69" s="1037"/>
      <c r="EA69" s="246"/>
    </row>
    <row r="70" spans="1:131" s="247" customFormat="1" ht="26.25" customHeight="1" x14ac:dyDescent="0.2">
      <c r="A70" s="261">
        <v>3</v>
      </c>
      <c r="B70" s="1068" t="s">
        <v>606</v>
      </c>
      <c r="C70" s="1069" t="s">
        <v>607</v>
      </c>
      <c r="D70" s="1069" t="s">
        <v>607</v>
      </c>
      <c r="E70" s="1069" t="s">
        <v>607</v>
      </c>
      <c r="F70" s="1069" t="s">
        <v>607</v>
      </c>
      <c r="G70" s="1069" t="s">
        <v>607</v>
      </c>
      <c r="H70" s="1069" t="s">
        <v>607</v>
      </c>
      <c r="I70" s="1069" t="s">
        <v>607</v>
      </c>
      <c r="J70" s="1069" t="s">
        <v>607</v>
      </c>
      <c r="K70" s="1069" t="s">
        <v>607</v>
      </c>
      <c r="L70" s="1069" t="s">
        <v>607</v>
      </c>
      <c r="M70" s="1069" t="s">
        <v>607</v>
      </c>
      <c r="N70" s="1069" t="s">
        <v>607</v>
      </c>
      <c r="O70" s="1069" t="s">
        <v>607</v>
      </c>
      <c r="P70" s="1070" t="s">
        <v>607</v>
      </c>
      <c r="Q70" s="1071">
        <v>4311</v>
      </c>
      <c r="R70" s="1065"/>
      <c r="S70" s="1065"/>
      <c r="T70" s="1065"/>
      <c r="U70" s="1065"/>
      <c r="V70" s="1065">
        <v>3658</v>
      </c>
      <c r="W70" s="1065"/>
      <c r="X70" s="1065"/>
      <c r="Y70" s="1065"/>
      <c r="Z70" s="1065"/>
      <c r="AA70" s="1065">
        <v>653</v>
      </c>
      <c r="AB70" s="1065"/>
      <c r="AC70" s="1065"/>
      <c r="AD70" s="1065"/>
      <c r="AE70" s="1065"/>
      <c r="AF70" s="1065">
        <v>653</v>
      </c>
      <c r="AG70" s="1065"/>
      <c r="AH70" s="1065"/>
      <c r="AI70" s="1065"/>
      <c r="AJ70" s="1065"/>
      <c r="AK70" s="1065" t="s">
        <v>627</v>
      </c>
      <c r="AL70" s="1065"/>
      <c r="AM70" s="1065"/>
      <c r="AN70" s="1065"/>
      <c r="AO70" s="1065"/>
      <c r="AP70" s="1065" t="s">
        <v>533</v>
      </c>
      <c r="AQ70" s="1065"/>
      <c r="AR70" s="1065"/>
      <c r="AS70" s="1065"/>
      <c r="AT70" s="1065"/>
      <c r="AU70" s="1065" t="s">
        <v>533</v>
      </c>
      <c r="AV70" s="1065"/>
      <c r="AW70" s="1065"/>
      <c r="AX70" s="1065"/>
      <c r="AY70" s="1065"/>
      <c r="AZ70" s="1066"/>
      <c r="BA70" s="1066"/>
      <c r="BB70" s="1066"/>
      <c r="BC70" s="1066"/>
      <c r="BD70" s="1067"/>
      <c r="BE70" s="265"/>
      <c r="BF70" s="265"/>
      <c r="BG70" s="265"/>
      <c r="BH70" s="265"/>
      <c r="BI70" s="265"/>
      <c r="BJ70" s="265"/>
      <c r="BK70" s="265"/>
      <c r="BL70" s="265"/>
      <c r="BM70" s="265"/>
      <c r="BN70" s="265"/>
      <c r="BO70" s="265"/>
      <c r="BP70" s="265"/>
      <c r="BQ70" s="262">
        <v>64</v>
      </c>
      <c r="BR70" s="267"/>
      <c r="BS70" s="1047"/>
      <c r="BT70" s="1048"/>
      <c r="BU70" s="1048"/>
      <c r="BV70" s="1048"/>
      <c r="BW70" s="1048"/>
      <c r="BX70" s="1048"/>
      <c r="BY70" s="1048"/>
      <c r="BZ70" s="1048"/>
      <c r="CA70" s="1048"/>
      <c r="CB70" s="1048"/>
      <c r="CC70" s="1048"/>
      <c r="CD70" s="1048"/>
      <c r="CE70" s="1048"/>
      <c r="CF70" s="1048"/>
      <c r="CG70" s="1049"/>
      <c r="CH70" s="1050"/>
      <c r="CI70" s="1051"/>
      <c r="CJ70" s="1051"/>
      <c r="CK70" s="1051"/>
      <c r="CL70" s="1052"/>
      <c r="CM70" s="1050"/>
      <c r="CN70" s="1051"/>
      <c r="CO70" s="1051"/>
      <c r="CP70" s="1051"/>
      <c r="CQ70" s="1052"/>
      <c r="CR70" s="1050"/>
      <c r="CS70" s="1051"/>
      <c r="CT70" s="1051"/>
      <c r="CU70" s="1051"/>
      <c r="CV70" s="1052"/>
      <c r="CW70" s="1050"/>
      <c r="CX70" s="1051"/>
      <c r="CY70" s="1051"/>
      <c r="CZ70" s="1051"/>
      <c r="DA70" s="1052"/>
      <c r="DB70" s="1050"/>
      <c r="DC70" s="1051"/>
      <c r="DD70" s="1051"/>
      <c r="DE70" s="1051"/>
      <c r="DF70" s="1052"/>
      <c r="DG70" s="1050"/>
      <c r="DH70" s="1051"/>
      <c r="DI70" s="1051"/>
      <c r="DJ70" s="1051"/>
      <c r="DK70" s="1052"/>
      <c r="DL70" s="1050"/>
      <c r="DM70" s="1051"/>
      <c r="DN70" s="1051"/>
      <c r="DO70" s="1051"/>
      <c r="DP70" s="1052"/>
      <c r="DQ70" s="1050"/>
      <c r="DR70" s="1051"/>
      <c r="DS70" s="1051"/>
      <c r="DT70" s="1051"/>
      <c r="DU70" s="1052"/>
      <c r="DV70" s="1035"/>
      <c r="DW70" s="1036"/>
      <c r="DX70" s="1036"/>
      <c r="DY70" s="1036"/>
      <c r="DZ70" s="1037"/>
      <c r="EA70" s="246"/>
    </row>
    <row r="71" spans="1:131" s="247" customFormat="1" ht="26.25" customHeight="1" x14ac:dyDescent="0.2">
      <c r="A71" s="261">
        <v>4</v>
      </c>
      <c r="B71" s="1068" t="s">
        <v>608</v>
      </c>
      <c r="C71" s="1069" t="s">
        <v>609</v>
      </c>
      <c r="D71" s="1069" t="s">
        <v>609</v>
      </c>
      <c r="E71" s="1069" t="s">
        <v>609</v>
      </c>
      <c r="F71" s="1069" t="s">
        <v>609</v>
      </c>
      <c r="G71" s="1069" t="s">
        <v>609</v>
      </c>
      <c r="H71" s="1069" t="s">
        <v>609</v>
      </c>
      <c r="I71" s="1069" t="s">
        <v>609</v>
      </c>
      <c r="J71" s="1069" t="s">
        <v>609</v>
      </c>
      <c r="K71" s="1069" t="s">
        <v>609</v>
      </c>
      <c r="L71" s="1069" t="s">
        <v>609</v>
      </c>
      <c r="M71" s="1069" t="s">
        <v>609</v>
      </c>
      <c r="N71" s="1069" t="s">
        <v>609</v>
      </c>
      <c r="O71" s="1069" t="s">
        <v>609</v>
      </c>
      <c r="P71" s="1070" t="s">
        <v>609</v>
      </c>
      <c r="Q71" s="1071">
        <v>91</v>
      </c>
      <c r="R71" s="1065"/>
      <c r="S71" s="1065"/>
      <c r="T71" s="1065"/>
      <c r="U71" s="1065"/>
      <c r="V71" s="1065">
        <v>88</v>
      </c>
      <c r="W71" s="1065"/>
      <c r="X71" s="1065"/>
      <c r="Y71" s="1065"/>
      <c r="Z71" s="1065"/>
      <c r="AA71" s="1065">
        <v>3</v>
      </c>
      <c r="AB71" s="1065"/>
      <c r="AC71" s="1065"/>
      <c r="AD71" s="1065"/>
      <c r="AE71" s="1065"/>
      <c r="AF71" s="1065">
        <v>3</v>
      </c>
      <c r="AG71" s="1065"/>
      <c r="AH71" s="1065"/>
      <c r="AI71" s="1065"/>
      <c r="AJ71" s="1065"/>
      <c r="AK71" s="1065" t="s">
        <v>627</v>
      </c>
      <c r="AL71" s="1065"/>
      <c r="AM71" s="1065"/>
      <c r="AN71" s="1065"/>
      <c r="AO71" s="1065"/>
      <c r="AP71" s="1065" t="s">
        <v>533</v>
      </c>
      <c r="AQ71" s="1065"/>
      <c r="AR71" s="1065"/>
      <c r="AS71" s="1065"/>
      <c r="AT71" s="1065"/>
      <c r="AU71" s="1065" t="s">
        <v>533</v>
      </c>
      <c r="AV71" s="1065"/>
      <c r="AW71" s="1065"/>
      <c r="AX71" s="1065"/>
      <c r="AY71" s="1065"/>
      <c r="AZ71" s="1066"/>
      <c r="BA71" s="1066"/>
      <c r="BB71" s="1066"/>
      <c r="BC71" s="1066"/>
      <c r="BD71" s="1067"/>
      <c r="BE71" s="265"/>
      <c r="BF71" s="265"/>
      <c r="BG71" s="265"/>
      <c r="BH71" s="265"/>
      <c r="BI71" s="265"/>
      <c r="BJ71" s="265"/>
      <c r="BK71" s="265"/>
      <c r="BL71" s="265"/>
      <c r="BM71" s="265"/>
      <c r="BN71" s="265"/>
      <c r="BO71" s="265"/>
      <c r="BP71" s="265"/>
      <c r="BQ71" s="262">
        <v>65</v>
      </c>
      <c r="BR71" s="267"/>
      <c r="BS71" s="1047"/>
      <c r="BT71" s="1048"/>
      <c r="BU71" s="1048"/>
      <c r="BV71" s="1048"/>
      <c r="BW71" s="1048"/>
      <c r="BX71" s="1048"/>
      <c r="BY71" s="1048"/>
      <c r="BZ71" s="1048"/>
      <c r="CA71" s="1048"/>
      <c r="CB71" s="1048"/>
      <c r="CC71" s="1048"/>
      <c r="CD71" s="1048"/>
      <c r="CE71" s="1048"/>
      <c r="CF71" s="1048"/>
      <c r="CG71" s="1049"/>
      <c r="CH71" s="1050"/>
      <c r="CI71" s="1051"/>
      <c r="CJ71" s="1051"/>
      <c r="CK71" s="1051"/>
      <c r="CL71" s="1052"/>
      <c r="CM71" s="1050"/>
      <c r="CN71" s="1051"/>
      <c r="CO71" s="1051"/>
      <c r="CP71" s="1051"/>
      <c r="CQ71" s="1052"/>
      <c r="CR71" s="1050"/>
      <c r="CS71" s="1051"/>
      <c r="CT71" s="1051"/>
      <c r="CU71" s="1051"/>
      <c r="CV71" s="1052"/>
      <c r="CW71" s="1050"/>
      <c r="CX71" s="1051"/>
      <c r="CY71" s="1051"/>
      <c r="CZ71" s="1051"/>
      <c r="DA71" s="1052"/>
      <c r="DB71" s="1050"/>
      <c r="DC71" s="1051"/>
      <c r="DD71" s="1051"/>
      <c r="DE71" s="1051"/>
      <c r="DF71" s="1052"/>
      <c r="DG71" s="1050"/>
      <c r="DH71" s="1051"/>
      <c r="DI71" s="1051"/>
      <c r="DJ71" s="1051"/>
      <c r="DK71" s="1052"/>
      <c r="DL71" s="1050"/>
      <c r="DM71" s="1051"/>
      <c r="DN71" s="1051"/>
      <c r="DO71" s="1051"/>
      <c r="DP71" s="1052"/>
      <c r="DQ71" s="1050"/>
      <c r="DR71" s="1051"/>
      <c r="DS71" s="1051"/>
      <c r="DT71" s="1051"/>
      <c r="DU71" s="1052"/>
      <c r="DV71" s="1035"/>
      <c r="DW71" s="1036"/>
      <c r="DX71" s="1036"/>
      <c r="DY71" s="1036"/>
      <c r="DZ71" s="1037"/>
      <c r="EA71" s="246"/>
    </row>
    <row r="72" spans="1:131" s="247" customFormat="1" ht="26.25" customHeight="1" x14ac:dyDescent="0.2">
      <c r="A72" s="261">
        <v>5</v>
      </c>
      <c r="B72" s="1068" t="s">
        <v>610</v>
      </c>
      <c r="C72" s="1069" t="s">
        <v>610</v>
      </c>
      <c r="D72" s="1069" t="s">
        <v>610</v>
      </c>
      <c r="E72" s="1069" t="s">
        <v>610</v>
      </c>
      <c r="F72" s="1069" t="s">
        <v>610</v>
      </c>
      <c r="G72" s="1069" t="s">
        <v>610</v>
      </c>
      <c r="H72" s="1069" t="s">
        <v>610</v>
      </c>
      <c r="I72" s="1069" t="s">
        <v>610</v>
      </c>
      <c r="J72" s="1069" t="s">
        <v>610</v>
      </c>
      <c r="K72" s="1069" t="s">
        <v>610</v>
      </c>
      <c r="L72" s="1069" t="s">
        <v>610</v>
      </c>
      <c r="M72" s="1069" t="s">
        <v>610</v>
      </c>
      <c r="N72" s="1069" t="s">
        <v>610</v>
      </c>
      <c r="O72" s="1069" t="s">
        <v>610</v>
      </c>
      <c r="P72" s="1070" t="s">
        <v>610</v>
      </c>
      <c r="Q72" s="1071">
        <v>161</v>
      </c>
      <c r="R72" s="1065"/>
      <c r="S72" s="1065"/>
      <c r="T72" s="1065"/>
      <c r="U72" s="1065"/>
      <c r="V72" s="1065">
        <v>149</v>
      </c>
      <c r="W72" s="1065"/>
      <c r="X72" s="1065"/>
      <c r="Y72" s="1065"/>
      <c r="Z72" s="1065"/>
      <c r="AA72" s="1065">
        <v>12</v>
      </c>
      <c r="AB72" s="1065"/>
      <c r="AC72" s="1065"/>
      <c r="AD72" s="1065"/>
      <c r="AE72" s="1065"/>
      <c r="AF72" s="1065">
        <v>12</v>
      </c>
      <c r="AG72" s="1065"/>
      <c r="AH72" s="1065"/>
      <c r="AI72" s="1065"/>
      <c r="AJ72" s="1065"/>
      <c r="AK72" s="1065">
        <v>0</v>
      </c>
      <c r="AL72" s="1065"/>
      <c r="AM72" s="1065"/>
      <c r="AN72" s="1065"/>
      <c r="AO72" s="1065"/>
      <c r="AP72" s="1065" t="s">
        <v>533</v>
      </c>
      <c r="AQ72" s="1065"/>
      <c r="AR72" s="1065"/>
      <c r="AS72" s="1065"/>
      <c r="AT72" s="1065"/>
      <c r="AU72" s="1065" t="s">
        <v>533</v>
      </c>
      <c r="AV72" s="1065"/>
      <c r="AW72" s="1065"/>
      <c r="AX72" s="1065"/>
      <c r="AY72" s="1065"/>
      <c r="AZ72" s="1066"/>
      <c r="BA72" s="1066"/>
      <c r="BB72" s="1066"/>
      <c r="BC72" s="1066"/>
      <c r="BD72" s="1067"/>
      <c r="BE72" s="265"/>
      <c r="BF72" s="265"/>
      <c r="BG72" s="265"/>
      <c r="BH72" s="265"/>
      <c r="BI72" s="265"/>
      <c r="BJ72" s="265"/>
      <c r="BK72" s="265"/>
      <c r="BL72" s="265"/>
      <c r="BM72" s="265"/>
      <c r="BN72" s="265"/>
      <c r="BO72" s="265"/>
      <c r="BP72" s="265"/>
      <c r="BQ72" s="262">
        <v>66</v>
      </c>
      <c r="BR72" s="267"/>
      <c r="BS72" s="1047"/>
      <c r="BT72" s="1048"/>
      <c r="BU72" s="1048"/>
      <c r="BV72" s="1048"/>
      <c r="BW72" s="1048"/>
      <c r="BX72" s="1048"/>
      <c r="BY72" s="1048"/>
      <c r="BZ72" s="1048"/>
      <c r="CA72" s="1048"/>
      <c r="CB72" s="1048"/>
      <c r="CC72" s="1048"/>
      <c r="CD72" s="1048"/>
      <c r="CE72" s="1048"/>
      <c r="CF72" s="1048"/>
      <c r="CG72" s="1049"/>
      <c r="CH72" s="1050"/>
      <c r="CI72" s="1051"/>
      <c r="CJ72" s="1051"/>
      <c r="CK72" s="1051"/>
      <c r="CL72" s="1052"/>
      <c r="CM72" s="1050"/>
      <c r="CN72" s="1051"/>
      <c r="CO72" s="1051"/>
      <c r="CP72" s="1051"/>
      <c r="CQ72" s="1052"/>
      <c r="CR72" s="1050"/>
      <c r="CS72" s="1051"/>
      <c r="CT72" s="1051"/>
      <c r="CU72" s="1051"/>
      <c r="CV72" s="1052"/>
      <c r="CW72" s="1050"/>
      <c r="CX72" s="1051"/>
      <c r="CY72" s="1051"/>
      <c r="CZ72" s="1051"/>
      <c r="DA72" s="1052"/>
      <c r="DB72" s="1050"/>
      <c r="DC72" s="1051"/>
      <c r="DD72" s="1051"/>
      <c r="DE72" s="1051"/>
      <c r="DF72" s="1052"/>
      <c r="DG72" s="1050"/>
      <c r="DH72" s="1051"/>
      <c r="DI72" s="1051"/>
      <c r="DJ72" s="1051"/>
      <c r="DK72" s="1052"/>
      <c r="DL72" s="1050"/>
      <c r="DM72" s="1051"/>
      <c r="DN72" s="1051"/>
      <c r="DO72" s="1051"/>
      <c r="DP72" s="1052"/>
      <c r="DQ72" s="1050"/>
      <c r="DR72" s="1051"/>
      <c r="DS72" s="1051"/>
      <c r="DT72" s="1051"/>
      <c r="DU72" s="1052"/>
      <c r="DV72" s="1035"/>
      <c r="DW72" s="1036"/>
      <c r="DX72" s="1036"/>
      <c r="DY72" s="1036"/>
      <c r="DZ72" s="1037"/>
      <c r="EA72" s="246"/>
    </row>
    <row r="73" spans="1:131" s="247" customFormat="1" ht="26.25" customHeight="1" x14ac:dyDescent="0.2">
      <c r="A73" s="261">
        <v>6</v>
      </c>
      <c r="B73" s="1068" t="s">
        <v>611</v>
      </c>
      <c r="C73" s="1069" t="s">
        <v>611</v>
      </c>
      <c r="D73" s="1069" t="s">
        <v>611</v>
      </c>
      <c r="E73" s="1069" t="s">
        <v>611</v>
      </c>
      <c r="F73" s="1069" t="s">
        <v>611</v>
      </c>
      <c r="G73" s="1069" t="s">
        <v>611</v>
      </c>
      <c r="H73" s="1069" t="s">
        <v>611</v>
      </c>
      <c r="I73" s="1069" t="s">
        <v>611</v>
      </c>
      <c r="J73" s="1069" t="s">
        <v>611</v>
      </c>
      <c r="K73" s="1069" t="s">
        <v>611</v>
      </c>
      <c r="L73" s="1069" t="s">
        <v>611</v>
      </c>
      <c r="M73" s="1069" t="s">
        <v>611</v>
      </c>
      <c r="N73" s="1069" t="s">
        <v>611</v>
      </c>
      <c r="O73" s="1069" t="s">
        <v>611</v>
      </c>
      <c r="P73" s="1070" t="s">
        <v>611</v>
      </c>
      <c r="Q73" s="1071">
        <v>1436</v>
      </c>
      <c r="R73" s="1065"/>
      <c r="S73" s="1065"/>
      <c r="T73" s="1065"/>
      <c r="U73" s="1065"/>
      <c r="V73" s="1065">
        <v>1422</v>
      </c>
      <c r="W73" s="1065"/>
      <c r="X73" s="1065"/>
      <c r="Y73" s="1065"/>
      <c r="Z73" s="1065"/>
      <c r="AA73" s="1065">
        <v>14</v>
      </c>
      <c r="AB73" s="1065"/>
      <c r="AC73" s="1065"/>
      <c r="AD73" s="1065"/>
      <c r="AE73" s="1065"/>
      <c r="AF73" s="1065">
        <v>14</v>
      </c>
      <c r="AG73" s="1065"/>
      <c r="AH73" s="1065"/>
      <c r="AI73" s="1065"/>
      <c r="AJ73" s="1065"/>
      <c r="AK73" s="1065" t="s">
        <v>627</v>
      </c>
      <c r="AL73" s="1065"/>
      <c r="AM73" s="1065"/>
      <c r="AN73" s="1065"/>
      <c r="AO73" s="1065"/>
      <c r="AP73" s="1065">
        <v>1087</v>
      </c>
      <c r="AQ73" s="1065"/>
      <c r="AR73" s="1065"/>
      <c r="AS73" s="1065"/>
      <c r="AT73" s="1065"/>
      <c r="AU73" s="1065">
        <v>95</v>
      </c>
      <c r="AV73" s="1065"/>
      <c r="AW73" s="1065"/>
      <c r="AX73" s="1065"/>
      <c r="AY73" s="1065"/>
      <c r="AZ73" s="1066"/>
      <c r="BA73" s="1066"/>
      <c r="BB73" s="1066"/>
      <c r="BC73" s="1066"/>
      <c r="BD73" s="1067"/>
      <c r="BE73" s="265"/>
      <c r="BF73" s="265"/>
      <c r="BG73" s="265"/>
      <c r="BH73" s="265"/>
      <c r="BI73" s="265"/>
      <c r="BJ73" s="265"/>
      <c r="BK73" s="265"/>
      <c r="BL73" s="265"/>
      <c r="BM73" s="265"/>
      <c r="BN73" s="265"/>
      <c r="BO73" s="265"/>
      <c r="BP73" s="265"/>
      <c r="BQ73" s="262">
        <v>67</v>
      </c>
      <c r="BR73" s="267"/>
      <c r="BS73" s="1047"/>
      <c r="BT73" s="1048"/>
      <c r="BU73" s="1048"/>
      <c r="BV73" s="1048"/>
      <c r="BW73" s="1048"/>
      <c r="BX73" s="1048"/>
      <c r="BY73" s="1048"/>
      <c r="BZ73" s="1048"/>
      <c r="CA73" s="1048"/>
      <c r="CB73" s="1048"/>
      <c r="CC73" s="1048"/>
      <c r="CD73" s="1048"/>
      <c r="CE73" s="1048"/>
      <c r="CF73" s="1048"/>
      <c r="CG73" s="1049"/>
      <c r="CH73" s="1050"/>
      <c r="CI73" s="1051"/>
      <c r="CJ73" s="1051"/>
      <c r="CK73" s="1051"/>
      <c r="CL73" s="1052"/>
      <c r="CM73" s="1050"/>
      <c r="CN73" s="1051"/>
      <c r="CO73" s="1051"/>
      <c r="CP73" s="1051"/>
      <c r="CQ73" s="1052"/>
      <c r="CR73" s="1050"/>
      <c r="CS73" s="1051"/>
      <c r="CT73" s="1051"/>
      <c r="CU73" s="1051"/>
      <c r="CV73" s="1052"/>
      <c r="CW73" s="1050"/>
      <c r="CX73" s="1051"/>
      <c r="CY73" s="1051"/>
      <c r="CZ73" s="1051"/>
      <c r="DA73" s="1052"/>
      <c r="DB73" s="1050"/>
      <c r="DC73" s="1051"/>
      <c r="DD73" s="1051"/>
      <c r="DE73" s="1051"/>
      <c r="DF73" s="1052"/>
      <c r="DG73" s="1050"/>
      <c r="DH73" s="1051"/>
      <c r="DI73" s="1051"/>
      <c r="DJ73" s="1051"/>
      <c r="DK73" s="1052"/>
      <c r="DL73" s="1050"/>
      <c r="DM73" s="1051"/>
      <c r="DN73" s="1051"/>
      <c r="DO73" s="1051"/>
      <c r="DP73" s="1052"/>
      <c r="DQ73" s="1050"/>
      <c r="DR73" s="1051"/>
      <c r="DS73" s="1051"/>
      <c r="DT73" s="1051"/>
      <c r="DU73" s="1052"/>
      <c r="DV73" s="1035"/>
      <c r="DW73" s="1036"/>
      <c r="DX73" s="1036"/>
      <c r="DY73" s="1036"/>
      <c r="DZ73" s="1037"/>
      <c r="EA73" s="246"/>
    </row>
    <row r="74" spans="1:131" s="247" customFormat="1" ht="26.25" customHeight="1" x14ac:dyDescent="0.2">
      <c r="A74" s="261">
        <v>7</v>
      </c>
      <c r="B74" s="1068" t="s">
        <v>612</v>
      </c>
      <c r="C74" s="1069" t="s">
        <v>612</v>
      </c>
      <c r="D74" s="1069" t="s">
        <v>612</v>
      </c>
      <c r="E74" s="1069" t="s">
        <v>612</v>
      </c>
      <c r="F74" s="1069" t="s">
        <v>612</v>
      </c>
      <c r="G74" s="1069" t="s">
        <v>612</v>
      </c>
      <c r="H74" s="1069" t="s">
        <v>612</v>
      </c>
      <c r="I74" s="1069" t="s">
        <v>612</v>
      </c>
      <c r="J74" s="1069" t="s">
        <v>612</v>
      </c>
      <c r="K74" s="1069" t="s">
        <v>612</v>
      </c>
      <c r="L74" s="1069" t="s">
        <v>612</v>
      </c>
      <c r="M74" s="1069" t="s">
        <v>612</v>
      </c>
      <c r="N74" s="1069" t="s">
        <v>612</v>
      </c>
      <c r="O74" s="1069" t="s">
        <v>612</v>
      </c>
      <c r="P74" s="1070" t="s">
        <v>612</v>
      </c>
      <c r="Q74" s="1071">
        <v>2776</v>
      </c>
      <c r="R74" s="1065"/>
      <c r="S74" s="1065"/>
      <c r="T74" s="1065"/>
      <c r="U74" s="1065"/>
      <c r="V74" s="1065">
        <v>2683</v>
      </c>
      <c r="W74" s="1065"/>
      <c r="X74" s="1065"/>
      <c r="Y74" s="1065"/>
      <c r="Z74" s="1065"/>
      <c r="AA74" s="1065">
        <v>93</v>
      </c>
      <c r="AB74" s="1065"/>
      <c r="AC74" s="1065"/>
      <c r="AD74" s="1065"/>
      <c r="AE74" s="1065"/>
      <c r="AF74" s="1065">
        <v>93</v>
      </c>
      <c r="AG74" s="1065"/>
      <c r="AH74" s="1065"/>
      <c r="AI74" s="1065"/>
      <c r="AJ74" s="1065"/>
      <c r="AK74" s="1065" t="s">
        <v>627</v>
      </c>
      <c r="AL74" s="1065"/>
      <c r="AM74" s="1065"/>
      <c r="AN74" s="1065"/>
      <c r="AO74" s="1065"/>
      <c r="AP74" s="1065">
        <v>2635</v>
      </c>
      <c r="AQ74" s="1065"/>
      <c r="AR74" s="1065"/>
      <c r="AS74" s="1065"/>
      <c r="AT74" s="1065"/>
      <c r="AU74" s="1065">
        <v>884</v>
      </c>
      <c r="AV74" s="1065"/>
      <c r="AW74" s="1065"/>
      <c r="AX74" s="1065"/>
      <c r="AY74" s="1065"/>
      <c r="AZ74" s="1066"/>
      <c r="BA74" s="1066"/>
      <c r="BB74" s="1066"/>
      <c r="BC74" s="1066"/>
      <c r="BD74" s="1067"/>
      <c r="BE74" s="265"/>
      <c r="BF74" s="265"/>
      <c r="BG74" s="265"/>
      <c r="BH74" s="265"/>
      <c r="BI74" s="265"/>
      <c r="BJ74" s="265"/>
      <c r="BK74" s="265"/>
      <c r="BL74" s="265"/>
      <c r="BM74" s="265"/>
      <c r="BN74" s="265"/>
      <c r="BO74" s="265"/>
      <c r="BP74" s="265"/>
      <c r="BQ74" s="262">
        <v>68</v>
      </c>
      <c r="BR74" s="267"/>
      <c r="BS74" s="1047"/>
      <c r="BT74" s="1048"/>
      <c r="BU74" s="1048"/>
      <c r="BV74" s="1048"/>
      <c r="BW74" s="1048"/>
      <c r="BX74" s="1048"/>
      <c r="BY74" s="1048"/>
      <c r="BZ74" s="1048"/>
      <c r="CA74" s="1048"/>
      <c r="CB74" s="1048"/>
      <c r="CC74" s="1048"/>
      <c r="CD74" s="1048"/>
      <c r="CE74" s="1048"/>
      <c r="CF74" s="1048"/>
      <c r="CG74" s="1049"/>
      <c r="CH74" s="1050"/>
      <c r="CI74" s="1051"/>
      <c r="CJ74" s="1051"/>
      <c r="CK74" s="1051"/>
      <c r="CL74" s="1052"/>
      <c r="CM74" s="1050"/>
      <c r="CN74" s="1051"/>
      <c r="CO74" s="1051"/>
      <c r="CP74" s="1051"/>
      <c r="CQ74" s="1052"/>
      <c r="CR74" s="1050"/>
      <c r="CS74" s="1051"/>
      <c r="CT74" s="1051"/>
      <c r="CU74" s="1051"/>
      <c r="CV74" s="1052"/>
      <c r="CW74" s="1050"/>
      <c r="CX74" s="1051"/>
      <c r="CY74" s="1051"/>
      <c r="CZ74" s="1051"/>
      <c r="DA74" s="1052"/>
      <c r="DB74" s="1050"/>
      <c r="DC74" s="1051"/>
      <c r="DD74" s="1051"/>
      <c r="DE74" s="1051"/>
      <c r="DF74" s="1052"/>
      <c r="DG74" s="1050"/>
      <c r="DH74" s="1051"/>
      <c r="DI74" s="1051"/>
      <c r="DJ74" s="1051"/>
      <c r="DK74" s="1052"/>
      <c r="DL74" s="1050"/>
      <c r="DM74" s="1051"/>
      <c r="DN74" s="1051"/>
      <c r="DO74" s="1051"/>
      <c r="DP74" s="1052"/>
      <c r="DQ74" s="1050"/>
      <c r="DR74" s="1051"/>
      <c r="DS74" s="1051"/>
      <c r="DT74" s="1051"/>
      <c r="DU74" s="1052"/>
      <c r="DV74" s="1035"/>
      <c r="DW74" s="1036"/>
      <c r="DX74" s="1036"/>
      <c r="DY74" s="1036"/>
      <c r="DZ74" s="1037"/>
      <c r="EA74" s="246"/>
    </row>
    <row r="75" spans="1:131" s="247" customFormat="1" ht="26.25" customHeight="1" x14ac:dyDescent="0.2">
      <c r="A75" s="261">
        <v>8</v>
      </c>
      <c r="B75" s="1068"/>
      <c r="C75" s="1069"/>
      <c r="D75" s="1069"/>
      <c r="E75" s="1069"/>
      <c r="F75" s="1069"/>
      <c r="G75" s="1069"/>
      <c r="H75" s="1069"/>
      <c r="I75" s="1069"/>
      <c r="J75" s="1069"/>
      <c r="K75" s="1069"/>
      <c r="L75" s="1069"/>
      <c r="M75" s="1069"/>
      <c r="N75" s="1069"/>
      <c r="O75" s="1069"/>
      <c r="P75" s="1070"/>
      <c r="Q75" s="1072"/>
      <c r="R75" s="1073"/>
      <c r="S75" s="1073"/>
      <c r="T75" s="1073"/>
      <c r="U75" s="1074"/>
      <c r="V75" s="1075"/>
      <c r="W75" s="1073"/>
      <c r="X75" s="1073"/>
      <c r="Y75" s="1073"/>
      <c r="Z75" s="1074"/>
      <c r="AA75" s="1075"/>
      <c r="AB75" s="1073"/>
      <c r="AC75" s="1073"/>
      <c r="AD75" s="1073"/>
      <c r="AE75" s="1074"/>
      <c r="AF75" s="1075"/>
      <c r="AG75" s="1073"/>
      <c r="AH75" s="1073"/>
      <c r="AI75" s="1073"/>
      <c r="AJ75" s="1074"/>
      <c r="AK75" s="1075"/>
      <c r="AL75" s="1073"/>
      <c r="AM75" s="1073"/>
      <c r="AN75" s="1073"/>
      <c r="AO75" s="1074"/>
      <c r="AP75" s="1075"/>
      <c r="AQ75" s="1073"/>
      <c r="AR75" s="1073"/>
      <c r="AS75" s="1073"/>
      <c r="AT75" s="1074"/>
      <c r="AU75" s="1075"/>
      <c r="AV75" s="1073"/>
      <c r="AW75" s="1073"/>
      <c r="AX75" s="1073"/>
      <c r="AY75" s="1074"/>
      <c r="AZ75" s="1066"/>
      <c r="BA75" s="1066"/>
      <c r="BB75" s="1066"/>
      <c r="BC75" s="1066"/>
      <c r="BD75" s="1067"/>
      <c r="BE75" s="265"/>
      <c r="BF75" s="265"/>
      <c r="BG75" s="265"/>
      <c r="BH75" s="265"/>
      <c r="BI75" s="265"/>
      <c r="BJ75" s="265"/>
      <c r="BK75" s="265"/>
      <c r="BL75" s="265"/>
      <c r="BM75" s="265"/>
      <c r="BN75" s="265"/>
      <c r="BO75" s="265"/>
      <c r="BP75" s="265"/>
      <c r="BQ75" s="262">
        <v>69</v>
      </c>
      <c r="BR75" s="267"/>
      <c r="BS75" s="1047"/>
      <c r="BT75" s="1048"/>
      <c r="BU75" s="1048"/>
      <c r="BV75" s="1048"/>
      <c r="BW75" s="1048"/>
      <c r="BX75" s="1048"/>
      <c r="BY75" s="1048"/>
      <c r="BZ75" s="1048"/>
      <c r="CA75" s="1048"/>
      <c r="CB75" s="1048"/>
      <c r="CC75" s="1048"/>
      <c r="CD75" s="1048"/>
      <c r="CE75" s="1048"/>
      <c r="CF75" s="1048"/>
      <c r="CG75" s="1049"/>
      <c r="CH75" s="1050"/>
      <c r="CI75" s="1051"/>
      <c r="CJ75" s="1051"/>
      <c r="CK75" s="1051"/>
      <c r="CL75" s="1052"/>
      <c r="CM75" s="1050"/>
      <c r="CN75" s="1051"/>
      <c r="CO75" s="1051"/>
      <c r="CP75" s="1051"/>
      <c r="CQ75" s="1052"/>
      <c r="CR75" s="1050"/>
      <c r="CS75" s="1051"/>
      <c r="CT75" s="1051"/>
      <c r="CU75" s="1051"/>
      <c r="CV75" s="1052"/>
      <c r="CW75" s="1050"/>
      <c r="CX75" s="1051"/>
      <c r="CY75" s="1051"/>
      <c r="CZ75" s="1051"/>
      <c r="DA75" s="1052"/>
      <c r="DB75" s="1050"/>
      <c r="DC75" s="1051"/>
      <c r="DD75" s="1051"/>
      <c r="DE75" s="1051"/>
      <c r="DF75" s="1052"/>
      <c r="DG75" s="1050"/>
      <c r="DH75" s="1051"/>
      <c r="DI75" s="1051"/>
      <c r="DJ75" s="1051"/>
      <c r="DK75" s="1052"/>
      <c r="DL75" s="1050"/>
      <c r="DM75" s="1051"/>
      <c r="DN75" s="1051"/>
      <c r="DO75" s="1051"/>
      <c r="DP75" s="1052"/>
      <c r="DQ75" s="1050"/>
      <c r="DR75" s="1051"/>
      <c r="DS75" s="1051"/>
      <c r="DT75" s="1051"/>
      <c r="DU75" s="1052"/>
      <c r="DV75" s="1035"/>
      <c r="DW75" s="1036"/>
      <c r="DX75" s="1036"/>
      <c r="DY75" s="1036"/>
      <c r="DZ75" s="1037"/>
      <c r="EA75" s="246"/>
    </row>
    <row r="76" spans="1:131" s="247" customFormat="1" ht="26.25" customHeight="1" x14ac:dyDescent="0.2">
      <c r="A76" s="261">
        <v>9</v>
      </c>
      <c r="B76" s="1068"/>
      <c r="C76" s="1069"/>
      <c r="D76" s="1069"/>
      <c r="E76" s="1069"/>
      <c r="F76" s="1069"/>
      <c r="G76" s="1069"/>
      <c r="H76" s="1069"/>
      <c r="I76" s="1069"/>
      <c r="J76" s="1069"/>
      <c r="K76" s="1069"/>
      <c r="L76" s="1069"/>
      <c r="M76" s="1069"/>
      <c r="N76" s="1069"/>
      <c r="O76" s="1069"/>
      <c r="P76" s="1070"/>
      <c r="Q76" s="1072"/>
      <c r="R76" s="1073"/>
      <c r="S76" s="1073"/>
      <c r="T76" s="1073"/>
      <c r="U76" s="1074"/>
      <c r="V76" s="1075"/>
      <c r="W76" s="1073"/>
      <c r="X76" s="1073"/>
      <c r="Y76" s="1073"/>
      <c r="Z76" s="1074"/>
      <c r="AA76" s="1075"/>
      <c r="AB76" s="1073"/>
      <c r="AC76" s="1073"/>
      <c r="AD76" s="1073"/>
      <c r="AE76" s="1074"/>
      <c r="AF76" s="1075"/>
      <c r="AG76" s="1073"/>
      <c r="AH76" s="1073"/>
      <c r="AI76" s="1073"/>
      <c r="AJ76" s="1074"/>
      <c r="AK76" s="1075"/>
      <c r="AL76" s="1073"/>
      <c r="AM76" s="1073"/>
      <c r="AN76" s="1073"/>
      <c r="AO76" s="1074"/>
      <c r="AP76" s="1075"/>
      <c r="AQ76" s="1073"/>
      <c r="AR76" s="1073"/>
      <c r="AS76" s="1073"/>
      <c r="AT76" s="1074"/>
      <c r="AU76" s="1075"/>
      <c r="AV76" s="1073"/>
      <c r="AW76" s="1073"/>
      <c r="AX76" s="1073"/>
      <c r="AY76" s="1074"/>
      <c r="AZ76" s="1066"/>
      <c r="BA76" s="1066"/>
      <c r="BB76" s="1066"/>
      <c r="BC76" s="1066"/>
      <c r="BD76" s="1067"/>
      <c r="BE76" s="265"/>
      <c r="BF76" s="265"/>
      <c r="BG76" s="265"/>
      <c r="BH76" s="265"/>
      <c r="BI76" s="265"/>
      <c r="BJ76" s="265"/>
      <c r="BK76" s="265"/>
      <c r="BL76" s="265"/>
      <c r="BM76" s="265"/>
      <c r="BN76" s="265"/>
      <c r="BO76" s="265"/>
      <c r="BP76" s="265"/>
      <c r="BQ76" s="262">
        <v>70</v>
      </c>
      <c r="BR76" s="267"/>
      <c r="BS76" s="1047"/>
      <c r="BT76" s="1048"/>
      <c r="BU76" s="1048"/>
      <c r="BV76" s="1048"/>
      <c r="BW76" s="1048"/>
      <c r="BX76" s="1048"/>
      <c r="BY76" s="1048"/>
      <c r="BZ76" s="1048"/>
      <c r="CA76" s="1048"/>
      <c r="CB76" s="1048"/>
      <c r="CC76" s="1048"/>
      <c r="CD76" s="1048"/>
      <c r="CE76" s="1048"/>
      <c r="CF76" s="1048"/>
      <c r="CG76" s="1049"/>
      <c r="CH76" s="1050"/>
      <c r="CI76" s="1051"/>
      <c r="CJ76" s="1051"/>
      <c r="CK76" s="1051"/>
      <c r="CL76" s="1052"/>
      <c r="CM76" s="1050"/>
      <c r="CN76" s="1051"/>
      <c r="CO76" s="1051"/>
      <c r="CP76" s="1051"/>
      <c r="CQ76" s="1052"/>
      <c r="CR76" s="1050"/>
      <c r="CS76" s="1051"/>
      <c r="CT76" s="1051"/>
      <c r="CU76" s="1051"/>
      <c r="CV76" s="1052"/>
      <c r="CW76" s="1050"/>
      <c r="CX76" s="1051"/>
      <c r="CY76" s="1051"/>
      <c r="CZ76" s="1051"/>
      <c r="DA76" s="1052"/>
      <c r="DB76" s="1050"/>
      <c r="DC76" s="1051"/>
      <c r="DD76" s="1051"/>
      <c r="DE76" s="1051"/>
      <c r="DF76" s="1052"/>
      <c r="DG76" s="1050"/>
      <c r="DH76" s="1051"/>
      <c r="DI76" s="1051"/>
      <c r="DJ76" s="1051"/>
      <c r="DK76" s="1052"/>
      <c r="DL76" s="1050"/>
      <c r="DM76" s="1051"/>
      <c r="DN76" s="1051"/>
      <c r="DO76" s="1051"/>
      <c r="DP76" s="1052"/>
      <c r="DQ76" s="1050"/>
      <c r="DR76" s="1051"/>
      <c r="DS76" s="1051"/>
      <c r="DT76" s="1051"/>
      <c r="DU76" s="1052"/>
      <c r="DV76" s="1035"/>
      <c r="DW76" s="1036"/>
      <c r="DX76" s="1036"/>
      <c r="DY76" s="1036"/>
      <c r="DZ76" s="1037"/>
      <c r="EA76" s="246"/>
    </row>
    <row r="77" spans="1:131" s="247" customFormat="1" ht="26.25" customHeight="1" x14ac:dyDescent="0.2">
      <c r="A77" s="261">
        <v>10</v>
      </c>
      <c r="B77" s="1068"/>
      <c r="C77" s="1069"/>
      <c r="D77" s="1069"/>
      <c r="E77" s="1069"/>
      <c r="F77" s="1069"/>
      <c r="G77" s="1069"/>
      <c r="H77" s="1069"/>
      <c r="I77" s="1069"/>
      <c r="J77" s="1069"/>
      <c r="K77" s="1069"/>
      <c r="L77" s="1069"/>
      <c r="M77" s="1069"/>
      <c r="N77" s="1069"/>
      <c r="O77" s="1069"/>
      <c r="P77" s="1070"/>
      <c r="Q77" s="1072"/>
      <c r="R77" s="1073"/>
      <c r="S77" s="1073"/>
      <c r="T77" s="1073"/>
      <c r="U77" s="1074"/>
      <c r="V77" s="1075"/>
      <c r="W77" s="1073"/>
      <c r="X77" s="1073"/>
      <c r="Y77" s="1073"/>
      <c r="Z77" s="1074"/>
      <c r="AA77" s="1075"/>
      <c r="AB77" s="1073"/>
      <c r="AC77" s="1073"/>
      <c r="AD77" s="1073"/>
      <c r="AE77" s="1074"/>
      <c r="AF77" s="1075"/>
      <c r="AG77" s="1073"/>
      <c r="AH77" s="1073"/>
      <c r="AI77" s="1073"/>
      <c r="AJ77" s="1074"/>
      <c r="AK77" s="1075"/>
      <c r="AL77" s="1073"/>
      <c r="AM77" s="1073"/>
      <c r="AN77" s="1073"/>
      <c r="AO77" s="1074"/>
      <c r="AP77" s="1075"/>
      <c r="AQ77" s="1073"/>
      <c r="AR77" s="1073"/>
      <c r="AS77" s="1073"/>
      <c r="AT77" s="1074"/>
      <c r="AU77" s="1075"/>
      <c r="AV77" s="1073"/>
      <c r="AW77" s="1073"/>
      <c r="AX77" s="1073"/>
      <c r="AY77" s="1074"/>
      <c r="AZ77" s="1066"/>
      <c r="BA77" s="1066"/>
      <c r="BB77" s="1066"/>
      <c r="BC77" s="1066"/>
      <c r="BD77" s="1067"/>
      <c r="BE77" s="265"/>
      <c r="BF77" s="265"/>
      <c r="BG77" s="265"/>
      <c r="BH77" s="265"/>
      <c r="BI77" s="265"/>
      <c r="BJ77" s="265"/>
      <c r="BK77" s="265"/>
      <c r="BL77" s="265"/>
      <c r="BM77" s="265"/>
      <c r="BN77" s="265"/>
      <c r="BO77" s="265"/>
      <c r="BP77" s="265"/>
      <c r="BQ77" s="262">
        <v>71</v>
      </c>
      <c r="BR77" s="267"/>
      <c r="BS77" s="1047"/>
      <c r="BT77" s="1048"/>
      <c r="BU77" s="1048"/>
      <c r="BV77" s="1048"/>
      <c r="BW77" s="1048"/>
      <c r="BX77" s="1048"/>
      <c r="BY77" s="1048"/>
      <c r="BZ77" s="1048"/>
      <c r="CA77" s="1048"/>
      <c r="CB77" s="1048"/>
      <c r="CC77" s="1048"/>
      <c r="CD77" s="1048"/>
      <c r="CE77" s="1048"/>
      <c r="CF77" s="1048"/>
      <c r="CG77" s="1049"/>
      <c r="CH77" s="1050"/>
      <c r="CI77" s="1051"/>
      <c r="CJ77" s="1051"/>
      <c r="CK77" s="1051"/>
      <c r="CL77" s="1052"/>
      <c r="CM77" s="1050"/>
      <c r="CN77" s="1051"/>
      <c r="CO77" s="1051"/>
      <c r="CP77" s="1051"/>
      <c r="CQ77" s="1052"/>
      <c r="CR77" s="1050"/>
      <c r="CS77" s="1051"/>
      <c r="CT77" s="1051"/>
      <c r="CU77" s="1051"/>
      <c r="CV77" s="1052"/>
      <c r="CW77" s="1050"/>
      <c r="CX77" s="1051"/>
      <c r="CY77" s="1051"/>
      <c r="CZ77" s="1051"/>
      <c r="DA77" s="1052"/>
      <c r="DB77" s="1050"/>
      <c r="DC77" s="1051"/>
      <c r="DD77" s="1051"/>
      <c r="DE77" s="1051"/>
      <c r="DF77" s="1052"/>
      <c r="DG77" s="1050"/>
      <c r="DH77" s="1051"/>
      <c r="DI77" s="1051"/>
      <c r="DJ77" s="1051"/>
      <c r="DK77" s="1052"/>
      <c r="DL77" s="1050"/>
      <c r="DM77" s="1051"/>
      <c r="DN77" s="1051"/>
      <c r="DO77" s="1051"/>
      <c r="DP77" s="1052"/>
      <c r="DQ77" s="1050"/>
      <c r="DR77" s="1051"/>
      <c r="DS77" s="1051"/>
      <c r="DT77" s="1051"/>
      <c r="DU77" s="1052"/>
      <c r="DV77" s="1035"/>
      <c r="DW77" s="1036"/>
      <c r="DX77" s="1036"/>
      <c r="DY77" s="1036"/>
      <c r="DZ77" s="1037"/>
      <c r="EA77" s="246"/>
    </row>
    <row r="78" spans="1:131" s="247" customFormat="1" ht="26.25" customHeight="1" x14ac:dyDescent="0.2">
      <c r="A78" s="261">
        <v>11</v>
      </c>
      <c r="B78" s="1068"/>
      <c r="C78" s="1069"/>
      <c r="D78" s="1069"/>
      <c r="E78" s="1069"/>
      <c r="F78" s="1069"/>
      <c r="G78" s="1069"/>
      <c r="H78" s="1069"/>
      <c r="I78" s="1069"/>
      <c r="J78" s="1069"/>
      <c r="K78" s="1069"/>
      <c r="L78" s="1069"/>
      <c r="M78" s="1069"/>
      <c r="N78" s="1069"/>
      <c r="O78" s="1069"/>
      <c r="P78" s="1070"/>
      <c r="Q78" s="1071"/>
      <c r="R78" s="1065"/>
      <c r="S78" s="1065"/>
      <c r="T78" s="1065"/>
      <c r="U78" s="1065"/>
      <c r="V78" s="1065"/>
      <c r="W78" s="1065"/>
      <c r="X78" s="1065"/>
      <c r="Y78" s="1065"/>
      <c r="Z78" s="1065"/>
      <c r="AA78" s="1065"/>
      <c r="AB78" s="1065"/>
      <c r="AC78" s="1065"/>
      <c r="AD78" s="1065"/>
      <c r="AE78" s="1065"/>
      <c r="AF78" s="1065"/>
      <c r="AG78" s="1065"/>
      <c r="AH78" s="1065"/>
      <c r="AI78" s="1065"/>
      <c r="AJ78" s="1065"/>
      <c r="AK78" s="1065"/>
      <c r="AL78" s="1065"/>
      <c r="AM78" s="1065"/>
      <c r="AN78" s="1065"/>
      <c r="AO78" s="1065"/>
      <c r="AP78" s="1065"/>
      <c r="AQ78" s="1065"/>
      <c r="AR78" s="1065"/>
      <c r="AS78" s="1065"/>
      <c r="AT78" s="1065"/>
      <c r="AU78" s="1065"/>
      <c r="AV78" s="1065"/>
      <c r="AW78" s="1065"/>
      <c r="AX78" s="1065"/>
      <c r="AY78" s="1065"/>
      <c r="AZ78" s="1066"/>
      <c r="BA78" s="1066"/>
      <c r="BB78" s="1066"/>
      <c r="BC78" s="1066"/>
      <c r="BD78" s="1067"/>
      <c r="BE78" s="265"/>
      <c r="BF78" s="265"/>
      <c r="BG78" s="265"/>
      <c r="BH78" s="265"/>
      <c r="BI78" s="265"/>
      <c r="BJ78" s="268"/>
      <c r="BK78" s="268"/>
      <c r="BL78" s="268"/>
      <c r="BM78" s="268"/>
      <c r="BN78" s="268"/>
      <c r="BO78" s="265"/>
      <c r="BP78" s="265"/>
      <c r="BQ78" s="262">
        <v>72</v>
      </c>
      <c r="BR78" s="267"/>
      <c r="BS78" s="1047"/>
      <c r="BT78" s="1048"/>
      <c r="BU78" s="1048"/>
      <c r="BV78" s="1048"/>
      <c r="BW78" s="1048"/>
      <c r="BX78" s="1048"/>
      <c r="BY78" s="1048"/>
      <c r="BZ78" s="1048"/>
      <c r="CA78" s="1048"/>
      <c r="CB78" s="1048"/>
      <c r="CC78" s="1048"/>
      <c r="CD78" s="1048"/>
      <c r="CE78" s="1048"/>
      <c r="CF78" s="1048"/>
      <c r="CG78" s="1049"/>
      <c r="CH78" s="1050"/>
      <c r="CI78" s="1051"/>
      <c r="CJ78" s="1051"/>
      <c r="CK78" s="1051"/>
      <c r="CL78" s="1052"/>
      <c r="CM78" s="1050"/>
      <c r="CN78" s="1051"/>
      <c r="CO78" s="1051"/>
      <c r="CP78" s="1051"/>
      <c r="CQ78" s="1052"/>
      <c r="CR78" s="1050"/>
      <c r="CS78" s="1051"/>
      <c r="CT78" s="1051"/>
      <c r="CU78" s="1051"/>
      <c r="CV78" s="1052"/>
      <c r="CW78" s="1050"/>
      <c r="CX78" s="1051"/>
      <c r="CY78" s="1051"/>
      <c r="CZ78" s="1051"/>
      <c r="DA78" s="1052"/>
      <c r="DB78" s="1050"/>
      <c r="DC78" s="1051"/>
      <c r="DD78" s="1051"/>
      <c r="DE78" s="1051"/>
      <c r="DF78" s="1052"/>
      <c r="DG78" s="1050"/>
      <c r="DH78" s="1051"/>
      <c r="DI78" s="1051"/>
      <c r="DJ78" s="1051"/>
      <c r="DK78" s="1052"/>
      <c r="DL78" s="1050"/>
      <c r="DM78" s="1051"/>
      <c r="DN78" s="1051"/>
      <c r="DO78" s="1051"/>
      <c r="DP78" s="1052"/>
      <c r="DQ78" s="1050"/>
      <c r="DR78" s="1051"/>
      <c r="DS78" s="1051"/>
      <c r="DT78" s="1051"/>
      <c r="DU78" s="1052"/>
      <c r="DV78" s="1035"/>
      <c r="DW78" s="1036"/>
      <c r="DX78" s="1036"/>
      <c r="DY78" s="1036"/>
      <c r="DZ78" s="1037"/>
      <c r="EA78" s="246"/>
    </row>
    <row r="79" spans="1:131" s="247" customFormat="1" ht="26.25" customHeight="1" x14ac:dyDescent="0.2">
      <c r="A79" s="261">
        <v>12</v>
      </c>
      <c r="B79" s="1068"/>
      <c r="C79" s="1069"/>
      <c r="D79" s="1069"/>
      <c r="E79" s="1069"/>
      <c r="F79" s="1069"/>
      <c r="G79" s="1069"/>
      <c r="H79" s="1069"/>
      <c r="I79" s="1069"/>
      <c r="J79" s="1069"/>
      <c r="K79" s="1069"/>
      <c r="L79" s="1069"/>
      <c r="M79" s="1069"/>
      <c r="N79" s="1069"/>
      <c r="O79" s="1069"/>
      <c r="P79" s="1070"/>
      <c r="Q79" s="1071"/>
      <c r="R79" s="1065"/>
      <c r="S79" s="1065"/>
      <c r="T79" s="1065"/>
      <c r="U79" s="1065"/>
      <c r="V79" s="1065"/>
      <c r="W79" s="1065"/>
      <c r="X79" s="1065"/>
      <c r="Y79" s="1065"/>
      <c r="Z79" s="1065"/>
      <c r="AA79" s="1065"/>
      <c r="AB79" s="1065"/>
      <c r="AC79" s="1065"/>
      <c r="AD79" s="1065"/>
      <c r="AE79" s="1065"/>
      <c r="AF79" s="1065"/>
      <c r="AG79" s="1065"/>
      <c r="AH79" s="1065"/>
      <c r="AI79" s="1065"/>
      <c r="AJ79" s="1065"/>
      <c r="AK79" s="1065"/>
      <c r="AL79" s="1065"/>
      <c r="AM79" s="1065"/>
      <c r="AN79" s="1065"/>
      <c r="AO79" s="1065"/>
      <c r="AP79" s="1065"/>
      <c r="AQ79" s="1065"/>
      <c r="AR79" s="1065"/>
      <c r="AS79" s="1065"/>
      <c r="AT79" s="1065"/>
      <c r="AU79" s="1065"/>
      <c r="AV79" s="1065"/>
      <c r="AW79" s="1065"/>
      <c r="AX79" s="1065"/>
      <c r="AY79" s="1065"/>
      <c r="AZ79" s="1066"/>
      <c r="BA79" s="1066"/>
      <c r="BB79" s="1066"/>
      <c r="BC79" s="1066"/>
      <c r="BD79" s="1067"/>
      <c r="BE79" s="265"/>
      <c r="BF79" s="265"/>
      <c r="BG79" s="265"/>
      <c r="BH79" s="265"/>
      <c r="BI79" s="265"/>
      <c r="BJ79" s="268"/>
      <c r="BK79" s="268"/>
      <c r="BL79" s="268"/>
      <c r="BM79" s="268"/>
      <c r="BN79" s="268"/>
      <c r="BO79" s="265"/>
      <c r="BP79" s="265"/>
      <c r="BQ79" s="262">
        <v>73</v>
      </c>
      <c r="BR79" s="267"/>
      <c r="BS79" s="1047"/>
      <c r="BT79" s="1048"/>
      <c r="BU79" s="1048"/>
      <c r="BV79" s="1048"/>
      <c r="BW79" s="1048"/>
      <c r="BX79" s="1048"/>
      <c r="BY79" s="1048"/>
      <c r="BZ79" s="1048"/>
      <c r="CA79" s="1048"/>
      <c r="CB79" s="1048"/>
      <c r="CC79" s="1048"/>
      <c r="CD79" s="1048"/>
      <c r="CE79" s="1048"/>
      <c r="CF79" s="1048"/>
      <c r="CG79" s="1049"/>
      <c r="CH79" s="1050"/>
      <c r="CI79" s="1051"/>
      <c r="CJ79" s="1051"/>
      <c r="CK79" s="1051"/>
      <c r="CL79" s="1052"/>
      <c r="CM79" s="1050"/>
      <c r="CN79" s="1051"/>
      <c r="CO79" s="1051"/>
      <c r="CP79" s="1051"/>
      <c r="CQ79" s="1052"/>
      <c r="CR79" s="1050"/>
      <c r="CS79" s="1051"/>
      <c r="CT79" s="1051"/>
      <c r="CU79" s="1051"/>
      <c r="CV79" s="1052"/>
      <c r="CW79" s="1050"/>
      <c r="CX79" s="1051"/>
      <c r="CY79" s="1051"/>
      <c r="CZ79" s="1051"/>
      <c r="DA79" s="1052"/>
      <c r="DB79" s="1050"/>
      <c r="DC79" s="1051"/>
      <c r="DD79" s="1051"/>
      <c r="DE79" s="1051"/>
      <c r="DF79" s="1052"/>
      <c r="DG79" s="1050"/>
      <c r="DH79" s="1051"/>
      <c r="DI79" s="1051"/>
      <c r="DJ79" s="1051"/>
      <c r="DK79" s="1052"/>
      <c r="DL79" s="1050"/>
      <c r="DM79" s="1051"/>
      <c r="DN79" s="1051"/>
      <c r="DO79" s="1051"/>
      <c r="DP79" s="1052"/>
      <c r="DQ79" s="1050"/>
      <c r="DR79" s="1051"/>
      <c r="DS79" s="1051"/>
      <c r="DT79" s="1051"/>
      <c r="DU79" s="1052"/>
      <c r="DV79" s="1035"/>
      <c r="DW79" s="1036"/>
      <c r="DX79" s="1036"/>
      <c r="DY79" s="1036"/>
      <c r="DZ79" s="1037"/>
      <c r="EA79" s="246"/>
    </row>
    <row r="80" spans="1:131" s="247" customFormat="1" ht="26.25" customHeight="1" x14ac:dyDescent="0.2">
      <c r="A80" s="261">
        <v>13</v>
      </c>
      <c r="B80" s="1068"/>
      <c r="C80" s="1069"/>
      <c r="D80" s="1069"/>
      <c r="E80" s="1069"/>
      <c r="F80" s="1069"/>
      <c r="G80" s="1069"/>
      <c r="H80" s="1069"/>
      <c r="I80" s="1069"/>
      <c r="J80" s="1069"/>
      <c r="K80" s="1069"/>
      <c r="L80" s="1069"/>
      <c r="M80" s="1069"/>
      <c r="N80" s="1069"/>
      <c r="O80" s="1069"/>
      <c r="P80" s="1070"/>
      <c r="Q80" s="1071"/>
      <c r="R80" s="1065"/>
      <c r="S80" s="1065"/>
      <c r="T80" s="1065"/>
      <c r="U80" s="1065"/>
      <c r="V80" s="1065"/>
      <c r="W80" s="1065"/>
      <c r="X80" s="1065"/>
      <c r="Y80" s="1065"/>
      <c r="Z80" s="1065"/>
      <c r="AA80" s="1065"/>
      <c r="AB80" s="1065"/>
      <c r="AC80" s="1065"/>
      <c r="AD80" s="1065"/>
      <c r="AE80" s="1065"/>
      <c r="AF80" s="1065"/>
      <c r="AG80" s="1065"/>
      <c r="AH80" s="1065"/>
      <c r="AI80" s="1065"/>
      <c r="AJ80" s="1065"/>
      <c r="AK80" s="1065"/>
      <c r="AL80" s="1065"/>
      <c r="AM80" s="1065"/>
      <c r="AN80" s="1065"/>
      <c r="AO80" s="1065"/>
      <c r="AP80" s="1065"/>
      <c r="AQ80" s="1065"/>
      <c r="AR80" s="1065"/>
      <c r="AS80" s="1065"/>
      <c r="AT80" s="1065"/>
      <c r="AU80" s="1065"/>
      <c r="AV80" s="1065"/>
      <c r="AW80" s="1065"/>
      <c r="AX80" s="1065"/>
      <c r="AY80" s="1065"/>
      <c r="AZ80" s="1066"/>
      <c r="BA80" s="1066"/>
      <c r="BB80" s="1066"/>
      <c r="BC80" s="1066"/>
      <c r="BD80" s="1067"/>
      <c r="BE80" s="265"/>
      <c r="BF80" s="265"/>
      <c r="BG80" s="265"/>
      <c r="BH80" s="265"/>
      <c r="BI80" s="265"/>
      <c r="BJ80" s="265"/>
      <c r="BK80" s="265"/>
      <c r="BL80" s="265"/>
      <c r="BM80" s="265"/>
      <c r="BN80" s="265"/>
      <c r="BO80" s="265"/>
      <c r="BP80" s="265"/>
      <c r="BQ80" s="262">
        <v>74</v>
      </c>
      <c r="BR80" s="267"/>
      <c r="BS80" s="1047"/>
      <c r="BT80" s="1048"/>
      <c r="BU80" s="1048"/>
      <c r="BV80" s="1048"/>
      <c r="BW80" s="1048"/>
      <c r="BX80" s="1048"/>
      <c r="BY80" s="1048"/>
      <c r="BZ80" s="1048"/>
      <c r="CA80" s="1048"/>
      <c r="CB80" s="1048"/>
      <c r="CC80" s="1048"/>
      <c r="CD80" s="1048"/>
      <c r="CE80" s="1048"/>
      <c r="CF80" s="1048"/>
      <c r="CG80" s="1049"/>
      <c r="CH80" s="1050"/>
      <c r="CI80" s="1051"/>
      <c r="CJ80" s="1051"/>
      <c r="CK80" s="1051"/>
      <c r="CL80" s="1052"/>
      <c r="CM80" s="1050"/>
      <c r="CN80" s="1051"/>
      <c r="CO80" s="1051"/>
      <c r="CP80" s="1051"/>
      <c r="CQ80" s="1052"/>
      <c r="CR80" s="1050"/>
      <c r="CS80" s="1051"/>
      <c r="CT80" s="1051"/>
      <c r="CU80" s="1051"/>
      <c r="CV80" s="1052"/>
      <c r="CW80" s="1050"/>
      <c r="CX80" s="1051"/>
      <c r="CY80" s="1051"/>
      <c r="CZ80" s="1051"/>
      <c r="DA80" s="1052"/>
      <c r="DB80" s="1050"/>
      <c r="DC80" s="1051"/>
      <c r="DD80" s="1051"/>
      <c r="DE80" s="1051"/>
      <c r="DF80" s="1052"/>
      <c r="DG80" s="1050"/>
      <c r="DH80" s="1051"/>
      <c r="DI80" s="1051"/>
      <c r="DJ80" s="1051"/>
      <c r="DK80" s="1052"/>
      <c r="DL80" s="1050"/>
      <c r="DM80" s="1051"/>
      <c r="DN80" s="1051"/>
      <c r="DO80" s="1051"/>
      <c r="DP80" s="1052"/>
      <c r="DQ80" s="1050"/>
      <c r="DR80" s="1051"/>
      <c r="DS80" s="1051"/>
      <c r="DT80" s="1051"/>
      <c r="DU80" s="1052"/>
      <c r="DV80" s="1035"/>
      <c r="DW80" s="1036"/>
      <c r="DX80" s="1036"/>
      <c r="DY80" s="1036"/>
      <c r="DZ80" s="1037"/>
      <c r="EA80" s="246"/>
    </row>
    <row r="81" spans="1:131" s="247" customFormat="1" ht="26.25" customHeight="1" x14ac:dyDescent="0.2">
      <c r="A81" s="261">
        <v>14</v>
      </c>
      <c r="B81" s="1068"/>
      <c r="C81" s="1069"/>
      <c r="D81" s="1069"/>
      <c r="E81" s="1069"/>
      <c r="F81" s="1069"/>
      <c r="G81" s="1069"/>
      <c r="H81" s="1069"/>
      <c r="I81" s="1069"/>
      <c r="J81" s="1069"/>
      <c r="K81" s="1069"/>
      <c r="L81" s="1069"/>
      <c r="M81" s="1069"/>
      <c r="N81" s="1069"/>
      <c r="O81" s="1069"/>
      <c r="P81" s="1070"/>
      <c r="Q81" s="1071"/>
      <c r="R81" s="1065"/>
      <c r="S81" s="1065"/>
      <c r="T81" s="1065"/>
      <c r="U81" s="1065"/>
      <c r="V81" s="1065"/>
      <c r="W81" s="1065"/>
      <c r="X81" s="1065"/>
      <c r="Y81" s="1065"/>
      <c r="Z81" s="1065"/>
      <c r="AA81" s="1065"/>
      <c r="AB81" s="1065"/>
      <c r="AC81" s="1065"/>
      <c r="AD81" s="1065"/>
      <c r="AE81" s="1065"/>
      <c r="AF81" s="1065"/>
      <c r="AG81" s="1065"/>
      <c r="AH81" s="1065"/>
      <c r="AI81" s="1065"/>
      <c r="AJ81" s="1065"/>
      <c r="AK81" s="1065"/>
      <c r="AL81" s="1065"/>
      <c r="AM81" s="1065"/>
      <c r="AN81" s="1065"/>
      <c r="AO81" s="1065"/>
      <c r="AP81" s="1065"/>
      <c r="AQ81" s="1065"/>
      <c r="AR81" s="1065"/>
      <c r="AS81" s="1065"/>
      <c r="AT81" s="1065"/>
      <c r="AU81" s="1065"/>
      <c r="AV81" s="1065"/>
      <c r="AW81" s="1065"/>
      <c r="AX81" s="1065"/>
      <c r="AY81" s="1065"/>
      <c r="AZ81" s="1066"/>
      <c r="BA81" s="1066"/>
      <c r="BB81" s="1066"/>
      <c r="BC81" s="1066"/>
      <c r="BD81" s="1067"/>
      <c r="BE81" s="265"/>
      <c r="BF81" s="265"/>
      <c r="BG81" s="265"/>
      <c r="BH81" s="265"/>
      <c r="BI81" s="265"/>
      <c r="BJ81" s="265"/>
      <c r="BK81" s="265"/>
      <c r="BL81" s="265"/>
      <c r="BM81" s="265"/>
      <c r="BN81" s="265"/>
      <c r="BO81" s="265"/>
      <c r="BP81" s="265"/>
      <c r="BQ81" s="262">
        <v>75</v>
      </c>
      <c r="BR81" s="267"/>
      <c r="BS81" s="1047"/>
      <c r="BT81" s="1048"/>
      <c r="BU81" s="1048"/>
      <c r="BV81" s="1048"/>
      <c r="BW81" s="1048"/>
      <c r="BX81" s="1048"/>
      <c r="BY81" s="1048"/>
      <c r="BZ81" s="1048"/>
      <c r="CA81" s="1048"/>
      <c r="CB81" s="1048"/>
      <c r="CC81" s="1048"/>
      <c r="CD81" s="1048"/>
      <c r="CE81" s="1048"/>
      <c r="CF81" s="1048"/>
      <c r="CG81" s="1049"/>
      <c r="CH81" s="1050"/>
      <c r="CI81" s="1051"/>
      <c r="CJ81" s="1051"/>
      <c r="CK81" s="1051"/>
      <c r="CL81" s="1052"/>
      <c r="CM81" s="1050"/>
      <c r="CN81" s="1051"/>
      <c r="CO81" s="1051"/>
      <c r="CP81" s="1051"/>
      <c r="CQ81" s="1052"/>
      <c r="CR81" s="1050"/>
      <c r="CS81" s="1051"/>
      <c r="CT81" s="1051"/>
      <c r="CU81" s="1051"/>
      <c r="CV81" s="1052"/>
      <c r="CW81" s="1050"/>
      <c r="CX81" s="1051"/>
      <c r="CY81" s="1051"/>
      <c r="CZ81" s="1051"/>
      <c r="DA81" s="1052"/>
      <c r="DB81" s="1050"/>
      <c r="DC81" s="1051"/>
      <c r="DD81" s="1051"/>
      <c r="DE81" s="1051"/>
      <c r="DF81" s="1052"/>
      <c r="DG81" s="1050"/>
      <c r="DH81" s="1051"/>
      <c r="DI81" s="1051"/>
      <c r="DJ81" s="1051"/>
      <c r="DK81" s="1052"/>
      <c r="DL81" s="1050"/>
      <c r="DM81" s="1051"/>
      <c r="DN81" s="1051"/>
      <c r="DO81" s="1051"/>
      <c r="DP81" s="1052"/>
      <c r="DQ81" s="1050"/>
      <c r="DR81" s="1051"/>
      <c r="DS81" s="1051"/>
      <c r="DT81" s="1051"/>
      <c r="DU81" s="1052"/>
      <c r="DV81" s="1035"/>
      <c r="DW81" s="1036"/>
      <c r="DX81" s="1036"/>
      <c r="DY81" s="1036"/>
      <c r="DZ81" s="1037"/>
      <c r="EA81" s="246"/>
    </row>
    <row r="82" spans="1:131" s="247" customFormat="1" ht="26.25" customHeight="1" x14ac:dyDescent="0.2">
      <c r="A82" s="261">
        <v>15</v>
      </c>
      <c r="B82" s="1068"/>
      <c r="C82" s="1069"/>
      <c r="D82" s="1069"/>
      <c r="E82" s="1069"/>
      <c r="F82" s="1069"/>
      <c r="G82" s="1069"/>
      <c r="H82" s="1069"/>
      <c r="I82" s="1069"/>
      <c r="J82" s="1069"/>
      <c r="K82" s="1069"/>
      <c r="L82" s="1069"/>
      <c r="M82" s="1069"/>
      <c r="N82" s="1069"/>
      <c r="O82" s="1069"/>
      <c r="P82" s="1070"/>
      <c r="Q82" s="1071"/>
      <c r="R82" s="1065"/>
      <c r="S82" s="1065"/>
      <c r="T82" s="1065"/>
      <c r="U82" s="1065"/>
      <c r="V82" s="1065"/>
      <c r="W82" s="1065"/>
      <c r="X82" s="1065"/>
      <c r="Y82" s="1065"/>
      <c r="Z82" s="1065"/>
      <c r="AA82" s="1065"/>
      <c r="AB82" s="1065"/>
      <c r="AC82" s="1065"/>
      <c r="AD82" s="1065"/>
      <c r="AE82" s="1065"/>
      <c r="AF82" s="1065"/>
      <c r="AG82" s="1065"/>
      <c r="AH82" s="1065"/>
      <c r="AI82" s="1065"/>
      <c r="AJ82" s="1065"/>
      <c r="AK82" s="1065"/>
      <c r="AL82" s="1065"/>
      <c r="AM82" s="1065"/>
      <c r="AN82" s="1065"/>
      <c r="AO82" s="1065"/>
      <c r="AP82" s="1065"/>
      <c r="AQ82" s="1065"/>
      <c r="AR82" s="1065"/>
      <c r="AS82" s="1065"/>
      <c r="AT82" s="1065"/>
      <c r="AU82" s="1065"/>
      <c r="AV82" s="1065"/>
      <c r="AW82" s="1065"/>
      <c r="AX82" s="1065"/>
      <c r="AY82" s="1065"/>
      <c r="AZ82" s="1066"/>
      <c r="BA82" s="1066"/>
      <c r="BB82" s="1066"/>
      <c r="BC82" s="1066"/>
      <c r="BD82" s="1067"/>
      <c r="BE82" s="265"/>
      <c r="BF82" s="265"/>
      <c r="BG82" s="265"/>
      <c r="BH82" s="265"/>
      <c r="BI82" s="265"/>
      <c r="BJ82" s="265"/>
      <c r="BK82" s="265"/>
      <c r="BL82" s="265"/>
      <c r="BM82" s="265"/>
      <c r="BN82" s="265"/>
      <c r="BO82" s="265"/>
      <c r="BP82" s="265"/>
      <c r="BQ82" s="262">
        <v>76</v>
      </c>
      <c r="BR82" s="267"/>
      <c r="BS82" s="1047"/>
      <c r="BT82" s="1048"/>
      <c r="BU82" s="1048"/>
      <c r="BV82" s="1048"/>
      <c r="BW82" s="1048"/>
      <c r="BX82" s="1048"/>
      <c r="BY82" s="1048"/>
      <c r="BZ82" s="1048"/>
      <c r="CA82" s="1048"/>
      <c r="CB82" s="1048"/>
      <c r="CC82" s="1048"/>
      <c r="CD82" s="1048"/>
      <c r="CE82" s="1048"/>
      <c r="CF82" s="1048"/>
      <c r="CG82" s="1049"/>
      <c r="CH82" s="1050"/>
      <c r="CI82" s="1051"/>
      <c r="CJ82" s="1051"/>
      <c r="CK82" s="1051"/>
      <c r="CL82" s="1052"/>
      <c r="CM82" s="1050"/>
      <c r="CN82" s="1051"/>
      <c r="CO82" s="1051"/>
      <c r="CP82" s="1051"/>
      <c r="CQ82" s="1052"/>
      <c r="CR82" s="1050"/>
      <c r="CS82" s="1051"/>
      <c r="CT82" s="1051"/>
      <c r="CU82" s="1051"/>
      <c r="CV82" s="1052"/>
      <c r="CW82" s="1050"/>
      <c r="CX82" s="1051"/>
      <c r="CY82" s="1051"/>
      <c r="CZ82" s="1051"/>
      <c r="DA82" s="1052"/>
      <c r="DB82" s="1050"/>
      <c r="DC82" s="1051"/>
      <c r="DD82" s="1051"/>
      <c r="DE82" s="1051"/>
      <c r="DF82" s="1052"/>
      <c r="DG82" s="1050"/>
      <c r="DH82" s="1051"/>
      <c r="DI82" s="1051"/>
      <c r="DJ82" s="1051"/>
      <c r="DK82" s="1052"/>
      <c r="DL82" s="1050"/>
      <c r="DM82" s="1051"/>
      <c r="DN82" s="1051"/>
      <c r="DO82" s="1051"/>
      <c r="DP82" s="1052"/>
      <c r="DQ82" s="1050"/>
      <c r="DR82" s="1051"/>
      <c r="DS82" s="1051"/>
      <c r="DT82" s="1051"/>
      <c r="DU82" s="1052"/>
      <c r="DV82" s="1035"/>
      <c r="DW82" s="1036"/>
      <c r="DX82" s="1036"/>
      <c r="DY82" s="1036"/>
      <c r="DZ82" s="1037"/>
      <c r="EA82" s="246"/>
    </row>
    <row r="83" spans="1:131" s="247" customFormat="1" ht="26.25" customHeight="1" x14ac:dyDescent="0.2">
      <c r="A83" s="261">
        <v>16</v>
      </c>
      <c r="B83" s="1068"/>
      <c r="C83" s="1069"/>
      <c r="D83" s="1069"/>
      <c r="E83" s="1069"/>
      <c r="F83" s="1069"/>
      <c r="G83" s="1069"/>
      <c r="H83" s="1069"/>
      <c r="I83" s="1069"/>
      <c r="J83" s="1069"/>
      <c r="K83" s="1069"/>
      <c r="L83" s="1069"/>
      <c r="M83" s="1069"/>
      <c r="N83" s="1069"/>
      <c r="O83" s="1069"/>
      <c r="P83" s="1070"/>
      <c r="Q83" s="1071"/>
      <c r="R83" s="1065"/>
      <c r="S83" s="1065"/>
      <c r="T83" s="1065"/>
      <c r="U83" s="1065"/>
      <c r="V83" s="1065"/>
      <c r="W83" s="1065"/>
      <c r="X83" s="1065"/>
      <c r="Y83" s="1065"/>
      <c r="Z83" s="1065"/>
      <c r="AA83" s="1065"/>
      <c r="AB83" s="1065"/>
      <c r="AC83" s="1065"/>
      <c r="AD83" s="1065"/>
      <c r="AE83" s="1065"/>
      <c r="AF83" s="1065"/>
      <c r="AG83" s="1065"/>
      <c r="AH83" s="1065"/>
      <c r="AI83" s="1065"/>
      <c r="AJ83" s="1065"/>
      <c r="AK83" s="1065"/>
      <c r="AL83" s="1065"/>
      <c r="AM83" s="1065"/>
      <c r="AN83" s="1065"/>
      <c r="AO83" s="1065"/>
      <c r="AP83" s="1065"/>
      <c r="AQ83" s="1065"/>
      <c r="AR83" s="1065"/>
      <c r="AS83" s="1065"/>
      <c r="AT83" s="1065"/>
      <c r="AU83" s="1065"/>
      <c r="AV83" s="1065"/>
      <c r="AW83" s="1065"/>
      <c r="AX83" s="1065"/>
      <c r="AY83" s="1065"/>
      <c r="AZ83" s="1066"/>
      <c r="BA83" s="1066"/>
      <c r="BB83" s="1066"/>
      <c r="BC83" s="1066"/>
      <c r="BD83" s="1067"/>
      <c r="BE83" s="265"/>
      <c r="BF83" s="265"/>
      <c r="BG83" s="265"/>
      <c r="BH83" s="265"/>
      <c r="BI83" s="265"/>
      <c r="BJ83" s="265"/>
      <c r="BK83" s="265"/>
      <c r="BL83" s="265"/>
      <c r="BM83" s="265"/>
      <c r="BN83" s="265"/>
      <c r="BO83" s="265"/>
      <c r="BP83" s="265"/>
      <c r="BQ83" s="262">
        <v>77</v>
      </c>
      <c r="BR83" s="267"/>
      <c r="BS83" s="1047"/>
      <c r="BT83" s="1048"/>
      <c r="BU83" s="1048"/>
      <c r="BV83" s="1048"/>
      <c r="BW83" s="1048"/>
      <c r="BX83" s="1048"/>
      <c r="BY83" s="1048"/>
      <c r="BZ83" s="1048"/>
      <c r="CA83" s="1048"/>
      <c r="CB83" s="1048"/>
      <c r="CC83" s="1048"/>
      <c r="CD83" s="1048"/>
      <c r="CE83" s="1048"/>
      <c r="CF83" s="1048"/>
      <c r="CG83" s="1049"/>
      <c r="CH83" s="1050"/>
      <c r="CI83" s="1051"/>
      <c r="CJ83" s="1051"/>
      <c r="CK83" s="1051"/>
      <c r="CL83" s="1052"/>
      <c r="CM83" s="1050"/>
      <c r="CN83" s="1051"/>
      <c r="CO83" s="1051"/>
      <c r="CP83" s="1051"/>
      <c r="CQ83" s="1052"/>
      <c r="CR83" s="1050"/>
      <c r="CS83" s="1051"/>
      <c r="CT83" s="1051"/>
      <c r="CU83" s="1051"/>
      <c r="CV83" s="1052"/>
      <c r="CW83" s="1050"/>
      <c r="CX83" s="1051"/>
      <c r="CY83" s="1051"/>
      <c r="CZ83" s="1051"/>
      <c r="DA83" s="1052"/>
      <c r="DB83" s="1050"/>
      <c r="DC83" s="1051"/>
      <c r="DD83" s="1051"/>
      <c r="DE83" s="1051"/>
      <c r="DF83" s="1052"/>
      <c r="DG83" s="1050"/>
      <c r="DH83" s="1051"/>
      <c r="DI83" s="1051"/>
      <c r="DJ83" s="1051"/>
      <c r="DK83" s="1052"/>
      <c r="DL83" s="1050"/>
      <c r="DM83" s="1051"/>
      <c r="DN83" s="1051"/>
      <c r="DO83" s="1051"/>
      <c r="DP83" s="1052"/>
      <c r="DQ83" s="1050"/>
      <c r="DR83" s="1051"/>
      <c r="DS83" s="1051"/>
      <c r="DT83" s="1051"/>
      <c r="DU83" s="1052"/>
      <c r="DV83" s="1035"/>
      <c r="DW83" s="1036"/>
      <c r="DX83" s="1036"/>
      <c r="DY83" s="1036"/>
      <c r="DZ83" s="1037"/>
      <c r="EA83" s="246"/>
    </row>
    <row r="84" spans="1:131" s="247" customFormat="1" ht="26.25" customHeight="1" x14ac:dyDescent="0.2">
      <c r="A84" s="261">
        <v>17</v>
      </c>
      <c r="B84" s="1068"/>
      <c r="C84" s="1069"/>
      <c r="D84" s="1069"/>
      <c r="E84" s="1069"/>
      <c r="F84" s="1069"/>
      <c r="G84" s="1069"/>
      <c r="H84" s="1069"/>
      <c r="I84" s="1069"/>
      <c r="J84" s="1069"/>
      <c r="K84" s="1069"/>
      <c r="L84" s="1069"/>
      <c r="M84" s="1069"/>
      <c r="N84" s="1069"/>
      <c r="O84" s="1069"/>
      <c r="P84" s="1070"/>
      <c r="Q84" s="1071"/>
      <c r="R84" s="1065"/>
      <c r="S84" s="1065"/>
      <c r="T84" s="1065"/>
      <c r="U84" s="1065"/>
      <c r="V84" s="1065"/>
      <c r="W84" s="1065"/>
      <c r="X84" s="1065"/>
      <c r="Y84" s="1065"/>
      <c r="Z84" s="1065"/>
      <c r="AA84" s="1065"/>
      <c r="AB84" s="1065"/>
      <c r="AC84" s="1065"/>
      <c r="AD84" s="1065"/>
      <c r="AE84" s="1065"/>
      <c r="AF84" s="1065"/>
      <c r="AG84" s="1065"/>
      <c r="AH84" s="1065"/>
      <c r="AI84" s="1065"/>
      <c r="AJ84" s="1065"/>
      <c r="AK84" s="1065"/>
      <c r="AL84" s="1065"/>
      <c r="AM84" s="1065"/>
      <c r="AN84" s="1065"/>
      <c r="AO84" s="1065"/>
      <c r="AP84" s="1065"/>
      <c r="AQ84" s="1065"/>
      <c r="AR84" s="1065"/>
      <c r="AS84" s="1065"/>
      <c r="AT84" s="1065"/>
      <c r="AU84" s="1065"/>
      <c r="AV84" s="1065"/>
      <c r="AW84" s="1065"/>
      <c r="AX84" s="1065"/>
      <c r="AY84" s="1065"/>
      <c r="AZ84" s="1066"/>
      <c r="BA84" s="1066"/>
      <c r="BB84" s="1066"/>
      <c r="BC84" s="1066"/>
      <c r="BD84" s="1067"/>
      <c r="BE84" s="265"/>
      <c r="BF84" s="265"/>
      <c r="BG84" s="265"/>
      <c r="BH84" s="265"/>
      <c r="BI84" s="265"/>
      <c r="BJ84" s="265"/>
      <c r="BK84" s="265"/>
      <c r="BL84" s="265"/>
      <c r="BM84" s="265"/>
      <c r="BN84" s="265"/>
      <c r="BO84" s="265"/>
      <c r="BP84" s="265"/>
      <c r="BQ84" s="262">
        <v>78</v>
      </c>
      <c r="BR84" s="267"/>
      <c r="BS84" s="1047"/>
      <c r="BT84" s="1048"/>
      <c r="BU84" s="1048"/>
      <c r="BV84" s="1048"/>
      <c r="BW84" s="1048"/>
      <c r="BX84" s="1048"/>
      <c r="BY84" s="1048"/>
      <c r="BZ84" s="1048"/>
      <c r="CA84" s="1048"/>
      <c r="CB84" s="1048"/>
      <c r="CC84" s="1048"/>
      <c r="CD84" s="1048"/>
      <c r="CE84" s="1048"/>
      <c r="CF84" s="1048"/>
      <c r="CG84" s="1049"/>
      <c r="CH84" s="1050"/>
      <c r="CI84" s="1051"/>
      <c r="CJ84" s="1051"/>
      <c r="CK84" s="1051"/>
      <c r="CL84" s="1052"/>
      <c r="CM84" s="1050"/>
      <c r="CN84" s="1051"/>
      <c r="CO84" s="1051"/>
      <c r="CP84" s="1051"/>
      <c r="CQ84" s="1052"/>
      <c r="CR84" s="1050"/>
      <c r="CS84" s="1051"/>
      <c r="CT84" s="1051"/>
      <c r="CU84" s="1051"/>
      <c r="CV84" s="1052"/>
      <c r="CW84" s="1050"/>
      <c r="CX84" s="1051"/>
      <c r="CY84" s="1051"/>
      <c r="CZ84" s="1051"/>
      <c r="DA84" s="1052"/>
      <c r="DB84" s="1050"/>
      <c r="DC84" s="1051"/>
      <c r="DD84" s="1051"/>
      <c r="DE84" s="1051"/>
      <c r="DF84" s="1052"/>
      <c r="DG84" s="1050"/>
      <c r="DH84" s="1051"/>
      <c r="DI84" s="1051"/>
      <c r="DJ84" s="1051"/>
      <c r="DK84" s="1052"/>
      <c r="DL84" s="1050"/>
      <c r="DM84" s="1051"/>
      <c r="DN84" s="1051"/>
      <c r="DO84" s="1051"/>
      <c r="DP84" s="1052"/>
      <c r="DQ84" s="1050"/>
      <c r="DR84" s="1051"/>
      <c r="DS84" s="1051"/>
      <c r="DT84" s="1051"/>
      <c r="DU84" s="1052"/>
      <c r="DV84" s="1035"/>
      <c r="DW84" s="1036"/>
      <c r="DX84" s="1036"/>
      <c r="DY84" s="1036"/>
      <c r="DZ84" s="1037"/>
      <c r="EA84" s="246"/>
    </row>
    <row r="85" spans="1:131" s="247" customFormat="1" ht="26.25" customHeight="1" x14ac:dyDescent="0.2">
      <c r="A85" s="261">
        <v>18</v>
      </c>
      <c r="B85" s="1068"/>
      <c r="C85" s="1069"/>
      <c r="D85" s="1069"/>
      <c r="E85" s="1069"/>
      <c r="F85" s="1069"/>
      <c r="G85" s="1069"/>
      <c r="H85" s="1069"/>
      <c r="I85" s="1069"/>
      <c r="J85" s="1069"/>
      <c r="K85" s="1069"/>
      <c r="L85" s="1069"/>
      <c r="M85" s="1069"/>
      <c r="N85" s="1069"/>
      <c r="O85" s="1069"/>
      <c r="P85" s="1070"/>
      <c r="Q85" s="1071"/>
      <c r="R85" s="1065"/>
      <c r="S85" s="1065"/>
      <c r="T85" s="1065"/>
      <c r="U85" s="1065"/>
      <c r="V85" s="1065"/>
      <c r="W85" s="1065"/>
      <c r="X85" s="1065"/>
      <c r="Y85" s="1065"/>
      <c r="Z85" s="1065"/>
      <c r="AA85" s="1065"/>
      <c r="AB85" s="1065"/>
      <c r="AC85" s="1065"/>
      <c r="AD85" s="1065"/>
      <c r="AE85" s="1065"/>
      <c r="AF85" s="1065"/>
      <c r="AG85" s="1065"/>
      <c r="AH85" s="1065"/>
      <c r="AI85" s="1065"/>
      <c r="AJ85" s="1065"/>
      <c r="AK85" s="1065"/>
      <c r="AL85" s="1065"/>
      <c r="AM85" s="1065"/>
      <c r="AN85" s="1065"/>
      <c r="AO85" s="1065"/>
      <c r="AP85" s="1065"/>
      <c r="AQ85" s="1065"/>
      <c r="AR85" s="1065"/>
      <c r="AS85" s="1065"/>
      <c r="AT85" s="1065"/>
      <c r="AU85" s="1065"/>
      <c r="AV85" s="1065"/>
      <c r="AW85" s="1065"/>
      <c r="AX85" s="1065"/>
      <c r="AY85" s="1065"/>
      <c r="AZ85" s="1066"/>
      <c r="BA85" s="1066"/>
      <c r="BB85" s="1066"/>
      <c r="BC85" s="1066"/>
      <c r="BD85" s="1067"/>
      <c r="BE85" s="265"/>
      <c r="BF85" s="265"/>
      <c r="BG85" s="265"/>
      <c r="BH85" s="265"/>
      <c r="BI85" s="265"/>
      <c r="BJ85" s="265"/>
      <c r="BK85" s="265"/>
      <c r="BL85" s="265"/>
      <c r="BM85" s="265"/>
      <c r="BN85" s="265"/>
      <c r="BO85" s="265"/>
      <c r="BP85" s="265"/>
      <c r="BQ85" s="262">
        <v>79</v>
      </c>
      <c r="BR85" s="267"/>
      <c r="BS85" s="1047"/>
      <c r="BT85" s="1048"/>
      <c r="BU85" s="1048"/>
      <c r="BV85" s="1048"/>
      <c r="BW85" s="1048"/>
      <c r="BX85" s="1048"/>
      <c r="BY85" s="1048"/>
      <c r="BZ85" s="1048"/>
      <c r="CA85" s="1048"/>
      <c r="CB85" s="1048"/>
      <c r="CC85" s="1048"/>
      <c r="CD85" s="1048"/>
      <c r="CE85" s="1048"/>
      <c r="CF85" s="1048"/>
      <c r="CG85" s="1049"/>
      <c r="CH85" s="1050"/>
      <c r="CI85" s="1051"/>
      <c r="CJ85" s="1051"/>
      <c r="CK85" s="1051"/>
      <c r="CL85" s="1052"/>
      <c r="CM85" s="1050"/>
      <c r="CN85" s="1051"/>
      <c r="CO85" s="1051"/>
      <c r="CP85" s="1051"/>
      <c r="CQ85" s="1052"/>
      <c r="CR85" s="1050"/>
      <c r="CS85" s="1051"/>
      <c r="CT85" s="1051"/>
      <c r="CU85" s="1051"/>
      <c r="CV85" s="1052"/>
      <c r="CW85" s="1050"/>
      <c r="CX85" s="1051"/>
      <c r="CY85" s="1051"/>
      <c r="CZ85" s="1051"/>
      <c r="DA85" s="1052"/>
      <c r="DB85" s="1050"/>
      <c r="DC85" s="1051"/>
      <c r="DD85" s="1051"/>
      <c r="DE85" s="1051"/>
      <c r="DF85" s="1052"/>
      <c r="DG85" s="1050"/>
      <c r="DH85" s="1051"/>
      <c r="DI85" s="1051"/>
      <c r="DJ85" s="1051"/>
      <c r="DK85" s="1052"/>
      <c r="DL85" s="1050"/>
      <c r="DM85" s="1051"/>
      <c r="DN85" s="1051"/>
      <c r="DO85" s="1051"/>
      <c r="DP85" s="1052"/>
      <c r="DQ85" s="1050"/>
      <c r="DR85" s="1051"/>
      <c r="DS85" s="1051"/>
      <c r="DT85" s="1051"/>
      <c r="DU85" s="1052"/>
      <c r="DV85" s="1035"/>
      <c r="DW85" s="1036"/>
      <c r="DX85" s="1036"/>
      <c r="DY85" s="1036"/>
      <c r="DZ85" s="1037"/>
      <c r="EA85" s="246"/>
    </row>
    <row r="86" spans="1:131" s="247" customFormat="1" ht="26.25" customHeight="1" x14ac:dyDescent="0.2">
      <c r="A86" s="261">
        <v>19</v>
      </c>
      <c r="B86" s="1068"/>
      <c r="C86" s="1069"/>
      <c r="D86" s="1069"/>
      <c r="E86" s="1069"/>
      <c r="F86" s="1069"/>
      <c r="G86" s="1069"/>
      <c r="H86" s="1069"/>
      <c r="I86" s="1069"/>
      <c r="J86" s="1069"/>
      <c r="K86" s="1069"/>
      <c r="L86" s="1069"/>
      <c r="M86" s="1069"/>
      <c r="N86" s="1069"/>
      <c r="O86" s="1069"/>
      <c r="P86" s="1070"/>
      <c r="Q86" s="1071"/>
      <c r="R86" s="1065"/>
      <c r="S86" s="1065"/>
      <c r="T86" s="1065"/>
      <c r="U86" s="1065"/>
      <c r="V86" s="1065"/>
      <c r="W86" s="1065"/>
      <c r="X86" s="1065"/>
      <c r="Y86" s="1065"/>
      <c r="Z86" s="1065"/>
      <c r="AA86" s="1065"/>
      <c r="AB86" s="1065"/>
      <c r="AC86" s="1065"/>
      <c r="AD86" s="1065"/>
      <c r="AE86" s="1065"/>
      <c r="AF86" s="1065"/>
      <c r="AG86" s="1065"/>
      <c r="AH86" s="1065"/>
      <c r="AI86" s="1065"/>
      <c r="AJ86" s="1065"/>
      <c r="AK86" s="1065"/>
      <c r="AL86" s="1065"/>
      <c r="AM86" s="1065"/>
      <c r="AN86" s="1065"/>
      <c r="AO86" s="1065"/>
      <c r="AP86" s="1065"/>
      <c r="AQ86" s="1065"/>
      <c r="AR86" s="1065"/>
      <c r="AS86" s="1065"/>
      <c r="AT86" s="1065"/>
      <c r="AU86" s="1065"/>
      <c r="AV86" s="1065"/>
      <c r="AW86" s="1065"/>
      <c r="AX86" s="1065"/>
      <c r="AY86" s="1065"/>
      <c r="AZ86" s="1066"/>
      <c r="BA86" s="1066"/>
      <c r="BB86" s="1066"/>
      <c r="BC86" s="1066"/>
      <c r="BD86" s="1067"/>
      <c r="BE86" s="265"/>
      <c r="BF86" s="265"/>
      <c r="BG86" s="265"/>
      <c r="BH86" s="265"/>
      <c r="BI86" s="265"/>
      <c r="BJ86" s="265"/>
      <c r="BK86" s="265"/>
      <c r="BL86" s="265"/>
      <c r="BM86" s="265"/>
      <c r="BN86" s="265"/>
      <c r="BO86" s="265"/>
      <c r="BP86" s="265"/>
      <c r="BQ86" s="262">
        <v>80</v>
      </c>
      <c r="BR86" s="267"/>
      <c r="BS86" s="1047"/>
      <c r="BT86" s="1048"/>
      <c r="BU86" s="1048"/>
      <c r="BV86" s="1048"/>
      <c r="BW86" s="1048"/>
      <c r="BX86" s="1048"/>
      <c r="BY86" s="1048"/>
      <c r="BZ86" s="1048"/>
      <c r="CA86" s="1048"/>
      <c r="CB86" s="1048"/>
      <c r="CC86" s="1048"/>
      <c r="CD86" s="1048"/>
      <c r="CE86" s="1048"/>
      <c r="CF86" s="1048"/>
      <c r="CG86" s="1049"/>
      <c r="CH86" s="1050"/>
      <c r="CI86" s="1051"/>
      <c r="CJ86" s="1051"/>
      <c r="CK86" s="1051"/>
      <c r="CL86" s="1052"/>
      <c r="CM86" s="1050"/>
      <c r="CN86" s="1051"/>
      <c r="CO86" s="1051"/>
      <c r="CP86" s="1051"/>
      <c r="CQ86" s="1052"/>
      <c r="CR86" s="1050"/>
      <c r="CS86" s="1051"/>
      <c r="CT86" s="1051"/>
      <c r="CU86" s="1051"/>
      <c r="CV86" s="1052"/>
      <c r="CW86" s="1050"/>
      <c r="CX86" s="1051"/>
      <c r="CY86" s="1051"/>
      <c r="CZ86" s="1051"/>
      <c r="DA86" s="1052"/>
      <c r="DB86" s="1050"/>
      <c r="DC86" s="1051"/>
      <c r="DD86" s="1051"/>
      <c r="DE86" s="1051"/>
      <c r="DF86" s="1052"/>
      <c r="DG86" s="1050"/>
      <c r="DH86" s="1051"/>
      <c r="DI86" s="1051"/>
      <c r="DJ86" s="1051"/>
      <c r="DK86" s="1052"/>
      <c r="DL86" s="1050"/>
      <c r="DM86" s="1051"/>
      <c r="DN86" s="1051"/>
      <c r="DO86" s="1051"/>
      <c r="DP86" s="1052"/>
      <c r="DQ86" s="1050"/>
      <c r="DR86" s="1051"/>
      <c r="DS86" s="1051"/>
      <c r="DT86" s="1051"/>
      <c r="DU86" s="1052"/>
      <c r="DV86" s="1035"/>
      <c r="DW86" s="1036"/>
      <c r="DX86" s="1036"/>
      <c r="DY86" s="1036"/>
      <c r="DZ86" s="1037"/>
      <c r="EA86" s="246"/>
    </row>
    <row r="87" spans="1:131" s="247" customFormat="1" ht="26.25" customHeight="1" x14ac:dyDescent="0.2">
      <c r="A87" s="269">
        <v>20</v>
      </c>
      <c r="B87" s="1058"/>
      <c r="C87" s="1059"/>
      <c r="D87" s="1059"/>
      <c r="E87" s="1059"/>
      <c r="F87" s="1059"/>
      <c r="G87" s="1059"/>
      <c r="H87" s="1059"/>
      <c r="I87" s="1059"/>
      <c r="J87" s="1059"/>
      <c r="K87" s="1059"/>
      <c r="L87" s="1059"/>
      <c r="M87" s="1059"/>
      <c r="N87" s="1059"/>
      <c r="O87" s="1059"/>
      <c r="P87" s="1060"/>
      <c r="Q87" s="1061"/>
      <c r="R87" s="1062"/>
      <c r="S87" s="1062"/>
      <c r="T87" s="1062"/>
      <c r="U87" s="1062"/>
      <c r="V87" s="1062"/>
      <c r="W87" s="1062"/>
      <c r="X87" s="1062"/>
      <c r="Y87" s="1062"/>
      <c r="Z87" s="1062"/>
      <c r="AA87" s="1062"/>
      <c r="AB87" s="1062"/>
      <c r="AC87" s="1062"/>
      <c r="AD87" s="1062"/>
      <c r="AE87" s="1062"/>
      <c r="AF87" s="1062"/>
      <c r="AG87" s="1062"/>
      <c r="AH87" s="1062"/>
      <c r="AI87" s="1062"/>
      <c r="AJ87" s="1062"/>
      <c r="AK87" s="1062"/>
      <c r="AL87" s="1062"/>
      <c r="AM87" s="1062"/>
      <c r="AN87" s="1062"/>
      <c r="AO87" s="1062"/>
      <c r="AP87" s="1062"/>
      <c r="AQ87" s="1062"/>
      <c r="AR87" s="1062"/>
      <c r="AS87" s="1062"/>
      <c r="AT87" s="1062"/>
      <c r="AU87" s="1062"/>
      <c r="AV87" s="1062"/>
      <c r="AW87" s="1062"/>
      <c r="AX87" s="1062"/>
      <c r="AY87" s="1062"/>
      <c r="AZ87" s="1063"/>
      <c r="BA87" s="1063"/>
      <c r="BB87" s="1063"/>
      <c r="BC87" s="1063"/>
      <c r="BD87" s="1064"/>
      <c r="BE87" s="265"/>
      <c r="BF87" s="265"/>
      <c r="BG87" s="265"/>
      <c r="BH87" s="265"/>
      <c r="BI87" s="265"/>
      <c r="BJ87" s="265"/>
      <c r="BK87" s="265"/>
      <c r="BL87" s="265"/>
      <c r="BM87" s="265"/>
      <c r="BN87" s="265"/>
      <c r="BO87" s="265"/>
      <c r="BP87" s="265"/>
      <c r="BQ87" s="262">
        <v>81</v>
      </c>
      <c r="BR87" s="267"/>
      <c r="BS87" s="1047"/>
      <c r="BT87" s="1048"/>
      <c r="BU87" s="1048"/>
      <c r="BV87" s="1048"/>
      <c r="BW87" s="1048"/>
      <c r="BX87" s="1048"/>
      <c r="BY87" s="1048"/>
      <c r="BZ87" s="1048"/>
      <c r="CA87" s="1048"/>
      <c r="CB87" s="1048"/>
      <c r="CC87" s="1048"/>
      <c r="CD87" s="1048"/>
      <c r="CE87" s="1048"/>
      <c r="CF87" s="1048"/>
      <c r="CG87" s="1049"/>
      <c r="CH87" s="1050"/>
      <c r="CI87" s="1051"/>
      <c r="CJ87" s="1051"/>
      <c r="CK87" s="1051"/>
      <c r="CL87" s="1052"/>
      <c r="CM87" s="1050"/>
      <c r="CN87" s="1051"/>
      <c r="CO87" s="1051"/>
      <c r="CP87" s="1051"/>
      <c r="CQ87" s="1052"/>
      <c r="CR87" s="1050"/>
      <c r="CS87" s="1051"/>
      <c r="CT87" s="1051"/>
      <c r="CU87" s="1051"/>
      <c r="CV87" s="1052"/>
      <c r="CW87" s="1050"/>
      <c r="CX87" s="1051"/>
      <c r="CY87" s="1051"/>
      <c r="CZ87" s="1051"/>
      <c r="DA87" s="1052"/>
      <c r="DB87" s="1050"/>
      <c r="DC87" s="1051"/>
      <c r="DD87" s="1051"/>
      <c r="DE87" s="1051"/>
      <c r="DF87" s="1052"/>
      <c r="DG87" s="1050"/>
      <c r="DH87" s="1051"/>
      <c r="DI87" s="1051"/>
      <c r="DJ87" s="1051"/>
      <c r="DK87" s="1052"/>
      <c r="DL87" s="1050"/>
      <c r="DM87" s="1051"/>
      <c r="DN87" s="1051"/>
      <c r="DO87" s="1051"/>
      <c r="DP87" s="1052"/>
      <c r="DQ87" s="1050"/>
      <c r="DR87" s="1051"/>
      <c r="DS87" s="1051"/>
      <c r="DT87" s="1051"/>
      <c r="DU87" s="1052"/>
      <c r="DV87" s="1035"/>
      <c r="DW87" s="1036"/>
      <c r="DX87" s="1036"/>
      <c r="DY87" s="1036"/>
      <c r="DZ87" s="1037"/>
      <c r="EA87" s="246"/>
    </row>
    <row r="88" spans="1:131" s="247" customFormat="1" ht="26.25" customHeight="1" thickBot="1" x14ac:dyDescent="0.25">
      <c r="A88" s="264" t="s">
        <v>393</v>
      </c>
      <c r="B88" s="1038" t="s">
        <v>437</v>
      </c>
      <c r="C88" s="1039"/>
      <c r="D88" s="1039"/>
      <c r="E88" s="1039"/>
      <c r="F88" s="1039"/>
      <c r="G88" s="1039"/>
      <c r="H88" s="1039"/>
      <c r="I88" s="1039"/>
      <c r="J88" s="1039"/>
      <c r="K88" s="1039"/>
      <c r="L88" s="1039"/>
      <c r="M88" s="1039"/>
      <c r="N88" s="1039"/>
      <c r="O88" s="1039"/>
      <c r="P88" s="1040"/>
      <c r="Q88" s="1056"/>
      <c r="R88" s="1057"/>
      <c r="S88" s="1057"/>
      <c r="T88" s="1057"/>
      <c r="U88" s="1057"/>
      <c r="V88" s="1057"/>
      <c r="W88" s="1057"/>
      <c r="X88" s="1057"/>
      <c r="Y88" s="1057"/>
      <c r="Z88" s="1057"/>
      <c r="AA88" s="1057"/>
      <c r="AB88" s="1057"/>
      <c r="AC88" s="1057"/>
      <c r="AD88" s="1057"/>
      <c r="AE88" s="1057"/>
      <c r="AF88" s="1053">
        <v>3348</v>
      </c>
      <c r="AG88" s="1053"/>
      <c r="AH88" s="1053"/>
      <c r="AI88" s="1053"/>
      <c r="AJ88" s="1053"/>
      <c r="AK88" s="1057"/>
      <c r="AL88" s="1057"/>
      <c r="AM88" s="1057"/>
      <c r="AN88" s="1057"/>
      <c r="AO88" s="1057"/>
      <c r="AP88" s="1053">
        <v>3722</v>
      </c>
      <c r="AQ88" s="1053"/>
      <c r="AR88" s="1053"/>
      <c r="AS88" s="1053"/>
      <c r="AT88" s="1053"/>
      <c r="AU88" s="1053">
        <v>979</v>
      </c>
      <c r="AV88" s="1053"/>
      <c r="AW88" s="1053"/>
      <c r="AX88" s="1053"/>
      <c r="AY88" s="1053"/>
      <c r="AZ88" s="1054"/>
      <c r="BA88" s="1054"/>
      <c r="BB88" s="1054"/>
      <c r="BC88" s="1054"/>
      <c r="BD88" s="1055"/>
      <c r="BE88" s="265"/>
      <c r="BF88" s="265"/>
      <c r="BG88" s="265"/>
      <c r="BH88" s="265"/>
      <c r="BI88" s="265"/>
      <c r="BJ88" s="265"/>
      <c r="BK88" s="265"/>
      <c r="BL88" s="265"/>
      <c r="BM88" s="265"/>
      <c r="BN88" s="265"/>
      <c r="BO88" s="265"/>
      <c r="BP88" s="265"/>
      <c r="BQ88" s="262">
        <v>82</v>
      </c>
      <c r="BR88" s="267"/>
      <c r="BS88" s="1047"/>
      <c r="BT88" s="1048"/>
      <c r="BU88" s="1048"/>
      <c r="BV88" s="1048"/>
      <c r="BW88" s="1048"/>
      <c r="BX88" s="1048"/>
      <c r="BY88" s="1048"/>
      <c r="BZ88" s="1048"/>
      <c r="CA88" s="1048"/>
      <c r="CB88" s="1048"/>
      <c r="CC88" s="1048"/>
      <c r="CD88" s="1048"/>
      <c r="CE88" s="1048"/>
      <c r="CF88" s="1048"/>
      <c r="CG88" s="1049"/>
      <c r="CH88" s="1050"/>
      <c r="CI88" s="1051"/>
      <c r="CJ88" s="1051"/>
      <c r="CK88" s="1051"/>
      <c r="CL88" s="1052"/>
      <c r="CM88" s="1050"/>
      <c r="CN88" s="1051"/>
      <c r="CO88" s="1051"/>
      <c r="CP88" s="1051"/>
      <c r="CQ88" s="1052"/>
      <c r="CR88" s="1050"/>
      <c r="CS88" s="1051"/>
      <c r="CT88" s="1051"/>
      <c r="CU88" s="1051"/>
      <c r="CV88" s="1052"/>
      <c r="CW88" s="1050"/>
      <c r="CX88" s="1051"/>
      <c r="CY88" s="1051"/>
      <c r="CZ88" s="1051"/>
      <c r="DA88" s="1052"/>
      <c r="DB88" s="1050"/>
      <c r="DC88" s="1051"/>
      <c r="DD88" s="1051"/>
      <c r="DE88" s="1051"/>
      <c r="DF88" s="1052"/>
      <c r="DG88" s="1050"/>
      <c r="DH88" s="1051"/>
      <c r="DI88" s="1051"/>
      <c r="DJ88" s="1051"/>
      <c r="DK88" s="1052"/>
      <c r="DL88" s="1050"/>
      <c r="DM88" s="1051"/>
      <c r="DN88" s="1051"/>
      <c r="DO88" s="1051"/>
      <c r="DP88" s="1052"/>
      <c r="DQ88" s="1050"/>
      <c r="DR88" s="1051"/>
      <c r="DS88" s="1051"/>
      <c r="DT88" s="1051"/>
      <c r="DU88" s="1052"/>
      <c r="DV88" s="1035"/>
      <c r="DW88" s="1036"/>
      <c r="DX88" s="1036"/>
      <c r="DY88" s="1036"/>
      <c r="DZ88" s="1037"/>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7"/>
      <c r="BT89" s="1048"/>
      <c r="BU89" s="1048"/>
      <c r="BV89" s="1048"/>
      <c r="BW89" s="1048"/>
      <c r="BX89" s="1048"/>
      <c r="BY89" s="1048"/>
      <c r="BZ89" s="1048"/>
      <c r="CA89" s="1048"/>
      <c r="CB89" s="1048"/>
      <c r="CC89" s="1048"/>
      <c r="CD89" s="1048"/>
      <c r="CE89" s="1048"/>
      <c r="CF89" s="1048"/>
      <c r="CG89" s="1049"/>
      <c r="CH89" s="1050"/>
      <c r="CI89" s="1051"/>
      <c r="CJ89" s="1051"/>
      <c r="CK89" s="1051"/>
      <c r="CL89" s="1052"/>
      <c r="CM89" s="1050"/>
      <c r="CN89" s="1051"/>
      <c r="CO89" s="1051"/>
      <c r="CP89" s="1051"/>
      <c r="CQ89" s="1052"/>
      <c r="CR89" s="1050"/>
      <c r="CS89" s="1051"/>
      <c r="CT89" s="1051"/>
      <c r="CU89" s="1051"/>
      <c r="CV89" s="1052"/>
      <c r="CW89" s="1050"/>
      <c r="CX89" s="1051"/>
      <c r="CY89" s="1051"/>
      <c r="CZ89" s="1051"/>
      <c r="DA89" s="1052"/>
      <c r="DB89" s="1050"/>
      <c r="DC89" s="1051"/>
      <c r="DD89" s="1051"/>
      <c r="DE89" s="1051"/>
      <c r="DF89" s="1052"/>
      <c r="DG89" s="1050"/>
      <c r="DH89" s="1051"/>
      <c r="DI89" s="1051"/>
      <c r="DJ89" s="1051"/>
      <c r="DK89" s="1052"/>
      <c r="DL89" s="1050"/>
      <c r="DM89" s="1051"/>
      <c r="DN89" s="1051"/>
      <c r="DO89" s="1051"/>
      <c r="DP89" s="1052"/>
      <c r="DQ89" s="1050"/>
      <c r="DR89" s="1051"/>
      <c r="DS89" s="1051"/>
      <c r="DT89" s="1051"/>
      <c r="DU89" s="1052"/>
      <c r="DV89" s="1035"/>
      <c r="DW89" s="1036"/>
      <c r="DX89" s="1036"/>
      <c r="DY89" s="1036"/>
      <c r="DZ89" s="1037"/>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7"/>
      <c r="BT90" s="1048"/>
      <c r="BU90" s="1048"/>
      <c r="BV90" s="1048"/>
      <c r="BW90" s="1048"/>
      <c r="BX90" s="1048"/>
      <c r="BY90" s="1048"/>
      <c r="BZ90" s="1048"/>
      <c r="CA90" s="1048"/>
      <c r="CB90" s="1048"/>
      <c r="CC90" s="1048"/>
      <c r="CD90" s="1048"/>
      <c r="CE90" s="1048"/>
      <c r="CF90" s="1048"/>
      <c r="CG90" s="1049"/>
      <c r="CH90" s="1050"/>
      <c r="CI90" s="1051"/>
      <c r="CJ90" s="1051"/>
      <c r="CK90" s="1051"/>
      <c r="CL90" s="1052"/>
      <c r="CM90" s="1050"/>
      <c r="CN90" s="1051"/>
      <c r="CO90" s="1051"/>
      <c r="CP90" s="1051"/>
      <c r="CQ90" s="1052"/>
      <c r="CR90" s="1050"/>
      <c r="CS90" s="1051"/>
      <c r="CT90" s="1051"/>
      <c r="CU90" s="1051"/>
      <c r="CV90" s="1052"/>
      <c r="CW90" s="1050"/>
      <c r="CX90" s="1051"/>
      <c r="CY90" s="1051"/>
      <c r="CZ90" s="1051"/>
      <c r="DA90" s="1052"/>
      <c r="DB90" s="1050"/>
      <c r="DC90" s="1051"/>
      <c r="DD90" s="1051"/>
      <c r="DE90" s="1051"/>
      <c r="DF90" s="1052"/>
      <c r="DG90" s="1050"/>
      <c r="DH90" s="1051"/>
      <c r="DI90" s="1051"/>
      <c r="DJ90" s="1051"/>
      <c r="DK90" s="1052"/>
      <c r="DL90" s="1050"/>
      <c r="DM90" s="1051"/>
      <c r="DN90" s="1051"/>
      <c r="DO90" s="1051"/>
      <c r="DP90" s="1052"/>
      <c r="DQ90" s="1050"/>
      <c r="DR90" s="1051"/>
      <c r="DS90" s="1051"/>
      <c r="DT90" s="1051"/>
      <c r="DU90" s="1052"/>
      <c r="DV90" s="1035"/>
      <c r="DW90" s="1036"/>
      <c r="DX90" s="1036"/>
      <c r="DY90" s="1036"/>
      <c r="DZ90" s="1037"/>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7"/>
      <c r="BT91" s="1048"/>
      <c r="BU91" s="1048"/>
      <c r="BV91" s="1048"/>
      <c r="BW91" s="1048"/>
      <c r="BX91" s="1048"/>
      <c r="BY91" s="1048"/>
      <c r="BZ91" s="1048"/>
      <c r="CA91" s="1048"/>
      <c r="CB91" s="1048"/>
      <c r="CC91" s="1048"/>
      <c r="CD91" s="1048"/>
      <c r="CE91" s="1048"/>
      <c r="CF91" s="1048"/>
      <c r="CG91" s="1049"/>
      <c r="CH91" s="1050"/>
      <c r="CI91" s="1051"/>
      <c r="CJ91" s="1051"/>
      <c r="CK91" s="1051"/>
      <c r="CL91" s="1052"/>
      <c r="CM91" s="1050"/>
      <c r="CN91" s="1051"/>
      <c r="CO91" s="1051"/>
      <c r="CP91" s="1051"/>
      <c r="CQ91" s="1052"/>
      <c r="CR91" s="1050"/>
      <c r="CS91" s="1051"/>
      <c r="CT91" s="1051"/>
      <c r="CU91" s="1051"/>
      <c r="CV91" s="1052"/>
      <c r="CW91" s="1050"/>
      <c r="CX91" s="1051"/>
      <c r="CY91" s="1051"/>
      <c r="CZ91" s="1051"/>
      <c r="DA91" s="1052"/>
      <c r="DB91" s="1050"/>
      <c r="DC91" s="1051"/>
      <c r="DD91" s="1051"/>
      <c r="DE91" s="1051"/>
      <c r="DF91" s="1052"/>
      <c r="DG91" s="1050"/>
      <c r="DH91" s="1051"/>
      <c r="DI91" s="1051"/>
      <c r="DJ91" s="1051"/>
      <c r="DK91" s="1052"/>
      <c r="DL91" s="1050"/>
      <c r="DM91" s="1051"/>
      <c r="DN91" s="1051"/>
      <c r="DO91" s="1051"/>
      <c r="DP91" s="1052"/>
      <c r="DQ91" s="1050"/>
      <c r="DR91" s="1051"/>
      <c r="DS91" s="1051"/>
      <c r="DT91" s="1051"/>
      <c r="DU91" s="1052"/>
      <c r="DV91" s="1035"/>
      <c r="DW91" s="1036"/>
      <c r="DX91" s="1036"/>
      <c r="DY91" s="1036"/>
      <c r="DZ91" s="1037"/>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7"/>
      <c r="BT92" s="1048"/>
      <c r="BU92" s="1048"/>
      <c r="BV92" s="1048"/>
      <c r="BW92" s="1048"/>
      <c r="BX92" s="1048"/>
      <c r="BY92" s="1048"/>
      <c r="BZ92" s="1048"/>
      <c r="CA92" s="1048"/>
      <c r="CB92" s="1048"/>
      <c r="CC92" s="1048"/>
      <c r="CD92" s="1048"/>
      <c r="CE92" s="1048"/>
      <c r="CF92" s="1048"/>
      <c r="CG92" s="1049"/>
      <c r="CH92" s="1050"/>
      <c r="CI92" s="1051"/>
      <c r="CJ92" s="1051"/>
      <c r="CK92" s="1051"/>
      <c r="CL92" s="1052"/>
      <c r="CM92" s="1050"/>
      <c r="CN92" s="1051"/>
      <c r="CO92" s="1051"/>
      <c r="CP92" s="1051"/>
      <c r="CQ92" s="1052"/>
      <c r="CR92" s="1050"/>
      <c r="CS92" s="1051"/>
      <c r="CT92" s="1051"/>
      <c r="CU92" s="1051"/>
      <c r="CV92" s="1052"/>
      <c r="CW92" s="1050"/>
      <c r="CX92" s="1051"/>
      <c r="CY92" s="1051"/>
      <c r="CZ92" s="1051"/>
      <c r="DA92" s="1052"/>
      <c r="DB92" s="1050"/>
      <c r="DC92" s="1051"/>
      <c r="DD92" s="1051"/>
      <c r="DE92" s="1051"/>
      <c r="DF92" s="1052"/>
      <c r="DG92" s="1050"/>
      <c r="DH92" s="1051"/>
      <c r="DI92" s="1051"/>
      <c r="DJ92" s="1051"/>
      <c r="DK92" s="1052"/>
      <c r="DL92" s="1050"/>
      <c r="DM92" s="1051"/>
      <c r="DN92" s="1051"/>
      <c r="DO92" s="1051"/>
      <c r="DP92" s="1052"/>
      <c r="DQ92" s="1050"/>
      <c r="DR92" s="1051"/>
      <c r="DS92" s="1051"/>
      <c r="DT92" s="1051"/>
      <c r="DU92" s="1052"/>
      <c r="DV92" s="1035"/>
      <c r="DW92" s="1036"/>
      <c r="DX92" s="1036"/>
      <c r="DY92" s="1036"/>
      <c r="DZ92" s="1037"/>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7"/>
      <c r="BT93" s="1048"/>
      <c r="BU93" s="1048"/>
      <c r="BV93" s="1048"/>
      <c r="BW93" s="1048"/>
      <c r="BX93" s="1048"/>
      <c r="BY93" s="1048"/>
      <c r="BZ93" s="1048"/>
      <c r="CA93" s="1048"/>
      <c r="CB93" s="1048"/>
      <c r="CC93" s="1048"/>
      <c r="CD93" s="1048"/>
      <c r="CE93" s="1048"/>
      <c r="CF93" s="1048"/>
      <c r="CG93" s="1049"/>
      <c r="CH93" s="1050"/>
      <c r="CI93" s="1051"/>
      <c r="CJ93" s="1051"/>
      <c r="CK93" s="1051"/>
      <c r="CL93" s="1052"/>
      <c r="CM93" s="1050"/>
      <c r="CN93" s="1051"/>
      <c r="CO93" s="1051"/>
      <c r="CP93" s="1051"/>
      <c r="CQ93" s="1052"/>
      <c r="CR93" s="1050"/>
      <c r="CS93" s="1051"/>
      <c r="CT93" s="1051"/>
      <c r="CU93" s="1051"/>
      <c r="CV93" s="1052"/>
      <c r="CW93" s="1050"/>
      <c r="CX93" s="1051"/>
      <c r="CY93" s="1051"/>
      <c r="CZ93" s="1051"/>
      <c r="DA93" s="1052"/>
      <c r="DB93" s="1050"/>
      <c r="DC93" s="1051"/>
      <c r="DD93" s="1051"/>
      <c r="DE93" s="1051"/>
      <c r="DF93" s="1052"/>
      <c r="DG93" s="1050"/>
      <c r="DH93" s="1051"/>
      <c r="DI93" s="1051"/>
      <c r="DJ93" s="1051"/>
      <c r="DK93" s="1052"/>
      <c r="DL93" s="1050"/>
      <c r="DM93" s="1051"/>
      <c r="DN93" s="1051"/>
      <c r="DO93" s="1051"/>
      <c r="DP93" s="1052"/>
      <c r="DQ93" s="1050"/>
      <c r="DR93" s="1051"/>
      <c r="DS93" s="1051"/>
      <c r="DT93" s="1051"/>
      <c r="DU93" s="1052"/>
      <c r="DV93" s="1035"/>
      <c r="DW93" s="1036"/>
      <c r="DX93" s="1036"/>
      <c r="DY93" s="1036"/>
      <c r="DZ93" s="1037"/>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7"/>
      <c r="BT94" s="1048"/>
      <c r="BU94" s="1048"/>
      <c r="BV94" s="1048"/>
      <c r="BW94" s="1048"/>
      <c r="BX94" s="1048"/>
      <c r="BY94" s="1048"/>
      <c r="BZ94" s="1048"/>
      <c r="CA94" s="1048"/>
      <c r="CB94" s="1048"/>
      <c r="CC94" s="1048"/>
      <c r="CD94" s="1048"/>
      <c r="CE94" s="1048"/>
      <c r="CF94" s="1048"/>
      <c r="CG94" s="1049"/>
      <c r="CH94" s="1050"/>
      <c r="CI94" s="1051"/>
      <c r="CJ94" s="1051"/>
      <c r="CK94" s="1051"/>
      <c r="CL94" s="1052"/>
      <c r="CM94" s="1050"/>
      <c r="CN94" s="1051"/>
      <c r="CO94" s="1051"/>
      <c r="CP94" s="1051"/>
      <c r="CQ94" s="1052"/>
      <c r="CR94" s="1050"/>
      <c r="CS94" s="1051"/>
      <c r="CT94" s="1051"/>
      <c r="CU94" s="1051"/>
      <c r="CV94" s="1052"/>
      <c r="CW94" s="1050"/>
      <c r="CX94" s="1051"/>
      <c r="CY94" s="1051"/>
      <c r="CZ94" s="1051"/>
      <c r="DA94" s="1052"/>
      <c r="DB94" s="1050"/>
      <c r="DC94" s="1051"/>
      <c r="DD94" s="1051"/>
      <c r="DE94" s="1051"/>
      <c r="DF94" s="1052"/>
      <c r="DG94" s="1050"/>
      <c r="DH94" s="1051"/>
      <c r="DI94" s="1051"/>
      <c r="DJ94" s="1051"/>
      <c r="DK94" s="1052"/>
      <c r="DL94" s="1050"/>
      <c r="DM94" s="1051"/>
      <c r="DN94" s="1051"/>
      <c r="DO94" s="1051"/>
      <c r="DP94" s="1052"/>
      <c r="DQ94" s="1050"/>
      <c r="DR94" s="1051"/>
      <c r="DS94" s="1051"/>
      <c r="DT94" s="1051"/>
      <c r="DU94" s="1052"/>
      <c r="DV94" s="1035"/>
      <c r="DW94" s="1036"/>
      <c r="DX94" s="1036"/>
      <c r="DY94" s="1036"/>
      <c r="DZ94" s="1037"/>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7"/>
      <c r="BT95" s="1048"/>
      <c r="BU95" s="1048"/>
      <c r="BV95" s="1048"/>
      <c r="BW95" s="1048"/>
      <c r="BX95" s="1048"/>
      <c r="BY95" s="1048"/>
      <c r="BZ95" s="1048"/>
      <c r="CA95" s="1048"/>
      <c r="CB95" s="1048"/>
      <c r="CC95" s="1048"/>
      <c r="CD95" s="1048"/>
      <c r="CE95" s="1048"/>
      <c r="CF95" s="1048"/>
      <c r="CG95" s="1049"/>
      <c r="CH95" s="1050"/>
      <c r="CI95" s="1051"/>
      <c r="CJ95" s="1051"/>
      <c r="CK95" s="1051"/>
      <c r="CL95" s="1052"/>
      <c r="CM95" s="1050"/>
      <c r="CN95" s="1051"/>
      <c r="CO95" s="1051"/>
      <c r="CP95" s="1051"/>
      <c r="CQ95" s="1052"/>
      <c r="CR95" s="1050"/>
      <c r="CS95" s="1051"/>
      <c r="CT95" s="1051"/>
      <c r="CU95" s="1051"/>
      <c r="CV95" s="1052"/>
      <c r="CW95" s="1050"/>
      <c r="CX95" s="1051"/>
      <c r="CY95" s="1051"/>
      <c r="CZ95" s="1051"/>
      <c r="DA95" s="1052"/>
      <c r="DB95" s="1050"/>
      <c r="DC95" s="1051"/>
      <c r="DD95" s="1051"/>
      <c r="DE95" s="1051"/>
      <c r="DF95" s="1052"/>
      <c r="DG95" s="1050"/>
      <c r="DH95" s="1051"/>
      <c r="DI95" s="1051"/>
      <c r="DJ95" s="1051"/>
      <c r="DK95" s="1052"/>
      <c r="DL95" s="1050"/>
      <c r="DM95" s="1051"/>
      <c r="DN95" s="1051"/>
      <c r="DO95" s="1051"/>
      <c r="DP95" s="1052"/>
      <c r="DQ95" s="1050"/>
      <c r="DR95" s="1051"/>
      <c r="DS95" s="1051"/>
      <c r="DT95" s="1051"/>
      <c r="DU95" s="1052"/>
      <c r="DV95" s="1035"/>
      <c r="DW95" s="1036"/>
      <c r="DX95" s="1036"/>
      <c r="DY95" s="1036"/>
      <c r="DZ95" s="1037"/>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7"/>
      <c r="BT96" s="1048"/>
      <c r="BU96" s="1048"/>
      <c r="BV96" s="1048"/>
      <c r="BW96" s="1048"/>
      <c r="BX96" s="1048"/>
      <c r="BY96" s="1048"/>
      <c r="BZ96" s="1048"/>
      <c r="CA96" s="1048"/>
      <c r="CB96" s="1048"/>
      <c r="CC96" s="1048"/>
      <c r="CD96" s="1048"/>
      <c r="CE96" s="1048"/>
      <c r="CF96" s="1048"/>
      <c r="CG96" s="1049"/>
      <c r="CH96" s="1050"/>
      <c r="CI96" s="1051"/>
      <c r="CJ96" s="1051"/>
      <c r="CK96" s="1051"/>
      <c r="CL96" s="1052"/>
      <c r="CM96" s="1050"/>
      <c r="CN96" s="1051"/>
      <c r="CO96" s="1051"/>
      <c r="CP96" s="1051"/>
      <c r="CQ96" s="1052"/>
      <c r="CR96" s="1050"/>
      <c r="CS96" s="1051"/>
      <c r="CT96" s="1051"/>
      <c r="CU96" s="1051"/>
      <c r="CV96" s="1052"/>
      <c r="CW96" s="1050"/>
      <c r="CX96" s="1051"/>
      <c r="CY96" s="1051"/>
      <c r="CZ96" s="1051"/>
      <c r="DA96" s="1052"/>
      <c r="DB96" s="1050"/>
      <c r="DC96" s="1051"/>
      <c r="DD96" s="1051"/>
      <c r="DE96" s="1051"/>
      <c r="DF96" s="1052"/>
      <c r="DG96" s="1050"/>
      <c r="DH96" s="1051"/>
      <c r="DI96" s="1051"/>
      <c r="DJ96" s="1051"/>
      <c r="DK96" s="1052"/>
      <c r="DL96" s="1050"/>
      <c r="DM96" s="1051"/>
      <c r="DN96" s="1051"/>
      <c r="DO96" s="1051"/>
      <c r="DP96" s="1052"/>
      <c r="DQ96" s="1050"/>
      <c r="DR96" s="1051"/>
      <c r="DS96" s="1051"/>
      <c r="DT96" s="1051"/>
      <c r="DU96" s="1052"/>
      <c r="DV96" s="1035"/>
      <c r="DW96" s="1036"/>
      <c r="DX96" s="1036"/>
      <c r="DY96" s="1036"/>
      <c r="DZ96" s="1037"/>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7"/>
      <c r="BT97" s="1048"/>
      <c r="BU97" s="1048"/>
      <c r="BV97" s="1048"/>
      <c r="BW97" s="1048"/>
      <c r="BX97" s="1048"/>
      <c r="BY97" s="1048"/>
      <c r="BZ97" s="1048"/>
      <c r="CA97" s="1048"/>
      <c r="CB97" s="1048"/>
      <c r="CC97" s="1048"/>
      <c r="CD97" s="1048"/>
      <c r="CE97" s="1048"/>
      <c r="CF97" s="1048"/>
      <c r="CG97" s="1049"/>
      <c r="CH97" s="1050"/>
      <c r="CI97" s="1051"/>
      <c r="CJ97" s="1051"/>
      <c r="CK97" s="1051"/>
      <c r="CL97" s="1052"/>
      <c r="CM97" s="1050"/>
      <c r="CN97" s="1051"/>
      <c r="CO97" s="1051"/>
      <c r="CP97" s="1051"/>
      <c r="CQ97" s="1052"/>
      <c r="CR97" s="1050"/>
      <c r="CS97" s="1051"/>
      <c r="CT97" s="1051"/>
      <c r="CU97" s="1051"/>
      <c r="CV97" s="1052"/>
      <c r="CW97" s="1050"/>
      <c r="CX97" s="1051"/>
      <c r="CY97" s="1051"/>
      <c r="CZ97" s="1051"/>
      <c r="DA97" s="1052"/>
      <c r="DB97" s="1050"/>
      <c r="DC97" s="1051"/>
      <c r="DD97" s="1051"/>
      <c r="DE97" s="1051"/>
      <c r="DF97" s="1052"/>
      <c r="DG97" s="1050"/>
      <c r="DH97" s="1051"/>
      <c r="DI97" s="1051"/>
      <c r="DJ97" s="1051"/>
      <c r="DK97" s="1052"/>
      <c r="DL97" s="1050"/>
      <c r="DM97" s="1051"/>
      <c r="DN97" s="1051"/>
      <c r="DO97" s="1051"/>
      <c r="DP97" s="1052"/>
      <c r="DQ97" s="1050"/>
      <c r="DR97" s="1051"/>
      <c r="DS97" s="1051"/>
      <c r="DT97" s="1051"/>
      <c r="DU97" s="1052"/>
      <c r="DV97" s="1035"/>
      <c r="DW97" s="1036"/>
      <c r="DX97" s="1036"/>
      <c r="DY97" s="1036"/>
      <c r="DZ97" s="1037"/>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7"/>
      <c r="BT98" s="1048"/>
      <c r="BU98" s="1048"/>
      <c r="BV98" s="1048"/>
      <c r="BW98" s="1048"/>
      <c r="BX98" s="1048"/>
      <c r="BY98" s="1048"/>
      <c r="BZ98" s="1048"/>
      <c r="CA98" s="1048"/>
      <c r="CB98" s="1048"/>
      <c r="CC98" s="1048"/>
      <c r="CD98" s="1048"/>
      <c r="CE98" s="1048"/>
      <c r="CF98" s="1048"/>
      <c r="CG98" s="1049"/>
      <c r="CH98" s="1050"/>
      <c r="CI98" s="1051"/>
      <c r="CJ98" s="1051"/>
      <c r="CK98" s="1051"/>
      <c r="CL98" s="1052"/>
      <c r="CM98" s="1050"/>
      <c r="CN98" s="1051"/>
      <c r="CO98" s="1051"/>
      <c r="CP98" s="1051"/>
      <c r="CQ98" s="1052"/>
      <c r="CR98" s="1050"/>
      <c r="CS98" s="1051"/>
      <c r="CT98" s="1051"/>
      <c r="CU98" s="1051"/>
      <c r="CV98" s="1052"/>
      <c r="CW98" s="1050"/>
      <c r="CX98" s="1051"/>
      <c r="CY98" s="1051"/>
      <c r="CZ98" s="1051"/>
      <c r="DA98" s="1052"/>
      <c r="DB98" s="1050"/>
      <c r="DC98" s="1051"/>
      <c r="DD98" s="1051"/>
      <c r="DE98" s="1051"/>
      <c r="DF98" s="1052"/>
      <c r="DG98" s="1050"/>
      <c r="DH98" s="1051"/>
      <c r="DI98" s="1051"/>
      <c r="DJ98" s="1051"/>
      <c r="DK98" s="1052"/>
      <c r="DL98" s="1050"/>
      <c r="DM98" s="1051"/>
      <c r="DN98" s="1051"/>
      <c r="DO98" s="1051"/>
      <c r="DP98" s="1052"/>
      <c r="DQ98" s="1050"/>
      <c r="DR98" s="1051"/>
      <c r="DS98" s="1051"/>
      <c r="DT98" s="1051"/>
      <c r="DU98" s="1052"/>
      <c r="DV98" s="1035"/>
      <c r="DW98" s="1036"/>
      <c r="DX98" s="1036"/>
      <c r="DY98" s="1036"/>
      <c r="DZ98" s="1037"/>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7"/>
      <c r="BT99" s="1048"/>
      <c r="BU99" s="1048"/>
      <c r="BV99" s="1048"/>
      <c r="BW99" s="1048"/>
      <c r="BX99" s="1048"/>
      <c r="BY99" s="1048"/>
      <c r="BZ99" s="1048"/>
      <c r="CA99" s="1048"/>
      <c r="CB99" s="1048"/>
      <c r="CC99" s="1048"/>
      <c r="CD99" s="1048"/>
      <c r="CE99" s="1048"/>
      <c r="CF99" s="1048"/>
      <c r="CG99" s="1049"/>
      <c r="CH99" s="1050"/>
      <c r="CI99" s="1051"/>
      <c r="CJ99" s="1051"/>
      <c r="CK99" s="1051"/>
      <c r="CL99" s="1052"/>
      <c r="CM99" s="1050"/>
      <c r="CN99" s="1051"/>
      <c r="CO99" s="1051"/>
      <c r="CP99" s="1051"/>
      <c r="CQ99" s="1052"/>
      <c r="CR99" s="1050"/>
      <c r="CS99" s="1051"/>
      <c r="CT99" s="1051"/>
      <c r="CU99" s="1051"/>
      <c r="CV99" s="1052"/>
      <c r="CW99" s="1050"/>
      <c r="CX99" s="1051"/>
      <c r="CY99" s="1051"/>
      <c r="CZ99" s="1051"/>
      <c r="DA99" s="1052"/>
      <c r="DB99" s="1050"/>
      <c r="DC99" s="1051"/>
      <c r="DD99" s="1051"/>
      <c r="DE99" s="1051"/>
      <c r="DF99" s="1052"/>
      <c r="DG99" s="1050"/>
      <c r="DH99" s="1051"/>
      <c r="DI99" s="1051"/>
      <c r="DJ99" s="1051"/>
      <c r="DK99" s="1052"/>
      <c r="DL99" s="1050"/>
      <c r="DM99" s="1051"/>
      <c r="DN99" s="1051"/>
      <c r="DO99" s="1051"/>
      <c r="DP99" s="1052"/>
      <c r="DQ99" s="1050"/>
      <c r="DR99" s="1051"/>
      <c r="DS99" s="1051"/>
      <c r="DT99" s="1051"/>
      <c r="DU99" s="1052"/>
      <c r="DV99" s="1035"/>
      <c r="DW99" s="1036"/>
      <c r="DX99" s="1036"/>
      <c r="DY99" s="1036"/>
      <c r="DZ99" s="1037"/>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7"/>
      <c r="BT100" s="1048"/>
      <c r="BU100" s="1048"/>
      <c r="BV100" s="1048"/>
      <c r="BW100" s="1048"/>
      <c r="BX100" s="1048"/>
      <c r="BY100" s="1048"/>
      <c r="BZ100" s="1048"/>
      <c r="CA100" s="1048"/>
      <c r="CB100" s="1048"/>
      <c r="CC100" s="1048"/>
      <c r="CD100" s="1048"/>
      <c r="CE100" s="1048"/>
      <c r="CF100" s="1048"/>
      <c r="CG100" s="1049"/>
      <c r="CH100" s="1050"/>
      <c r="CI100" s="1051"/>
      <c r="CJ100" s="1051"/>
      <c r="CK100" s="1051"/>
      <c r="CL100" s="1052"/>
      <c r="CM100" s="1050"/>
      <c r="CN100" s="1051"/>
      <c r="CO100" s="1051"/>
      <c r="CP100" s="1051"/>
      <c r="CQ100" s="1052"/>
      <c r="CR100" s="1050"/>
      <c r="CS100" s="1051"/>
      <c r="CT100" s="1051"/>
      <c r="CU100" s="1051"/>
      <c r="CV100" s="1052"/>
      <c r="CW100" s="1050"/>
      <c r="CX100" s="1051"/>
      <c r="CY100" s="1051"/>
      <c r="CZ100" s="1051"/>
      <c r="DA100" s="1052"/>
      <c r="DB100" s="1050"/>
      <c r="DC100" s="1051"/>
      <c r="DD100" s="1051"/>
      <c r="DE100" s="1051"/>
      <c r="DF100" s="1052"/>
      <c r="DG100" s="1050"/>
      <c r="DH100" s="1051"/>
      <c r="DI100" s="1051"/>
      <c r="DJ100" s="1051"/>
      <c r="DK100" s="1052"/>
      <c r="DL100" s="1050"/>
      <c r="DM100" s="1051"/>
      <c r="DN100" s="1051"/>
      <c r="DO100" s="1051"/>
      <c r="DP100" s="1052"/>
      <c r="DQ100" s="1050"/>
      <c r="DR100" s="1051"/>
      <c r="DS100" s="1051"/>
      <c r="DT100" s="1051"/>
      <c r="DU100" s="1052"/>
      <c r="DV100" s="1035"/>
      <c r="DW100" s="1036"/>
      <c r="DX100" s="1036"/>
      <c r="DY100" s="1036"/>
      <c r="DZ100" s="1037"/>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7"/>
      <c r="BT101" s="1048"/>
      <c r="BU101" s="1048"/>
      <c r="BV101" s="1048"/>
      <c r="BW101" s="1048"/>
      <c r="BX101" s="1048"/>
      <c r="BY101" s="1048"/>
      <c r="BZ101" s="1048"/>
      <c r="CA101" s="1048"/>
      <c r="CB101" s="1048"/>
      <c r="CC101" s="1048"/>
      <c r="CD101" s="1048"/>
      <c r="CE101" s="1048"/>
      <c r="CF101" s="1048"/>
      <c r="CG101" s="1049"/>
      <c r="CH101" s="1050"/>
      <c r="CI101" s="1051"/>
      <c r="CJ101" s="1051"/>
      <c r="CK101" s="1051"/>
      <c r="CL101" s="1052"/>
      <c r="CM101" s="1050"/>
      <c r="CN101" s="1051"/>
      <c r="CO101" s="1051"/>
      <c r="CP101" s="1051"/>
      <c r="CQ101" s="1052"/>
      <c r="CR101" s="1050"/>
      <c r="CS101" s="1051"/>
      <c r="CT101" s="1051"/>
      <c r="CU101" s="1051"/>
      <c r="CV101" s="1052"/>
      <c r="CW101" s="1050"/>
      <c r="CX101" s="1051"/>
      <c r="CY101" s="1051"/>
      <c r="CZ101" s="1051"/>
      <c r="DA101" s="1052"/>
      <c r="DB101" s="1050"/>
      <c r="DC101" s="1051"/>
      <c r="DD101" s="1051"/>
      <c r="DE101" s="1051"/>
      <c r="DF101" s="1052"/>
      <c r="DG101" s="1050"/>
      <c r="DH101" s="1051"/>
      <c r="DI101" s="1051"/>
      <c r="DJ101" s="1051"/>
      <c r="DK101" s="1052"/>
      <c r="DL101" s="1050"/>
      <c r="DM101" s="1051"/>
      <c r="DN101" s="1051"/>
      <c r="DO101" s="1051"/>
      <c r="DP101" s="1052"/>
      <c r="DQ101" s="1050"/>
      <c r="DR101" s="1051"/>
      <c r="DS101" s="1051"/>
      <c r="DT101" s="1051"/>
      <c r="DU101" s="1052"/>
      <c r="DV101" s="1035"/>
      <c r="DW101" s="1036"/>
      <c r="DX101" s="1036"/>
      <c r="DY101" s="1036"/>
      <c r="DZ101" s="1037"/>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1038" t="s">
        <v>438</v>
      </c>
      <c r="BS102" s="1039"/>
      <c r="BT102" s="1039"/>
      <c r="BU102" s="1039"/>
      <c r="BV102" s="1039"/>
      <c r="BW102" s="1039"/>
      <c r="BX102" s="1039"/>
      <c r="BY102" s="1039"/>
      <c r="BZ102" s="1039"/>
      <c r="CA102" s="1039"/>
      <c r="CB102" s="1039"/>
      <c r="CC102" s="1039"/>
      <c r="CD102" s="1039"/>
      <c r="CE102" s="1039"/>
      <c r="CF102" s="1039"/>
      <c r="CG102" s="1040"/>
      <c r="CH102" s="1041"/>
      <c r="CI102" s="1042"/>
      <c r="CJ102" s="1042"/>
      <c r="CK102" s="1042"/>
      <c r="CL102" s="1043"/>
      <c r="CM102" s="1041"/>
      <c r="CN102" s="1042"/>
      <c r="CO102" s="1042"/>
      <c r="CP102" s="1042"/>
      <c r="CQ102" s="1043"/>
      <c r="CR102" s="1044">
        <v>1079</v>
      </c>
      <c r="CS102" s="1045"/>
      <c r="CT102" s="1045"/>
      <c r="CU102" s="1045"/>
      <c r="CV102" s="1046"/>
      <c r="CW102" s="1044">
        <v>96</v>
      </c>
      <c r="CX102" s="1045"/>
      <c r="CY102" s="1045"/>
      <c r="CZ102" s="1045"/>
      <c r="DA102" s="1046"/>
      <c r="DB102" s="1044"/>
      <c r="DC102" s="1045"/>
      <c r="DD102" s="1045"/>
      <c r="DE102" s="1045"/>
      <c r="DF102" s="1046"/>
      <c r="DG102" s="1044"/>
      <c r="DH102" s="1045"/>
      <c r="DI102" s="1045"/>
      <c r="DJ102" s="1045"/>
      <c r="DK102" s="1046"/>
      <c r="DL102" s="1044"/>
      <c r="DM102" s="1045"/>
      <c r="DN102" s="1045"/>
      <c r="DO102" s="1045"/>
      <c r="DP102" s="1046"/>
      <c r="DQ102" s="1044"/>
      <c r="DR102" s="1045"/>
      <c r="DS102" s="1045"/>
      <c r="DT102" s="1045"/>
      <c r="DU102" s="1046"/>
      <c r="DV102" s="1027"/>
      <c r="DW102" s="1028"/>
      <c r="DX102" s="1028"/>
      <c r="DY102" s="1028"/>
      <c r="DZ102" s="1029"/>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30" t="s">
        <v>439</v>
      </c>
      <c r="BR103" s="1030"/>
      <c r="BS103" s="1030"/>
      <c r="BT103" s="1030"/>
      <c r="BU103" s="1030"/>
      <c r="BV103" s="1030"/>
      <c r="BW103" s="1030"/>
      <c r="BX103" s="1030"/>
      <c r="BY103" s="1030"/>
      <c r="BZ103" s="1030"/>
      <c r="CA103" s="1030"/>
      <c r="CB103" s="1030"/>
      <c r="CC103" s="1030"/>
      <c r="CD103" s="1030"/>
      <c r="CE103" s="1030"/>
      <c r="CF103" s="1030"/>
      <c r="CG103" s="1030"/>
      <c r="CH103" s="1030"/>
      <c r="CI103" s="1030"/>
      <c r="CJ103" s="1030"/>
      <c r="CK103" s="1030"/>
      <c r="CL103" s="1030"/>
      <c r="CM103" s="1030"/>
      <c r="CN103" s="1030"/>
      <c r="CO103" s="1030"/>
      <c r="CP103" s="1030"/>
      <c r="CQ103" s="1030"/>
      <c r="CR103" s="1030"/>
      <c r="CS103" s="1030"/>
      <c r="CT103" s="1030"/>
      <c r="CU103" s="1030"/>
      <c r="CV103" s="1030"/>
      <c r="CW103" s="1030"/>
      <c r="CX103" s="1030"/>
      <c r="CY103" s="1030"/>
      <c r="CZ103" s="1030"/>
      <c r="DA103" s="1030"/>
      <c r="DB103" s="1030"/>
      <c r="DC103" s="1030"/>
      <c r="DD103" s="1030"/>
      <c r="DE103" s="1030"/>
      <c r="DF103" s="1030"/>
      <c r="DG103" s="1030"/>
      <c r="DH103" s="1030"/>
      <c r="DI103" s="1030"/>
      <c r="DJ103" s="1030"/>
      <c r="DK103" s="1030"/>
      <c r="DL103" s="1030"/>
      <c r="DM103" s="1030"/>
      <c r="DN103" s="1030"/>
      <c r="DO103" s="1030"/>
      <c r="DP103" s="1030"/>
      <c r="DQ103" s="1030"/>
      <c r="DR103" s="1030"/>
      <c r="DS103" s="1030"/>
      <c r="DT103" s="1030"/>
      <c r="DU103" s="1030"/>
      <c r="DV103" s="1030"/>
      <c r="DW103" s="1030"/>
      <c r="DX103" s="1030"/>
      <c r="DY103" s="1030"/>
      <c r="DZ103" s="1030"/>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31" t="s">
        <v>440</v>
      </c>
      <c r="BR104" s="1031"/>
      <c r="BS104" s="1031"/>
      <c r="BT104" s="1031"/>
      <c r="BU104" s="1031"/>
      <c r="BV104" s="1031"/>
      <c r="BW104" s="1031"/>
      <c r="BX104" s="1031"/>
      <c r="BY104" s="1031"/>
      <c r="BZ104" s="1031"/>
      <c r="CA104" s="1031"/>
      <c r="CB104" s="1031"/>
      <c r="CC104" s="1031"/>
      <c r="CD104" s="1031"/>
      <c r="CE104" s="1031"/>
      <c r="CF104" s="1031"/>
      <c r="CG104" s="1031"/>
      <c r="CH104" s="1031"/>
      <c r="CI104" s="1031"/>
      <c r="CJ104" s="1031"/>
      <c r="CK104" s="1031"/>
      <c r="CL104" s="1031"/>
      <c r="CM104" s="1031"/>
      <c r="CN104" s="1031"/>
      <c r="CO104" s="1031"/>
      <c r="CP104" s="1031"/>
      <c r="CQ104" s="1031"/>
      <c r="CR104" s="1031"/>
      <c r="CS104" s="1031"/>
      <c r="CT104" s="1031"/>
      <c r="CU104" s="1031"/>
      <c r="CV104" s="1031"/>
      <c r="CW104" s="1031"/>
      <c r="CX104" s="1031"/>
      <c r="CY104" s="1031"/>
      <c r="CZ104" s="1031"/>
      <c r="DA104" s="1031"/>
      <c r="DB104" s="1031"/>
      <c r="DC104" s="1031"/>
      <c r="DD104" s="1031"/>
      <c r="DE104" s="1031"/>
      <c r="DF104" s="1031"/>
      <c r="DG104" s="1031"/>
      <c r="DH104" s="1031"/>
      <c r="DI104" s="1031"/>
      <c r="DJ104" s="1031"/>
      <c r="DK104" s="1031"/>
      <c r="DL104" s="1031"/>
      <c r="DM104" s="1031"/>
      <c r="DN104" s="1031"/>
      <c r="DO104" s="1031"/>
      <c r="DP104" s="1031"/>
      <c r="DQ104" s="1031"/>
      <c r="DR104" s="1031"/>
      <c r="DS104" s="1031"/>
      <c r="DT104" s="1031"/>
      <c r="DU104" s="1031"/>
      <c r="DV104" s="1031"/>
      <c r="DW104" s="1031"/>
      <c r="DX104" s="1031"/>
      <c r="DY104" s="1031"/>
      <c r="DZ104" s="1031"/>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441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442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32" t="s">
        <v>443</v>
      </c>
      <c r="B108" s="1033"/>
      <c r="C108" s="1033"/>
      <c r="D108" s="1033"/>
      <c r="E108" s="1033"/>
      <c r="F108" s="1033"/>
      <c r="G108" s="1033"/>
      <c r="H108" s="1033"/>
      <c r="I108" s="1033"/>
      <c r="J108" s="1033"/>
      <c r="K108" s="1033"/>
      <c r="L108" s="1033"/>
      <c r="M108" s="1033"/>
      <c r="N108" s="1033"/>
      <c r="O108" s="1033"/>
      <c r="P108" s="1033"/>
      <c r="Q108" s="1033"/>
      <c r="R108" s="1033"/>
      <c r="S108" s="1033"/>
      <c r="T108" s="1033"/>
      <c r="U108" s="1033"/>
      <c r="V108" s="1033"/>
      <c r="W108" s="1033"/>
      <c r="X108" s="1033"/>
      <c r="Y108" s="1033"/>
      <c r="Z108" s="1033"/>
      <c r="AA108" s="1033"/>
      <c r="AB108" s="1033"/>
      <c r="AC108" s="1033"/>
      <c r="AD108" s="1033"/>
      <c r="AE108" s="1033"/>
      <c r="AF108" s="1033"/>
      <c r="AG108" s="1033"/>
      <c r="AH108" s="1033"/>
      <c r="AI108" s="1033"/>
      <c r="AJ108" s="1033"/>
      <c r="AK108" s="1033"/>
      <c r="AL108" s="1033"/>
      <c r="AM108" s="1033"/>
      <c r="AN108" s="1033"/>
      <c r="AO108" s="1033"/>
      <c r="AP108" s="1033"/>
      <c r="AQ108" s="1033"/>
      <c r="AR108" s="1033"/>
      <c r="AS108" s="1033"/>
      <c r="AT108" s="1034"/>
      <c r="AU108" s="1032" t="s">
        <v>444</v>
      </c>
      <c r="AV108" s="1033"/>
      <c r="AW108" s="1033"/>
      <c r="AX108" s="1033"/>
      <c r="AY108" s="1033"/>
      <c r="AZ108" s="1033"/>
      <c r="BA108" s="1033"/>
      <c r="BB108" s="1033"/>
      <c r="BC108" s="1033"/>
      <c r="BD108" s="1033"/>
      <c r="BE108" s="1033"/>
      <c r="BF108" s="1033"/>
      <c r="BG108" s="1033"/>
      <c r="BH108" s="1033"/>
      <c r="BI108" s="1033"/>
      <c r="BJ108" s="1033"/>
      <c r="BK108" s="1033"/>
      <c r="BL108" s="1033"/>
      <c r="BM108" s="1033"/>
      <c r="BN108" s="1033"/>
      <c r="BO108" s="1033"/>
      <c r="BP108" s="1033"/>
      <c r="BQ108" s="1033"/>
      <c r="BR108" s="1033"/>
      <c r="BS108" s="1033"/>
      <c r="BT108" s="1033"/>
      <c r="BU108" s="1033"/>
      <c r="BV108" s="1033"/>
      <c r="BW108" s="1033"/>
      <c r="BX108" s="1033"/>
      <c r="BY108" s="1033"/>
      <c r="BZ108" s="1033"/>
      <c r="CA108" s="1033"/>
      <c r="CB108" s="1033"/>
      <c r="CC108" s="1033"/>
      <c r="CD108" s="1033"/>
      <c r="CE108" s="1033"/>
      <c r="CF108" s="1033"/>
      <c r="CG108" s="1033"/>
      <c r="CH108" s="1033"/>
      <c r="CI108" s="1033"/>
      <c r="CJ108" s="1033"/>
      <c r="CK108" s="1033"/>
      <c r="CL108" s="1033"/>
      <c r="CM108" s="1033"/>
      <c r="CN108" s="1033"/>
      <c r="CO108" s="1033"/>
      <c r="CP108" s="1033"/>
      <c r="CQ108" s="1033"/>
      <c r="CR108" s="1033"/>
      <c r="CS108" s="1033"/>
      <c r="CT108" s="1033"/>
      <c r="CU108" s="1033"/>
      <c r="CV108" s="1033"/>
      <c r="CW108" s="1033"/>
      <c r="CX108" s="1033"/>
      <c r="CY108" s="1033"/>
      <c r="CZ108" s="1033"/>
      <c r="DA108" s="1033"/>
      <c r="DB108" s="1033"/>
      <c r="DC108" s="1033"/>
      <c r="DD108" s="1033"/>
      <c r="DE108" s="1033"/>
      <c r="DF108" s="1033"/>
      <c r="DG108" s="1033"/>
      <c r="DH108" s="1033"/>
      <c r="DI108" s="1033"/>
      <c r="DJ108" s="1033"/>
      <c r="DK108" s="1033"/>
      <c r="DL108" s="1033"/>
      <c r="DM108" s="1033"/>
      <c r="DN108" s="1033"/>
      <c r="DO108" s="1033"/>
      <c r="DP108" s="1033"/>
      <c r="DQ108" s="1033"/>
      <c r="DR108" s="1033"/>
      <c r="DS108" s="1033"/>
      <c r="DT108" s="1033"/>
      <c r="DU108" s="1033"/>
      <c r="DV108" s="1033"/>
      <c r="DW108" s="1033"/>
      <c r="DX108" s="1033"/>
      <c r="DY108" s="1033"/>
      <c r="DZ108" s="1034"/>
    </row>
    <row r="109" spans="1:131" s="246" customFormat="1" ht="26.25" customHeight="1" x14ac:dyDescent="0.2">
      <c r="A109" s="987" t="s">
        <v>445</v>
      </c>
      <c r="B109" s="988"/>
      <c r="C109" s="988"/>
      <c r="D109" s="988"/>
      <c r="E109" s="988"/>
      <c r="F109" s="988"/>
      <c r="G109" s="988"/>
      <c r="H109" s="988"/>
      <c r="I109" s="988"/>
      <c r="J109" s="988"/>
      <c r="K109" s="988"/>
      <c r="L109" s="988"/>
      <c r="M109" s="988"/>
      <c r="N109" s="988"/>
      <c r="O109" s="988"/>
      <c r="P109" s="988"/>
      <c r="Q109" s="988"/>
      <c r="R109" s="988"/>
      <c r="S109" s="988"/>
      <c r="T109" s="988"/>
      <c r="U109" s="988"/>
      <c r="V109" s="988"/>
      <c r="W109" s="988"/>
      <c r="X109" s="988"/>
      <c r="Y109" s="988"/>
      <c r="Z109" s="989"/>
      <c r="AA109" s="990" t="s">
        <v>446</v>
      </c>
      <c r="AB109" s="988"/>
      <c r="AC109" s="988"/>
      <c r="AD109" s="988"/>
      <c r="AE109" s="989"/>
      <c r="AF109" s="990" t="s">
        <v>308</v>
      </c>
      <c r="AG109" s="988"/>
      <c r="AH109" s="988"/>
      <c r="AI109" s="988"/>
      <c r="AJ109" s="989"/>
      <c r="AK109" s="990" t="s">
        <v>307</v>
      </c>
      <c r="AL109" s="988"/>
      <c r="AM109" s="988"/>
      <c r="AN109" s="988"/>
      <c r="AO109" s="989"/>
      <c r="AP109" s="990" t="s">
        <v>447</v>
      </c>
      <c r="AQ109" s="988"/>
      <c r="AR109" s="988"/>
      <c r="AS109" s="988"/>
      <c r="AT109" s="1019"/>
      <c r="AU109" s="987" t="s">
        <v>445</v>
      </c>
      <c r="AV109" s="988"/>
      <c r="AW109" s="988"/>
      <c r="AX109" s="988"/>
      <c r="AY109" s="988"/>
      <c r="AZ109" s="988"/>
      <c r="BA109" s="988"/>
      <c r="BB109" s="988"/>
      <c r="BC109" s="988"/>
      <c r="BD109" s="988"/>
      <c r="BE109" s="988"/>
      <c r="BF109" s="988"/>
      <c r="BG109" s="988"/>
      <c r="BH109" s="988"/>
      <c r="BI109" s="988"/>
      <c r="BJ109" s="988"/>
      <c r="BK109" s="988"/>
      <c r="BL109" s="988"/>
      <c r="BM109" s="988"/>
      <c r="BN109" s="988"/>
      <c r="BO109" s="988"/>
      <c r="BP109" s="989"/>
      <c r="BQ109" s="990" t="s">
        <v>446</v>
      </c>
      <c r="BR109" s="988"/>
      <c r="BS109" s="988"/>
      <c r="BT109" s="988"/>
      <c r="BU109" s="989"/>
      <c r="BV109" s="990" t="s">
        <v>308</v>
      </c>
      <c r="BW109" s="988"/>
      <c r="BX109" s="988"/>
      <c r="BY109" s="988"/>
      <c r="BZ109" s="989"/>
      <c r="CA109" s="990" t="s">
        <v>307</v>
      </c>
      <c r="CB109" s="988"/>
      <c r="CC109" s="988"/>
      <c r="CD109" s="988"/>
      <c r="CE109" s="989"/>
      <c r="CF109" s="1026" t="s">
        <v>447</v>
      </c>
      <c r="CG109" s="1026"/>
      <c r="CH109" s="1026"/>
      <c r="CI109" s="1026"/>
      <c r="CJ109" s="1026"/>
      <c r="CK109" s="990" t="s">
        <v>448</v>
      </c>
      <c r="CL109" s="988"/>
      <c r="CM109" s="988"/>
      <c r="CN109" s="988"/>
      <c r="CO109" s="988"/>
      <c r="CP109" s="988"/>
      <c r="CQ109" s="988"/>
      <c r="CR109" s="988"/>
      <c r="CS109" s="988"/>
      <c r="CT109" s="988"/>
      <c r="CU109" s="988"/>
      <c r="CV109" s="988"/>
      <c r="CW109" s="988"/>
      <c r="CX109" s="988"/>
      <c r="CY109" s="988"/>
      <c r="CZ109" s="988"/>
      <c r="DA109" s="988"/>
      <c r="DB109" s="988"/>
      <c r="DC109" s="988"/>
      <c r="DD109" s="988"/>
      <c r="DE109" s="988"/>
      <c r="DF109" s="989"/>
      <c r="DG109" s="990" t="s">
        <v>446</v>
      </c>
      <c r="DH109" s="988"/>
      <c r="DI109" s="988"/>
      <c r="DJ109" s="988"/>
      <c r="DK109" s="989"/>
      <c r="DL109" s="990" t="s">
        <v>308</v>
      </c>
      <c r="DM109" s="988"/>
      <c r="DN109" s="988"/>
      <c r="DO109" s="988"/>
      <c r="DP109" s="989"/>
      <c r="DQ109" s="990" t="s">
        <v>307</v>
      </c>
      <c r="DR109" s="988"/>
      <c r="DS109" s="988"/>
      <c r="DT109" s="988"/>
      <c r="DU109" s="989"/>
      <c r="DV109" s="990" t="s">
        <v>447</v>
      </c>
      <c r="DW109" s="988"/>
      <c r="DX109" s="988"/>
      <c r="DY109" s="988"/>
      <c r="DZ109" s="1019"/>
    </row>
    <row r="110" spans="1:131" s="246" customFormat="1" ht="26.25" customHeight="1" x14ac:dyDescent="0.2">
      <c r="A110" s="890" t="s">
        <v>449</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980">
        <v>12923611</v>
      </c>
      <c r="AB110" s="981"/>
      <c r="AC110" s="981"/>
      <c r="AD110" s="981"/>
      <c r="AE110" s="982"/>
      <c r="AF110" s="983">
        <v>12872977</v>
      </c>
      <c r="AG110" s="981"/>
      <c r="AH110" s="981"/>
      <c r="AI110" s="981"/>
      <c r="AJ110" s="982"/>
      <c r="AK110" s="983">
        <v>13097151</v>
      </c>
      <c r="AL110" s="981"/>
      <c r="AM110" s="981"/>
      <c r="AN110" s="981"/>
      <c r="AO110" s="982"/>
      <c r="AP110" s="984">
        <v>25.5</v>
      </c>
      <c r="AQ110" s="985"/>
      <c r="AR110" s="985"/>
      <c r="AS110" s="985"/>
      <c r="AT110" s="986"/>
      <c r="AU110" s="1020" t="s">
        <v>72</v>
      </c>
      <c r="AV110" s="1021"/>
      <c r="AW110" s="1021"/>
      <c r="AX110" s="1021"/>
      <c r="AY110" s="1021"/>
      <c r="AZ110" s="946" t="s">
        <v>450</v>
      </c>
      <c r="BA110" s="891"/>
      <c r="BB110" s="891"/>
      <c r="BC110" s="891"/>
      <c r="BD110" s="891"/>
      <c r="BE110" s="891"/>
      <c r="BF110" s="891"/>
      <c r="BG110" s="891"/>
      <c r="BH110" s="891"/>
      <c r="BI110" s="891"/>
      <c r="BJ110" s="891"/>
      <c r="BK110" s="891"/>
      <c r="BL110" s="891"/>
      <c r="BM110" s="891"/>
      <c r="BN110" s="891"/>
      <c r="BO110" s="891"/>
      <c r="BP110" s="892"/>
      <c r="BQ110" s="947">
        <v>153561762</v>
      </c>
      <c r="BR110" s="928"/>
      <c r="BS110" s="928"/>
      <c r="BT110" s="928"/>
      <c r="BU110" s="928"/>
      <c r="BV110" s="928">
        <v>150931773</v>
      </c>
      <c r="BW110" s="928"/>
      <c r="BX110" s="928"/>
      <c r="BY110" s="928"/>
      <c r="BZ110" s="928"/>
      <c r="CA110" s="928">
        <v>146510693</v>
      </c>
      <c r="CB110" s="928"/>
      <c r="CC110" s="928"/>
      <c r="CD110" s="928"/>
      <c r="CE110" s="928"/>
      <c r="CF110" s="952">
        <v>285</v>
      </c>
      <c r="CG110" s="953"/>
      <c r="CH110" s="953"/>
      <c r="CI110" s="953"/>
      <c r="CJ110" s="953"/>
      <c r="CK110" s="1016" t="s">
        <v>451</v>
      </c>
      <c r="CL110" s="902"/>
      <c r="CM110" s="977" t="s">
        <v>452</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47" t="s">
        <v>129</v>
      </c>
      <c r="DH110" s="928"/>
      <c r="DI110" s="928"/>
      <c r="DJ110" s="928"/>
      <c r="DK110" s="928"/>
      <c r="DL110" s="928" t="s">
        <v>453</v>
      </c>
      <c r="DM110" s="928"/>
      <c r="DN110" s="928"/>
      <c r="DO110" s="928"/>
      <c r="DP110" s="928"/>
      <c r="DQ110" s="928" t="s">
        <v>129</v>
      </c>
      <c r="DR110" s="928"/>
      <c r="DS110" s="928"/>
      <c r="DT110" s="928"/>
      <c r="DU110" s="928"/>
      <c r="DV110" s="929" t="s">
        <v>453</v>
      </c>
      <c r="DW110" s="929"/>
      <c r="DX110" s="929"/>
      <c r="DY110" s="929"/>
      <c r="DZ110" s="930"/>
    </row>
    <row r="111" spans="1:131" s="246" customFormat="1" ht="26.25" customHeight="1" x14ac:dyDescent="0.2">
      <c r="A111" s="857" t="s">
        <v>454</v>
      </c>
      <c r="B111" s="858"/>
      <c r="C111" s="858"/>
      <c r="D111" s="858"/>
      <c r="E111" s="858"/>
      <c r="F111" s="858"/>
      <c r="G111" s="858"/>
      <c r="H111" s="858"/>
      <c r="I111" s="858"/>
      <c r="J111" s="858"/>
      <c r="K111" s="858"/>
      <c r="L111" s="858"/>
      <c r="M111" s="858"/>
      <c r="N111" s="858"/>
      <c r="O111" s="858"/>
      <c r="P111" s="858"/>
      <c r="Q111" s="858"/>
      <c r="R111" s="858"/>
      <c r="S111" s="858"/>
      <c r="T111" s="858"/>
      <c r="U111" s="858"/>
      <c r="V111" s="858"/>
      <c r="W111" s="858"/>
      <c r="X111" s="858"/>
      <c r="Y111" s="858"/>
      <c r="Z111" s="1015"/>
      <c r="AA111" s="1008" t="s">
        <v>455</v>
      </c>
      <c r="AB111" s="1009"/>
      <c r="AC111" s="1009"/>
      <c r="AD111" s="1009"/>
      <c r="AE111" s="1010"/>
      <c r="AF111" s="1011" t="s">
        <v>456</v>
      </c>
      <c r="AG111" s="1009"/>
      <c r="AH111" s="1009"/>
      <c r="AI111" s="1009"/>
      <c r="AJ111" s="1010"/>
      <c r="AK111" s="1011" t="s">
        <v>456</v>
      </c>
      <c r="AL111" s="1009"/>
      <c r="AM111" s="1009"/>
      <c r="AN111" s="1009"/>
      <c r="AO111" s="1010"/>
      <c r="AP111" s="1012" t="s">
        <v>456</v>
      </c>
      <c r="AQ111" s="1013"/>
      <c r="AR111" s="1013"/>
      <c r="AS111" s="1013"/>
      <c r="AT111" s="1014"/>
      <c r="AU111" s="1022"/>
      <c r="AV111" s="1023"/>
      <c r="AW111" s="1023"/>
      <c r="AX111" s="1023"/>
      <c r="AY111" s="1023"/>
      <c r="AZ111" s="898" t="s">
        <v>457</v>
      </c>
      <c r="BA111" s="833"/>
      <c r="BB111" s="833"/>
      <c r="BC111" s="833"/>
      <c r="BD111" s="833"/>
      <c r="BE111" s="833"/>
      <c r="BF111" s="833"/>
      <c r="BG111" s="833"/>
      <c r="BH111" s="833"/>
      <c r="BI111" s="833"/>
      <c r="BJ111" s="833"/>
      <c r="BK111" s="833"/>
      <c r="BL111" s="833"/>
      <c r="BM111" s="833"/>
      <c r="BN111" s="833"/>
      <c r="BO111" s="833"/>
      <c r="BP111" s="834"/>
      <c r="BQ111" s="899">
        <v>958289</v>
      </c>
      <c r="BR111" s="900"/>
      <c r="BS111" s="900"/>
      <c r="BT111" s="900"/>
      <c r="BU111" s="900"/>
      <c r="BV111" s="900">
        <v>3075601</v>
      </c>
      <c r="BW111" s="900"/>
      <c r="BX111" s="900"/>
      <c r="BY111" s="900"/>
      <c r="BZ111" s="900"/>
      <c r="CA111" s="900">
        <v>2977281</v>
      </c>
      <c r="CB111" s="900"/>
      <c r="CC111" s="900"/>
      <c r="CD111" s="900"/>
      <c r="CE111" s="900"/>
      <c r="CF111" s="961">
        <v>5.8</v>
      </c>
      <c r="CG111" s="962"/>
      <c r="CH111" s="962"/>
      <c r="CI111" s="962"/>
      <c r="CJ111" s="962"/>
      <c r="CK111" s="1017"/>
      <c r="CL111" s="904"/>
      <c r="CM111" s="907" t="s">
        <v>458</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899" t="s">
        <v>455</v>
      </c>
      <c r="DH111" s="900"/>
      <c r="DI111" s="900"/>
      <c r="DJ111" s="900"/>
      <c r="DK111" s="900"/>
      <c r="DL111" s="900" t="s">
        <v>455</v>
      </c>
      <c r="DM111" s="900"/>
      <c r="DN111" s="900"/>
      <c r="DO111" s="900"/>
      <c r="DP111" s="900"/>
      <c r="DQ111" s="900" t="s">
        <v>455</v>
      </c>
      <c r="DR111" s="900"/>
      <c r="DS111" s="900"/>
      <c r="DT111" s="900"/>
      <c r="DU111" s="900"/>
      <c r="DV111" s="877" t="s">
        <v>455</v>
      </c>
      <c r="DW111" s="877"/>
      <c r="DX111" s="877"/>
      <c r="DY111" s="877"/>
      <c r="DZ111" s="878"/>
    </row>
    <row r="112" spans="1:131" s="246" customFormat="1" ht="26.25" customHeight="1" x14ac:dyDescent="0.2">
      <c r="A112" s="1002" t="s">
        <v>459</v>
      </c>
      <c r="B112" s="1003"/>
      <c r="C112" s="833" t="s">
        <v>460</v>
      </c>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4"/>
      <c r="AA112" s="862" t="s">
        <v>129</v>
      </c>
      <c r="AB112" s="863"/>
      <c r="AC112" s="863"/>
      <c r="AD112" s="863"/>
      <c r="AE112" s="864"/>
      <c r="AF112" s="865" t="s">
        <v>129</v>
      </c>
      <c r="AG112" s="863"/>
      <c r="AH112" s="863"/>
      <c r="AI112" s="863"/>
      <c r="AJ112" s="864"/>
      <c r="AK112" s="865" t="s">
        <v>129</v>
      </c>
      <c r="AL112" s="863"/>
      <c r="AM112" s="863"/>
      <c r="AN112" s="863"/>
      <c r="AO112" s="864"/>
      <c r="AP112" s="910" t="s">
        <v>129</v>
      </c>
      <c r="AQ112" s="911"/>
      <c r="AR112" s="911"/>
      <c r="AS112" s="911"/>
      <c r="AT112" s="912"/>
      <c r="AU112" s="1022"/>
      <c r="AV112" s="1023"/>
      <c r="AW112" s="1023"/>
      <c r="AX112" s="1023"/>
      <c r="AY112" s="1023"/>
      <c r="AZ112" s="898" t="s">
        <v>461</v>
      </c>
      <c r="BA112" s="833"/>
      <c r="BB112" s="833"/>
      <c r="BC112" s="833"/>
      <c r="BD112" s="833"/>
      <c r="BE112" s="833"/>
      <c r="BF112" s="833"/>
      <c r="BG112" s="833"/>
      <c r="BH112" s="833"/>
      <c r="BI112" s="833"/>
      <c r="BJ112" s="833"/>
      <c r="BK112" s="833"/>
      <c r="BL112" s="833"/>
      <c r="BM112" s="833"/>
      <c r="BN112" s="833"/>
      <c r="BO112" s="833"/>
      <c r="BP112" s="834"/>
      <c r="BQ112" s="899">
        <v>46224067</v>
      </c>
      <c r="BR112" s="900"/>
      <c r="BS112" s="900"/>
      <c r="BT112" s="900"/>
      <c r="BU112" s="900"/>
      <c r="BV112" s="900">
        <v>44151906</v>
      </c>
      <c r="BW112" s="900"/>
      <c r="BX112" s="900"/>
      <c r="BY112" s="900"/>
      <c r="BZ112" s="900"/>
      <c r="CA112" s="900">
        <v>42309606</v>
      </c>
      <c r="CB112" s="900"/>
      <c r="CC112" s="900"/>
      <c r="CD112" s="900"/>
      <c r="CE112" s="900"/>
      <c r="CF112" s="961">
        <v>82.3</v>
      </c>
      <c r="CG112" s="962"/>
      <c r="CH112" s="962"/>
      <c r="CI112" s="962"/>
      <c r="CJ112" s="962"/>
      <c r="CK112" s="1017"/>
      <c r="CL112" s="904"/>
      <c r="CM112" s="907" t="s">
        <v>462</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899" t="s">
        <v>129</v>
      </c>
      <c r="DH112" s="900"/>
      <c r="DI112" s="900"/>
      <c r="DJ112" s="900"/>
      <c r="DK112" s="900"/>
      <c r="DL112" s="900">
        <v>2223695</v>
      </c>
      <c r="DM112" s="900"/>
      <c r="DN112" s="900"/>
      <c r="DO112" s="900"/>
      <c r="DP112" s="900"/>
      <c r="DQ112" s="900">
        <v>2223695</v>
      </c>
      <c r="DR112" s="900"/>
      <c r="DS112" s="900"/>
      <c r="DT112" s="900"/>
      <c r="DU112" s="900"/>
      <c r="DV112" s="877">
        <v>4.3</v>
      </c>
      <c r="DW112" s="877"/>
      <c r="DX112" s="877"/>
      <c r="DY112" s="877"/>
      <c r="DZ112" s="878"/>
    </row>
    <row r="113" spans="1:130" s="246" customFormat="1" ht="26.25" customHeight="1" x14ac:dyDescent="0.2">
      <c r="A113" s="1004"/>
      <c r="B113" s="1005"/>
      <c r="C113" s="833" t="s">
        <v>463</v>
      </c>
      <c r="D113" s="833"/>
      <c r="E113" s="833"/>
      <c r="F113" s="833"/>
      <c r="G113" s="833"/>
      <c r="H113" s="833"/>
      <c r="I113" s="833"/>
      <c r="J113" s="833"/>
      <c r="K113" s="833"/>
      <c r="L113" s="833"/>
      <c r="M113" s="833"/>
      <c r="N113" s="833"/>
      <c r="O113" s="833"/>
      <c r="P113" s="833"/>
      <c r="Q113" s="833"/>
      <c r="R113" s="833"/>
      <c r="S113" s="833"/>
      <c r="T113" s="833"/>
      <c r="U113" s="833"/>
      <c r="V113" s="833"/>
      <c r="W113" s="833"/>
      <c r="X113" s="833"/>
      <c r="Y113" s="833"/>
      <c r="Z113" s="834"/>
      <c r="AA113" s="1008">
        <v>3230379</v>
      </c>
      <c r="AB113" s="1009"/>
      <c r="AC113" s="1009"/>
      <c r="AD113" s="1009"/>
      <c r="AE113" s="1010"/>
      <c r="AF113" s="1011">
        <v>2982147</v>
      </c>
      <c r="AG113" s="1009"/>
      <c r="AH113" s="1009"/>
      <c r="AI113" s="1009"/>
      <c r="AJ113" s="1010"/>
      <c r="AK113" s="1011">
        <v>2859378</v>
      </c>
      <c r="AL113" s="1009"/>
      <c r="AM113" s="1009"/>
      <c r="AN113" s="1009"/>
      <c r="AO113" s="1010"/>
      <c r="AP113" s="1012">
        <v>5.6</v>
      </c>
      <c r="AQ113" s="1013"/>
      <c r="AR113" s="1013"/>
      <c r="AS113" s="1013"/>
      <c r="AT113" s="1014"/>
      <c r="AU113" s="1022"/>
      <c r="AV113" s="1023"/>
      <c r="AW113" s="1023"/>
      <c r="AX113" s="1023"/>
      <c r="AY113" s="1023"/>
      <c r="AZ113" s="898" t="s">
        <v>464</v>
      </c>
      <c r="BA113" s="833"/>
      <c r="BB113" s="833"/>
      <c r="BC113" s="833"/>
      <c r="BD113" s="833"/>
      <c r="BE113" s="833"/>
      <c r="BF113" s="833"/>
      <c r="BG113" s="833"/>
      <c r="BH113" s="833"/>
      <c r="BI113" s="833"/>
      <c r="BJ113" s="833"/>
      <c r="BK113" s="833"/>
      <c r="BL113" s="833"/>
      <c r="BM113" s="833"/>
      <c r="BN113" s="833"/>
      <c r="BO113" s="833"/>
      <c r="BP113" s="834"/>
      <c r="BQ113" s="899">
        <v>1000741</v>
      </c>
      <c r="BR113" s="900"/>
      <c r="BS113" s="900"/>
      <c r="BT113" s="900"/>
      <c r="BU113" s="900"/>
      <c r="BV113" s="900">
        <v>992563</v>
      </c>
      <c r="BW113" s="900"/>
      <c r="BX113" s="900"/>
      <c r="BY113" s="900"/>
      <c r="BZ113" s="900"/>
      <c r="CA113" s="900">
        <v>979057</v>
      </c>
      <c r="CB113" s="900"/>
      <c r="CC113" s="900"/>
      <c r="CD113" s="900"/>
      <c r="CE113" s="900"/>
      <c r="CF113" s="961">
        <v>1.9</v>
      </c>
      <c r="CG113" s="962"/>
      <c r="CH113" s="962"/>
      <c r="CI113" s="962"/>
      <c r="CJ113" s="962"/>
      <c r="CK113" s="1017"/>
      <c r="CL113" s="904"/>
      <c r="CM113" s="907" t="s">
        <v>465</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862" t="s">
        <v>129</v>
      </c>
      <c r="DH113" s="863"/>
      <c r="DI113" s="863"/>
      <c r="DJ113" s="863"/>
      <c r="DK113" s="864"/>
      <c r="DL113" s="865" t="s">
        <v>129</v>
      </c>
      <c r="DM113" s="863"/>
      <c r="DN113" s="863"/>
      <c r="DO113" s="863"/>
      <c r="DP113" s="864"/>
      <c r="DQ113" s="865" t="s">
        <v>466</v>
      </c>
      <c r="DR113" s="863"/>
      <c r="DS113" s="863"/>
      <c r="DT113" s="863"/>
      <c r="DU113" s="864"/>
      <c r="DV113" s="910" t="s">
        <v>466</v>
      </c>
      <c r="DW113" s="911"/>
      <c r="DX113" s="911"/>
      <c r="DY113" s="911"/>
      <c r="DZ113" s="912"/>
    </row>
    <row r="114" spans="1:130" s="246" customFormat="1" ht="26.25" customHeight="1" x14ac:dyDescent="0.2">
      <c r="A114" s="1004"/>
      <c r="B114" s="1005"/>
      <c r="C114" s="833" t="s">
        <v>467</v>
      </c>
      <c r="D114" s="833"/>
      <c r="E114" s="833"/>
      <c r="F114" s="833"/>
      <c r="G114" s="833"/>
      <c r="H114" s="833"/>
      <c r="I114" s="833"/>
      <c r="J114" s="833"/>
      <c r="K114" s="833"/>
      <c r="L114" s="833"/>
      <c r="M114" s="833"/>
      <c r="N114" s="833"/>
      <c r="O114" s="833"/>
      <c r="P114" s="833"/>
      <c r="Q114" s="833"/>
      <c r="R114" s="833"/>
      <c r="S114" s="833"/>
      <c r="T114" s="833"/>
      <c r="U114" s="833"/>
      <c r="V114" s="833"/>
      <c r="W114" s="833"/>
      <c r="X114" s="833"/>
      <c r="Y114" s="833"/>
      <c r="Z114" s="834"/>
      <c r="AA114" s="862">
        <v>31400</v>
      </c>
      <c r="AB114" s="863"/>
      <c r="AC114" s="863"/>
      <c r="AD114" s="863"/>
      <c r="AE114" s="864"/>
      <c r="AF114" s="865">
        <v>30285</v>
      </c>
      <c r="AG114" s="863"/>
      <c r="AH114" s="863"/>
      <c r="AI114" s="863"/>
      <c r="AJ114" s="864"/>
      <c r="AK114" s="865">
        <v>35793</v>
      </c>
      <c r="AL114" s="863"/>
      <c r="AM114" s="863"/>
      <c r="AN114" s="863"/>
      <c r="AO114" s="864"/>
      <c r="AP114" s="910">
        <v>0.1</v>
      </c>
      <c r="AQ114" s="911"/>
      <c r="AR114" s="911"/>
      <c r="AS114" s="911"/>
      <c r="AT114" s="912"/>
      <c r="AU114" s="1022"/>
      <c r="AV114" s="1023"/>
      <c r="AW114" s="1023"/>
      <c r="AX114" s="1023"/>
      <c r="AY114" s="1023"/>
      <c r="AZ114" s="898" t="s">
        <v>468</v>
      </c>
      <c r="BA114" s="833"/>
      <c r="BB114" s="833"/>
      <c r="BC114" s="833"/>
      <c r="BD114" s="833"/>
      <c r="BE114" s="833"/>
      <c r="BF114" s="833"/>
      <c r="BG114" s="833"/>
      <c r="BH114" s="833"/>
      <c r="BI114" s="833"/>
      <c r="BJ114" s="833"/>
      <c r="BK114" s="833"/>
      <c r="BL114" s="833"/>
      <c r="BM114" s="833"/>
      <c r="BN114" s="833"/>
      <c r="BO114" s="833"/>
      <c r="BP114" s="834"/>
      <c r="BQ114" s="899">
        <v>15253812</v>
      </c>
      <c r="BR114" s="900"/>
      <c r="BS114" s="900"/>
      <c r="BT114" s="900"/>
      <c r="BU114" s="900"/>
      <c r="BV114" s="900">
        <v>14821894</v>
      </c>
      <c r="BW114" s="900"/>
      <c r="BX114" s="900"/>
      <c r="BY114" s="900"/>
      <c r="BZ114" s="900"/>
      <c r="CA114" s="900">
        <v>14592031</v>
      </c>
      <c r="CB114" s="900"/>
      <c r="CC114" s="900"/>
      <c r="CD114" s="900"/>
      <c r="CE114" s="900"/>
      <c r="CF114" s="961">
        <v>28.4</v>
      </c>
      <c r="CG114" s="962"/>
      <c r="CH114" s="962"/>
      <c r="CI114" s="962"/>
      <c r="CJ114" s="962"/>
      <c r="CK114" s="1017"/>
      <c r="CL114" s="904"/>
      <c r="CM114" s="907" t="s">
        <v>469</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862" t="s">
        <v>129</v>
      </c>
      <c r="DH114" s="863"/>
      <c r="DI114" s="863"/>
      <c r="DJ114" s="863"/>
      <c r="DK114" s="864"/>
      <c r="DL114" s="865" t="s">
        <v>129</v>
      </c>
      <c r="DM114" s="863"/>
      <c r="DN114" s="863"/>
      <c r="DO114" s="863"/>
      <c r="DP114" s="864"/>
      <c r="DQ114" s="865" t="s">
        <v>129</v>
      </c>
      <c r="DR114" s="863"/>
      <c r="DS114" s="863"/>
      <c r="DT114" s="863"/>
      <c r="DU114" s="864"/>
      <c r="DV114" s="910" t="s">
        <v>129</v>
      </c>
      <c r="DW114" s="911"/>
      <c r="DX114" s="911"/>
      <c r="DY114" s="911"/>
      <c r="DZ114" s="912"/>
    </row>
    <row r="115" spans="1:130" s="246" customFormat="1" ht="26.25" customHeight="1" x14ac:dyDescent="0.2">
      <c r="A115" s="1004"/>
      <c r="B115" s="1005"/>
      <c r="C115" s="833" t="s">
        <v>470</v>
      </c>
      <c r="D115" s="833"/>
      <c r="E115" s="833"/>
      <c r="F115" s="833"/>
      <c r="G115" s="833"/>
      <c r="H115" s="833"/>
      <c r="I115" s="833"/>
      <c r="J115" s="833"/>
      <c r="K115" s="833"/>
      <c r="L115" s="833"/>
      <c r="M115" s="833"/>
      <c r="N115" s="833"/>
      <c r="O115" s="833"/>
      <c r="P115" s="833"/>
      <c r="Q115" s="833"/>
      <c r="R115" s="833"/>
      <c r="S115" s="833"/>
      <c r="T115" s="833"/>
      <c r="U115" s="833"/>
      <c r="V115" s="833"/>
      <c r="W115" s="833"/>
      <c r="X115" s="833"/>
      <c r="Y115" s="833"/>
      <c r="Z115" s="834"/>
      <c r="AA115" s="1008">
        <v>118291</v>
      </c>
      <c r="AB115" s="1009"/>
      <c r="AC115" s="1009"/>
      <c r="AD115" s="1009"/>
      <c r="AE115" s="1010"/>
      <c r="AF115" s="1011">
        <v>103271</v>
      </c>
      <c r="AG115" s="1009"/>
      <c r="AH115" s="1009"/>
      <c r="AI115" s="1009"/>
      <c r="AJ115" s="1010"/>
      <c r="AK115" s="1011">
        <v>95633</v>
      </c>
      <c r="AL115" s="1009"/>
      <c r="AM115" s="1009"/>
      <c r="AN115" s="1009"/>
      <c r="AO115" s="1010"/>
      <c r="AP115" s="1012">
        <v>0.2</v>
      </c>
      <c r="AQ115" s="1013"/>
      <c r="AR115" s="1013"/>
      <c r="AS115" s="1013"/>
      <c r="AT115" s="1014"/>
      <c r="AU115" s="1022"/>
      <c r="AV115" s="1023"/>
      <c r="AW115" s="1023"/>
      <c r="AX115" s="1023"/>
      <c r="AY115" s="1023"/>
      <c r="AZ115" s="898" t="s">
        <v>471</v>
      </c>
      <c r="BA115" s="833"/>
      <c r="BB115" s="833"/>
      <c r="BC115" s="833"/>
      <c r="BD115" s="833"/>
      <c r="BE115" s="833"/>
      <c r="BF115" s="833"/>
      <c r="BG115" s="833"/>
      <c r="BH115" s="833"/>
      <c r="BI115" s="833"/>
      <c r="BJ115" s="833"/>
      <c r="BK115" s="833"/>
      <c r="BL115" s="833"/>
      <c r="BM115" s="833"/>
      <c r="BN115" s="833"/>
      <c r="BO115" s="833"/>
      <c r="BP115" s="834"/>
      <c r="BQ115" s="899" t="s">
        <v>129</v>
      </c>
      <c r="BR115" s="900"/>
      <c r="BS115" s="900"/>
      <c r="BT115" s="900"/>
      <c r="BU115" s="900"/>
      <c r="BV115" s="900" t="s">
        <v>129</v>
      </c>
      <c r="BW115" s="900"/>
      <c r="BX115" s="900"/>
      <c r="BY115" s="900"/>
      <c r="BZ115" s="900"/>
      <c r="CA115" s="900" t="s">
        <v>129</v>
      </c>
      <c r="CB115" s="900"/>
      <c r="CC115" s="900"/>
      <c r="CD115" s="900"/>
      <c r="CE115" s="900"/>
      <c r="CF115" s="961" t="s">
        <v>129</v>
      </c>
      <c r="CG115" s="962"/>
      <c r="CH115" s="962"/>
      <c r="CI115" s="962"/>
      <c r="CJ115" s="962"/>
      <c r="CK115" s="1017"/>
      <c r="CL115" s="904"/>
      <c r="CM115" s="898" t="s">
        <v>472</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834"/>
      <c r="DG115" s="862" t="s">
        <v>129</v>
      </c>
      <c r="DH115" s="863"/>
      <c r="DI115" s="863"/>
      <c r="DJ115" s="863"/>
      <c r="DK115" s="864"/>
      <c r="DL115" s="865" t="s">
        <v>129</v>
      </c>
      <c r="DM115" s="863"/>
      <c r="DN115" s="863"/>
      <c r="DO115" s="863"/>
      <c r="DP115" s="864"/>
      <c r="DQ115" s="865" t="s">
        <v>129</v>
      </c>
      <c r="DR115" s="863"/>
      <c r="DS115" s="863"/>
      <c r="DT115" s="863"/>
      <c r="DU115" s="864"/>
      <c r="DV115" s="910" t="s">
        <v>129</v>
      </c>
      <c r="DW115" s="911"/>
      <c r="DX115" s="911"/>
      <c r="DY115" s="911"/>
      <c r="DZ115" s="912"/>
    </row>
    <row r="116" spans="1:130" s="246" customFormat="1" ht="26.25" customHeight="1" x14ac:dyDescent="0.2">
      <c r="A116" s="1006"/>
      <c r="B116" s="1007"/>
      <c r="C116" s="966" t="s">
        <v>473</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862">
        <v>13</v>
      </c>
      <c r="AB116" s="863"/>
      <c r="AC116" s="863"/>
      <c r="AD116" s="863"/>
      <c r="AE116" s="864"/>
      <c r="AF116" s="865">
        <v>39</v>
      </c>
      <c r="AG116" s="863"/>
      <c r="AH116" s="863"/>
      <c r="AI116" s="863"/>
      <c r="AJ116" s="864"/>
      <c r="AK116" s="865">
        <v>9</v>
      </c>
      <c r="AL116" s="863"/>
      <c r="AM116" s="863"/>
      <c r="AN116" s="863"/>
      <c r="AO116" s="864"/>
      <c r="AP116" s="910">
        <v>0</v>
      </c>
      <c r="AQ116" s="911"/>
      <c r="AR116" s="911"/>
      <c r="AS116" s="911"/>
      <c r="AT116" s="912"/>
      <c r="AU116" s="1022"/>
      <c r="AV116" s="1023"/>
      <c r="AW116" s="1023"/>
      <c r="AX116" s="1023"/>
      <c r="AY116" s="1023"/>
      <c r="AZ116" s="949" t="s">
        <v>474</v>
      </c>
      <c r="BA116" s="950"/>
      <c r="BB116" s="950"/>
      <c r="BC116" s="950"/>
      <c r="BD116" s="950"/>
      <c r="BE116" s="950"/>
      <c r="BF116" s="950"/>
      <c r="BG116" s="950"/>
      <c r="BH116" s="950"/>
      <c r="BI116" s="950"/>
      <c r="BJ116" s="950"/>
      <c r="BK116" s="950"/>
      <c r="BL116" s="950"/>
      <c r="BM116" s="950"/>
      <c r="BN116" s="950"/>
      <c r="BO116" s="950"/>
      <c r="BP116" s="951"/>
      <c r="BQ116" s="899" t="s">
        <v>129</v>
      </c>
      <c r="BR116" s="900"/>
      <c r="BS116" s="900"/>
      <c r="BT116" s="900"/>
      <c r="BU116" s="900"/>
      <c r="BV116" s="900" t="s">
        <v>129</v>
      </c>
      <c r="BW116" s="900"/>
      <c r="BX116" s="900"/>
      <c r="BY116" s="900"/>
      <c r="BZ116" s="900"/>
      <c r="CA116" s="900" t="s">
        <v>129</v>
      </c>
      <c r="CB116" s="900"/>
      <c r="CC116" s="900"/>
      <c r="CD116" s="900"/>
      <c r="CE116" s="900"/>
      <c r="CF116" s="961" t="s">
        <v>129</v>
      </c>
      <c r="CG116" s="962"/>
      <c r="CH116" s="962"/>
      <c r="CI116" s="962"/>
      <c r="CJ116" s="962"/>
      <c r="CK116" s="1017"/>
      <c r="CL116" s="904"/>
      <c r="CM116" s="907" t="s">
        <v>475</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862" t="s">
        <v>129</v>
      </c>
      <c r="DH116" s="863"/>
      <c r="DI116" s="863"/>
      <c r="DJ116" s="863"/>
      <c r="DK116" s="864"/>
      <c r="DL116" s="865" t="s">
        <v>476</v>
      </c>
      <c r="DM116" s="863"/>
      <c r="DN116" s="863"/>
      <c r="DO116" s="863"/>
      <c r="DP116" s="864"/>
      <c r="DQ116" s="865" t="s">
        <v>129</v>
      </c>
      <c r="DR116" s="863"/>
      <c r="DS116" s="863"/>
      <c r="DT116" s="863"/>
      <c r="DU116" s="864"/>
      <c r="DV116" s="910" t="s">
        <v>129</v>
      </c>
      <c r="DW116" s="911"/>
      <c r="DX116" s="911"/>
      <c r="DY116" s="911"/>
      <c r="DZ116" s="912"/>
    </row>
    <row r="117" spans="1:130" s="246" customFormat="1" ht="26.25" customHeight="1" x14ac:dyDescent="0.2">
      <c r="A117" s="987" t="s">
        <v>188</v>
      </c>
      <c r="B117" s="988"/>
      <c r="C117" s="988"/>
      <c r="D117" s="988"/>
      <c r="E117" s="988"/>
      <c r="F117" s="988"/>
      <c r="G117" s="988"/>
      <c r="H117" s="988"/>
      <c r="I117" s="988"/>
      <c r="J117" s="988"/>
      <c r="K117" s="988"/>
      <c r="L117" s="988"/>
      <c r="M117" s="988"/>
      <c r="N117" s="988"/>
      <c r="O117" s="988"/>
      <c r="P117" s="988"/>
      <c r="Q117" s="988"/>
      <c r="R117" s="988"/>
      <c r="S117" s="988"/>
      <c r="T117" s="988"/>
      <c r="U117" s="988"/>
      <c r="V117" s="988"/>
      <c r="W117" s="988"/>
      <c r="X117" s="988"/>
      <c r="Y117" s="963" t="s">
        <v>477</v>
      </c>
      <c r="Z117" s="989"/>
      <c r="AA117" s="994">
        <v>16303694</v>
      </c>
      <c r="AB117" s="995"/>
      <c r="AC117" s="995"/>
      <c r="AD117" s="995"/>
      <c r="AE117" s="996"/>
      <c r="AF117" s="997">
        <v>15988719</v>
      </c>
      <c r="AG117" s="995"/>
      <c r="AH117" s="995"/>
      <c r="AI117" s="995"/>
      <c r="AJ117" s="996"/>
      <c r="AK117" s="997">
        <v>16087964</v>
      </c>
      <c r="AL117" s="995"/>
      <c r="AM117" s="995"/>
      <c r="AN117" s="995"/>
      <c r="AO117" s="996"/>
      <c r="AP117" s="998"/>
      <c r="AQ117" s="999"/>
      <c r="AR117" s="999"/>
      <c r="AS117" s="999"/>
      <c r="AT117" s="1000"/>
      <c r="AU117" s="1022"/>
      <c r="AV117" s="1023"/>
      <c r="AW117" s="1023"/>
      <c r="AX117" s="1023"/>
      <c r="AY117" s="1023"/>
      <c r="AZ117" s="949" t="s">
        <v>478</v>
      </c>
      <c r="BA117" s="950"/>
      <c r="BB117" s="950"/>
      <c r="BC117" s="950"/>
      <c r="BD117" s="950"/>
      <c r="BE117" s="950"/>
      <c r="BF117" s="950"/>
      <c r="BG117" s="950"/>
      <c r="BH117" s="950"/>
      <c r="BI117" s="950"/>
      <c r="BJ117" s="950"/>
      <c r="BK117" s="950"/>
      <c r="BL117" s="950"/>
      <c r="BM117" s="950"/>
      <c r="BN117" s="950"/>
      <c r="BO117" s="950"/>
      <c r="BP117" s="951"/>
      <c r="BQ117" s="899" t="s">
        <v>129</v>
      </c>
      <c r="BR117" s="900"/>
      <c r="BS117" s="900"/>
      <c r="BT117" s="900"/>
      <c r="BU117" s="900"/>
      <c r="BV117" s="900" t="s">
        <v>129</v>
      </c>
      <c r="BW117" s="900"/>
      <c r="BX117" s="900"/>
      <c r="BY117" s="900"/>
      <c r="BZ117" s="900"/>
      <c r="CA117" s="900" t="s">
        <v>129</v>
      </c>
      <c r="CB117" s="900"/>
      <c r="CC117" s="900"/>
      <c r="CD117" s="900"/>
      <c r="CE117" s="900"/>
      <c r="CF117" s="961" t="s">
        <v>476</v>
      </c>
      <c r="CG117" s="962"/>
      <c r="CH117" s="962"/>
      <c r="CI117" s="962"/>
      <c r="CJ117" s="962"/>
      <c r="CK117" s="1017"/>
      <c r="CL117" s="904"/>
      <c r="CM117" s="907" t="s">
        <v>479</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862" t="s">
        <v>129</v>
      </c>
      <c r="DH117" s="863"/>
      <c r="DI117" s="863"/>
      <c r="DJ117" s="863"/>
      <c r="DK117" s="864"/>
      <c r="DL117" s="865" t="s">
        <v>129</v>
      </c>
      <c r="DM117" s="863"/>
      <c r="DN117" s="863"/>
      <c r="DO117" s="863"/>
      <c r="DP117" s="864"/>
      <c r="DQ117" s="865" t="s">
        <v>129</v>
      </c>
      <c r="DR117" s="863"/>
      <c r="DS117" s="863"/>
      <c r="DT117" s="863"/>
      <c r="DU117" s="864"/>
      <c r="DV117" s="910" t="s">
        <v>129</v>
      </c>
      <c r="DW117" s="911"/>
      <c r="DX117" s="911"/>
      <c r="DY117" s="911"/>
      <c r="DZ117" s="912"/>
    </row>
    <row r="118" spans="1:130" s="246" customFormat="1" ht="26.25" customHeight="1" x14ac:dyDescent="0.2">
      <c r="A118" s="987" t="s">
        <v>448</v>
      </c>
      <c r="B118" s="988"/>
      <c r="C118" s="988"/>
      <c r="D118" s="988"/>
      <c r="E118" s="988"/>
      <c r="F118" s="988"/>
      <c r="G118" s="988"/>
      <c r="H118" s="988"/>
      <c r="I118" s="988"/>
      <c r="J118" s="988"/>
      <c r="K118" s="988"/>
      <c r="L118" s="988"/>
      <c r="M118" s="988"/>
      <c r="N118" s="988"/>
      <c r="O118" s="988"/>
      <c r="P118" s="988"/>
      <c r="Q118" s="988"/>
      <c r="R118" s="988"/>
      <c r="S118" s="988"/>
      <c r="T118" s="988"/>
      <c r="U118" s="988"/>
      <c r="V118" s="988"/>
      <c r="W118" s="988"/>
      <c r="X118" s="988"/>
      <c r="Y118" s="988"/>
      <c r="Z118" s="989"/>
      <c r="AA118" s="990" t="s">
        <v>446</v>
      </c>
      <c r="AB118" s="988"/>
      <c r="AC118" s="988"/>
      <c r="AD118" s="988"/>
      <c r="AE118" s="989"/>
      <c r="AF118" s="990" t="s">
        <v>308</v>
      </c>
      <c r="AG118" s="988"/>
      <c r="AH118" s="988"/>
      <c r="AI118" s="988"/>
      <c r="AJ118" s="989"/>
      <c r="AK118" s="990" t="s">
        <v>307</v>
      </c>
      <c r="AL118" s="988"/>
      <c r="AM118" s="988"/>
      <c r="AN118" s="988"/>
      <c r="AO118" s="989"/>
      <c r="AP118" s="991" t="s">
        <v>447</v>
      </c>
      <c r="AQ118" s="992"/>
      <c r="AR118" s="992"/>
      <c r="AS118" s="992"/>
      <c r="AT118" s="993"/>
      <c r="AU118" s="1022"/>
      <c r="AV118" s="1023"/>
      <c r="AW118" s="1023"/>
      <c r="AX118" s="1023"/>
      <c r="AY118" s="1023"/>
      <c r="AZ118" s="965" t="s">
        <v>480</v>
      </c>
      <c r="BA118" s="966"/>
      <c r="BB118" s="966"/>
      <c r="BC118" s="966"/>
      <c r="BD118" s="966"/>
      <c r="BE118" s="966"/>
      <c r="BF118" s="966"/>
      <c r="BG118" s="966"/>
      <c r="BH118" s="966"/>
      <c r="BI118" s="966"/>
      <c r="BJ118" s="966"/>
      <c r="BK118" s="966"/>
      <c r="BL118" s="966"/>
      <c r="BM118" s="966"/>
      <c r="BN118" s="966"/>
      <c r="BO118" s="966"/>
      <c r="BP118" s="967"/>
      <c r="BQ118" s="968" t="s">
        <v>129</v>
      </c>
      <c r="BR118" s="931"/>
      <c r="BS118" s="931"/>
      <c r="BT118" s="931"/>
      <c r="BU118" s="931"/>
      <c r="BV118" s="931" t="s">
        <v>129</v>
      </c>
      <c r="BW118" s="931"/>
      <c r="BX118" s="931"/>
      <c r="BY118" s="931"/>
      <c r="BZ118" s="931"/>
      <c r="CA118" s="931" t="s">
        <v>129</v>
      </c>
      <c r="CB118" s="931"/>
      <c r="CC118" s="931"/>
      <c r="CD118" s="931"/>
      <c r="CE118" s="931"/>
      <c r="CF118" s="961" t="s">
        <v>129</v>
      </c>
      <c r="CG118" s="962"/>
      <c r="CH118" s="962"/>
      <c r="CI118" s="962"/>
      <c r="CJ118" s="962"/>
      <c r="CK118" s="1017"/>
      <c r="CL118" s="904"/>
      <c r="CM118" s="907" t="s">
        <v>481</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862" t="s">
        <v>129</v>
      </c>
      <c r="DH118" s="863"/>
      <c r="DI118" s="863"/>
      <c r="DJ118" s="863"/>
      <c r="DK118" s="864"/>
      <c r="DL118" s="865" t="s">
        <v>129</v>
      </c>
      <c r="DM118" s="863"/>
      <c r="DN118" s="863"/>
      <c r="DO118" s="863"/>
      <c r="DP118" s="864"/>
      <c r="DQ118" s="865" t="s">
        <v>129</v>
      </c>
      <c r="DR118" s="863"/>
      <c r="DS118" s="863"/>
      <c r="DT118" s="863"/>
      <c r="DU118" s="864"/>
      <c r="DV118" s="910" t="s">
        <v>129</v>
      </c>
      <c r="DW118" s="911"/>
      <c r="DX118" s="911"/>
      <c r="DY118" s="911"/>
      <c r="DZ118" s="912"/>
    </row>
    <row r="119" spans="1:130" s="246" customFormat="1" ht="26.25" customHeight="1" x14ac:dyDescent="0.2">
      <c r="A119" s="901" t="s">
        <v>451</v>
      </c>
      <c r="B119" s="902"/>
      <c r="C119" s="977" t="s">
        <v>452</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80" t="s">
        <v>129</v>
      </c>
      <c r="AB119" s="981"/>
      <c r="AC119" s="981"/>
      <c r="AD119" s="981"/>
      <c r="AE119" s="982"/>
      <c r="AF119" s="983" t="s">
        <v>129</v>
      </c>
      <c r="AG119" s="981"/>
      <c r="AH119" s="981"/>
      <c r="AI119" s="981"/>
      <c r="AJ119" s="982"/>
      <c r="AK119" s="983" t="s">
        <v>129</v>
      </c>
      <c r="AL119" s="981"/>
      <c r="AM119" s="981"/>
      <c r="AN119" s="981"/>
      <c r="AO119" s="982"/>
      <c r="AP119" s="984" t="s">
        <v>129</v>
      </c>
      <c r="AQ119" s="985"/>
      <c r="AR119" s="985"/>
      <c r="AS119" s="985"/>
      <c r="AT119" s="986"/>
      <c r="AU119" s="1024"/>
      <c r="AV119" s="1025"/>
      <c r="AW119" s="1025"/>
      <c r="AX119" s="1025"/>
      <c r="AY119" s="1025"/>
      <c r="AZ119" s="277" t="s">
        <v>188</v>
      </c>
      <c r="BA119" s="277"/>
      <c r="BB119" s="277"/>
      <c r="BC119" s="277"/>
      <c r="BD119" s="277"/>
      <c r="BE119" s="277"/>
      <c r="BF119" s="277"/>
      <c r="BG119" s="277"/>
      <c r="BH119" s="277"/>
      <c r="BI119" s="277"/>
      <c r="BJ119" s="277"/>
      <c r="BK119" s="277"/>
      <c r="BL119" s="277"/>
      <c r="BM119" s="277"/>
      <c r="BN119" s="277"/>
      <c r="BO119" s="963" t="s">
        <v>482</v>
      </c>
      <c r="BP119" s="964"/>
      <c r="BQ119" s="968">
        <v>216998671</v>
      </c>
      <c r="BR119" s="931"/>
      <c r="BS119" s="931"/>
      <c r="BT119" s="931"/>
      <c r="BU119" s="931"/>
      <c r="BV119" s="931">
        <v>213973737</v>
      </c>
      <c r="BW119" s="931"/>
      <c r="BX119" s="931"/>
      <c r="BY119" s="931"/>
      <c r="BZ119" s="931"/>
      <c r="CA119" s="931">
        <v>207368668</v>
      </c>
      <c r="CB119" s="931"/>
      <c r="CC119" s="931"/>
      <c r="CD119" s="931"/>
      <c r="CE119" s="931"/>
      <c r="CF119" s="829"/>
      <c r="CG119" s="830"/>
      <c r="CH119" s="830"/>
      <c r="CI119" s="830"/>
      <c r="CJ119" s="920"/>
      <c r="CK119" s="1018"/>
      <c r="CL119" s="906"/>
      <c r="CM119" s="924" t="s">
        <v>483</v>
      </c>
      <c r="CN119" s="925"/>
      <c r="CO119" s="925"/>
      <c r="CP119" s="925"/>
      <c r="CQ119" s="925"/>
      <c r="CR119" s="925"/>
      <c r="CS119" s="925"/>
      <c r="CT119" s="925"/>
      <c r="CU119" s="925"/>
      <c r="CV119" s="925"/>
      <c r="CW119" s="925"/>
      <c r="CX119" s="925"/>
      <c r="CY119" s="925"/>
      <c r="CZ119" s="925"/>
      <c r="DA119" s="925"/>
      <c r="DB119" s="925"/>
      <c r="DC119" s="925"/>
      <c r="DD119" s="925"/>
      <c r="DE119" s="925"/>
      <c r="DF119" s="926"/>
      <c r="DG119" s="845">
        <v>958289</v>
      </c>
      <c r="DH119" s="846"/>
      <c r="DI119" s="846"/>
      <c r="DJ119" s="846"/>
      <c r="DK119" s="847"/>
      <c r="DL119" s="848">
        <v>851906</v>
      </c>
      <c r="DM119" s="846"/>
      <c r="DN119" s="846"/>
      <c r="DO119" s="846"/>
      <c r="DP119" s="847"/>
      <c r="DQ119" s="848">
        <v>753586</v>
      </c>
      <c r="DR119" s="846"/>
      <c r="DS119" s="846"/>
      <c r="DT119" s="846"/>
      <c r="DU119" s="847"/>
      <c r="DV119" s="934">
        <v>1.5</v>
      </c>
      <c r="DW119" s="935"/>
      <c r="DX119" s="935"/>
      <c r="DY119" s="935"/>
      <c r="DZ119" s="936"/>
    </row>
    <row r="120" spans="1:130" s="246" customFormat="1" ht="26.25" customHeight="1" x14ac:dyDescent="0.2">
      <c r="A120" s="903"/>
      <c r="B120" s="904"/>
      <c r="C120" s="907" t="s">
        <v>458</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862" t="s">
        <v>129</v>
      </c>
      <c r="AB120" s="863"/>
      <c r="AC120" s="863"/>
      <c r="AD120" s="863"/>
      <c r="AE120" s="864"/>
      <c r="AF120" s="865" t="s">
        <v>129</v>
      </c>
      <c r="AG120" s="863"/>
      <c r="AH120" s="863"/>
      <c r="AI120" s="863"/>
      <c r="AJ120" s="864"/>
      <c r="AK120" s="865" t="s">
        <v>129</v>
      </c>
      <c r="AL120" s="863"/>
      <c r="AM120" s="863"/>
      <c r="AN120" s="863"/>
      <c r="AO120" s="864"/>
      <c r="AP120" s="910" t="s">
        <v>129</v>
      </c>
      <c r="AQ120" s="911"/>
      <c r="AR120" s="911"/>
      <c r="AS120" s="911"/>
      <c r="AT120" s="912"/>
      <c r="AU120" s="969" t="s">
        <v>484</v>
      </c>
      <c r="AV120" s="970"/>
      <c r="AW120" s="970"/>
      <c r="AX120" s="970"/>
      <c r="AY120" s="971"/>
      <c r="AZ120" s="946" t="s">
        <v>485</v>
      </c>
      <c r="BA120" s="891"/>
      <c r="BB120" s="891"/>
      <c r="BC120" s="891"/>
      <c r="BD120" s="891"/>
      <c r="BE120" s="891"/>
      <c r="BF120" s="891"/>
      <c r="BG120" s="891"/>
      <c r="BH120" s="891"/>
      <c r="BI120" s="891"/>
      <c r="BJ120" s="891"/>
      <c r="BK120" s="891"/>
      <c r="BL120" s="891"/>
      <c r="BM120" s="891"/>
      <c r="BN120" s="891"/>
      <c r="BO120" s="891"/>
      <c r="BP120" s="892"/>
      <c r="BQ120" s="947">
        <v>4868971</v>
      </c>
      <c r="BR120" s="928"/>
      <c r="BS120" s="928"/>
      <c r="BT120" s="928"/>
      <c r="BU120" s="928"/>
      <c r="BV120" s="928">
        <v>3896351</v>
      </c>
      <c r="BW120" s="928"/>
      <c r="BX120" s="928"/>
      <c r="BY120" s="928"/>
      <c r="BZ120" s="928"/>
      <c r="CA120" s="928">
        <v>4984400</v>
      </c>
      <c r="CB120" s="928"/>
      <c r="CC120" s="928"/>
      <c r="CD120" s="928"/>
      <c r="CE120" s="928"/>
      <c r="CF120" s="952">
        <v>9.6999999999999993</v>
      </c>
      <c r="CG120" s="953"/>
      <c r="CH120" s="953"/>
      <c r="CI120" s="953"/>
      <c r="CJ120" s="953"/>
      <c r="CK120" s="954" t="s">
        <v>486</v>
      </c>
      <c r="CL120" s="938"/>
      <c r="CM120" s="938"/>
      <c r="CN120" s="938"/>
      <c r="CO120" s="939"/>
      <c r="CP120" s="958" t="s">
        <v>487</v>
      </c>
      <c r="CQ120" s="959"/>
      <c r="CR120" s="959"/>
      <c r="CS120" s="959"/>
      <c r="CT120" s="959"/>
      <c r="CU120" s="959"/>
      <c r="CV120" s="959"/>
      <c r="CW120" s="959"/>
      <c r="CX120" s="959"/>
      <c r="CY120" s="959"/>
      <c r="CZ120" s="959"/>
      <c r="DA120" s="959"/>
      <c r="DB120" s="959"/>
      <c r="DC120" s="959"/>
      <c r="DD120" s="959"/>
      <c r="DE120" s="959"/>
      <c r="DF120" s="960"/>
      <c r="DG120" s="947">
        <v>38559601</v>
      </c>
      <c r="DH120" s="928"/>
      <c r="DI120" s="928"/>
      <c r="DJ120" s="928"/>
      <c r="DK120" s="928"/>
      <c r="DL120" s="928">
        <v>37044835</v>
      </c>
      <c r="DM120" s="928"/>
      <c r="DN120" s="928"/>
      <c r="DO120" s="928"/>
      <c r="DP120" s="928"/>
      <c r="DQ120" s="928">
        <v>36008679</v>
      </c>
      <c r="DR120" s="928"/>
      <c r="DS120" s="928"/>
      <c r="DT120" s="928"/>
      <c r="DU120" s="928"/>
      <c r="DV120" s="929">
        <v>70.099999999999994</v>
      </c>
      <c r="DW120" s="929"/>
      <c r="DX120" s="929"/>
      <c r="DY120" s="929"/>
      <c r="DZ120" s="930"/>
    </row>
    <row r="121" spans="1:130" s="246" customFormat="1" ht="26.25" customHeight="1" x14ac:dyDescent="0.2">
      <c r="A121" s="903"/>
      <c r="B121" s="904"/>
      <c r="C121" s="949" t="s">
        <v>488</v>
      </c>
      <c r="D121" s="950"/>
      <c r="E121" s="950"/>
      <c r="F121" s="950"/>
      <c r="G121" s="950"/>
      <c r="H121" s="950"/>
      <c r="I121" s="950"/>
      <c r="J121" s="950"/>
      <c r="K121" s="950"/>
      <c r="L121" s="950"/>
      <c r="M121" s="950"/>
      <c r="N121" s="950"/>
      <c r="O121" s="950"/>
      <c r="P121" s="950"/>
      <c r="Q121" s="950"/>
      <c r="R121" s="950"/>
      <c r="S121" s="950"/>
      <c r="T121" s="950"/>
      <c r="U121" s="950"/>
      <c r="V121" s="950"/>
      <c r="W121" s="950"/>
      <c r="X121" s="950"/>
      <c r="Y121" s="950"/>
      <c r="Z121" s="951"/>
      <c r="AA121" s="862" t="s">
        <v>129</v>
      </c>
      <c r="AB121" s="863"/>
      <c r="AC121" s="863"/>
      <c r="AD121" s="863"/>
      <c r="AE121" s="864"/>
      <c r="AF121" s="865" t="s">
        <v>129</v>
      </c>
      <c r="AG121" s="863"/>
      <c r="AH121" s="863"/>
      <c r="AI121" s="863"/>
      <c r="AJ121" s="864"/>
      <c r="AK121" s="865" t="s">
        <v>129</v>
      </c>
      <c r="AL121" s="863"/>
      <c r="AM121" s="863"/>
      <c r="AN121" s="863"/>
      <c r="AO121" s="864"/>
      <c r="AP121" s="910" t="s">
        <v>129</v>
      </c>
      <c r="AQ121" s="911"/>
      <c r="AR121" s="911"/>
      <c r="AS121" s="911"/>
      <c r="AT121" s="912"/>
      <c r="AU121" s="972"/>
      <c r="AV121" s="973"/>
      <c r="AW121" s="973"/>
      <c r="AX121" s="973"/>
      <c r="AY121" s="974"/>
      <c r="AZ121" s="898" t="s">
        <v>489</v>
      </c>
      <c r="BA121" s="833"/>
      <c r="BB121" s="833"/>
      <c r="BC121" s="833"/>
      <c r="BD121" s="833"/>
      <c r="BE121" s="833"/>
      <c r="BF121" s="833"/>
      <c r="BG121" s="833"/>
      <c r="BH121" s="833"/>
      <c r="BI121" s="833"/>
      <c r="BJ121" s="833"/>
      <c r="BK121" s="833"/>
      <c r="BL121" s="833"/>
      <c r="BM121" s="833"/>
      <c r="BN121" s="833"/>
      <c r="BO121" s="833"/>
      <c r="BP121" s="834"/>
      <c r="BQ121" s="899">
        <v>37065791</v>
      </c>
      <c r="BR121" s="900"/>
      <c r="BS121" s="900"/>
      <c r="BT121" s="900"/>
      <c r="BU121" s="900"/>
      <c r="BV121" s="900">
        <v>39007322</v>
      </c>
      <c r="BW121" s="900"/>
      <c r="BX121" s="900"/>
      <c r="BY121" s="900"/>
      <c r="BZ121" s="900"/>
      <c r="CA121" s="900">
        <v>38349215</v>
      </c>
      <c r="CB121" s="900"/>
      <c r="CC121" s="900"/>
      <c r="CD121" s="900"/>
      <c r="CE121" s="900"/>
      <c r="CF121" s="961">
        <v>74.599999999999994</v>
      </c>
      <c r="CG121" s="962"/>
      <c r="CH121" s="962"/>
      <c r="CI121" s="962"/>
      <c r="CJ121" s="962"/>
      <c r="CK121" s="955"/>
      <c r="CL121" s="941"/>
      <c r="CM121" s="941"/>
      <c r="CN121" s="941"/>
      <c r="CO121" s="942"/>
      <c r="CP121" s="921" t="s">
        <v>490</v>
      </c>
      <c r="CQ121" s="922"/>
      <c r="CR121" s="922"/>
      <c r="CS121" s="922"/>
      <c r="CT121" s="922"/>
      <c r="CU121" s="922"/>
      <c r="CV121" s="922"/>
      <c r="CW121" s="922"/>
      <c r="CX121" s="922"/>
      <c r="CY121" s="922"/>
      <c r="CZ121" s="922"/>
      <c r="DA121" s="922"/>
      <c r="DB121" s="922"/>
      <c r="DC121" s="922"/>
      <c r="DD121" s="922"/>
      <c r="DE121" s="922"/>
      <c r="DF121" s="923"/>
      <c r="DG121" s="899">
        <v>3464223</v>
      </c>
      <c r="DH121" s="900"/>
      <c r="DI121" s="900"/>
      <c r="DJ121" s="900"/>
      <c r="DK121" s="900"/>
      <c r="DL121" s="900">
        <v>3292924</v>
      </c>
      <c r="DM121" s="900"/>
      <c r="DN121" s="900"/>
      <c r="DO121" s="900"/>
      <c r="DP121" s="900"/>
      <c r="DQ121" s="900">
        <v>2962879</v>
      </c>
      <c r="DR121" s="900"/>
      <c r="DS121" s="900"/>
      <c r="DT121" s="900"/>
      <c r="DU121" s="900"/>
      <c r="DV121" s="877">
        <v>5.8</v>
      </c>
      <c r="DW121" s="877"/>
      <c r="DX121" s="877"/>
      <c r="DY121" s="877"/>
      <c r="DZ121" s="878"/>
    </row>
    <row r="122" spans="1:130" s="246" customFormat="1" ht="26.25" customHeight="1" x14ac:dyDescent="0.2">
      <c r="A122" s="903"/>
      <c r="B122" s="904"/>
      <c r="C122" s="907" t="s">
        <v>469</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862" t="s">
        <v>129</v>
      </c>
      <c r="AB122" s="863"/>
      <c r="AC122" s="863"/>
      <c r="AD122" s="863"/>
      <c r="AE122" s="864"/>
      <c r="AF122" s="865" t="s">
        <v>476</v>
      </c>
      <c r="AG122" s="863"/>
      <c r="AH122" s="863"/>
      <c r="AI122" s="863"/>
      <c r="AJ122" s="864"/>
      <c r="AK122" s="865" t="s">
        <v>129</v>
      </c>
      <c r="AL122" s="863"/>
      <c r="AM122" s="863"/>
      <c r="AN122" s="863"/>
      <c r="AO122" s="864"/>
      <c r="AP122" s="910" t="s">
        <v>129</v>
      </c>
      <c r="AQ122" s="911"/>
      <c r="AR122" s="911"/>
      <c r="AS122" s="911"/>
      <c r="AT122" s="912"/>
      <c r="AU122" s="972"/>
      <c r="AV122" s="973"/>
      <c r="AW122" s="973"/>
      <c r="AX122" s="973"/>
      <c r="AY122" s="974"/>
      <c r="AZ122" s="965" t="s">
        <v>491</v>
      </c>
      <c r="BA122" s="966"/>
      <c r="BB122" s="966"/>
      <c r="BC122" s="966"/>
      <c r="BD122" s="966"/>
      <c r="BE122" s="966"/>
      <c r="BF122" s="966"/>
      <c r="BG122" s="966"/>
      <c r="BH122" s="966"/>
      <c r="BI122" s="966"/>
      <c r="BJ122" s="966"/>
      <c r="BK122" s="966"/>
      <c r="BL122" s="966"/>
      <c r="BM122" s="966"/>
      <c r="BN122" s="966"/>
      <c r="BO122" s="966"/>
      <c r="BP122" s="967"/>
      <c r="BQ122" s="968">
        <v>116761460</v>
      </c>
      <c r="BR122" s="931"/>
      <c r="BS122" s="931"/>
      <c r="BT122" s="931"/>
      <c r="BU122" s="931"/>
      <c r="BV122" s="931">
        <v>115685752</v>
      </c>
      <c r="BW122" s="931"/>
      <c r="BX122" s="931"/>
      <c r="BY122" s="931"/>
      <c r="BZ122" s="931"/>
      <c r="CA122" s="931">
        <v>114857018</v>
      </c>
      <c r="CB122" s="931"/>
      <c r="CC122" s="931"/>
      <c r="CD122" s="931"/>
      <c r="CE122" s="931"/>
      <c r="CF122" s="932">
        <v>223.5</v>
      </c>
      <c r="CG122" s="933"/>
      <c r="CH122" s="933"/>
      <c r="CI122" s="933"/>
      <c r="CJ122" s="933"/>
      <c r="CK122" s="955"/>
      <c r="CL122" s="941"/>
      <c r="CM122" s="941"/>
      <c r="CN122" s="941"/>
      <c r="CO122" s="942"/>
      <c r="CP122" s="921" t="s">
        <v>492</v>
      </c>
      <c r="CQ122" s="922"/>
      <c r="CR122" s="922"/>
      <c r="CS122" s="922"/>
      <c r="CT122" s="922"/>
      <c r="CU122" s="922"/>
      <c r="CV122" s="922"/>
      <c r="CW122" s="922"/>
      <c r="CX122" s="922"/>
      <c r="CY122" s="922"/>
      <c r="CZ122" s="922"/>
      <c r="DA122" s="922"/>
      <c r="DB122" s="922"/>
      <c r="DC122" s="922"/>
      <c r="DD122" s="922"/>
      <c r="DE122" s="922"/>
      <c r="DF122" s="923"/>
      <c r="DG122" s="899" t="s">
        <v>129</v>
      </c>
      <c r="DH122" s="900"/>
      <c r="DI122" s="900"/>
      <c r="DJ122" s="900"/>
      <c r="DK122" s="900"/>
      <c r="DL122" s="900" t="s">
        <v>129</v>
      </c>
      <c r="DM122" s="900"/>
      <c r="DN122" s="900"/>
      <c r="DO122" s="900"/>
      <c r="DP122" s="900"/>
      <c r="DQ122" s="900">
        <v>1356646</v>
      </c>
      <c r="DR122" s="900"/>
      <c r="DS122" s="900"/>
      <c r="DT122" s="900"/>
      <c r="DU122" s="900"/>
      <c r="DV122" s="877">
        <v>2.6</v>
      </c>
      <c r="DW122" s="877"/>
      <c r="DX122" s="877"/>
      <c r="DY122" s="877"/>
      <c r="DZ122" s="878"/>
    </row>
    <row r="123" spans="1:130" s="246" customFormat="1" ht="26.25" customHeight="1" x14ac:dyDescent="0.2">
      <c r="A123" s="903"/>
      <c r="B123" s="904"/>
      <c r="C123" s="907" t="s">
        <v>475</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862" t="s">
        <v>129</v>
      </c>
      <c r="AB123" s="863"/>
      <c r="AC123" s="863"/>
      <c r="AD123" s="863"/>
      <c r="AE123" s="864"/>
      <c r="AF123" s="865" t="s">
        <v>129</v>
      </c>
      <c r="AG123" s="863"/>
      <c r="AH123" s="863"/>
      <c r="AI123" s="863"/>
      <c r="AJ123" s="864"/>
      <c r="AK123" s="865" t="s">
        <v>129</v>
      </c>
      <c r="AL123" s="863"/>
      <c r="AM123" s="863"/>
      <c r="AN123" s="863"/>
      <c r="AO123" s="864"/>
      <c r="AP123" s="910" t="s">
        <v>129</v>
      </c>
      <c r="AQ123" s="911"/>
      <c r="AR123" s="911"/>
      <c r="AS123" s="911"/>
      <c r="AT123" s="912"/>
      <c r="AU123" s="975"/>
      <c r="AV123" s="976"/>
      <c r="AW123" s="976"/>
      <c r="AX123" s="976"/>
      <c r="AY123" s="976"/>
      <c r="AZ123" s="277" t="s">
        <v>188</v>
      </c>
      <c r="BA123" s="277"/>
      <c r="BB123" s="277"/>
      <c r="BC123" s="277"/>
      <c r="BD123" s="277"/>
      <c r="BE123" s="277"/>
      <c r="BF123" s="277"/>
      <c r="BG123" s="277"/>
      <c r="BH123" s="277"/>
      <c r="BI123" s="277"/>
      <c r="BJ123" s="277"/>
      <c r="BK123" s="277"/>
      <c r="BL123" s="277"/>
      <c r="BM123" s="277"/>
      <c r="BN123" s="277"/>
      <c r="BO123" s="963" t="s">
        <v>493</v>
      </c>
      <c r="BP123" s="964"/>
      <c r="BQ123" s="918">
        <v>158696222</v>
      </c>
      <c r="BR123" s="919"/>
      <c r="BS123" s="919"/>
      <c r="BT123" s="919"/>
      <c r="BU123" s="919"/>
      <c r="BV123" s="919">
        <v>158589425</v>
      </c>
      <c r="BW123" s="919"/>
      <c r="BX123" s="919"/>
      <c r="BY123" s="919"/>
      <c r="BZ123" s="919"/>
      <c r="CA123" s="919">
        <v>158190633</v>
      </c>
      <c r="CB123" s="919"/>
      <c r="CC123" s="919"/>
      <c r="CD123" s="919"/>
      <c r="CE123" s="919"/>
      <c r="CF123" s="829"/>
      <c r="CG123" s="830"/>
      <c r="CH123" s="830"/>
      <c r="CI123" s="830"/>
      <c r="CJ123" s="920"/>
      <c r="CK123" s="955"/>
      <c r="CL123" s="941"/>
      <c r="CM123" s="941"/>
      <c r="CN123" s="941"/>
      <c r="CO123" s="942"/>
      <c r="CP123" s="921" t="s">
        <v>494</v>
      </c>
      <c r="CQ123" s="922"/>
      <c r="CR123" s="922"/>
      <c r="CS123" s="922"/>
      <c r="CT123" s="922"/>
      <c r="CU123" s="922"/>
      <c r="CV123" s="922"/>
      <c r="CW123" s="922"/>
      <c r="CX123" s="922"/>
      <c r="CY123" s="922"/>
      <c r="CZ123" s="922"/>
      <c r="DA123" s="922"/>
      <c r="DB123" s="922"/>
      <c r="DC123" s="922"/>
      <c r="DD123" s="922"/>
      <c r="DE123" s="922"/>
      <c r="DF123" s="923"/>
      <c r="DG123" s="862">
        <v>1973130</v>
      </c>
      <c r="DH123" s="863"/>
      <c r="DI123" s="863"/>
      <c r="DJ123" s="863"/>
      <c r="DK123" s="864"/>
      <c r="DL123" s="865">
        <v>1964710</v>
      </c>
      <c r="DM123" s="863"/>
      <c r="DN123" s="863"/>
      <c r="DO123" s="863"/>
      <c r="DP123" s="864"/>
      <c r="DQ123" s="865">
        <v>1094980</v>
      </c>
      <c r="DR123" s="863"/>
      <c r="DS123" s="863"/>
      <c r="DT123" s="863"/>
      <c r="DU123" s="864"/>
      <c r="DV123" s="910">
        <v>2.1</v>
      </c>
      <c r="DW123" s="911"/>
      <c r="DX123" s="911"/>
      <c r="DY123" s="911"/>
      <c r="DZ123" s="912"/>
    </row>
    <row r="124" spans="1:130" s="246" customFormat="1" ht="26.25" customHeight="1" thickBot="1" x14ac:dyDescent="0.25">
      <c r="A124" s="903"/>
      <c r="B124" s="904"/>
      <c r="C124" s="907" t="s">
        <v>479</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862" t="s">
        <v>129</v>
      </c>
      <c r="AB124" s="863"/>
      <c r="AC124" s="863"/>
      <c r="AD124" s="863"/>
      <c r="AE124" s="864"/>
      <c r="AF124" s="865" t="s">
        <v>129</v>
      </c>
      <c r="AG124" s="863"/>
      <c r="AH124" s="863"/>
      <c r="AI124" s="863"/>
      <c r="AJ124" s="864"/>
      <c r="AK124" s="865" t="s">
        <v>129</v>
      </c>
      <c r="AL124" s="863"/>
      <c r="AM124" s="863"/>
      <c r="AN124" s="863"/>
      <c r="AO124" s="864"/>
      <c r="AP124" s="910" t="s">
        <v>129</v>
      </c>
      <c r="AQ124" s="911"/>
      <c r="AR124" s="911"/>
      <c r="AS124" s="911"/>
      <c r="AT124" s="912"/>
      <c r="AU124" s="913" t="s">
        <v>495</v>
      </c>
      <c r="AV124" s="914"/>
      <c r="AW124" s="914"/>
      <c r="AX124" s="914"/>
      <c r="AY124" s="914"/>
      <c r="AZ124" s="914"/>
      <c r="BA124" s="914"/>
      <c r="BB124" s="914"/>
      <c r="BC124" s="914"/>
      <c r="BD124" s="914"/>
      <c r="BE124" s="914"/>
      <c r="BF124" s="914"/>
      <c r="BG124" s="914"/>
      <c r="BH124" s="914"/>
      <c r="BI124" s="914"/>
      <c r="BJ124" s="914"/>
      <c r="BK124" s="914"/>
      <c r="BL124" s="914"/>
      <c r="BM124" s="914"/>
      <c r="BN124" s="914"/>
      <c r="BO124" s="914"/>
      <c r="BP124" s="915"/>
      <c r="BQ124" s="916">
        <v>117.7</v>
      </c>
      <c r="BR124" s="917"/>
      <c r="BS124" s="917"/>
      <c r="BT124" s="917"/>
      <c r="BU124" s="917"/>
      <c r="BV124" s="917">
        <v>110.5</v>
      </c>
      <c r="BW124" s="917"/>
      <c r="BX124" s="917"/>
      <c r="BY124" s="917"/>
      <c r="BZ124" s="917"/>
      <c r="CA124" s="917">
        <v>95.6</v>
      </c>
      <c r="CB124" s="917"/>
      <c r="CC124" s="917"/>
      <c r="CD124" s="917"/>
      <c r="CE124" s="917"/>
      <c r="CF124" s="807"/>
      <c r="CG124" s="808"/>
      <c r="CH124" s="808"/>
      <c r="CI124" s="808"/>
      <c r="CJ124" s="948"/>
      <c r="CK124" s="956"/>
      <c r="CL124" s="956"/>
      <c r="CM124" s="956"/>
      <c r="CN124" s="956"/>
      <c r="CO124" s="957"/>
      <c r="CP124" s="921" t="s">
        <v>496</v>
      </c>
      <c r="CQ124" s="922"/>
      <c r="CR124" s="922"/>
      <c r="CS124" s="922"/>
      <c r="CT124" s="922"/>
      <c r="CU124" s="922"/>
      <c r="CV124" s="922"/>
      <c r="CW124" s="922"/>
      <c r="CX124" s="922"/>
      <c r="CY124" s="922"/>
      <c r="CZ124" s="922"/>
      <c r="DA124" s="922"/>
      <c r="DB124" s="922"/>
      <c r="DC124" s="922"/>
      <c r="DD124" s="922"/>
      <c r="DE124" s="922"/>
      <c r="DF124" s="923"/>
      <c r="DG124" s="845">
        <v>2227113</v>
      </c>
      <c r="DH124" s="846"/>
      <c r="DI124" s="846"/>
      <c r="DJ124" s="846"/>
      <c r="DK124" s="847"/>
      <c r="DL124" s="848">
        <v>2301403</v>
      </c>
      <c r="DM124" s="846"/>
      <c r="DN124" s="846"/>
      <c r="DO124" s="846"/>
      <c r="DP124" s="847"/>
      <c r="DQ124" s="848">
        <v>886422</v>
      </c>
      <c r="DR124" s="846"/>
      <c r="DS124" s="846"/>
      <c r="DT124" s="846"/>
      <c r="DU124" s="847"/>
      <c r="DV124" s="934">
        <v>1.7</v>
      </c>
      <c r="DW124" s="935"/>
      <c r="DX124" s="935"/>
      <c r="DY124" s="935"/>
      <c r="DZ124" s="936"/>
    </row>
    <row r="125" spans="1:130" s="246" customFormat="1" ht="26.25" customHeight="1" x14ac:dyDescent="0.2">
      <c r="A125" s="903"/>
      <c r="B125" s="904"/>
      <c r="C125" s="907" t="s">
        <v>481</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862" t="s">
        <v>129</v>
      </c>
      <c r="AB125" s="863"/>
      <c r="AC125" s="863"/>
      <c r="AD125" s="863"/>
      <c r="AE125" s="864"/>
      <c r="AF125" s="865" t="s">
        <v>129</v>
      </c>
      <c r="AG125" s="863"/>
      <c r="AH125" s="863"/>
      <c r="AI125" s="863"/>
      <c r="AJ125" s="864"/>
      <c r="AK125" s="865" t="s">
        <v>129</v>
      </c>
      <c r="AL125" s="863"/>
      <c r="AM125" s="863"/>
      <c r="AN125" s="863"/>
      <c r="AO125" s="864"/>
      <c r="AP125" s="910" t="s">
        <v>129</v>
      </c>
      <c r="AQ125" s="911"/>
      <c r="AR125" s="911"/>
      <c r="AS125" s="911"/>
      <c r="AT125" s="912"/>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7" t="s">
        <v>497</v>
      </c>
      <c r="CL125" s="938"/>
      <c r="CM125" s="938"/>
      <c r="CN125" s="938"/>
      <c r="CO125" s="939"/>
      <c r="CP125" s="946" t="s">
        <v>498</v>
      </c>
      <c r="CQ125" s="891"/>
      <c r="CR125" s="891"/>
      <c r="CS125" s="891"/>
      <c r="CT125" s="891"/>
      <c r="CU125" s="891"/>
      <c r="CV125" s="891"/>
      <c r="CW125" s="891"/>
      <c r="CX125" s="891"/>
      <c r="CY125" s="891"/>
      <c r="CZ125" s="891"/>
      <c r="DA125" s="891"/>
      <c r="DB125" s="891"/>
      <c r="DC125" s="891"/>
      <c r="DD125" s="891"/>
      <c r="DE125" s="891"/>
      <c r="DF125" s="892"/>
      <c r="DG125" s="947" t="s">
        <v>129</v>
      </c>
      <c r="DH125" s="928"/>
      <c r="DI125" s="928"/>
      <c r="DJ125" s="928"/>
      <c r="DK125" s="928"/>
      <c r="DL125" s="928" t="s">
        <v>129</v>
      </c>
      <c r="DM125" s="928"/>
      <c r="DN125" s="928"/>
      <c r="DO125" s="928"/>
      <c r="DP125" s="928"/>
      <c r="DQ125" s="928" t="s">
        <v>129</v>
      </c>
      <c r="DR125" s="928"/>
      <c r="DS125" s="928"/>
      <c r="DT125" s="928"/>
      <c r="DU125" s="928"/>
      <c r="DV125" s="929" t="s">
        <v>129</v>
      </c>
      <c r="DW125" s="929"/>
      <c r="DX125" s="929"/>
      <c r="DY125" s="929"/>
      <c r="DZ125" s="930"/>
    </row>
    <row r="126" spans="1:130" s="246" customFormat="1" ht="26.25" customHeight="1" thickBot="1" x14ac:dyDescent="0.25">
      <c r="A126" s="903"/>
      <c r="B126" s="904"/>
      <c r="C126" s="907" t="s">
        <v>483</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862" t="s">
        <v>129</v>
      </c>
      <c r="AB126" s="863"/>
      <c r="AC126" s="863"/>
      <c r="AD126" s="863"/>
      <c r="AE126" s="864"/>
      <c r="AF126" s="865" t="s">
        <v>129</v>
      </c>
      <c r="AG126" s="863"/>
      <c r="AH126" s="863"/>
      <c r="AI126" s="863"/>
      <c r="AJ126" s="864"/>
      <c r="AK126" s="865" t="s">
        <v>129</v>
      </c>
      <c r="AL126" s="863"/>
      <c r="AM126" s="863"/>
      <c r="AN126" s="863"/>
      <c r="AO126" s="864"/>
      <c r="AP126" s="910" t="s">
        <v>129</v>
      </c>
      <c r="AQ126" s="911"/>
      <c r="AR126" s="911"/>
      <c r="AS126" s="911"/>
      <c r="AT126" s="912"/>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40"/>
      <c r="CL126" s="941"/>
      <c r="CM126" s="941"/>
      <c r="CN126" s="941"/>
      <c r="CO126" s="942"/>
      <c r="CP126" s="898" t="s">
        <v>499</v>
      </c>
      <c r="CQ126" s="833"/>
      <c r="CR126" s="833"/>
      <c r="CS126" s="833"/>
      <c r="CT126" s="833"/>
      <c r="CU126" s="833"/>
      <c r="CV126" s="833"/>
      <c r="CW126" s="833"/>
      <c r="CX126" s="833"/>
      <c r="CY126" s="833"/>
      <c r="CZ126" s="833"/>
      <c r="DA126" s="833"/>
      <c r="DB126" s="833"/>
      <c r="DC126" s="833"/>
      <c r="DD126" s="833"/>
      <c r="DE126" s="833"/>
      <c r="DF126" s="834"/>
      <c r="DG126" s="899" t="s">
        <v>129</v>
      </c>
      <c r="DH126" s="900"/>
      <c r="DI126" s="900"/>
      <c r="DJ126" s="900"/>
      <c r="DK126" s="900"/>
      <c r="DL126" s="900" t="s">
        <v>129</v>
      </c>
      <c r="DM126" s="900"/>
      <c r="DN126" s="900"/>
      <c r="DO126" s="900"/>
      <c r="DP126" s="900"/>
      <c r="DQ126" s="900" t="s">
        <v>129</v>
      </c>
      <c r="DR126" s="900"/>
      <c r="DS126" s="900"/>
      <c r="DT126" s="900"/>
      <c r="DU126" s="900"/>
      <c r="DV126" s="877" t="s">
        <v>129</v>
      </c>
      <c r="DW126" s="877"/>
      <c r="DX126" s="877"/>
      <c r="DY126" s="877"/>
      <c r="DZ126" s="878"/>
    </row>
    <row r="127" spans="1:130" s="246" customFormat="1" ht="26.25" customHeight="1" x14ac:dyDescent="0.2">
      <c r="A127" s="905"/>
      <c r="B127" s="906"/>
      <c r="C127" s="924" t="s">
        <v>500</v>
      </c>
      <c r="D127" s="925"/>
      <c r="E127" s="925"/>
      <c r="F127" s="925"/>
      <c r="G127" s="925"/>
      <c r="H127" s="925"/>
      <c r="I127" s="925"/>
      <c r="J127" s="925"/>
      <c r="K127" s="925"/>
      <c r="L127" s="925"/>
      <c r="M127" s="925"/>
      <c r="N127" s="925"/>
      <c r="O127" s="925"/>
      <c r="P127" s="925"/>
      <c r="Q127" s="925"/>
      <c r="R127" s="925"/>
      <c r="S127" s="925"/>
      <c r="T127" s="925"/>
      <c r="U127" s="925"/>
      <c r="V127" s="925"/>
      <c r="W127" s="925"/>
      <c r="X127" s="925"/>
      <c r="Y127" s="925"/>
      <c r="Z127" s="926"/>
      <c r="AA127" s="862">
        <v>118291</v>
      </c>
      <c r="AB127" s="863"/>
      <c r="AC127" s="863"/>
      <c r="AD127" s="863"/>
      <c r="AE127" s="864"/>
      <c r="AF127" s="865">
        <v>103271</v>
      </c>
      <c r="AG127" s="863"/>
      <c r="AH127" s="863"/>
      <c r="AI127" s="863"/>
      <c r="AJ127" s="864"/>
      <c r="AK127" s="865">
        <v>95633</v>
      </c>
      <c r="AL127" s="863"/>
      <c r="AM127" s="863"/>
      <c r="AN127" s="863"/>
      <c r="AO127" s="864"/>
      <c r="AP127" s="910">
        <v>0.2</v>
      </c>
      <c r="AQ127" s="911"/>
      <c r="AR127" s="911"/>
      <c r="AS127" s="911"/>
      <c r="AT127" s="912"/>
      <c r="AU127" s="282"/>
      <c r="AV127" s="282"/>
      <c r="AW127" s="282"/>
      <c r="AX127" s="927" t="s">
        <v>501</v>
      </c>
      <c r="AY127" s="895"/>
      <c r="AZ127" s="895"/>
      <c r="BA127" s="895"/>
      <c r="BB127" s="895"/>
      <c r="BC127" s="895"/>
      <c r="BD127" s="895"/>
      <c r="BE127" s="896"/>
      <c r="BF127" s="894" t="s">
        <v>502</v>
      </c>
      <c r="BG127" s="895"/>
      <c r="BH127" s="895"/>
      <c r="BI127" s="895"/>
      <c r="BJ127" s="895"/>
      <c r="BK127" s="895"/>
      <c r="BL127" s="896"/>
      <c r="BM127" s="894" t="s">
        <v>503</v>
      </c>
      <c r="BN127" s="895"/>
      <c r="BO127" s="895"/>
      <c r="BP127" s="895"/>
      <c r="BQ127" s="895"/>
      <c r="BR127" s="895"/>
      <c r="BS127" s="896"/>
      <c r="BT127" s="894" t="s">
        <v>504</v>
      </c>
      <c r="BU127" s="895"/>
      <c r="BV127" s="895"/>
      <c r="BW127" s="895"/>
      <c r="BX127" s="895"/>
      <c r="BY127" s="895"/>
      <c r="BZ127" s="897"/>
      <c r="CA127" s="282"/>
      <c r="CB127" s="282"/>
      <c r="CC127" s="282"/>
      <c r="CD127" s="283"/>
      <c r="CE127" s="283"/>
      <c r="CF127" s="283"/>
      <c r="CG127" s="280"/>
      <c r="CH127" s="280"/>
      <c r="CI127" s="280"/>
      <c r="CJ127" s="281"/>
      <c r="CK127" s="940"/>
      <c r="CL127" s="941"/>
      <c r="CM127" s="941"/>
      <c r="CN127" s="941"/>
      <c r="CO127" s="942"/>
      <c r="CP127" s="898" t="s">
        <v>505</v>
      </c>
      <c r="CQ127" s="833"/>
      <c r="CR127" s="833"/>
      <c r="CS127" s="833"/>
      <c r="CT127" s="833"/>
      <c r="CU127" s="833"/>
      <c r="CV127" s="833"/>
      <c r="CW127" s="833"/>
      <c r="CX127" s="833"/>
      <c r="CY127" s="833"/>
      <c r="CZ127" s="833"/>
      <c r="DA127" s="833"/>
      <c r="DB127" s="833"/>
      <c r="DC127" s="833"/>
      <c r="DD127" s="833"/>
      <c r="DE127" s="833"/>
      <c r="DF127" s="834"/>
      <c r="DG127" s="899" t="s">
        <v>129</v>
      </c>
      <c r="DH127" s="900"/>
      <c r="DI127" s="900"/>
      <c r="DJ127" s="900"/>
      <c r="DK127" s="900"/>
      <c r="DL127" s="900" t="s">
        <v>129</v>
      </c>
      <c r="DM127" s="900"/>
      <c r="DN127" s="900"/>
      <c r="DO127" s="900"/>
      <c r="DP127" s="900"/>
      <c r="DQ127" s="900" t="s">
        <v>129</v>
      </c>
      <c r="DR127" s="900"/>
      <c r="DS127" s="900"/>
      <c r="DT127" s="900"/>
      <c r="DU127" s="900"/>
      <c r="DV127" s="877" t="s">
        <v>129</v>
      </c>
      <c r="DW127" s="877"/>
      <c r="DX127" s="877"/>
      <c r="DY127" s="877"/>
      <c r="DZ127" s="878"/>
    </row>
    <row r="128" spans="1:130" s="246" customFormat="1" ht="26.25" customHeight="1" thickBot="1" x14ac:dyDescent="0.25">
      <c r="A128" s="879" t="s">
        <v>506</v>
      </c>
      <c r="B128" s="880"/>
      <c r="C128" s="880"/>
      <c r="D128" s="880"/>
      <c r="E128" s="880"/>
      <c r="F128" s="880"/>
      <c r="G128" s="880"/>
      <c r="H128" s="880"/>
      <c r="I128" s="880"/>
      <c r="J128" s="880"/>
      <c r="K128" s="880"/>
      <c r="L128" s="880"/>
      <c r="M128" s="880"/>
      <c r="N128" s="880"/>
      <c r="O128" s="880"/>
      <c r="P128" s="880"/>
      <c r="Q128" s="880"/>
      <c r="R128" s="880"/>
      <c r="S128" s="880"/>
      <c r="T128" s="880"/>
      <c r="U128" s="880"/>
      <c r="V128" s="880"/>
      <c r="W128" s="881" t="s">
        <v>507</v>
      </c>
      <c r="X128" s="881"/>
      <c r="Y128" s="881"/>
      <c r="Z128" s="882"/>
      <c r="AA128" s="883">
        <v>1816029</v>
      </c>
      <c r="AB128" s="884"/>
      <c r="AC128" s="884"/>
      <c r="AD128" s="884"/>
      <c r="AE128" s="885"/>
      <c r="AF128" s="886">
        <v>1947237</v>
      </c>
      <c r="AG128" s="884"/>
      <c r="AH128" s="884"/>
      <c r="AI128" s="884"/>
      <c r="AJ128" s="885"/>
      <c r="AK128" s="886">
        <v>1953737</v>
      </c>
      <c r="AL128" s="884"/>
      <c r="AM128" s="884"/>
      <c r="AN128" s="884"/>
      <c r="AO128" s="885"/>
      <c r="AP128" s="887"/>
      <c r="AQ128" s="888"/>
      <c r="AR128" s="888"/>
      <c r="AS128" s="888"/>
      <c r="AT128" s="889"/>
      <c r="AU128" s="282"/>
      <c r="AV128" s="282"/>
      <c r="AW128" s="282"/>
      <c r="AX128" s="890" t="s">
        <v>508</v>
      </c>
      <c r="AY128" s="891"/>
      <c r="AZ128" s="891"/>
      <c r="BA128" s="891"/>
      <c r="BB128" s="891"/>
      <c r="BC128" s="891"/>
      <c r="BD128" s="891"/>
      <c r="BE128" s="892"/>
      <c r="BF128" s="869" t="s">
        <v>129</v>
      </c>
      <c r="BG128" s="870"/>
      <c r="BH128" s="870"/>
      <c r="BI128" s="870"/>
      <c r="BJ128" s="870"/>
      <c r="BK128" s="870"/>
      <c r="BL128" s="893"/>
      <c r="BM128" s="869">
        <v>11.25</v>
      </c>
      <c r="BN128" s="870"/>
      <c r="BO128" s="870"/>
      <c r="BP128" s="870"/>
      <c r="BQ128" s="870"/>
      <c r="BR128" s="870"/>
      <c r="BS128" s="893"/>
      <c r="BT128" s="869">
        <v>20</v>
      </c>
      <c r="BU128" s="870"/>
      <c r="BV128" s="870"/>
      <c r="BW128" s="870"/>
      <c r="BX128" s="870"/>
      <c r="BY128" s="870"/>
      <c r="BZ128" s="871"/>
      <c r="CA128" s="283"/>
      <c r="CB128" s="283"/>
      <c r="CC128" s="283"/>
      <c r="CD128" s="283"/>
      <c r="CE128" s="283"/>
      <c r="CF128" s="283"/>
      <c r="CG128" s="280"/>
      <c r="CH128" s="280"/>
      <c r="CI128" s="280"/>
      <c r="CJ128" s="281"/>
      <c r="CK128" s="943"/>
      <c r="CL128" s="944"/>
      <c r="CM128" s="944"/>
      <c r="CN128" s="944"/>
      <c r="CO128" s="945"/>
      <c r="CP128" s="872" t="s">
        <v>509</v>
      </c>
      <c r="CQ128" s="811"/>
      <c r="CR128" s="811"/>
      <c r="CS128" s="811"/>
      <c r="CT128" s="811"/>
      <c r="CU128" s="811"/>
      <c r="CV128" s="811"/>
      <c r="CW128" s="811"/>
      <c r="CX128" s="811"/>
      <c r="CY128" s="811"/>
      <c r="CZ128" s="811"/>
      <c r="DA128" s="811"/>
      <c r="DB128" s="811"/>
      <c r="DC128" s="811"/>
      <c r="DD128" s="811"/>
      <c r="DE128" s="811"/>
      <c r="DF128" s="812"/>
      <c r="DG128" s="873" t="s">
        <v>129</v>
      </c>
      <c r="DH128" s="874"/>
      <c r="DI128" s="874"/>
      <c r="DJ128" s="874"/>
      <c r="DK128" s="874"/>
      <c r="DL128" s="874" t="s">
        <v>129</v>
      </c>
      <c r="DM128" s="874"/>
      <c r="DN128" s="874"/>
      <c r="DO128" s="874"/>
      <c r="DP128" s="874"/>
      <c r="DQ128" s="874" t="s">
        <v>129</v>
      </c>
      <c r="DR128" s="874"/>
      <c r="DS128" s="874"/>
      <c r="DT128" s="874"/>
      <c r="DU128" s="874"/>
      <c r="DV128" s="875" t="s">
        <v>129</v>
      </c>
      <c r="DW128" s="875"/>
      <c r="DX128" s="875"/>
      <c r="DY128" s="875"/>
      <c r="DZ128" s="876"/>
    </row>
    <row r="129" spans="1:131" s="246" customFormat="1" ht="26.25" customHeight="1" x14ac:dyDescent="0.2">
      <c r="A129" s="857" t="s">
        <v>106</v>
      </c>
      <c r="B129" s="858"/>
      <c r="C129" s="858"/>
      <c r="D129" s="858"/>
      <c r="E129" s="858"/>
      <c r="F129" s="858"/>
      <c r="G129" s="858"/>
      <c r="H129" s="858"/>
      <c r="I129" s="858"/>
      <c r="J129" s="858"/>
      <c r="K129" s="858"/>
      <c r="L129" s="858"/>
      <c r="M129" s="858"/>
      <c r="N129" s="858"/>
      <c r="O129" s="858"/>
      <c r="P129" s="858"/>
      <c r="Q129" s="858"/>
      <c r="R129" s="858"/>
      <c r="S129" s="858"/>
      <c r="T129" s="858"/>
      <c r="U129" s="858"/>
      <c r="V129" s="858"/>
      <c r="W129" s="859" t="s">
        <v>510</v>
      </c>
      <c r="X129" s="860"/>
      <c r="Y129" s="860"/>
      <c r="Z129" s="861"/>
      <c r="AA129" s="862">
        <v>58662793</v>
      </c>
      <c r="AB129" s="863"/>
      <c r="AC129" s="863"/>
      <c r="AD129" s="863"/>
      <c r="AE129" s="864"/>
      <c r="AF129" s="865">
        <v>59035716</v>
      </c>
      <c r="AG129" s="863"/>
      <c r="AH129" s="863"/>
      <c r="AI129" s="863"/>
      <c r="AJ129" s="864"/>
      <c r="AK129" s="865">
        <v>60321612</v>
      </c>
      <c r="AL129" s="863"/>
      <c r="AM129" s="863"/>
      <c r="AN129" s="863"/>
      <c r="AO129" s="864"/>
      <c r="AP129" s="866"/>
      <c r="AQ129" s="867"/>
      <c r="AR129" s="867"/>
      <c r="AS129" s="867"/>
      <c r="AT129" s="868"/>
      <c r="AU129" s="284"/>
      <c r="AV129" s="284"/>
      <c r="AW129" s="284"/>
      <c r="AX129" s="832" t="s">
        <v>511</v>
      </c>
      <c r="AY129" s="833"/>
      <c r="AZ129" s="833"/>
      <c r="BA129" s="833"/>
      <c r="BB129" s="833"/>
      <c r="BC129" s="833"/>
      <c r="BD129" s="833"/>
      <c r="BE129" s="834"/>
      <c r="BF129" s="852" t="s">
        <v>129</v>
      </c>
      <c r="BG129" s="853"/>
      <c r="BH129" s="853"/>
      <c r="BI129" s="853"/>
      <c r="BJ129" s="853"/>
      <c r="BK129" s="853"/>
      <c r="BL129" s="854"/>
      <c r="BM129" s="852">
        <v>16.25</v>
      </c>
      <c r="BN129" s="853"/>
      <c r="BO129" s="853"/>
      <c r="BP129" s="853"/>
      <c r="BQ129" s="853"/>
      <c r="BR129" s="853"/>
      <c r="BS129" s="854"/>
      <c r="BT129" s="852">
        <v>30</v>
      </c>
      <c r="BU129" s="855"/>
      <c r="BV129" s="855"/>
      <c r="BW129" s="855"/>
      <c r="BX129" s="855"/>
      <c r="BY129" s="855"/>
      <c r="BZ129" s="856"/>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7" t="s">
        <v>512</v>
      </c>
      <c r="B130" s="858"/>
      <c r="C130" s="858"/>
      <c r="D130" s="858"/>
      <c r="E130" s="858"/>
      <c r="F130" s="858"/>
      <c r="G130" s="858"/>
      <c r="H130" s="858"/>
      <c r="I130" s="858"/>
      <c r="J130" s="858"/>
      <c r="K130" s="858"/>
      <c r="L130" s="858"/>
      <c r="M130" s="858"/>
      <c r="N130" s="858"/>
      <c r="O130" s="858"/>
      <c r="P130" s="858"/>
      <c r="Q130" s="858"/>
      <c r="R130" s="858"/>
      <c r="S130" s="858"/>
      <c r="T130" s="858"/>
      <c r="U130" s="858"/>
      <c r="V130" s="858"/>
      <c r="W130" s="859" t="s">
        <v>513</v>
      </c>
      <c r="X130" s="860"/>
      <c r="Y130" s="860"/>
      <c r="Z130" s="861"/>
      <c r="AA130" s="862">
        <v>9128714</v>
      </c>
      <c r="AB130" s="863"/>
      <c r="AC130" s="863"/>
      <c r="AD130" s="863"/>
      <c r="AE130" s="864"/>
      <c r="AF130" s="865">
        <v>8947019</v>
      </c>
      <c r="AG130" s="863"/>
      <c r="AH130" s="863"/>
      <c r="AI130" s="863"/>
      <c r="AJ130" s="864"/>
      <c r="AK130" s="865">
        <v>8920362</v>
      </c>
      <c r="AL130" s="863"/>
      <c r="AM130" s="863"/>
      <c r="AN130" s="863"/>
      <c r="AO130" s="864"/>
      <c r="AP130" s="866"/>
      <c r="AQ130" s="867"/>
      <c r="AR130" s="867"/>
      <c r="AS130" s="867"/>
      <c r="AT130" s="868"/>
      <c r="AU130" s="284"/>
      <c r="AV130" s="284"/>
      <c r="AW130" s="284"/>
      <c r="AX130" s="832" t="s">
        <v>514</v>
      </c>
      <c r="AY130" s="833"/>
      <c r="AZ130" s="833"/>
      <c r="BA130" s="833"/>
      <c r="BB130" s="833"/>
      <c r="BC130" s="833"/>
      <c r="BD130" s="833"/>
      <c r="BE130" s="834"/>
      <c r="BF130" s="835">
        <v>10.3</v>
      </c>
      <c r="BG130" s="836"/>
      <c r="BH130" s="836"/>
      <c r="BI130" s="836"/>
      <c r="BJ130" s="836"/>
      <c r="BK130" s="836"/>
      <c r="BL130" s="837"/>
      <c r="BM130" s="835">
        <v>25</v>
      </c>
      <c r="BN130" s="836"/>
      <c r="BO130" s="836"/>
      <c r="BP130" s="836"/>
      <c r="BQ130" s="836"/>
      <c r="BR130" s="836"/>
      <c r="BS130" s="837"/>
      <c r="BT130" s="835">
        <v>35</v>
      </c>
      <c r="BU130" s="838"/>
      <c r="BV130" s="838"/>
      <c r="BW130" s="838"/>
      <c r="BX130" s="838"/>
      <c r="BY130" s="838"/>
      <c r="BZ130" s="83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40"/>
      <c r="B131" s="841"/>
      <c r="C131" s="841"/>
      <c r="D131" s="841"/>
      <c r="E131" s="841"/>
      <c r="F131" s="841"/>
      <c r="G131" s="841"/>
      <c r="H131" s="841"/>
      <c r="I131" s="841"/>
      <c r="J131" s="841"/>
      <c r="K131" s="841"/>
      <c r="L131" s="841"/>
      <c r="M131" s="841"/>
      <c r="N131" s="841"/>
      <c r="O131" s="841"/>
      <c r="P131" s="841"/>
      <c r="Q131" s="841"/>
      <c r="R131" s="841"/>
      <c r="S131" s="841"/>
      <c r="T131" s="841"/>
      <c r="U131" s="841"/>
      <c r="V131" s="841"/>
      <c r="W131" s="842" t="s">
        <v>515</v>
      </c>
      <c r="X131" s="843"/>
      <c r="Y131" s="843"/>
      <c r="Z131" s="844"/>
      <c r="AA131" s="845">
        <v>49534079</v>
      </c>
      <c r="AB131" s="846"/>
      <c r="AC131" s="846"/>
      <c r="AD131" s="846"/>
      <c r="AE131" s="847"/>
      <c r="AF131" s="848">
        <v>50088697</v>
      </c>
      <c r="AG131" s="846"/>
      <c r="AH131" s="846"/>
      <c r="AI131" s="846"/>
      <c r="AJ131" s="847"/>
      <c r="AK131" s="848">
        <v>51401250</v>
      </c>
      <c r="AL131" s="846"/>
      <c r="AM131" s="846"/>
      <c r="AN131" s="846"/>
      <c r="AO131" s="847"/>
      <c r="AP131" s="849"/>
      <c r="AQ131" s="850"/>
      <c r="AR131" s="850"/>
      <c r="AS131" s="850"/>
      <c r="AT131" s="851"/>
      <c r="AU131" s="284"/>
      <c r="AV131" s="284"/>
      <c r="AW131" s="284"/>
      <c r="AX131" s="810" t="s">
        <v>516</v>
      </c>
      <c r="AY131" s="811"/>
      <c r="AZ131" s="811"/>
      <c r="BA131" s="811"/>
      <c r="BB131" s="811"/>
      <c r="BC131" s="811"/>
      <c r="BD131" s="811"/>
      <c r="BE131" s="812"/>
      <c r="BF131" s="813">
        <v>95.6</v>
      </c>
      <c r="BG131" s="814"/>
      <c r="BH131" s="814"/>
      <c r="BI131" s="814"/>
      <c r="BJ131" s="814"/>
      <c r="BK131" s="814"/>
      <c r="BL131" s="815"/>
      <c r="BM131" s="813">
        <v>350</v>
      </c>
      <c r="BN131" s="814"/>
      <c r="BO131" s="814"/>
      <c r="BP131" s="814"/>
      <c r="BQ131" s="814"/>
      <c r="BR131" s="814"/>
      <c r="BS131" s="815"/>
      <c r="BT131" s="816"/>
      <c r="BU131" s="817"/>
      <c r="BV131" s="817"/>
      <c r="BW131" s="817"/>
      <c r="BX131" s="817"/>
      <c r="BY131" s="817"/>
      <c r="BZ131" s="81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9" t="s">
        <v>517</v>
      </c>
      <c r="B132" s="820"/>
      <c r="C132" s="820"/>
      <c r="D132" s="820"/>
      <c r="E132" s="820"/>
      <c r="F132" s="820"/>
      <c r="G132" s="820"/>
      <c r="H132" s="820"/>
      <c r="I132" s="820"/>
      <c r="J132" s="820"/>
      <c r="K132" s="820"/>
      <c r="L132" s="820"/>
      <c r="M132" s="820"/>
      <c r="N132" s="820"/>
      <c r="O132" s="820"/>
      <c r="P132" s="820"/>
      <c r="Q132" s="820"/>
      <c r="R132" s="820"/>
      <c r="S132" s="820"/>
      <c r="T132" s="820"/>
      <c r="U132" s="820"/>
      <c r="V132" s="823" t="s">
        <v>518</v>
      </c>
      <c r="W132" s="823"/>
      <c r="X132" s="823"/>
      <c r="Y132" s="823"/>
      <c r="Z132" s="824"/>
      <c r="AA132" s="825">
        <v>10.81871533</v>
      </c>
      <c r="AB132" s="826"/>
      <c r="AC132" s="826"/>
      <c r="AD132" s="826"/>
      <c r="AE132" s="827"/>
      <c r="AF132" s="828">
        <v>10.17088311</v>
      </c>
      <c r="AG132" s="826"/>
      <c r="AH132" s="826"/>
      <c r="AI132" s="826"/>
      <c r="AJ132" s="827"/>
      <c r="AK132" s="828">
        <v>10.14346027</v>
      </c>
      <c r="AL132" s="826"/>
      <c r="AM132" s="826"/>
      <c r="AN132" s="826"/>
      <c r="AO132" s="827"/>
      <c r="AP132" s="829"/>
      <c r="AQ132" s="830"/>
      <c r="AR132" s="830"/>
      <c r="AS132" s="830"/>
      <c r="AT132" s="831"/>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21"/>
      <c r="B133" s="822"/>
      <c r="C133" s="822"/>
      <c r="D133" s="822"/>
      <c r="E133" s="822"/>
      <c r="F133" s="822"/>
      <c r="G133" s="822"/>
      <c r="H133" s="822"/>
      <c r="I133" s="822"/>
      <c r="J133" s="822"/>
      <c r="K133" s="822"/>
      <c r="L133" s="822"/>
      <c r="M133" s="822"/>
      <c r="N133" s="822"/>
      <c r="O133" s="822"/>
      <c r="P133" s="822"/>
      <c r="Q133" s="822"/>
      <c r="R133" s="822"/>
      <c r="S133" s="822"/>
      <c r="T133" s="822"/>
      <c r="U133" s="822"/>
      <c r="V133" s="802" t="s">
        <v>519</v>
      </c>
      <c r="W133" s="802"/>
      <c r="X133" s="802"/>
      <c r="Y133" s="802"/>
      <c r="Z133" s="803"/>
      <c r="AA133" s="804">
        <v>11.2</v>
      </c>
      <c r="AB133" s="805"/>
      <c r="AC133" s="805"/>
      <c r="AD133" s="805"/>
      <c r="AE133" s="806"/>
      <c r="AF133" s="804">
        <v>10.7</v>
      </c>
      <c r="AG133" s="805"/>
      <c r="AH133" s="805"/>
      <c r="AI133" s="805"/>
      <c r="AJ133" s="806"/>
      <c r="AK133" s="804">
        <v>10.3</v>
      </c>
      <c r="AL133" s="805"/>
      <c r="AM133" s="805"/>
      <c r="AN133" s="805"/>
      <c r="AO133" s="806"/>
      <c r="AP133" s="807"/>
      <c r="AQ133" s="808"/>
      <c r="AR133" s="808"/>
      <c r="AS133" s="808"/>
      <c r="AT133" s="809"/>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u0BIYW6/4JXqSNRqD05PhC7nDPMh0D22eDFzGQoZ9+JDvZ056AwDnjhap55EIdf5rMwS1KgdiqaQOwwELEYxUw==" saltValue="HWtoff/KqVVI24WwpfVSC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520</v>
      </c>
    </row>
    <row r="98" spans="24:120" ht="13" hidden="1" x14ac:dyDescent="0.2">
      <c r="CS98" s="290"/>
      <c r="CX98" s="290"/>
      <c r="DC98" s="290"/>
      <c r="DH98" s="290"/>
    </row>
    <row r="99" spans="24:120" ht="13" hidden="1" x14ac:dyDescent="0.2">
      <c r="CS99" s="290"/>
      <c r="CX99" s="290"/>
      <c r="DC99" s="290"/>
      <c r="DH99" s="290"/>
    </row>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sheetData>
  <sheetProtection algorithmName="SHA-512" hashValue="ybqElooMHCE0n89d7MSo1csW3H7du7hqN3A84Ur6IAQ6gfbQ5Yp29jZ4IM3zGlETxjKMmiWWZH1ck4WQgZokLA==" saltValue="6BVRcPPwXaWHJlkiyIY8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2e5ehNzsx2mFLZLNAUUk7+1Ouh5oT8kqRr4jg7oEpj4wqONM7eej3ZTbmq7yY2DixFMvKI9oOYLtZfKmFIzgA==" saltValue="Uz4M6XFBm1LJjvVRSJZk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521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522</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7" t="s">
        <v>523</v>
      </c>
      <c r="AP7" s="303"/>
      <c r="AQ7" s="304" t="s">
        <v>524</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8"/>
      <c r="AP8" s="309" t="s">
        <v>525</v>
      </c>
      <c r="AQ8" s="310" t="s">
        <v>526</v>
      </c>
      <c r="AR8" s="311" t="s">
        <v>527</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1" t="s">
        <v>528</v>
      </c>
      <c r="AL9" s="1232"/>
      <c r="AM9" s="1232"/>
      <c r="AN9" s="1233"/>
      <c r="AO9" s="312">
        <v>17261916</v>
      </c>
      <c r="AP9" s="312">
        <v>65597</v>
      </c>
      <c r="AQ9" s="313">
        <v>58073</v>
      </c>
      <c r="AR9" s="314">
        <v>13</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1" t="s">
        <v>529</v>
      </c>
      <c r="AL10" s="1232"/>
      <c r="AM10" s="1232"/>
      <c r="AN10" s="1233"/>
      <c r="AO10" s="315">
        <v>1515019</v>
      </c>
      <c r="AP10" s="315">
        <v>5757</v>
      </c>
      <c r="AQ10" s="316">
        <v>2762</v>
      </c>
      <c r="AR10" s="317">
        <v>108.4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1" t="s">
        <v>530</v>
      </c>
      <c r="AL11" s="1232"/>
      <c r="AM11" s="1232"/>
      <c r="AN11" s="1233"/>
      <c r="AO11" s="315">
        <v>67028</v>
      </c>
      <c r="AP11" s="315">
        <v>255</v>
      </c>
      <c r="AQ11" s="316">
        <v>1714</v>
      </c>
      <c r="AR11" s="317">
        <v>-85.1</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1" t="s">
        <v>531</v>
      </c>
      <c r="AL12" s="1232"/>
      <c r="AM12" s="1232"/>
      <c r="AN12" s="1233"/>
      <c r="AO12" s="315">
        <v>168109</v>
      </c>
      <c r="AP12" s="315">
        <v>639</v>
      </c>
      <c r="AQ12" s="316">
        <v>632</v>
      </c>
      <c r="AR12" s="317">
        <v>1.1000000000000001</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1" t="s">
        <v>532</v>
      </c>
      <c r="AL13" s="1232"/>
      <c r="AM13" s="1232"/>
      <c r="AN13" s="1233"/>
      <c r="AO13" s="315" t="s">
        <v>533</v>
      </c>
      <c r="AP13" s="315" t="s">
        <v>533</v>
      </c>
      <c r="AQ13" s="316">
        <v>9</v>
      </c>
      <c r="AR13" s="317" t="s">
        <v>533</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1" t="s">
        <v>534</v>
      </c>
      <c r="AL14" s="1232"/>
      <c r="AM14" s="1232"/>
      <c r="AN14" s="1233"/>
      <c r="AO14" s="315">
        <v>526199</v>
      </c>
      <c r="AP14" s="315">
        <v>2000</v>
      </c>
      <c r="AQ14" s="316">
        <v>1980</v>
      </c>
      <c r="AR14" s="317">
        <v>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1" t="s">
        <v>535</v>
      </c>
      <c r="AL15" s="1232"/>
      <c r="AM15" s="1232"/>
      <c r="AN15" s="1233"/>
      <c r="AO15" s="315">
        <v>140967</v>
      </c>
      <c r="AP15" s="315">
        <v>536</v>
      </c>
      <c r="AQ15" s="316">
        <v>1379</v>
      </c>
      <c r="AR15" s="317">
        <v>-61.1</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4" t="s">
        <v>536</v>
      </c>
      <c r="AL16" s="1235"/>
      <c r="AM16" s="1235"/>
      <c r="AN16" s="1236"/>
      <c r="AO16" s="315">
        <v>-1231934</v>
      </c>
      <c r="AP16" s="315">
        <v>-4681</v>
      </c>
      <c r="AQ16" s="316">
        <v>-3914</v>
      </c>
      <c r="AR16" s="317">
        <v>19.600000000000001</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4" t="s">
        <v>188</v>
      </c>
      <c r="AL17" s="1235"/>
      <c r="AM17" s="1235"/>
      <c r="AN17" s="1236"/>
      <c r="AO17" s="315">
        <v>18447304</v>
      </c>
      <c r="AP17" s="315">
        <v>70101</v>
      </c>
      <c r="AQ17" s="316">
        <v>62636</v>
      </c>
      <c r="AR17" s="317">
        <v>11.9</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537</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538</v>
      </c>
      <c r="AP20" s="323" t="s">
        <v>539</v>
      </c>
      <c r="AQ20" s="324" t="s">
        <v>540</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8" t="s">
        <v>541</v>
      </c>
      <c r="AL21" s="1229"/>
      <c r="AM21" s="1229"/>
      <c r="AN21" s="1230"/>
      <c r="AO21" s="327">
        <v>7.75</v>
      </c>
      <c r="AP21" s="328">
        <v>6.32</v>
      </c>
      <c r="AQ21" s="329">
        <v>1.43</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8" t="s">
        <v>542</v>
      </c>
      <c r="AL22" s="1229"/>
      <c r="AM22" s="1229"/>
      <c r="AN22" s="1230"/>
      <c r="AO22" s="332">
        <v>100.2</v>
      </c>
      <c r="AP22" s="333">
        <v>99.9</v>
      </c>
      <c r="AQ22" s="334">
        <v>0.3</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543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544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545</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7" t="s">
        <v>523</v>
      </c>
      <c r="AP30" s="303"/>
      <c r="AQ30" s="304" t="s">
        <v>524</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8"/>
      <c r="AP31" s="309" t="s">
        <v>525</v>
      </c>
      <c r="AQ31" s="310" t="s">
        <v>526</v>
      </c>
      <c r="AR31" s="311" t="s">
        <v>527</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9" t="s">
        <v>546</v>
      </c>
      <c r="AL32" s="1220"/>
      <c r="AM32" s="1220"/>
      <c r="AN32" s="1221"/>
      <c r="AO32" s="342">
        <v>13097151</v>
      </c>
      <c r="AP32" s="342">
        <v>49770</v>
      </c>
      <c r="AQ32" s="343">
        <v>36995</v>
      </c>
      <c r="AR32" s="344">
        <v>34.5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9" t="s">
        <v>547</v>
      </c>
      <c r="AL33" s="1220"/>
      <c r="AM33" s="1220"/>
      <c r="AN33" s="1221"/>
      <c r="AO33" s="342" t="s">
        <v>533</v>
      </c>
      <c r="AP33" s="342" t="s">
        <v>533</v>
      </c>
      <c r="AQ33" s="343">
        <v>3</v>
      </c>
      <c r="AR33" s="344" t="s">
        <v>533</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9" t="s">
        <v>548</v>
      </c>
      <c r="AL34" s="1220"/>
      <c r="AM34" s="1220"/>
      <c r="AN34" s="1221"/>
      <c r="AO34" s="342" t="s">
        <v>533</v>
      </c>
      <c r="AP34" s="342" t="s">
        <v>533</v>
      </c>
      <c r="AQ34" s="343">
        <v>81</v>
      </c>
      <c r="AR34" s="344" t="s">
        <v>533</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9" t="s">
        <v>549</v>
      </c>
      <c r="AL35" s="1220"/>
      <c r="AM35" s="1220"/>
      <c r="AN35" s="1221"/>
      <c r="AO35" s="342">
        <v>2859378</v>
      </c>
      <c r="AP35" s="342">
        <v>10866</v>
      </c>
      <c r="AQ35" s="343">
        <v>8919</v>
      </c>
      <c r="AR35" s="344">
        <v>21.8</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9" t="s">
        <v>550</v>
      </c>
      <c r="AL36" s="1220"/>
      <c r="AM36" s="1220"/>
      <c r="AN36" s="1221"/>
      <c r="AO36" s="342">
        <v>35793</v>
      </c>
      <c r="AP36" s="342">
        <v>136</v>
      </c>
      <c r="AQ36" s="343">
        <v>380</v>
      </c>
      <c r="AR36" s="344">
        <v>-64.2</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9" t="s">
        <v>551</v>
      </c>
      <c r="AL37" s="1220"/>
      <c r="AM37" s="1220"/>
      <c r="AN37" s="1221"/>
      <c r="AO37" s="342">
        <v>95633</v>
      </c>
      <c r="AP37" s="342">
        <v>363</v>
      </c>
      <c r="AQ37" s="343">
        <v>886</v>
      </c>
      <c r="AR37" s="344">
        <v>-59</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2" t="s">
        <v>552</v>
      </c>
      <c r="AL38" s="1223"/>
      <c r="AM38" s="1223"/>
      <c r="AN38" s="1224"/>
      <c r="AO38" s="345">
        <v>9</v>
      </c>
      <c r="AP38" s="345">
        <v>0</v>
      </c>
      <c r="AQ38" s="346">
        <v>1</v>
      </c>
      <c r="AR38" s="334">
        <v>-100</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2" t="s">
        <v>553</v>
      </c>
      <c r="AL39" s="1223"/>
      <c r="AM39" s="1223"/>
      <c r="AN39" s="1224"/>
      <c r="AO39" s="342">
        <v>-1953737</v>
      </c>
      <c r="AP39" s="342">
        <v>-7424</v>
      </c>
      <c r="AQ39" s="343">
        <v>-8108</v>
      </c>
      <c r="AR39" s="344">
        <v>-8.4</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9" t="s">
        <v>554</v>
      </c>
      <c r="AL40" s="1220"/>
      <c r="AM40" s="1220"/>
      <c r="AN40" s="1221"/>
      <c r="AO40" s="342">
        <v>-8920362</v>
      </c>
      <c r="AP40" s="342">
        <v>-33898</v>
      </c>
      <c r="AQ40" s="343">
        <v>-28743</v>
      </c>
      <c r="AR40" s="344">
        <v>17.899999999999999</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5" t="s">
        <v>300</v>
      </c>
      <c r="AL41" s="1226"/>
      <c r="AM41" s="1226"/>
      <c r="AN41" s="1227"/>
      <c r="AO41" s="342">
        <v>5213865</v>
      </c>
      <c r="AP41" s="342">
        <v>19813</v>
      </c>
      <c r="AQ41" s="343">
        <v>10414</v>
      </c>
      <c r="AR41" s="344">
        <v>90.3</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555</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556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557</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2" t="s">
        <v>523</v>
      </c>
      <c r="AN49" s="1214" t="s">
        <v>558</v>
      </c>
      <c r="AO49" s="1215"/>
      <c r="AP49" s="1215"/>
      <c r="AQ49" s="1215"/>
      <c r="AR49" s="1216"/>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3"/>
      <c r="AN50" s="358" t="s">
        <v>559</v>
      </c>
      <c r="AO50" s="359" t="s">
        <v>560</v>
      </c>
      <c r="AP50" s="360" t="s">
        <v>561</v>
      </c>
      <c r="AQ50" s="361" t="s">
        <v>562</v>
      </c>
      <c r="AR50" s="362" t="s">
        <v>563</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564</v>
      </c>
      <c r="AL51" s="355"/>
      <c r="AM51" s="363">
        <v>21678423</v>
      </c>
      <c r="AN51" s="364">
        <v>81329</v>
      </c>
      <c r="AO51" s="365">
        <v>25.8</v>
      </c>
      <c r="AP51" s="366">
        <v>43554</v>
      </c>
      <c r="AQ51" s="367">
        <v>4</v>
      </c>
      <c r="AR51" s="368">
        <v>21.8</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565</v>
      </c>
      <c r="AM52" s="371">
        <v>6542892</v>
      </c>
      <c r="AN52" s="372">
        <v>24546</v>
      </c>
      <c r="AO52" s="373">
        <v>13</v>
      </c>
      <c r="AP52" s="374">
        <v>24811</v>
      </c>
      <c r="AQ52" s="375">
        <v>4.5999999999999996</v>
      </c>
      <c r="AR52" s="376">
        <v>8.4</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566</v>
      </c>
      <c r="AL53" s="355"/>
      <c r="AM53" s="363">
        <v>12283584</v>
      </c>
      <c r="AN53" s="364">
        <v>46214</v>
      </c>
      <c r="AO53" s="365">
        <v>-43.2</v>
      </c>
      <c r="AP53" s="366">
        <v>42581</v>
      </c>
      <c r="AQ53" s="367">
        <v>-2.2000000000000002</v>
      </c>
      <c r="AR53" s="368">
        <v>-41</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565</v>
      </c>
      <c r="AM54" s="371">
        <v>4319418</v>
      </c>
      <c r="AN54" s="372">
        <v>16251</v>
      </c>
      <c r="AO54" s="373">
        <v>-33.799999999999997</v>
      </c>
      <c r="AP54" s="374">
        <v>24354</v>
      </c>
      <c r="AQ54" s="375">
        <v>-1.8</v>
      </c>
      <c r="AR54" s="376">
        <v>-32</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567</v>
      </c>
      <c r="AL55" s="355"/>
      <c r="AM55" s="363">
        <v>13330187</v>
      </c>
      <c r="AN55" s="364">
        <v>50253</v>
      </c>
      <c r="AO55" s="365">
        <v>8.6999999999999993</v>
      </c>
      <c r="AP55" s="366">
        <v>45426</v>
      </c>
      <c r="AQ55" s="367">
        <v>6.7</v>
      </c>
      <c r="AR55" s="368">
        <v>2</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565</v>
      </c>
      <c r="AM56" s="371">
        <v>4524507</v>
      </c>
      <c r="AN56" s="372">
        <v>17057</v>
      </c>
      <c r="AO56" s="373">
        <v>5</v>
      </c>
      <c r="AP56" s="374">
        <v>24508</v>
      </c>
      <c r="AQ56" s="375">
        <v>0.6</v>
      </c>
      <c r="AR56" s="376">
        <v>4.4000000000000004</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568</v>
      </c>
      <c r="AL57" s="355"/>
      <c r="AM57" s="363">
        <v>9842840</v>
      </c>
      <c r="AN57" s="364">
        <v>37233</v>
      </c>
      <c r="AO57" s="365">
        <v>-25.9</v>
      </c>
      <c r="AP57" s="366">
        <v>45022</v>
      </c>
      <c r="AQ57" s="367">
        <v>-0.9</v>
      </c>
      <c r="AR57" s="368">
        <v>-25</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565</v>
      </c>
      <c r="AM58" s="371">
        <v>3802051</v>
      </c>
      <c r="AN58" s="372">
        <v>14382</v>
      </c>
      <c r="AO58" s="373">
        <v>-15.7</v>
      </c>
      <c r="AP58" s="374">
        <v>25247</v>
      </c>
      <c r="AQ58" s="375">
        <v>3</v>
      </c>
      <c r="AR58" s="376">
        <v>-18.7</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569</v>
      </c>
      <c r="AL59" s="355"/>
      <c r="AM59" s="363">
        <v>7547733</v>
      </c>
      <c r="AN59" s="364">
        <v>28682</v>
      </c>
      <c r="AO59" s="365">
        <v>-23</v>
      </c>
      <c r="AP59" s="366">
        <v>51849</v>
      </c>
      <c r="AQ59" s="367">
        <v>15.2</v>
      </c>
      <c r="AR59" s="368">
        <v>-38.200000000000003</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565</v>
      </c>
      <c r="AM60" s="371">
        <v>3546608</v>
      </c>
      <c r="AN60" s="372">
        <v>13477</v>
      </c>
      <c r="AO60" s="373">
        <v>-6.3</v>
      </c>
      <c r="AP60" s="374">
        <v>26326</v>
      </c>
      <c r="AQ60" s="375">
        <v>4.3</v>
      </c>
      <c r="AR60" s="376">
        <v>-10.6</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570</v>
      </c>
      <c r="AL61" s="377"/>
      <c r="AM61" s="378">
        <v>12936553</v>
      </c>
      <c r="AN61" s="379">
        <v>48742</v>
      </c>
      <c r="AO61" s="380">
        <v>-11.5</v>
      </c>
      <c r="AP61" s="381">
        <v>45686</v>
      </c>
      <c r="AQ61" s="382">
        <v>4.5999999999999996</v>
      </c>
      <c r="AR61" s="368">
        <v>-16.100000000000001</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565</v>
      </c>
      <c r="AM62" s="371">
        <v>4547095</v>
      </c>
      <c r="AN62" s="372">
        <v>17143</v>
      </c>
      <c r="AO62" s="373">
        <v>-7.6</v>
      </c>
      <c r="AP62" s="374">
        <v>25049</v>
      </c>
      <c r="AQ62" s="375">
        <v>2.1</v>
      </c>
      <c r="AR62" s="376">
        <v>-9.6999999999999993</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sheetData>
  <sheetProtection algorithmName="SHA-512" hashValue="TEi2tm6CRi1ZodZtRJAT2k7xuAXTCj055XQ/v28N6R1dc872Er/Bvaf15gf52I7DM0vOGOMhQjbNmje88qnr1g==" saltValue="Wt5idfVVqzrLqM/HrLL04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572</v>
      </c>
    </row>
    <row r="121" spans="125:125" ht="13.5" hidden="1" customHeight="1" x14ac:dyDescent="0.2">
      <c r="DU121" s="290"/>
    </row>
  </sheetData>
  <sheetProtection algorithmName="SHA-512" hashValue="go6CtZEJXOaRDm/3Y+Psw2PKvXs1f2MsLxmctfn+TBtrnEQ3e55oTAJDzWif+AA4xZ+3ypRMjiX1bxWxo3cQOg==" saltValue="C6zVk2UCocSXKw2GDlZF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573</v>
      </c>
    </row>
  </sheetData>
  <sheetProtection algorithmName="SHA-512" hashValue="Sj0oh0+7b1EOxc8TxhlG6hLJK7/h1amAX4LkfNs8CDCtuBP7fsTqQYJbXzho6ftrxdA/L9grihi2velSu1vuIQ==" saltValue="Q0k9BeeHOOQOXOGQw3dn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574</v>
      </c>
      <c r="G46" s="8" t="s">
        <v>575</v>
      </c>
      <c r="H46" s="8" t="s">
        <v>576</v>
      </c>
      <c r="I46" s="8" t="s">
        <v>577</v>
      </c>
      <c r="J46" s="9" t="s">
        <v>578</v>
      </c>
    </row>
    <row r="47" spans="2:10" ht="57.75" customHeight="1" x14ac:dyDescent="0.2">
      <c r="B47" s="10"/>
      <c r="C47" s="1237" t="s">
        <v>3</v>
      </c>
      <c r="D47" s="1237"/>
      <c r="E47" s="1238"/>
      <c r="F47" s="11">
        <v>4.4400000000000004</v>
      </c>
      <c r="G47" s="12">
        <v>3.43</v>
      </c>
      <c r="H47" s="12" t="s">
        <v>533</v>
      </c>
      <c r="I47" s="12">
        <v>0.06</v>
      </c>
      <c r="J47" s="13">
        <v>0.55000000000000004</v>
      </c>
    </row>
    <row r="48" spans="2:10" ht="57.75" customHeight="1" x14ac:dyDescent="0.2">
      <c r="B48" s="14"/>
      <c r="C48" s="1239" t="s">
        <v>4</v>
      </c>
      <c r="D48" s="1239"/>
      <c r="E48" s="1240"/>
      <c r="F48" s="15">
        <v>2.8</v>
      </c>
      <c r="G48" s="16">
        <v>1.33</v>
      </c>
      <c r="H48" s="16" t="s">
        <v>579</v>
      </c>
      <c r="I48" s="16">
        <v>3.09</v>
      </c>
      <c r="J48" s="17">
        <v>3.9</v>
      </c>
    </row>
    <row r="49" spans="2:10" ht="57.75" customHeight="1" thickBot="1" x14ac:dyDescent="0.25">
      <c r="B49" s="18"/>
      <c r="C49" s="1241" t="s">
        <v>5</v>
      </c>
      <c r="D49" s="1241"/>
      <c r="E49" s="1242"/>
      <c r="F49" s="19">
        <v>1.91</v>
      </c>
      <c r="G49" s="20" t="s">
        <v>580</v>
      </c>
      <c r="H49" s="20" t="s">
        <v>581</v>
      </c>
      <c r="I49" s="20">
        <v>3.39</v>
      </c>
      <c r="J49" s="21">
        <v>1.38</v>
      </c>
    </row>
    <row r="50" spans="2:10" ht="13.5" customHeight="1" x14ac:dyDescent="0.2"/>
  </sheetData>
  <sheetProtection algorithmName="SHA-512" hashValue="CexJZBCeDRjKbqQ1kXENffFBnYlH6QJt/zsoraUCAR+tAeOrxEv6DeQc7K/s0u2zrqk5fQcPHZOb6QzG4tJrRw==" saltValue="PFN40ymyb1aPi6OtHJjl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574</v>
      </c>
      <c r="G33" s="29" t="s">
        <v>575</v>
      </c>
      <c r="H33" s="29" t="s">
        <v>576</v>
      </c>
      <c r="I33" s="29" t="s">
        <v>577</v>
      </c>
      <c r="J33" s="30" t="s">
        <v>578</v>
      </c>
      <c r="K33" s="22"/>
      <c r="L33" s="22"/>
      <c r="M33" s="22"/>
      <c r="N33" s="22"/>
      <c r="O33" s="22"/>
      <c r="P33" s="22"/>
    </row>
    <row r="34" spans="1:16" ht="39" customHeight="1" x14ac:dyDescent="0.2">
      <c r="A34" s="22"/>
      <c r="B34" s="31"/>
      <c r="C34" s="1249" t="s">
        <v>582</v>
      </c>
      <c r="D34" s="1249"/>
      <c r="E34" s="1250"/>
      <c r="F34" s="32">
        <v>6.45</v>
      </c>
      <c r="G34" s="33">
        <v>7.39</v>
      </c>
      <c r="H34" s="33">
        <v>7.89</v>
      </c>
      <c r="I34" s="33">
        <v>7.33</v>
      </c>
      <c r="J34" s="34">
        <v>8.15</v>
      </c>
      <c r="K34" s="22"/>
      <c r="L34" s="22"/>
      <c r="M34" s="22"/>
      <c r="N34" s="22"/>
      <c r="O34" s="22"/>
      <c r="P34" s="22"/>
    </row>
    <row r="35" spans="1:16" ht="39" customHeight="1" x14ac:dyDescent="0.2">
      <c r="A35" s="22"/>
      <c r="B35" s="35"/>
      <c r="C35" s="1243" t="s">
        <v>583</v>
      </c>
      <c r="D35" s="1244"/>
      <c r="E35" s="1245"/>
      <c r="F35" s="36">
        <v>6.95</v>
      </c>
      <c r="G35" s="37">
        <v>6.13</v>
      </c>
      <c r="H35" s="37">
        <v>6.2</v>
      </c>
      <c r="I35" s="37">
        <v>6.45</v>
      </c>
      <c r="J35" s="38">
        <v>7.48</v>
      </c>
      <c r="K35" s="22"/>
      <c r="L35" s="22"/>
      <c r="M35" s="22"/>
      <c r="N35" s="22"/>
      <c r="O35" s="22"/>
      <c r="P35" s="22"/>
    </row>
    <row r="36" spans="1:16" ht="39" customHeight="1" x14ac:dyDescent="0.2">
      <c r="A36" s="22"/>
      <c r="B36" s="35"/>
      <c r="C36" s="1243" t="s">
        <v>584</v>
      </c>
      <c r="D36" s="1244"/>
      <c r="E36" s="1245"/>
      <c r="F36" s="36">
        <v>2.62</v>
      </c>
      <c r="G36" s="37">
        <v>1.27</v>
      </c>
      <c r="H36" s="37" t="s">
        <v>585</v>
      </c>
      <c r="I36" s="37">
        <v>3.05</v>
      </c>
      <c r="J36" s="38">
        <v>3.84</v>
      </c>
      <c r="K36" s="22"/>
      <c r="L36" s="22"/>
      <c r="M36" s="22"/>
      <c r="N36" s="22"/>
      <c r="O36" s="22"/>
      <c r="P36" s="22"/>
    </row>
    <row r="37" spans="1:16" ht="39" customHeight="1" x14ac:dyDescent="0.2">
      <c r="A37" s="22"/>
      <c r="B37" s="35"/>
      <c r="C37" s="1243" t="s">
        <v>586</v>
      </c>
      <c r="D37" s="1244"/>
      <c r="E37" s="1245"/>
      <c r="F37" s="36">
        <v>2.79</v>
      </c>
      <c r="G37" s="37">
        <v>2.7</v>
      </c>
      <c r="H37" s="37">
        <v>2.62</v>
      </c>
      <c r="I37" s="37">
        <v>1.91</v>
      </c>
      <c r="J37" s="38">
        <v>1.25</v>
      </c>
      <c r="K37" s="22"/>
      <c r="L37" s="22"/>
      <c r="M37" s="22"/>
      <c r="N37" s="22"/>
      <c r="O37" s="22"/>
      <c r="P37" s="22"/>
    </row>
    <row r="38" spans="1:16" ht="39" customHeight="1" x14ac:dyDescent="0.2">
      <c r="A38" s="22"/>
      <c r="B38" s="35"/>
      <c r="C38" s="1243" t="s">
        <v>587</v>
      </c>
      <c r="D38" s="1244"/>
      <c r="E38" s="1245"/>
      <c r="F38" s="36" t="s">
        <v>588</v>
      </c>
      <c r="G38" s="37" t="s">
        <v>589</v>
      </c>
      <c r="H38" s="37" t="s">
        <v>590</v>
      </c>
      <c r="I38" s="37">
        <v>0.2</v>
      </c>
      <c r="J38" s="38">
        <v>0.42</v>
      </c>
      <c r="K38" s="22"/>
      <c r="L38" s="22"/>
      <c r="M38" s="22"/>
      <c r="N38" s="22"/>
      <c r="O38" s="22"/>
      <c r="P38" s="22"/>
    </row>
    <row r="39" spans="1:16" ht="39" customHeight="1" x14ac:dyDescent="0.2">
      <c r="A39" s="22"/>
      <c r="B39" s="35"/>
      <c r="C39" s="1243" t="s">
        <v>591</v>
      </c>
      <c r="D39" s="1244"/>
      <c r="E39" s="1245"/>
      <c r="F39" s="36">
        <v>0.28000000000000003</v>
      </c>
      <c r="G39" s="37">
        <v>0.65</v>
      </c>
      <c r="H39" s="37">
        <v>0.53</v>
      </c>
      <c r="I39" s="37">
        <v>0.59</v>
      </c>
      <c r="J39" s="38">
        <v>0.3</v>
      </c>
      <c r="K39" s="22"/>
      <c r="L39" s="22"/>
      <c r="M39" s="22"/>
      <c r="N39" s="22"/>
      <c r="O39" s="22"/>
      <c r="P39" s="22"/>
    </row>
    <row r="40" spans="1:16" ht="39" customHeight="1" x14ac:dyDescent="0.2">
      <c r="A40" s="22"/>
      <c r="B40" s="35"/>
      <c r="C40" s="1243" t="s">
        <v>592</v>
      </c>
      <c r="D40" s="1244"/>
      <c r="E40" s="1245"/>
      <c r="F40" s="36">
        <v>0.27</v>
      </c>
      <c r="G40" s="37">
        <v>0.3</v>
      </c>
      <c r="H40" s="37">
        <v>0.21</v>
      </c>
      <c r="I40" s="37">
        <v>0.28000000000000003</v>
      </c>
      <c r="J40" s="38">
        <v>0.13</v>
      </c>
      <c r="K40" s="22"/>
      <c r="L40" s="22"/>
      <c r="M40" s="22"/>
      <c r="N40" s="22"/>
      <c r="O40" s="22"/>
      <c r="P40" s="22"/>
    </row>
    <row r="41" spans="1:16" ht="39" customHeight="1" x14ac:dyDescent="0.2">
      <c r="A41" s="22"/>
      <c r="B41" s="35"/>
      <c r="C41" s="1243" t="s">
        <v>593</v>
      </c>
      <c r="D41" s="1244"/>
      <c r="E41" s="1245"/>
      <c r="F41" s="36" t="s">
        <v>533</v>
      </c>
      <c r="G41" s="37" t="s">
        <v>533</v>
      </c>
      <c r="H41" s="37" t="s">
        <v>533</v>
      </c>
      <c r="I41" s="37" t="s">
        <v>533</v>
      </c>
      <c r="J41" s="38">
        <v>0.04</v>
      </c>
      <c r="K41" s="22"/>
      <c r="L41" s="22"/>
      <c r="M41" s="22"/>
      <c r="N41" s="22"/>
      <c r="O41" s="22"/>
      <c r="P41" s="22"/>
    </row>
    <row r="42" spans="1:16" ht="39" customHeight="1" x14ac:dyDescent="0.2">
      <c r="A42" s="22"/>
      <c r="B42" s="39"/>
      <c r="C42" s="1243" t="s">
        <v>594</v>
      </c>
      <c r="D42" s="1244"/>
      <c r="E42" s="1245"/>
      <c r="F42" s="36" t="s">
        <v>533</v>
      </c>
      <c r="G42" s="37" t="s">
        <v>533</v>
      </c>
      <c r="H42" s="37" t="s">
        <v>533</v>
      </c>
      <c r="I42" s="37" t="s">
        <v>533</v>
      </c>
      <c r="J42" s="38" t="s">
        <v>533</v>
      </c>
      <c r="K42" s="22"/>
      <c r="L42" s="22"/>
      <c r="M42" s="22"/>
      <c r="N42" s="22"/>
      <c r="O42" s="22"/>
      <c r="P42" s="22"/>
    </row>
    <row r="43" spans="1:16" ht="39" customHeight="1" thickBot="1" x14ac:dyDescent="0.25">
      <c r="A43" s="22"/>
      <c r="B43" s="40"/>
      <c r="C43" s="1246" t="s">
        <v>595</v>
      </c>
      <c r="D43" s="1247"/>
      <c r="E43" s="1248"/>
      <c r="F43" s="41">
        <v>0.01</v>
      </c>
      <c r="G43" s="42">
        <v>0.01</v>
      </c>
      <c r="H43" s="42">
        <v>0.01</v>
      </c>
      <c r="I43" s="42">
        <v>0.08</v>
      </c>
      <c r="J43" s="43">
        <v>0.03</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yhuVyooXpbbLJieiHa18qa0A2PZYA2pIbUfFB9FUfiSJ4J2YAgYZvk0H/PXZ0p5nt9LDPAmy3HmOemwXojrlSg==" saltValue="wMmM3qjbdTPJDCxSyAsP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2">
      <c r="A45" s="48"/>
      <c r="B45" s="1269" t="s">
        <v>10</v>
      </c>
      <c r="C45" s="1270"/>
      <c r="D45" s="58"/>
      <c r="E45" s="1275" t="s">
        <v>11</v>
      </c>
      <c r="F45" s="1275"/>
      <c r="G45" s="1275"/>
      <c r="H45" s="1275"/>
      <c r="I45" s="1275"/>
      <c r="J45" s="1276"/>
      <c r="K45" s="59">
        <v>12801</v>
      </c>
      <c r="L45" s="60">
        <v>13026</v>
      </c>
      <c r="M45" s="60">
        <v>12924</v>
      </c>
      <c r="N45" s="60">
        <v>12873</v>
      </c>
      <c r="O45" s="61">
        <v>13097</v>
      </c>
      <c r="P45" s="48"/>
      <c r="Q45" s="48"/>
      <c r="R45" s="48"/>
      <c r="S45" s="48"/>
      <c r="T45" s="48"/>
      <c r="U45" s="48"/>
    </row>
    <row r="46" spans="1:21" ht="30.75" customHeight="1" x14ac:dyDescent="0.2">
      <c r="A46" s="48"/>
      <c r="B46" s="1271"/>
      <c r="C46" s="1272"/>
      <c r="D46" s="62"/>
      <c r="E46" s="1253" t="s">
        <v>12</v>
      </c>
      <c r="F46" s="1253"/>
      <c r="G46" s="1253"/>
      <c r="H46" s="1253"/>
      <c r="I46" s="1253"/>
      <c r="J46" s="1254"/>
      <c r="K46" s="63" t="s">
        <v>533</v>
      </c>
      <c r="L46" s="64" t="s">
        <v>533</v>
      </c>
      <c r="M46" s="64" t="s">
        <v>533</v>
      </c>
      <c r="N46" s="64" t="s">
        <v>533</v>
      </c>
      <c r="O46" s="65" t="s">
        <v>533</v>
      </c>
      <c r="P46" s="48"/>
      <c r="Q46" s="48"/>
      <c r="R46" s="48"/>
      <c r="S46" s="48"/>
      <c r="T46" s="48"/>
      <c r="U46" s="48"/>
    </row>
    <row r="47" spans="1:21" ht="30.75" customHeight="1" x14ac:dyDescent="0.2">
      <c r="A47" s="48"/>
      <c r="B47" s="1271"/>
      <c r="C47" s="1272"/>
      <c r="D47" s="62"/>
      <c r="E47" s="1253" t="s">
        <v>13</v>
      </c>
      <c r="F47" s="1253"/>
      <c r="G47" s="1253"/>
      <c r="H47" s="1253"/>
      <c r="I47" s="1253"/>
      <c r="J47" s="1254"/>
      <c r="K47" s="63" t="s">
        <v>533</v>
      </c>
      <c r="L47" s="64" t="s">
        <v>533</v>
      </c>
      <c r="M47" s="64" t="s">
        <v>533</v>
      </c>
      <c r="N47" s="64" t="s">
        <v>533</v>
      </c>
      <c r="O47" s="65" t="s">
        <v>533</v>
      </c>
      <c r="P47" s="48"/>
      <c r="Q47" s="48"/>
      <c r="R47" s="48"/>
      <c r="S47" s="48"/>
      <c r="T47" s="48"/>
      <c r="U47" s="48"/>
    </row>
    <row r="48" spans="1:21" ht="30.75" customHeight="1" x14ac:dyDescent="0.2">
      <c r="A48" s="48"/>
      <c r="B48" s="1271"/>
      <c r="C48" s="1272"/>
      <c r="D48" s="62"/>
      <c r="E48" s="1253" t="s">
        <v>14</v>
      </c>
      <c r="F48" s="1253"/>
      <c r="G48" s="1253"/>
      <c r="H48" s="1253"/>
      <c r="I48" s="1253"/>
      <c r="J48" s="1254"/>
      <c r="K48" s="63">
        <v>3388</v>
      </c>
      <c r="L48" s="64">
        <v>3308</v>
      </c>
      <c r="M48" s="64">
        <v>3230</v>
      </c>
      <c r="N48" s="64">
        <v>2982</v>
      </c>
      <c r="O48" s="65">
        <v>2859</v>
      </c>
      <c r="P48" s="48"/>
      <c r="Q48" s="48"/>
      <c r="R48" s="48"/>
      <c r="S48" s="48"/>
      <c r="T48" s="48"/>
      <c r="U48" s="48"/>
    </row>
    <row r="49" spans="1:21" ht="30.75" customHeight="1" x14ac:dyDescent="0.2">
      <c r="A49" s="48"/>
      <c r="B49" s="1271"/>
      <c r="C49" s="1272"/>
      <c r="D49" s="62"/>
      <c r="E49" s="1253" t="s">
        <v>15</v>
      </c>
      <c r="F49" s="1253"/>
      <c r="G49" s="1253"/>
      <c r="H49" s="1253"/>
      <c r="I49" s="1253"/>
      <c r="J49" s="1254"/>
      <c r="K49" s="63">
        <v>19</v>
      </c>
      <c r="L49" s="64">
        <v>23</v>
      </c>
      <c r="M49" s="64">
        <v>31</v>
      </c>
      <c r="N49" s="64">
        <v>30</v>
      </c>
      <c r="O49" s="65">
        <v>36</v>
      </c>
      <c r="P49" s="48"/>
      <c r="Q49" s="48"/>
      <c r="R49" s="48"/>
      <c r="S49" s="48"/>
      <c r="T49" s="48"/>
      <c r="U49" s="48"/>
    </row>
    <row r="50" spans="1:21" ht="30.75" customHeight="1" x14ac:dyDescent="0.2">
      <c r="A50" s="48"/>
      <c r="B50" s="1271"/>
      <c r="C50" s="1272"/>
      <c r="D50" s="62"/>
      <c r="E50" s="1253" t="s">
        <v>16</v>
      </c>
      <c r="F50" s="1253"/>
      <c r="G50" s="1253"/>
      <c r="H50" s="1253"/>
      <c r="I50" s="1253"/>
      <c r="J50" s="1254"/>
      <c r="K50" s="63">
        <v>144</v>
      </c>
      <c r="L50" s="64">
        <v>130</v>
      </c>
      <c r="M50" s="64">
        <v>118</v>
      </c>
      <c r="N50" s="64">
        <v>103</v>
      </c>
      <c r="O50" s="65">
        <v>96</v>
      </c>
      <c r="P50" s="48"/>
      <c r="Q50" s="48"/>
      <c r="R50" s="48"/>
      <c r="S50" s="48"/>
      <c r="T50" s="48"/>
      <c r="U50" s="48"/>
    </row>
    <row r="51" spans="1:21" ht="30.75" customHeight="1" x14ac:dyDescent="0.2">
      <c r="A51" s="48"/>
      <c r="B51" s="1273"/>
      <c r="C51" s="1274"/>
      <c r="D51" s="66"/>
      <c r="E51" s="1253" t="s">
        <v>17</v>
      </c>
      <c r="F51" s="1253"/>
      <c r="G51" s="1253"/>
      <c r="H51" s="1253"/>
      <c r="I51" s="1253"/>
      <c r="J51" s="1254"/>
      <c r="K51" s="63">
        <v>0</v>
      </c>
      <c r="L51" s="64">
        <v>0</v>
      </c>
      <c r="M51" s="64">
        <v>0</v>
      </c>
      <c r="N51" s="64">
        <v>0</v>
      </c>
      <c r="O51" s="65">
        <v>0</v>
      </c>
      <c r="P51" s="48"/>
      <c r="Q51" s="48"/>
      <c r="R51" s="48"/>
      <c r="S51" s="48"/>
      <c r="T51" s="48"/>
      <c r="U51" s="48"/>
    </row>
    <row r="52" spans="1:21" ht="30.75" customHeight="1" x14ac:dyDescent="0.2">
      <c r="A52" s="48"/>
      <c r="B52" s="1251" t="s">
        <v>18</v>
      </c>
      <c r="C52" s="1252"/>
      <c r="D52" s="66"/>
      <c r="E52" s="1253" t="s">
        <v>19</v>
      </c>
      <c r="F52" s="1253"/>
      <c r="G52" s="1253"/>
      <c r="H52" s="1253"/>
      <c r="I52" s="1253"/>
      <c r="J52" s="1254"/>
      <c r="K52" s="63">
        <v>10491</v>
      </c>
      <c r="L52" s="64">
        <v>10922</v>
      </c>
      <c r="M52" s="64">
        <v>10944</v>
      </c>
      <c r="N52" s="64">
        <v>10893</v>
      </c>
      <c r="O52" s="65">
        <v>10875</v>
      </c>
      <c r="P52" s="48"/>
      <c r="Q52" s="48"/>
      <c r="R52" s="48"/>
      <c r="S52" s="48"/>
      <c r="T52" s="48"/>
      <c r="U52" s="48"/>
    </row>
    <row r="53" spans="1:21" ht="30.75" customHeight="1" thickBot="1" x14ac:dyDescent="0.25">
      <c r="A53" s="48"/>
      <c r="B53" s="1255" t="s">
        <v>20</v>
      </c>
      <c r="C53" s="1256"/>
      <c r="D53" s="67"/>
      <c r="E53" s="1257" t="s">
        <v>21</v>
      </c>
      <c r="F53" s="1257"/>
      <c r="G53" s="1257"/>
      <c r="H53" s="1257"/>
      <c r="I53" s="1257"/>
      <c r="J53" s="1258"/>
      <c r="K53" s="68">
        <v>5861</v>
      </c>
      <c r="L53" s="69">
        <v>5565</v>
      </c>
      <c r="M53" s="69">
        <v>5359</v>
      </c>
      <c r="N53" s="69">
        <v>5095</v>
      </c>
      <c r="O53" s="70">
        <v>5213</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596</v>
      </c>
      <c r="P55" s="48"/>
      <c r="Q55" s="48"/>
      <c r="R55" s="48"/>
      <c r="S55" s="48"/>
      <c r="T55" s="48"/>
      <c r="U55" s="48"/>
    </row>
    <row r="56" spans="1:21" ht="31.5" customHeight="1" thickBot="1" x14ac:dyDescent="0.3">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x14ac:dyDescent="0.2">
      <c r="B57" s="1259" t="s">
        <v>24</v>
      </c>
      <c r="C57" s="1260"/>
      <c r="D57" s="1263" t="s">
        <v>25</v>
      </c>
      <c r="E57" s="1264"/>
      <c r="F57" s="1264"/>
      <c r="G57" s="1264"/>
      <c r="H57" s="1264"/>
      <c r="I57" s="1264"/>
      <c r="J57" s="1265"/>
      <c r="K57" s="83" t="s">
        <v>619</v>
      </c>
      <c r="L57" s="84" t="s">
        <v>533</v>
      </c>
      <c r="M57" s="84" t="s">
        <v>533</v>
      </c>
      <c r="N57" s="84" t="s">
        <v>533</v>
      </c>
      <c r="O57" s="85" t="s">
        <v>533</v>
      </c>
    </row>
    <row r="58" spans="1:21" ht="31.5" customHeight="1" thickBot="1" x14ac:dyDescent="0.25">
      <c r="B58" s="1261"/>
      <c r="C58" s="1262"/>
      <c r="D58" s="1266" t="s">
        <v>26</v>
      </c>
      <c r="E58" s="1267"/>
      <c r="F58" s="1267"/>
      <c r="G58" s="1267"/>
      <c r="H58" s="1267"/>
      <c r="I58" s="1267"/>
      <c r="J58" s="1268"/>
      <c r="K58" s="86" t="s">
        <v>619</v>
      </c>
      <c r="L58" s="87" t="s">
        <v>533</v>
      </c>
      <c r="M58" s="87" t="s">
        <v>533</v>
      </c>
      <c r="N58" s="87" t="s">
        <v>533</v>
      </c>
      <c r="O58" s="88" t="s">
        <v>533</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r73VOk/LbynIudiftqYGfS+zuso7amh1kNZ/L6OOgFA7zgsrnKH5/YDv0MGDoJLqakYaAnybGpGZX8IiLVDQw==" saltValue="hYPcF4RAeofDoWBjzmjYO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574</v>
      </c>
      <c r="J40" s="100" t="s">
        <v>575</v>
      </c>
      <c r="K40" s="100" t="s">
        <v>576</v>
      </c>
      <c r="L40" s="100" t="s">
        <v>577</v>
      </c>
      <c r="M40" s="101" t="s">
        <v>578</v>
      </c>
    </row>
    <row r="41" spans="2:13" ht="27.75" customHeight="1" x14ac:dyDescent="0.2">
      <c r="B41" s="1289" t="s">
        <v>29</v>
      </c>
      <c r="C41" s="1290"/>
      <c r="D41" s="102"/>
      <c r="E41" s="1291" t="s">
        <v>30</v>
      </c>
      <c r="F41" s="1291"/>
      <c r="G41" s="1291"/>
      <c r="H41" s="1292"/>
      <c r="I41" s="103">
        <v>152395</v>
      </c>
      <c r="J41" s="104">
        <v>153769</v>
      </c>
      <c r="K41" s="104">
        <v>153562</v>
      </c>
      <c r="L41" s="104">
        <v>150932</v>
      </c>
      <c r="M41" s="105">
        <v>146511</v>
      </c>
    </row>
    <row r="42" spans="2:13" ht="27.75" customHeight="1" x14ac:dyDescent="0.2">
      <c r="B42" s="1279"/>
      <c r="C42" s="1280"/>
      <c r="D42" s="106"/>
      <c r="E42" s="1283" t="s">
        <v>31</v>
      </c>
      <c r="F42" s="1283"/>
      <c r="G42" s="1283"/>
      <c r="H42" s="1284"/>
      <c r="I42" s="107">
        <v>1206</v>
      </c>
      <c r="J42" s="108">
        <v>1077</v>
      </c>
      <c r="K42" s="108">
        <v>958</v>
      </c>
      <c r="L42" s="108">
        <v>3076</v>
      </c>
      <c r="M42" s="109">
        <v>2977</v>
      </c>
    </row>
    <row r="43" spans="2:13" ht="27.75" customHeight="1" x14ac:dyDescent="0.2">
      <c r="B43" s="1279"/>
      <c r="C43" s="1280"/>
      <c r="D43" s="106"/>
      <c r="E43" s="1283" t="s">
        <v>32</v>
      </c>
      <c r="F43" s="1283"/>
      <c r="G43" s="1283"/>
      <c r="H43" s="1284"/>
      <c r="I43" s="107">
        <v>48547</v>
      </c>
      <c r="J43" s="108">
        <v>47540</v>
      </c>
      <c r="K43" s="108">
        <v>46224</v>
      </c>
      <c r="L43" s="108">
        <v>44152</v>
      </c>
      <c r="M43" s="109">
        <v>42310</v>
      </c>
    </row>
    <row r="44" spans="2:13" ht="27.75" customHeight="1" x14ac:dyDescent="0.2">
      <c r="B44" s="1279"/>
      <c r="C44" s="1280"/>
      <c r="D44" s="106"/>
      <c r="E44" s="1283" t="s">
        <v>33</v>
      </c>
      <c r="F44" s="1283"/>
      <c r="G44" s="1283"/>
      <c r="H44" s="1284"/>
      <c r="I44" s="107">
        <v>615</v>
      </c>
      <c r="J44" s="108">
        <v>995</v>
      </c>
      <c r="K44" s="108">
        <v>1001</v>
      </c>
      <c r="L44" s="108">
        <v>993</v>
      </c>
      <c r="M44" s="109">
        <v>979</v>
      </c>
    </row>
    <row r="45" spans="2:13" ht="27.75" customHeight="1" x14ac:dyDescent="0.2">
      <c r="B45" s="1279"/>
      <c r="C45" s="1280"/>
      <c r="D45" s="106"/>
      <c r="E45" s="1283" t="s">
        <v>34</v>
      </c>
      <c r="F45" s="1283"/>
      <c r="G45" s="1283"/>
      <c r="H45" s="1284"/>
      <c r="I45" s="107">
        <v>15109</v>
      </c>
      <c r="J45" s="108">
        <v>15431</v>
      </c>
      <c r="K45" s="108">
        <v>15254</v>
      </c>
      <c r="L45" s="108">
        <v>14822</v>
      </c>
      <c r="M45" s="109">
        <v>14592</v>
      </c>
    </row>
    <row r="46" spans="2:13" ht="27.75" customHeight="1" x14ac:dyDescent="0.2">
      <c r="B46" s="1279"/>
      <c r="C46" s="1280"/>
      <c r="D46" s="110"/>
      <c r="E46" s="1283" t="s">
        <v>35</v>
      </c>
      <c r="F46" s="1283"/>
      <c r="G46" s="1283"/>
      <c r="H46" s="1284"/>
      <c r="I46" s="107" t="s">
        <v>533</v>
      </c>
      <c r="J46" s="108" t="s">
        <v>533</v>
      </c>
      <c r="K46" s="108" t="s">
        <v>533</v>
      </c>
      <c r="L46" s="108" t="s">
        <v>533</v>
      </c>
      <c r="M46" s="109" t="s">
        <v>533</v>
      </c>
    </row>
    <row r="47" spans="2:13" ht="27.75" customHeight="1" x14ac:dyDescent="0.2">
      <c r="B47" s="1279"/>
      <c r="C47" s="1280"/>
      <c r="D47" s="111"/>
      <c r="E47" s="1293" t="s">
        <v>36</v>
      </c>
      <c r="F47" s="1294"/>
      <c r="G47" s="1294"/>
      <c r="H47" s="1295"/>
      <c r="I47" s="107" t="s">
        <v>533</v>
      </c>
      <c r="J47" s="108" t="s">
        <v>533</v>
      </c>
      <c r="K47" s="108" t="s">
        <v>533</v>
      </c>
      <c r="L47" s="108" t="s">
        <v>533</v>
      </c>
      <c r="M47" s="109" t="s">
        <v>533</v>
      </c>
    </row>
    <row r="48" spans="2:13" ht="27.75" customHeight="1" x14ac:dyDescent="0.2">
      <c r="B48" s="1279"/>
      <c r="C48" s="1280"/>
      <c r="D48" s="106"/>
      <c r="E48" s="1283" t="s">
        <v>37</v>
      </c>
      <c r="F48" s="1283"/>
      <c r="G48" s="1283"/>
      <c r="H48" s="1284"/>
      <c r="I48" s="107" t="s">
        <v>533</v>
      </c>
      <c r="J48" s="108" t="s">
        <v>533</v>
      </c>
      <c r="K48" s="108" t="s">
        <v>533</v>
      </c>
      <c r="L48" s="108" t="s">
        <v>533</v>
      </c>
      <c r="M48" s="109" t="s">
        <v>533</v>
      </c>
    </row>
    <row r="49" spans="2:13" ht="27.75" customHeight="1" x14ac:dyDescent="0.2">
      <c r="B49" s="1281"/>
      <c r="C49" s="1282"/>
      <c r="D49" s="106"/>
      <c r="E49" s="1283" t="s">
        <v>38</v>
      </c>
      <c r="F49" s="1283"/>
      <c r="G49" s="1283"/>
      <c r="H49" s="1284"/>
      <c r="I49" s="107" t="s">
        <v>533</v>
      </c>
      <c r="J49" s="108" t="s">
        <v>533</v>
      </c>
      <c r="K49" s="108" t="s">
        <v>533</v>
      </c>
      <c r="L49" s="108" t="s">
        <v>533</v>
      </c>
      <c r="M49" s="109" t="s">
        <v>533</v>
      </c>
    </row>
    <row r="50" spans="2:13" ht="27.75" customHeight="1" x14ac:dyDescent="0.2">
      <c r="B50" s="1277" t="s">
        <v>39</v>
      </c>
      <c r="C50" s="1278"/>
      <c r="D50" s="112"/>
      <c r="E50" s="1283" t="s">
        <v>40</v>
      </c>
      <c r="F50" s="1283"/>
      <c r="G50" s="1283"/>
      <c r="H50" s="1284"/>
      <c r="I50" s="107">
        <v>8762</v>
      </c>
      <c r="J50" s="108">
        <v>8312</v>
      </c>
      <c r="K50" s="108">
        <v>4869</v>
      </c>
      <c r="L50" s="108">
        <v>3896</v>
      </c>
      <c r="M50" s="109">
        <v>4984</v>
      </c>
    </row>
    <row r="51" spans="2:13" ht="27.75" customHeight="1" x14ac:dyDescent="0.2">
      <c r="B51" s="1279"/>
      <c r="C51" s="1280"/>
      <c r="D51" s="106"/>
      <c r="E51" s="1283" t="s">
        <v>41</v>
      </c>
      <c r="F51" s="1283"/>
      <c r="G51" s="1283"/>
      <c r="H51" s="1284"/>
      <c r="I51" s="107">
        <v>37269</v>
      </c>
      <c r="J51" s="108">
        <v>37704</v>
      </c>
      <c r="K51" s="108">
        <v>37066</v>
      </c>
      <c r="L51" s="108">
        <v>39007</v>
      </c>
      <c r="M51" s="109">
        <v>38349</v>
      </c>
    </row>
    <row r="52" spans="2:13" ht="27.75" customHeight="1" x14ac:dyDescent="0.2">
      <c r="B52" s="1281"/>
      <c r="C52" s="1282"/>
      <c r="D52" s="106"/>
      <c r="E52" s="1283" t="s">
        <v>42</v>
      </c>
      <c r="F52" s="1283"/>
      <c r="G52" s="1283"/>
      <c r="H52" s="1284"/>
      <c r="I52" s="107">
        <v>115581</v>
      </c>
      <c r="J52" s="108">
        <v>117349</v>
      </c>
      <c r="K52" s="108">
        <v>116761</v>
      </c>
      <c r="L52" s="108">
        <v>115686</v>
      </c>
      <c r="M52" s="109">
        <v>114857</v>
      </c>
    </row>
    <row r="53" spans="2:13" ht="27.75" customHeight="1" thickBot="1" x14ac:dyDescent="0.25">
      <c r="B53" s="1285" t="s">
        <v>43</v>
      </c>
      <c r="C53" s="1286"/>
      <c r="D53" s="113"/>
      <c r="E53" s="1287" t="s">
        <v>44</v>
      </c>
      <c r="F53" s="1287"/>
      <c r="G53" s="1287"/>
      <c r="H53" s="1288"/>
      <c r="I53" s="114">
        <v>56261</v>
      </c>
      <c r="J53" s="115">
        <v>55448</v>
      </c>
      <c r="K53" s="115">
        <v>58302</v>
      </c>
      <c r="L53" s="115">
        <v>55384</v>
      </c>
      <c r="M53" s="116">
        <v>49178</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rkPzOLkvBto5njVGrLFWTEdbipD7R9dJcB80hNTUf2DJBLyqTb2Iu5sa94l18rVP3ECTcLQxOhX/9ED/yTSnvQ==" saltValue="U3ag5d2T8sU6aIZcCCfK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576</v>
      </c>
      <c r="G54" s="125" t="s">
        <v>577</v>
      </c>
      <c r="H54" s="126" t="s">
        <v>578</v>
      </c>
    </row>
    <row r="55" spans="2:8" ht="52.5" customHeight="1" x14ac:dyDescent="0.2">
      <c r="B55" s="127"/>
      <c r="C55" s="1304" t="s">
        <v>47</v>
      </c>
      <c r="D55" s="1304"/>
      <c r="E55" s="1305"/>
      <c r="F55" s="128" t="s">
        <v>533</v>
      </c>
      <c r="G55" s="128">
        <v>34</v>
      </c>
      <c r="H55" s="129">
        <v>334</v>
      </c>
    </row>
    <row r="56" spans="2:8" ht="52.5" customHeight="1" x14ac:dyDescent="0.2">
      <c r="B56" s="130"/>
      <c r="C56" s="1306" t="s">
        <v>48</v>
      </c>
      <c r="D56" s="1306"/>
      <c r="E56" s="1307"/>
      <c r="F56" s="131">
        <v>203</v>
      </c>
      <c r="G56" s="131">
        <v>203</v>
      </c>
      <c r="H56" s="132">
        <v>203</v>
      </c>
    </row>
    <row r="57" spans="2:8" ht="53.25" customHeight="1" x14ac:dyDescent="0.2">
      <c r="B57" s="130"/>
      <c r="C57" s="1308" t="s">
        <v>49</v>
      </c>
      <c r="D57" s="1308"/>
      <c r="E57" s="1309"/>
      <c r="F57" s="133">
        <v>2670</v>
      </c>
      <c r="G57" s="133">
        <v>2357</v>
      </c>
      <c r="H57" s="134">
        <v>3125</v>
      </c>
    </row>
    <row r="58" spans="2:8" ht="45.75" customHeight="1" x14ac:dyDescent="0.2">
      <c r="B58" s="135"/>
      <c r="C58" s="1296" t="s">
        <v>624</v>
      </c>
      <c r="D58" s="1297"/>
      <c r="E58" s="1298"/>
      <c r="F58" s="385">
        <v>1</v>
      </c>
      <c r="G58" s="136">
        <v>8</v>
      </c>
      <c r="H58" s="137">
        <v>813</v>
      </c>
    </row>
    <row r="59" spans="2:8" ht="45.75" customHeight="1" x14ac:dyDescent="0.2">
      <c r="B59" s="135"/>
      <c r="C59" s="1296" t="s">
        <v>620</v>
      </c>
      <c r="D59" s="1297"/>
      <c r="E59" s="1298"/>
      <c r="F59" s="385">
        <v>750</v>
      </c>
      <c r="G59" s="136">
        <v>750</v>
      </c>
      <c r="H59" s="137">
        <v>750</v>
      </c>
    </row>
    <row r="60" spans="2:8" ht="45.75" customHeight="1" x14ac:dyDescent="0.2">
      <c r="B60" s="135"/>
      <c r="C60" s="1296" t="s">
        <v>621</v>
      </c>
      <c r="D60" s="1297"/>
      <c r="E60" s="1298"/>
      <c r="F60" s="385">
        <v>551</v>
      </c>
      <c r="G60" s="136">
        <v>301</v>
      </c>
      <c r="H60" s="137">
        <v>301</v>
      </c>
    </row>
    <row r="61" spans="2:8" ht="45.75" customHeight="1" x14ac:dyDescent="0.2">
      <c r="B61" s="135"/>
      <c r="C61" s="1296" t="s">
        <v>622</v>
      </c>
      <c r="D61" s="1297"/>
      <c r="E61" s="1298"/>
      <c r="F61" s="385">
        <v>296</v>
      </c>
      <c r="G61" s="136">
        <v>294</v>
      </c>
      <c r="H61" s="137">
        <v>294</v>
      </c>
    </row>
    <row r="62" spans="2:8" ht="45.75" customHeight="1" thickBot="1" x14ac:dyDescent="0.25">
      <c r="B62" s="138"/>
      <c r="C62" s="1299" t="s">
        <v>623</v>
      </c>
      <c r="D62" s="1300"/>
      <c r="E62" s="1301"/>
      <c r="F62" s="386">
        <v>301</v>
      </c>
      <c r="G62" s="136">
        <v>287</v>
      </c>
      <c r="H62" s="139">
        <v>275</v>
      </c>
    </row>
    <row r="63" spans="2:8" ht="52.5" customHeight="1" thickBot="1" x14ac:dyDescent="0.25">
      <c r="B63" s="140"/>
      <c r="C63" s="1302" t="s">
        <v>50</v>
      </c>
      <c r="D63" s="1302"/>
      <c r="E63" s="1303"/>
      <c r="F63" s="141">
        <v>2872</v>
      </c>
      <c r="G63" s="141">
        <v>2593</v>
      </c>
      <c r="H63" s="142">
        <v>3662</v>
      </c>
    </row>
    <row r="64" spans="2:8" ht="15" customHeight="1" x14ac:dyDescent="0.2"/>
  </sheetData>
  <sheetProtection algorithmName="SHA-512" hashValue="Q0LScHLlau6yGBf23RnS52B3oSMfG72DHRprbx3q48l0JSWIekH397MJStRDZkfcUgP4Hsl9XdHJaY5EkplDqw==" saltValue="5b7xRKnccLbge7MBl08b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3DDC4-2D71-4E89-8D9D-97EBDDDFD763}">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89" customWidth="1"/>
    <col min="2" max="107" width="2.453125" style="389" customWidth="1"/>
    <col min="108" max="108" width="6.08984375" style="397" customWidth="1"/>
    <col min="109" max="109" width="5.90625" style="396" customWidth="1"/>
    <col min="110" max="110" width="19.08984375" style="389" hidden="1"/>
    <col min="111" max="115" width="12.6328125" style="389" hidden="1"/>
    <col min="116" max="349" width="8.6328125" style="389" hidden="1"/>
    <col min="350" max="355" width="14.90625" style="389" hidden="1"/>
    <col min="356" max="357" width="15.90625" style="389" hidden="1"/>
    <col min="358" max="363" width="16.08984375" style="389" hidden="1"/>
    <col min="364" max="364" width="6.08984375" style="389" hidden="1"/>
    <col min="365" max="365" width="3" style="389" hidden="1"/>
    <col min="366" max="605" width="8.6328125" style="389" hidden="1"/>
    <col min="606" max="611" width="14.90625" style="389" hidden="1"/>
    <col min="612" max="613" width="15.90625" style="389" hidden="1"/>
    <col min="614" max="619" width="16.08984375" style="389" hidden="1"/>
    <col min="620" max="620" width="6.08984375" style="389" hidden="1"/>
    <col min="621" max="621" width="3" style="389" hidden="1"/>
    <col min="622" max="861" width="8.6328125" style="389" hidden="1"/>
    <col min="862" max="867" width="14.90625" style="389" hidden="1"/>
    <col min="868" max="869" width="15.90625" style="389" hidden="1"/>
    <col min="870" max="875" width="16.08984375" style="389" hidden="1"/>
    <col min="876" max="876" width="6.08984375" style="389" hidden="1"/>
    <col min="877" max="877" width="3" style="389" hidden="1"/>
    <col min="878" max="1117" width="8.6328125" style="389" hidden="1"/>
    <col min="1118" max="1123" width="14.90625" style="389" hidden="1"/>
    <col min="1124" max="1125" width="15.90625" style="389" hidden="1"/>
    <col min="1126" max="1131" width="16.08984375" style="389" hidden="1"/>
    <col min="1132" max="1132" width="6.08984375" style="389" hidden="1"/>
    <col min="1133" max="1133" width="3" style="389" hidden="1"/>
    <col min="1134" max="1373" width="8.6328125" style="389" hidden="1"/>
    <col min="1374" max="1379" width="14.90625" style="389" hidden="1"/>
    <col min="1380" max="1381" width="15.90625" style="389" hidden="1"/>
    <col min="1382" max="1387" width="16.08984375" style="389" hidden="1"/>
    <col min="1388" max="1388" width="6.08984375" style="389" hidden="1"/>
    <col min="1389" max="1389" width="3" style="389" hidden="1"/>
    <col min="1390" max="1629" width="8.6328125" style="389" hidden="1"/>
    <col min="1630" max="1635" width="14.90625" style="389" hidden="1"/>
    <col min="1636" max="1637" width="15.90625" style="389" hidden="1"/>
    <col min="1638" max="1643" width="16.08984375" style="389" hidden="1"/>
    <col min="1644" max="1644" width="6.08984375" style="389" hidden="1"/>
    <col min="1645" max="1645" width="3" style="389" hidden="1"/>
    <col min="1646" max="1885" width="8.6328125" style="389" hidden="1"/>
    <col min="1886" max="1891" width="14.90625" style="389" hidden="1"/>
    <col min="1892" max="1893" width="15.90625" style="389" hidden="1"/>
    <col min="1894" max="1899" width="16.08984375" style="389" hidden="1"/>
    <col min="1900" max="1900" width="6.08984375" style="389" hidden="1"/>
    <col min="1901" max="1901" width="3" style="389" hidden="1"/>
    <col min="1902" max="2141" width="8.6328125" style="389" hidden="1"/>
    <col min="2142" max="2147" width="14.90625" style="389" hidden="1"/>
    <col min="2148" max="2149" width="15.90625" style="389" hidden="1"/>
    <col min="2150" max="2155" width="16.08984375" style="389" hidden="1"/>
    <col min="2156" max="2156" width="6.08984375" style="389" hidden="1"/>
    <col min="2157" max="2157" width="3" style="389" hidden="1"/>
    <col min="2158" max="2397" width="8.6328125" style="389" hidden="1"/>
    <col min="2398" max="2403" width="14.90625" style="389" hidden="1"/>
    <col min="2404" max="2405" width="15.90625" style="389" hidden="1"/>
    <col min="2406" max="2411" width="16.08984375" style="389" hidden="1"/>
    <col min="2412" max="2412" width="6.08984375" style="389" hidden="1"/>
    <col min="2413" max="2413" width="3" style="389" hidden="1"/>
    <col min="2414" max="2653" width="8.6328125" style="389" hidden="1"/>
    <col min="2654" max="2659" width="14.90625" style="389" hidden="1"/>
    <col min="2660" max="2661" width="15.90625" style="389" hidden="1"/>
    <col min="2662" max="2667" width="16.08984375" style="389" hidden="1"/>
    <col min="2668" max="2668" width="6.08984375" style="389" hidden="1"/>
    <col min="2669" max="2669" width="3" style="389" hidden="1"/>
    <col min="2670" max="2909" width="8.6328125" style="389" hidden="1"/>
    <col min="2910" max="2915" width="14.90625" style="389" hidden="1"/>
    <col min="2916" max="2917" width="15.90625" style="389" hidden="1"/>
    <col min="2918" max="2923" width="16.08984375" style="389" hidden="1"/>
    <col min="2924" max="2924" width="6.08984375" style="389" hidden="1"/>
    <col min="2925" max="2925" width="3" style="389" hidden="1"/>
    <col min="2926" max="3165" width="8.6328125" style="389" hidden="1"/>
    <col min="3166" max="3171" width="14.90625" style="389" hidden="1"/>
    <col min="3172" max="3173" width="15.90625" style="389" hidden="1"/>
    <col min="3174" max="3179" width="16.08984375" style="389" hidden="1"/>
    <col min="3180" max="3180" width="6.08984375" style="389" hidden="1"/>
    <col min="3181" max="3181" width="3" style="389" hidden="1"/>
    <col min="3182" max="3421" width="8.6328125" style="389" hidden="1"/>
    <col min="3422" max="3427" width="14.90625" style="389" hidden="1"/>
    <col min="3428" max="3429" width="15.90625" style="389" hidden="1"/>
    <col min="3430" max="3435" width="16.08984375" style="389" hidden="1"/>
    <col min="3436" max="3436" width="6.08984375" style="389" hidden="1"/>
    <col min="3437" max="3437" width="3" style="389" hidden="1"/>
    <col min="3438" max="3677" width="8.6328125" style="389" hidden="1"/>
    <col min="3678" max="3683" width="14.90625" style="389" hidden="1"/>
    <col min="3684" max="3685" width="15.90625" style="389" hidden="1"/>
    <col min="3686" max="3691" width="16.08984375" style="389" hidden="1"/>
    <col min="3692" max="3692" width="6.08984375" style="389" hidden="1"/>
    <col min="3693" max="3693" width="3" style="389" hidden="1"/>
    <col min="3694" max="3933" width="8.6328125" style="389" hidden="1"/>
    <col min="3934" max="3939" width="14.90625" style="389" hidden="1"/>
    <col min="3940" max="3941" width="15.90625" style="389" hidden="1"/>
    <col min="3942" max="3947" width="16.08984375" style="389" hidden="1"/>
    <col min="3948" max="3948" width="6.08984375" style="389" hidden="1"/>
    <col min="3949" max="3949" width="3" style="389" hidden="1"/>
    <col min="3950" max="4189" width="8.6328125" style="389" hidden="1"/>
    <col min="4190" max="4195" width="14.90625" style="389" hidden="1"/>
    <col min="4196" max="4197" width="15.90625" style="389" hidden="1"/>
    <col min="4198" max="4203" width="16.08984375" style="389" hidden="1"/>
    <col min="4204" max="4204" width="6.08984375" style="389" hidden="1"/>
    <col min="4205" max="4205" width="3" style="389" hidden="1"/>
    <col min="4206" max="4445" width="8.6328125" style="389" hidden="1"/>
    <col min="4446" max="4451" width="14.90625" style="389" hidden="1"/>
    <col min="4452" max="4453" width="15.90625" style="389" hidden="1"/>
    <col min="4454" max="4459" width="16.08984375" style="389" hidden="1"/>
    <col min="4460" max="4460" width="6.08984375" style="389" hidden="1"/>
    <col min="4461" max="4461" width="3" style="389" hidden="1"/>
    <col min="4462" max="4701" width="8.6328125" style="389" hidden="1"/>
    <col min="4702" max="4707" width="14.90625" style="389" hidden="1"/>
    <col min="4708" max="4709" width="15.90625" style="389" hidden="1"/>
    <col min="4710" max="4715" width="16.08984375" style="389" hidden="1"/>
    <col min="4716" max="4716" width="6.08984375" style="389" hidden="1"/>
    <col min="4717" max="4717" width="3" style="389" hidden="1"/>
    <col min="4718" max="4957" width="8.6328125" style="389" hidden="1"/>
    <col min="4958" max="4963" width="14.90625" style="389" hidden="1"/>
    <col min="4964" max="4965" width="15.90625" style="389" hidden="1"/>
    <col min="4966" max="4971" width="16.08984375" style="389" hidden="1"/>
    <col min="4972" max="4972" width="6.08984375" style="389" hidden="1"/>
    <col min="4973" max="4973" width="3" style="389" hidden="1"/>
    <col min="4974" max="5213" width="8.6328125" style="389" hidden="1"/>
    <col min="5214" max="5219" width="14.90625" style="389" hidden="1"/>
    <col min="5220" max="5221" width="15.90625" style="389" hidden="1"/>
    <col min="5222" max="5227" width="16.08984375" style="389" hidden="1"/>
    <col min="5228" max="5228" width="6.08984375" style="389" hidden="1"/>
    <col min="5229" max="5229" width="3" style="389" hidden="1"/>
    <col min="5230" max="5469" width="8.6328125" style="389" hidden="1"/>
    <col min="5470" max="5475" width="14.90625" style="389" hidden="1"/>
    <col min="5476" max="5477" width="15.90625" style="389" hidden="1"/>
    <col min="5478" max="5483" width="16.08984375" style="389" hidden="1"/>
    <col min="5484" max="5484" width="6.08984375" style="389" hidden="1"/>
    <col min="5485" max="5485" width="3" style="389" hidden="1"/>
    <col min="5486" max="5725" width="8.6328125" style="389" hidden="1"/>
    <col min="5726" max="5731" width="14.90625" style="389" hidden="1"/>
    <col min="5732" max="5733" width="15.90625" style="389" hidden="1"/>
    <col min="5734" max="5739" width="16.08984375" style="389" hidden="1"/>
    <col min="5740" max="5740" width="6.08984375" style="389" hidden="1"/>
    <col min="5741" max="5741" width="3" style="389" hidden="1"/>
    <col min="5742" max="5981" width="8.6328125" style="389" hidden="1"/>
    <col min="5982" max="5987" width="14.90625" style="389" hidden="1"/>
    <col min="5988" max="5989" width="15.90625" style="389" hidden="1"/>
    <col min="5990" max="5995" width="16.08984375" style="389" hidden="1"/>
    <col min="5996" max="5996" width="6.08984375" style="389" hidden="1"/>
    <col min="5997" max="5997" width="3" style="389" hidden="1"/>
    <col min="5998" max="6237" width="8.6328125" style="389" hidden="1"/>
    <col min="6238" max="6243" width="14.90625" style="389" hidden="1"/>
    <col min="6244" max="6245" width="15.90625" style="389" hidden="1"/>
    <col min="6246" max="6251" width="16.08984375" style="389" hidden="1"/>
    <col min="6252" max="6252" width="6.08984375" style="389" hidden="1"/>
    <col min="6253" max="6253" width="3" style="389" hidden="1"/>
    <col min="6254" max="6493" width="8.6328125" style="389" hidden="1"/>
    <col min="6494" max="6499" width="14.90625" style="389" hidden="1"/>
    <col min="6500" max="6501" width="15.90625" style="389" hidden="1"/>
    <col min="6502" max="6507" width="16.08984375" style="389" hidden="1"/>
    <col min="6508" max="6508" width="6.08984375" style="389" hidden="1"/>
    <col min="6509" max="6509" width="3" style="389" hidden="1"/>
    <col min="6510" max="6749" width="8.6328125" style="389" hidden="1"/>
    <col min="6750" max="6755" width="14.90625" style="389" hidden="1"/>
    <col min="6756" max="6757" width="15.90625" style="389" hidden="1"/>
    <col min="6758" max="6763" width="16.08984375" style="389" hidden="1"/>
    <col min="6764" max="6764" width="6.08984375" style="389" hidden="1"/>
    <col min="6765" max="6765" width="3" style="389" hidden="1"/>
    <col min="6766" max="7005" width="8.6328125" style="389" hidden="1"/>
    <col min="7006" max="7011" width="14.90625" style="389" hidden="1"/>
    <col min="7012" max="7013" width="15.90625" style="389" hidden="1"/>
    <col min="7014" max="7019" width="16.08984375" style="389" hidden="1"/>
    <col min="7020" max="7020" width="6.08984375" style="389" hidden="1"/>
    <col min="7021" max="7021" width="3" style="389" hidden="1"/>
    <col min="7022" max="7261" width="8.6328125" style="389" hidden="1"/>
    <col min="7262" max="7267" width="14.90625" style="389" hidden="1"/>
    <col min="7268" max="7269" width="15.90625" style="389" hidden="1"/>
    <col min="7270" max="7275" width="16.08984375" style="389" hidden="1"/>
    <col min="7276" max="7276" width="6.08984375" style="389" hidden="1"/>
    <col min="7277" max="7277" width="3" style="389" hidden="1"/>
    <col min="7278" max="7517" width="8.6328125" style="389" hidden="1"/>
    <col min="7518" max="7523" width="14.90625" style="389" hidden="1"/>
    <col min="7524" max="7525" width="15.90625" style="389" hidden="1"/>
    <col min="7526" max="7531" width="16.08984375" style="389" hidden="1"/>
    <col min="7532" max="7532" width="6.08984375" style="389" hidden="1"/>
    <col min="7533" max="7533" width="3" style="389" hidden="1"/>
    <col min="7534" max="7773" width="8.6328125" style="389" hidden="1"/>
    <col min="7774" max="7779" width="14.90625" style="389" hidden="1"/>
    <col min="7780" max="7781" width="15.90625" style="389" hidden="1"/>
    <col min="7782" max="7787" width="16.08984375" style="389" hidden="1"/>
    <col min="7788" max="7788" width="6.08984375" style="389" hidden="1"/>
    <col min="7789" max="7789" width="3" style="389" hidden="1"/>
    <col min="7790" max="8029" width="8.6328125" style="389" hidden="1"/>
    <col min="8030" max="8035" width="14.90625" style="389" hidden="1"/>
    <col min="8036" max="8037" width="15.90625" style="389" hidden="1"/>
    <col min="8038" max="8043" width="16.08984375" style="389" hidden="1"/>
    <col min="8044" max="8044" width="6.08984375" style="389" hidden="1"/>
    <col min="8045" max="8045" width="3" style="389" hidden="1"/>
    <col min="8046" max="8285" width="8.6328125" style="389" hidden="1"/>
    <col min="8286" max="8291" width="14.90625" style="389" hidden="1"/>
    <col min="8292" max="8293" width="15.90625" style="389" hidden="1"/>
    <col min="8294" max="8299" width="16.08984375" style="389" hidden="1"/>
    <col min="8300" max="8300" width="6.08984375" style="389" hidden="1"/>
    <col min="8301" max="8301" width="3" style="389" hidden="1"/>
    <col min="8302" max="8541" width="8.6328125" style="389" hidden="1"/>
    <col min="8542" max="8547" width="14.90625" style="389" hidden="1"/>
    <col min="8548" max="8549" width="15.90625" style="389" hidden="1"/>
    <col min="8550" max="8555" width="16.08984375" style="389" hidden="1"/>
    <col min="8556" max="8556" width="6.08984375" style="389" hidden="1"/>
    <col min="8557" max="8557" width="3" style="389" hidden="1"/>
    <col min="8558" max="8797" width="8.6328125" style="389" hidden="1"/>
    <col min="8798" max="8803" width="14.90625" style="389" hidden="1"/>
    <col min="8804" max="8805" width="15.90625" style="389" hidden="1"/>
    <col min="8806" max="8811" width="16.08984375" style="389" hidden="1"/>
    <col min="8812" max="8812" width="6.08984375" style="389" hidden="1"/>
    <col min="8813" max="8813" width="3" style="389" hidden="1"/>
    <col min="8814" max="9053" width="8.6328125" style="389" hidden="1"/>
    <col min="9054" max="9059" width="14.90625" style="389" hidden="1"/>
    <col min="9060" max="9061" width="15.90625" style="389" hidden="1"/>
    <col min="9062" max="9067" width="16.08984375" style="389" hidden="1"/>
    <col min="9068" max="9068" width="6.08984375" style="389" hidden="1"/>
    <col min="9069" max="9069" width="3" style="389" hidden="1"/>
    <col min="9070" max="9309" width="8.6328125" style="389" hidden="1"/>
    <col min="9310" max="9315" width="14.90625" style="389" hidden="1"/>
    <col min="9316" max="9317" width="15.90625" style="389" hidden="1"/>
    <col min="9318" max="9323" width="16.08984375" style="389" hidden="1"/>
    <col min="9324" max="9324" width="6.08984375" style="389" hidden="1"/>
    <col min="9325" max="9325" width="3" style="389" hidden="1"/>
    <col min="9326" max="9565" width="8.6328125" style="389" hidden="1"/>
    <col min="9566" max="9571" width="14.90625" style="389" hidden="1"/>
    <col min="9572" max="9573" width="15.90625" style="389" hidden="1"/>
    <col min="9574" max="9579" width="16.08984375" style="389" hidden="1"/>
    <col min="9580" max="9580" width="6.08984375" style="389" hidden="1"/>
    <col min="9581" max="9581" width="3" style="389" hidden="1"/>
    <col min="9582" max="9821" width="8.6328125" style="389" hidden="1"/>
    <col min="9822" max="9827" width="14.90625" style="389" hidden="1"/>
    <col min="9828" max="9829" width="15.90625" style="389" hidden="1"/>
    <col min="9830" max="9835" width="16.08984375" style="389" hidden="1"/>
    <col min="9836" max="9836" width="6.08984375" style="389" hidden="1"/>
    <col min="9837" max="9837" width="3" style="389" hidden="1"/>
    <col min="9838" max="10077" width="8.6328125" style="389" hidden="1"/>
    <col min="10078" max="10083" width="14.90625" style="389" hidden="1"/>
    <col min="10084" max="10085" width="15.90625" style="389" hidden="1"/>
    <col min="10086" max="10091" width="16.08984375" style="389" hidden="1"/>
    <col min="10092" max="10092" width="6.08984375" style="389" hidden="1"/>
    <col min="10093" max="10093" width="3" style="389" hidden="1"/>
    <col min="10094" max="10333" width="8.6328125" style="389" hidden="1"/>
    <col min="10334" max="10339" width="14.90625" style="389" hidden="1"/>
    <col min="10340" max="10341" width="15.90625" style="389" hidden="1"/>
    <col min="10342" max="10347" width="16.08984375" style="389" hidden="1"/>
    <col min="10348" max="10348" width="6.08984375" style="389" hidden="1"/>
    <col min="10349" max="10349" width="3" style="389" hidden="1"/>
    <col min="10350" max="10589" width="8.6328125" style="389" hidden="1"/>
    <col min="10590" max="10595" width="14.90625" style="389" hidden="1"/>
    <col min="10596" max="10597" width="15.90625" style="389" hidden="1"/>
    <col min="10598" max="10603" width="16.08984375" style="389" hidden="1"/>
    <col min="10604" max="10604" width="6.08984375" style="389" hidden="1"/>
    <col min="10605" max="10605" width="3" style="389" hidden="1"/>
    <col min="10606" max="10845" width="8.6328125" style="389" hidden="1"/>
    <col min="10846" max="10851" width="14.90625" style="389" hidden="1"/>
    <col min="10852" max="10853" width="15.90625" style="389" hidden="1"/>
    <col min="10854" max="10859" width="16.08984375" style="389" hidden="1"/>
    <col min="10860" max="10860" width="6.08984375" style="389" hidden="1"/>
    <col min="10861" max="10861" width="3" style="389" hidden="1"/>
    <col min="10862" max="11101" width="8.6328125" style="389" hidden="1"/>
    <col min="11102" max="11107" width="14.90625" style="389" hidden="1"/>
    <col min="11108" max="11109" width="15.90625" style="389" hidden="1"/>
    <col min="11110" max="11115" width="16.08984375" style="389" hidden="1"/>
    <col min="11116" max="11116" width="6.08984375" style="389" hidden="1"/>
    <col min="11117" max="11117" width="3" style="389" hidden="1"/>
    <col min="11118" max="11357" width="8.6328125" style="389" hidden="1"/>
    <col min="11358" max="11363" width="14.90625" style="389" hidden="1"/>
    <col min="11364" max="11365" width="15.90625" style="389" hidden="1"/>
    <col min="11366" max="11371" width="16.08984375" style="389" hidden="1"/>
    <col min="11372" max="11372" width="6.08984375" style="389" hidden="1"/>
    <col min="11373" max="11373" width="3" style="389" hidden="1"/>
    <col min="11374" max="11613" width="8.6328125" style="389" hidden="1"/>
    <col min="11614" max="11619" width="14.90625" style="389" hidden="1"/>
    <col min="11620" max="11621" width="15.90625" style="389" hidden="1"/>
    <col min="11622" max="11627" width="16.08984375" style="389" hidden="1"/>
    <col min="11628" max="11628" width="6.08984375" style="389" hidden="1"/>
    <col min="11629" max="11629" width="3" style="389" hidden="1"/>
    <col min="11630" max="11869" width="8.6328125" style="389" hidden="1"/>
    <col min="11870" max="11875" width="14.90625" style="389" hidden="1"/>
    <col min="11876" max="11877" width="15.90625" style="389" hidden="1"/>
    <col min="11878" max="11883" width="16.08984375" style="389" hidden="1"/>
    <col min="11884" max="11884" width="6.08984375" style="389" hidden="1"/>
    <col min="11885" max="11885" width="3" style="389" hidden="1"/>
    <col min="11886" max="12125" width="8.6328125" style="389" hidden="1"/>
    <col min="12126" max="12131" width="14.90625" style="389" hidden="1"/>
    <col min="12132" max="12133" width="15.90625" style="389" hidden="1"/>
    <col min="12134" max="12139" width="16.08984375" style="389" hidden="1"/>
    <col min="12140" max="12140" width="6.08984375" style="389" hidden="1"/>
    <col min="12141" max="12141" width="3" style="389" hidden="1"/>
    <col min="12142" max="12381" width="8.6328125" style="389" hidden="1"/>
    <col min="12382" max="12387" width="14.90625" style="389" hidden="1"/>
    <col min="12388" max="12389" width="15.90625" style="389" hidden="1"/>
    <col min="12390" max="12395" width="16.08984375" style="389" hidden="1"/>
    <col min="12396" max="12396" width="6.08984375" style="389" hidden="1"/>
    <col min="12397" max="12397" width="3" style="389" hidden="1"/>
    <col min="12398" max="12637" width="8.6328125" style="389" hidden="1"/>
    <col min="12638" max="12643" width="14.90625" style="389" hidden="1"/>
    <col min="12644" max="12645" width="15.90625" style="389" hidden="1"/>
    <col min="12646" max="12651" width="16.08984375" style="389" hidden="1"/>
    <col min="12652" max="12652" width="6.08984375" style="389" hidden="1"/>
    <col min="12653" max="12653" width="3" style="389" hidden="1"/>
    <col min="12654" max="12893" width="8.6328125" style="389" hidden="1"/>
    <col min="12894" max="12899" width="14.90625" style="389" hidden="1"/>
    <col min="12900" max="12901" width="15.90625" style="389" hidden="1"/>
    <col min="12902" max="12907" width="16.08984375" style="389" hidden="1"/>
    <col min="12908" max="12908" width="6.08984375" style="389" hidden="1"/>
    <col min="12909" max="12909" width="3" style="389" hidden="1"/>
    <col min="12910" max="13149" width="8.6328125" style="389" hidden="1"/>
    <col min="13150" max="13155" width="14.90625" style="389" hidden="1"/>
    <col min="13156" max="13157" width="15.90625" style="389" hidden="1"/>
    <col min="13158" max="13163" width="16.08984375" style="389" hidden="1"/>
    <col min="13164" max="13164" width="6.08984375" style="389" hidden="1"/>
    <col min="13165" max="13165" width="3" style="389" hidden="1"/>
    <col min="13166" max="13405" width="8.6328125" style="389" hidden="1"/>
    <col min="13406" max="13411" width="14.90625" style="389" hidden="1"/>
    <col min="13412" max="13413" width="15.90625" style="389" hidden="1"/>
    <col min="13414" max="13419" width="16.08984375" style="389" hidden="1"/>
    <col min="13420" max="13420" width="6.08984375" style="389" hidden="1"/>
    <col min="13421" max="13421" width="3" style="389" hidden="1"/>
    <col min="13422" max="13661" width="8.6328125" style="389" hidden="1"/>
    <col min="13662" max="13667" width="14.90625" style="389" hidden="1"/>
    <col min="13668" max="13669" width="15.90625" style="389" hidden="1"/>
    <col min="13670" max="13675" width="16.08984375" style="389" hidden="1"/>
    <col min="13676" max="13676" width="6.08984375" style="389" hidden="1"/>
    <col min="13677" max="13677" width="3" style="389" hidden="1"/>
    <col min="13678" max="13917" width="8.6328125" style="389" hidden="1"/>
    <col min="13918" max="13923" width="14.90625" style="389" hidden="1"/>
    <col min="13924" max="13925" width="15.90625" style="389" hidden="1"/>
    <col min="13926" max="13931" width="16.08984375" style="389" hidden="1"/>
    <col min="13932" max="13932" width="6.08984375" style="389" hidden="1"/>
    <col min="13933" max="13933" width="3" style="389" hidden="1"/>
    <col min="13934" max="14173" width="8.6328125" style="389" hidden="1"/>
    <col min="14174" max="14179" width="14.90625" style="389" hidden="1"/>
    <col min="14180" max="14181" width="15.90625" style="389" hidden="1"/>
    <col min="14182" max="14187" width="16.08984375" style="389" hidden="1"/>
    <col min="14188" max="14188" width="6.08984375" style="389" hidden="1"/>
    <col min="14189" max="14189" width="3" style="389" hidden="1"/>
    <col min="14190" max="14429" width="8.6328125" style="389" hidden="1"/>
    <col min="14430" max="14435" width="14.90625" style="389" hidden="1"/>
    <col min="14436" max="14437" width="15.90625" style="389" hidden="1"/>
    <col min="14438" max="14443" width="16.08984375" style="389" hidden="1"/>
    <col min="14444" max="14444" width="6.08984375" style="389" hidden="1"/>
    <col min="14445" max="14445" width="3" style="389" hidden="1"/>
    <col min="14446" max="14685" width="8.6328125" style="389" hidden="1"/>
    <col min="14686" max="14691" width="14.90625" style="389" hidden="1"/>
    <col min="14692" max="14693" width="15.90625" style="389" hidden="1"/>
    <col min="14694" max="14699" width="16.08984375" style="389" hidden="1"/>
    <col min="14700" max="14700" width="6.08984375" style="389" hidden="1"/>
    <col min="14701" max="14701" width="3" style="389" hidden="1"/>
    <col min="14702" max="14941" width="8.6328125" style="389" hidden="1"/>
    <col min="14942" max="14947" width="14.90625" style="389" hidden="1"/>
    <col min="14948" max="14949" width="15.90625" style="389" hidden="1"/>
    <col min="14950" max="14955" width="16.08984375" style="389" hidden="1"/>
    <col min="14956" max="14956" width="6.08984375" style="389" hidden="1"/>
    <col min="14957" max="14957" width="3" style="389" hidden="1"/>
    <col min="14958" max="15197" width="8.6328125" style="389" hidden="1"/>
    <col min="15198" max="15203" width="14.90625" style="389" hidden="1"/>
    <col min="15204" max="15205" width="15.90625" style="389" hidden="1"/>
    <col min="15206" max="15211" width="16.08984375" style="389" hidden="1"/>
    <col min="15212" max="15212" width="6.08984375" style="389" hidden="1"/>
    <col min="15213" max="15213" width="3" style="389" hidden="1"/>
    <col min="15214" max="15453" width="8.6328125" style="389" hidden="1"/>
    <col min="15454" max="15459" width="14.90625" style="389" hidden="1"/>
    <col min="15460" max="15461" width="15.90625" style="389" hidden="1"/>
    <col min="15462" max="15467" width="16.08984375" style="389" hidden="1"/>
    <col min="15468" max="15468" width="6.08984375" style="389" hidden="1"/>
    <col min="15469" max="15469" width="3" style="389" hidden="1"/>
    <col min="15470" max="15709" width="8.6328125" style="389" hidden="1"/>
    <col min="15710" max="15715" width="14.90625" style="389" hidden="1"/>
    <col min="15716" max="15717" width="15.90625" style="389" hidden="1"/>
    <col min="15718" max="15723" width="16.08984375" style="389" hidden="1"/>
    <col min="15724" max="15724" width="6.08984375" style="389" hidden="1"/>
    <col min="15725" max="15725" width="3" style="389" hidden="1"/>
    <col min="15726" max="15965" width="8.6328125" style="389" hidden="1"/>
    <col min="15966" max="15971" width="14.90625" style="389" hidden="1"/>
    <col min="15972" max="15973" width="15.90625" style="389" hidden="1"/>
    <col min="15974" max="15979" width="16.08984375" style="389" hidden="1"/>
    <col min="15980" max="15980" width="6.08984375" style="389" hidden="1"/>
    <col min="15981" max="15981" width="3" style="389" hidden="1"/>
    <col min="15982" max="16221" width="8.6328125" style="389" hidden="1"/>
    <col min="16222" max="16227" width="14.90625" style="389" hidden="1"/>
    <col min="16228" max="16229" width="15.90625" style="389" hidden="1"/>
    <col min="16230" max="16235" width="16.08984375" style="389" hidden="1"/>
    <col min="16236" max="16236" width="6.08984375" style="389" hidden="1"/>
    <col min="16237" max="16237" width="3" style="389" hidden="1"/>
    <col min="16238" max="16384" width="8.6328125" style="389" hidden="1"/>
  </cols>
  <sheetData>
    <row r="1" spans="1:143" ht="42.75" customHeight="1" x14ac:dyDescent="0.2">
      <c r="A1" s="387"/>
      <c r="B1" s="388"/>
      <c r="DD1" s="389"/>
      <c r="DE1" s="389"/>
    </row>
    <row r="2" spans="1:143" ht="25.5" customHeight="1" x14ac:dyDescent="0.2">
      <c r="A2" s="390"/>
      <c r="C2" s="390"/>
      <c r="O2" s="390"/>
      <c r="P2" s="390"/>
      <c r="Q2" s="390"/>
      <c r="R2" s="390"/>
      <c r="S2" s="390"/>
      <c r="T2" s="390"/>
      <c r="U2" s="390"/>
      <c r="V2" s="390"/>
      <c r="W2" s="390"/>
      <c r="X2" s="390"/>
      <c r="Y2" s="390"/>
      <c r="Z2" s="390"/>
      <c r="AA2" s="390"/>
      <c r="AB2" s="390"/>
      <c r="AC2" s="390"/>
      <c r="AD2" s="390"/>
      <c r="AE2" s="390"/>
      <c r="AF2" s="390"/>
      <c r="AG2" s="390"/>
      <c r="AH2" s="390"/>
      <c r="AI2" s="390"/>
      <c r="AU2" s="390"/>
      <c r="BG2" s="390"/>
      <c r="BS2" s="390"/>
      <c r="CE2" s="390"/>
      <c r="CQ2" s="390"/>
      <c r="DD2" s="389"/>
      <c r="DE2" s="389"/>
    </row>
    <row r="3" spans="1:143" ht="25.5" customHeight="1" x14ac:dyDescent="0.2">
      <c r="A3" s="390"/>
      <c r="C3" s="390"/>
      <c r="O3" s="390"/>
      <c r="P3" s="390"/>
      <c r="Q3" s="390"/>
      <c r="R3" s="390"/>
      <c r="S3" s="390"/>
      <c r="T3" s="390"/>
      <c r="U3" s="390"/>
      <c r="V3" s="390"/>
      <c r="W3" s="390"/>
      <c r="X3" s="390"/>
      <c r="Y3" s="390"/>
      <c r="Z3" s="390"/>
      <c r="AA3" s="390"/>
      <c r="AB3" s="390"/>
      <c r="AC3" s="390"/>
      <c r="AD3" s="390"/>
      <c r="AE3" s="390"/>
      <c r="AF3" s="390"/>
      <c r="AG3" s="390"/>
      <c r="AH3" s="390"/>
      <c r="AI3" s="390"/>
      <c r="AU3" s="390"/>
      <c r="BG3" s="390"/>
      <c r="BS3" s="390"/>
      <c r="CE3" s="390"/>
      <c r="CQ3" s="390"/>
      <c r="DD3" s="389"/>
      <c r="DE3" s="389"/>
    </row>
    <row r="4" spans="1:143" s="290" customFormat="1" ht="13" x14ac:dyDescent="0.2">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390"/>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390"/>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390"/>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291"/>
      <c r="DG10" s="291"/>
      <c r="DH10" s="291"/>
      <c r="DI10" s="291"/>
      <c r="DJ10" s="291"/>
      <c r="DK10" s="291"/>
      <c r="DL10" s="291"/>
      <c r="DM10" s="291"/>
      <c r="DN10" s="291"/>
      <c r="DO10" s="291"/>
      <c r="DP10" s="291"/>
      <c r="DQ10" s="291"/>
      <c r="DR10" s="291"/>
      <c r="DS10" s="291"/>
      <c r="DT10" s="291"/>
      <c r="DU10" s="291"/>
      <c r="DV10" s="291"/>
      <c r="DW10" s="291"/>
      <c r="EM10" s="290" t="s">
        <v>628</v>
      </c>
    </row>
    <row r="11" spans="1:143" s="290" customFormat="1" ht="13" x14ac:dyDescent="0.2">
      <c r="A11" s="390"/>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390"/>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291"/>
      <c r="DG12" s="291"/>
      <c r="DH12" s="291"/>
      <c r="DI12" s="291"/>
      <c r="DJ12" s="291"/>
      <c r="DK12" s="291"/>
      <c r="DL12" s="291"/>
      <c r="DM12" s="291"/>
      <c r="DN12" s="291"/>
      <c r="DO12" s="291"/>
      <c r="DP12" s="291"/>
      <c r="DQ12" s="291"/>
      <c r="DR12" s="291"/>
      <c r="DS12" s="291"/>
      <c r="DT12" s="291"/>
      <c r="DU12" s="291"/>
      <c r="DV12" s="291"/>
      <c r="DW12" s="291"/>
      <c r="EM12" s="290" t="s">
        <v>628</v>
      </c>
    </row>
    <row r="13" spans="1:143" s="290" customFormat="1" ht="13" x14ac:dyDescent="0.2">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390"/>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c r="CQ14" s="390"/>
      <c r="CR14" s="390"/>
      <c r="CS14" s="390"/>
      <c r="CT14" s="390"/>
      <c r="CU14" s="390"/>
      <c r="CV14" s="390"/>
      <c r="CW14" s="390"/>
      <c r="CX14" s="390"/>
      <c r="CY14" s="390"/>
      <c r="CZ14" s="390"/>
      <c r="DA14" s="390"/>
      <c r="DB14" s="390"/>
      <c r="DC14" s="390"/>
      <c r="DD14" s="390"/>
      <c r="DE14" s="39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389"/>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389"/>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0"/>
      <c r="DE16" s="39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389"/>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389"/>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c r="CQ18" s="390"/>
      <c r="CR18" s="390"/>
      <c r="CS18" s="390"/>
      <c r="CT18" s="390"/>
      <c r="CU18" s="390"/>
      <c r="CV18" s="390"/>
      <c r="CW18" s="390"/>
      <c r="CX18" s="390"/>
      <c r="CY18" s="390"/>
      <c r="CZ18" s="390"/>
      <c r="DA18" s="390"/>
      <c r="DB18" s="390"/>
      <c r="DC18" s="390"/>
      <c r="DD18" s="390"/>
      <c r="DE18" s="390"/>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389"/>
      <c r="DE19" s="389"/>
    </row>
    <row r="20" spans="1:351" ht="13" x14ac:dyDescent="0.2">
      <c r="DD20" s="389"/>
      <c r="DE20" s="389"/>
    </row>
    <row r="21" spans="1:351" ht="16.5" x14ac:dyDescent="0.2">
      <c r="B21" s="391"/>
      <c r="C21" s="392"/>
      <c r="D21" s="392"/>
      <c r="E21" s="392"/>
      <c r="F21" s="392"/>
      <c r="G21" s="392"/>
      <c r="H21" s="392"/>
      <c r="I21" s="392"/>
      <c r="J21" s="392"/>
      <c r="K21" s="392"/>
      <c r="L21" s="392"/>
      <c r="M21" s="392"/>
      <c r="N21" s="393"/>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3"/>
      <c r="AU21" s="392"/>
      <c r="AV21" s="392"/>
      <c r="AW21" s="392"/>
      <c r="AX21" s="392"/>
      <c r="AY21" s="392"/>
      <c r="AZ21" s="392"/>
      <c r="BA21" s="392"/>
      <c r="BB21" s="392"/>
      <c r="BC21" s="392"/>
      <c r="BD21" s="392"/>
      <c r="BE21" s="392"/>
      <c r="BF21" s="393"/>
      <c r="BG21" s="392"/>
      <c r="BH21" s="392"/>
      <c r="BI21" s="392"/>
      <c r="BJ21" s="392"/>
      <c r="BK21" s="392"/>
      <c r="BL21" s="392"/>
      <c r="BM21" s="392"/>
      <c r="BN21" s="392"/>
      <c r="BO21" s="392"/>
      <c r="BP21" s="392"/>
      <c r="BQ21" s="392"/>
      <c r="BR21" s="393"/>
      <c r="BS21" s="392"/>
      <c r="BT21" s="392"/>
      <c r="BU21" s="392"/>
      <c r="BV21" s="392"/>
      <c r="BW21" s="392"/>
      <c r="BX21" s="392"/>
      <c r="BY21" s="392"/>
      <c r="BZ21" s="392"/>
      <c r="CA21" s="392"/>
      <c r="CB21" s="392"/>
      <c r="CC21" s="392"/>
      <c r="CD21" s="393"/>
      <c r="CE21" s="392"/>
      <c r="CF21" s="392"/>
      <c r="CG21" s="392"/>
      <c r="CH21" s="392"/>
      <c r="CI21" s="392"/>
      <c r="CJ21" s="392"/>
      <c r="CK21" s="392"/>
      <c r="CL21" s="392"/>
      <c r="CM21" s="392"/>
      <c r="CN21" s="392"/>
      <c r="CO21" s="392"/>
      <c r="CP21" s="393"/>
      <c r="CQ21" s="392"/>
      <c r="CR21" s="392"/>
      <c r="CS21" s="392"/>
      <c r="CT21" s="392"/>
      <c r="CU21" s="392"/>
      <c r="CV21" s="392"/>
      <c r="CW21" s="392"/>
      <c r="CX21" s="392"/>
      <c r="CY21" s="392"/>
      <c r="CZ21" s="392"/>
      <c r="DA21" s="392"/>
      <c r="DB21" s="393"/>
      <c r="DC21" s="392"/>
      <c r="DD21" s="394"/>
      <c r="DE21" s="389"/>
      <c r="MM21" s="395"/>
    </row>
    <row r="22" spans="1:351" ht="16.5" x14ac:dyDescent="0.2">
      <c r="B22" s="396"/>
      <c r="MM22" s="395"/>
    </row>
    <row r="23" spans="1:351" ht="13" x14ac:dyDescent="0.2">
      <c r="B23" s="396"/>
    </row>
    <row r="24" spans="1:351" ht="13" x14ac:dyDescent="0.2">
      <c r="B24" s="396"/>
    </row>
    <row r="25" spans="1:351" ht="13" x14ac:dyDescent="0.2">
      <c r="B25" s="396"/>
    </row>
    <row r="26" spans="1:351" ht="13" x14ac:dyDescent="0.2">
      <c r="B26" s="396"/>
    </row>
    <row r="27" spans="1:351" ht="13" x14ac:dyDescent="0.2">
      <c r="B27" s="396"/>
    </row>
    <row r="28" spans="1:351" ht="13" x14ac:dyDescent="0.2">
      <c r="B28" s="396"/>
    </row>
    <row r="29" spans="1:351" ht="13" x14ac:dyDescent="0.2">
      <c r="B29" s="396"/>
    </row>
    <row r="30" spans="1:351" ht="13" x14ac:dyDescent="0.2">
      <c r="B30" s="396"/>
    </row>
    <row r="31" spans="1:351" ht="13" x14ac:dyDescent="0.2">
      <c r="B31" s="396"/>
    </row>
    <row r="32" spans="1:351" ht="13" x14ac:dyDescent="0.2">
      <c r="B32" s="396"/>
    </row>
    <row r="33" spans="2:109" ht="13" x14ac:dyDescent="0.2">
      <c r="B33" s="396"/>
    </row>
    <row r="34" spans="2:109" ht="13" x14ac:dyDescent="0.2">
      <c r="B34" s="396"/>
    </row>
    <row r="35" spans="2:109" ht="13" x14ac:dyDescent="0.2">
      <c r="B35" s="396"/>
    </row>
    <row r="36" spans="2:109" ht="13" x14ac:dyDescent="0.2">
      <c r="B36" s="396"/>
    </row>
    <row r="37" spans="2:109" ht="13" x14ac:dyDescent="0.2">
      <c r="B37" s="396"/>
    </row>
    <row r="38" spans="2:109" ht="13" x14ac:dyDescent="0.2">
      <c r="B38" s="396"/>
    </row>
    <row r="39" spans="2:109" ht="13" x14ac:dyDescent="0.2">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399"/>
      <c r="DB39" s="399"/>
      <c r="DC39" s="399"/>
      <c r="DD39" s="400"/>
    </row>
    <row r="40" spans="2:109" ht="13" x14ac:dyDescent="0.2">
      <c r="B40" s="401"/>
      <c r="DD40" s="401"/>
      <c r="DE40" s="389"/>
    </row>
    <row r="41" spans="2:109" ht="16.5" x14ac:dyDescent="0.2">
      <c r="B41" s="402" t="s">
        <v>629</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4"/>
    </row>
    <row r="42" spans="2:109" ht="13" x14ac:dyDescent="0.2">
      <c r="B42" s="396"/>
      <c r="G42" s="403"/>
      <c r="I42" s="404"/>
      <c r="J42" s="404"/>
      <c r="K42" s="404"/>
      <c r="AM42" s="403"/>
      <c r="AN42" s="403" t="s">
        <v>630</v>
      </c>
      <c r="AP42" s="404"/>
      <c r="AQ42" s="404"/>
      <c r="AR42" s="404"/>
      <c r="AY42" s="403"/>
      <c r="BA42" s="404"/>
      <c r="BB42" s="404"/>
      <c r="BC42" s="404"/>
      <c r="BK42" s="403"/>
      <c r="BM42" s="404"/>
      <c r="BN42" s="404"/>
      <c r="BO42" s="404"/>
      <c r="BW42" s="403"/>
      <c r="BY42" s="404"/>
      <c r="BZ42" s="404"/>
      <c r="CA42" s="404"/>
      <c r="CI42" s="403"/>
      <c r="CK42" s="404"/>
      <c r="CL42" s="404"/>
      <c r="CM42" s="404"/>
      <c r="CU42" s="403"/>
      <c r="CW42" s="404"/>
      <c r="CX42" s="404"/>
      <c r="CY42" s="404"/>
    </row>
    <row r="43" spans="2:109" ht="13.5" customHeight="1" x14ac:dyDescent="0.2">
      <c r="B43" s="396"/>
      <c r="AN43" s="1310" t="s">
        <v>638</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 x14ac:dyDescent="0.2">
      <c r="B44" s="396"/>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 x14ac:dyDescent="0.2">
      <c r="B45" s="396"/>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 x14ac:dyDescent="0.2">
      <c r="B46" s="396"/>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 x14ac:dyDescent="0.2">
      <c r="B47" s="396"/>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 x14ac:dyDescent="0.2">
      <c r="B48" s="396"/>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ht="13" x14ac:dyDescent="0.2">
      <c r="B49" s="396"/>
      <c r="AN49" s="389" t="s">
        <v>631</v>
      </c>
    </row>
    <row r="50" spans="1:109" ht="13" x14ac:dyDescent="0.2">
      <c r="B50" s="396"/>
      <c r="G50" s="1319"/>
      <c r="H50" s="1319"/>
      <c r="I50" s="1319"/>
      <c r="J50" s="1319"/>
      <c r="K50" s="406"/>
      <c r="L50" s="406"/>
      <c r="M50" s="407"/>
      <c r="N50" s="407"/>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574</v>
      </c>
      <c r="BQ50" s="1323"/>
      <c r="BR50" s="1323"/>
      <c r="BS50" s="1323"/>
      <c r="BT50" s="1323"/>
      <c r="BU50" s="1323"/>
      <c r="BV50" s="1323"/>
      <c r="BW50" s="1323"/>
      <c r="BX50" s="1323" t="s">
        <v>575</v>
      </c>
      <c r="BY50" s="1323"/>
      <c r="BZ50" s="1323"/>
      <c r="CA50" s="1323"/>
      <c r="CB50" s="1323"/>
      <c r="CC50" s="1323"/>
      <c r="CD50" s="1323"/>
      <c r="CE50" s="1323"/>
      <c r="CF50" s="1323" t="s">
        <v>576</v>
      </c>
      <c r="CG50" s="1323"/>
      <c r="CH50" s="1323"/>
      <c r="CI50" s="1323"/>
      <c r="CJ50" s="1323"/>
      <c r="CK50" s="1323"/>
      <c r="CL50" s="1323"/>
      <c r="CM50" s="1323"/>
      <c r="CN50" s="1323" t="s">
        <v>577</v>
      </c>
      <c r="CO50" s="1323"/>
      <c r="CP50" s="1323"/>
      <c r="CQ50" s="1323"/>
      <c r="CR50" s="1323"/>
      <c r="CS50" s="1323"/>
      <c r="CT50" s="1323"/>
      <c r="CU50" s="1323"/>
      <c r="CV50" s="1323" t="s">
        <v>578</v>
      </c>
      <c r="CW50" s="1323"/>
      <c r="CX50" s="1323"/>
      <c r="CY50" s="1323"/>
      <c r="CZ50" s="1323"/>
      <c r="DA50" s="1323"/>
      <c r="DB50" s="1323"/>
      <c r="DC50" s="1323"/>
    </row>
    <row r="51" spans="1:109" ht="13.5" customHeight="1" x14ac:dyDescent="0.2">
      <c r="B51" s="396"/>
      <c r="G51" s="1330"/>
      <c r="H51" s="1330"/>
      <c r="I51" s="1328"/>
      <c r="J51" s="1328"/>
      <c r="K51" s="1325"/>
      <c r="L51" s="1325"/>
      <c r="M51" s="1325"/>
      <c r="N51" s="1325"/>
      <c r="AM51" s="405"/>
      <c r="AN51" s="1326" t="s">
        <v>632</v>
      </c>
      <c r="AO51" s="1326"/>
      <c r="AP51" s="1326"/>
      <c r="AQ51" s="1326"/>
      <c r="AR51" s="1326"/>
      <c r="AS51" s="1326"/>
      <c r="AT51" s="1326"/>
      <c r="AU51" s="1326"/>
      <c r="AV51" s="1326"/>
      <c r="AW51" s="1326"/>
      <c r="AX51" s="1326"/>
      <c r="AY51" s="1326"/>
      <c r="AZ51" s="1326"/>
      <c r="BA51" s="1326"/>
      <c r="BB51" s="1326" t="s">
        <v>633</v>
      </c>
      <c r="BC51" s="1326"/>
      <c r="BD51" s="1326"/>
      <c r="BE51" s="1326"/>
      <c r="BF51" s="1326"/>
      <c r="BG51" s="1326"/>
      <c r="BH51" s="1326"/>
      <c r="BI51" s="1326"/>
      <c r="BJ51" s="1326"/>
      <c r="BK51" s="1326"/>
      <c r="BL51" s="1326"/>
      <c r="BM51" s="1326"/>
      <c r="BN51" s="1326"/>
      <c r="BO51" s="1326"/>
      <c r="BP51" s="1327"/>
      <c r="BQ51" s="1324"/>
      <c r="BR51" s="1324"/>
      <c r="BS51" s="1324"/>
      <c r="BT51" s="1324"/>
      <c r="BU51" s="1324"/>
      <c r="BV51" s="1324"/>
      <c r="BW51" s="1324"/>
      <c r="BX51" s="1327"/>
      <c r="BY51" s="1324"/>
      <c r="BZ51" s="1324"/>
      <c r="CA51" s="1324"/>
      <c r="CB51" s="1324"/>
      <c r="CC51" s="1324"/>
      <c r="CD51" s="1324"/>
      <c r="CE51" s="1324"/>
      <c r="CF51" s="1324">
        <v>117.7</v>
      </c>
      <c r="CG51" s="1324"/>
      <c r="CH51" s="1324"/>
      <c r="CI51" s="1324"/>
      <c r="CJ51" s="1324"/>
      <c r="CK51" s="1324"/>
      <c r="CL51" s="1324"/>
      <c r="CM51" s="1324"/>
      <c r="CN51" s="1324">
        <v>110.5</v>
      </c>
      <c r="CO51" s="1324"/>
      <c r="CP51" s="1324"/>
      <c r="CQ51" s="1324"/>
      <c r="CR51" s="1324"/>
      <c r="CS51" s="1324"/>
      <c r="CT51" s="1324"/>
      <c r="CU51" s="1324"/>
      <c r="CV51" s="1324">
        <v>95.6</v>
      </c>
      <c r="CW51" s="1324"/>
      <c r="CX51" s="1324"/>
      <c r="CY51" s="1324"/>
      <c r="CZ51" s="1324"/>
      <c r="DA51" s="1324"/>
      <c r="DB51" s="1324"/>
      <c r="DC51" s="1324"/>
    </row>
    <row r="52" spans="1:109" ht="13" x14ac:dyDescent="0.2">
      <c r="B52" s="396"/>
      <c r="G52" s="1330"/>
      <c r="H52" s="1330"/>
      <c r="I52" s="1328"/>
      <c r="J52" s="1328"/>
      <c r="K52" s="1325"/>
      <c r="L52" s="1325"/>
      <c r="M52" s="1325"/>
      <c r="N52" s="1325"/>
      <c r="AM52" s="405"/>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ht="13" x14ac:dyDescent="0.2">
      <c r="A53" s="404"/>
      <c r="B53" s="396"/>
      <c r="G53" s="1330"/>
      <c r="H53" s="1330"/>
      <c r="I53" s="1319"/>
      <c r="J53" s="1319"/>
      <c r="K53" s="1325"/>
      <c r="L53" s="1325"/>
      <c r="M53" s="1325"/>
      <c r="N53" s="1325"/>
      <c r="AM53" s="405"/>
      <c r="AN53" s="1326"/>
      <c r="AO53" s="1326"/>
      <c r="AP53" s="1326"/>
      <c r="AQ53" s="1326"/>
      <c r="AR53" s="1326"/>
      <c r="AS53" s="1326"/>
      <c r="AT53" s="1326"/>
      <c r="AU53" s="1326"/>
      <c r="AV53" s="1326"/>
      <c r="AW53" s="1326"/>
      <c r="AX53" s="1326"/>
      <c r="AY53" s="1326"/>
      <c r="AZ53" s="1326"/>
      <c r="BA53" s="1326"/>
      <c r="BB53" s="1326" t="s">
        <v>634</v>
      </c>
      <c r="BC53" s="1326"/>
      <c r="BD53" s="1326"/>
      <c r="BE53" s="1326"/>
      <c r="BF53" s="1326"/>
      <c r="BG53" s="1326"/>
      <c r="BH53" s="1326"/>
      <c r="BI53" s="1326"/>
      <c r="BJ53" s="1326"/>
      <c r="BK53" s="1326"/>
      <c r="BL53" s="1326"/>
      <c r="BM53" s="1326"/>
      <c r="BN53" s="1326"/>
      <c r="BO53" s="1326"/>
      <c r="BP53" s="1327"/>
      <c r="BQ53" s="1324"/>
      <c r="BR53" s="1324"/>
      <c r="BS53" s="1324"/>
      <c r="BT53" s="1324"/>
      <c r="BU53" s="1324"/>
      <c r="BV53" s="1324"/>
      <c r="BW53" s="1324"/>
      <c r="BX53" s="1327"/>
      <c r="BY53" s="1324"/>
      <c r="BZ53" s="1324"/>
      <c r="CA53" s="1324"/>
      <c r="CB53" s="1324"/>
      <c r="CC53" s="1324"/>
      <c r="CD53" s="1324"/>
      <c r="CE53" s="1324"/>
      <c r="CF53" s="1324">
        <v>70.8</v>
      </c>
      <c r="CG53" s="1324"/>
      <c r="CH53" s="1324"/>
      <c r="CI53" s="1324"/>
      <c r="CJ53" s="1324"/>
      <c r="CK53" s="1324"/>
      <c r="CL53" s="1324"/>
      <c r="CM53" s="1324"/>
      <c r="CN53" s="1324">
        <v>71.8</v>
      </c>
      <c r="CO53" s="1324"/>
      <c r="CP53" s="1324"/>
      <c r="CQ53" s="1324"/>
      <c r="CR53" s="1324"/>
      <c r="CS53" s="1324"/>
      <c r="CT53" s="1324"/>
      <c r="CU53" s="1324"/>
      <c r="CV53" s="1324">
        <v>72.7</v>
      </c>
      <c r="CW53" s="1324"/>
      <c r="CX53" s="1324"/>
      <c r="CY53" s="1324"/>
      <c r="CZ53" s="1324"/>
      <c r="DA53" s="1324"/>
      <c r="DB53" s="1324"/>
      <c r="DC53" s="1324"/>
    </row>
    <row r="54" spans="1:109" ht="13" x14ac:dyDescent="0.2">
      <c r="A54" s="404"/>
      <c r="B54" s="396"/>
      <c r="G54" s="1330"/>
      <c r="H54" s="1330"/>
      <c r="I54" s="1319"/>
      <c r="J54" s="1319"/>
      <c r="K54" s="1325"/>
      <c r="L54" s="1325"/>
      <c r="M54" s="1325"/>
      <c r="N54" s="1325"/>
      <c r="AM54" s="405"/>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ht="13" x14ac:dyDescent="0.2">
      <c r="A55" s="404"/>
      <c r="B55" s="396"/>
      <c r="G55" s="1319"/>
      <c r="H55" s="1319"/>
      <c r="I55" s="1319"/>
      <c r="J55" s="1319"/>
      <c r="K55" s="1325"/>
      <c r="L55" s="1325"/>
      <c r="M55" s="1325"/>
      <c r="N55" s="1325"/>
      <c r="AN55" s="1323" t="s">
        <v>635</v>
      </c>
      <c r="AO55" s="1323"/>
      <c r="AP55" s="1323"/>
      <c r="AQ55" s="1323"/>
      <c r="AR55" s="1323"/>
      <c r="AS55" s="1323"/>
      <c r="AT55" s="1323"/>
      <c r="AU55" s="1323"/>
      <c r="AV55" s="1323"/>
      <c r="AW55" s="1323"/>
      <c r="AX55" s="1323"/>
      <c r="AY55" s="1323"/>
      <c r="AZ55" s="1323"/>
      <c r="BA55" s="1323"/>
      <c r="BB55" s="1326" t="s">
        <v>633</v>
      </c>
      <c r="BC55" s="1326"/>
      <c r="BD55" s="1326"/>
      <c r="BE55" s="1326"/>
      <c r="BF55" s="1326"/>
      <c r="BG55" s="1326"/>
      <c r="BH55" s="1326"/>
      <c r="BI55" s="1326"/>
      <c r="BJ55" s="1326"/>
      <c r="BK55" s="1326"/>
      <c r="BL55" s="1326"/>
      <c r="BM55" s="1326"/>
      <c r="BN55" s="1326"/>
      <c r="BO55" s="1326"/>
      <c r="BP55" s="1327"/>
      <c r="BQ55" s="1324"/>
      <c r="BR55" s="1324"/>
      <c r="BS55" s="1324"/>
      <c r="BT55" s="1324"/>
      <c r="BU55" s="1324"/>
      <c r="BV55" s="1324"/>
      <c r="BW55" s="1324"/>
      <c r="BX55" s="1327"/>
      <c r="BY55" s="1324"/>
      <c r="BZ55" s="1324"/>
      <c r="CA55" s="1324"/>
      <c r="CB55" s="1324"/>
      <c r="CC55" s="1324"/>
      <c r="CD55" s="1324"/>
      <c r="CE55" s="1324"/>
      <c r="CF55" s="1324">
        <v>30</v>
      </c>
      <c r="CG55" s="1324"/>
      <c r="CH55" s="1324"/>
      <c r="CI55" s="1324"/>
      <c r="CJ55" s="1324"/>
      <c r="CK55" s="1324"/>
      <c r="CL55" s="1324"/>
      <c r="CM55" s="1324"/>
      <c r="CN55" s="1324">
        <v>23.1</v>
      </c>
      <c r="CO55" s="1324"/>
      <c r="CP55" s="1324"/>
      <c r="CQ55" s="1324"/>
      <c r="CR55" s="1324"/>
      <c r="CS55" s="1324"/>
      <c r="CT55" s="1324"/>
      <c r="CU55" s="1324"/>
      <c r="CV55" s="1324">
        <v>33.9</v>
      </c>
      <c r="CW55" s="1324"/>
      <c r="CX55" s="1324"/>
      <c r="CY55" s="1324"/>
      <c r="CZ55" s="1324"/>
      <c r="DA55" s="1324"/>
      <c r="DB55" s="1324"/>
      <c r="DC55" s="1324"/>
    </row>
    <row r="56" spans="1:109" ht="13" x14ac:dyDescent="0.2">
      <c r="A56" s="404"/>
      <c r="B56" s="396"/>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4" customFormat="1" ht="13" x14ac:dyDescent="0.2">
      <c r="B57" s="408"/>
      <c r="G57" s="1319"/>
      <c r="H57" s="1319"/>
      <c r="I57" s="1329"/>
      <c r="J57" s="1329"/>
      <c r="K57" s="1325"/>
      <c r="L57" s="1325"/>
      <c r="M57" s="1325"/>
      <c r="N57" s="1325"/>
      <c r="AM57" s="389"/>
      <c r="AN57" s="1323"/>
      <c r="AO57" s="1323"/>
      <c r="AP57" s="1323"/>
      <c r="AQ57" s="1323"/>
      <c r="AR57" s="1323"/>
      <c r="AS57" s="1323"/>
      <c r="AT57" s="1323"/>
      <c r="AU57" s="1323"/>
      <c r="AV57" s="1323"/>
      <c r="AW57" s="1323"/>
      <c r="AX57" s="1323"/>
      <c r="AY57" s="1323"/>
      <c r="AZ57" s="1323"/>
      <c r="BA57" s="1323"/>
      <c r="BB57" s="1326" t="s">
        <v>634</v>
      </c>
      <c r="BC57" s="1326"/>
      <c r="BD57" s="1326"/>
      <c r="BE57" s="1326"/>
      <c r="BF57" s="1326"/>
      <c r="BG57" s="1326"/>
      <c r="BH57" s="1326"/>
      <c r="BI57" s="1326"/>
      <c r="BJ57" s="1326"/>
      <c r="BK57" s="1326"/>
      <c r="BL57" s="1326"/>
      <c r="BM57" s="1326"/>
      <c r="BN57" s="1326"/>
      <c r="BO57" s="1326"/>
      <c r="BP57" s="1327"/>
      <c r="BQ57" s="1324"/>
      <c r="BR57" s="1324"/>
      <c r="BS57" s="1324"/>
      <c r="BT57" s="1324"/>
      <c r="BU57" s="1324"/>
      <c r="BV57" s="1324"/>
      <c r="BW57" s="1324"/>
      <c r="BX57" s="1327"/>
      <c r="BY57" s="1324"/>
      <c r="BZ57" s="1324"/>
      <c r="CA57" s="1324"/>
      <c r="CB57" s="1324"/>
      <c r="CC57" s="1324"/>
      <c r="CD57" s="1324"/>
      <c r="CE57" s="1324"/>
      <c r="CF57" s="1324">
        <v>58.3</v>
      </c>
      <c r="CG57" s="1324"/>
      <c r="CH57" s="1324"/>
      <c r="CI57" s="1324"/>
      <c r="CJ57" s="1324"/>
      <c r="CK57" s="1324"/>
      <c r="CL57" s="1324"/>
      <c r="CM57" s="1324"/>
      <c r="CN57" s="1324">
        <v>60.4</v>
      </c>
      <c r="CO57" s="1324"/>
      <c r="CP57" s="1324"/>
      <c r="CQ57" s="1324"/>
      <c r="CR57" s="1324"/>
      <c r="CS57" s="1324"/>
      <c r="CT57" s="1324"/>
      <c r="CU57" s="1324"/>
      <c r="CV57" s="1324">
        <v>61.7</v>
      </c>
      <c r="CW57" s="1324"/>
      <c r="CX57" s="1324"/>
      <c r="CY57" s="1324"/>
      <c r="CZ57" s="1324"/>
      <c r="DA57" s="1324"/>
      <c r="DB57" s="1324"/>
      <c r="DC57" s="1324"/>
      <c r="DD57" s="409"/>
      <c r="DE57" s="408"/>
    </row>
    <row r="58" spans="1:109" s="404" customFormat="1" ht="13" x14ac:dyDescent="0.2">
      <c r="A58" s="389"/>
      <c r="B58" s="408"/>
      <c r="G58" s="1319"/>
      <c r="H58" s="1319"/>
      <c r="I58" s="1329"/>
      <c r="J58" s="1329"/>
      <c r="K58" s="1325"/>
      <c r="L58" s="1325"/>
      <c r="M58" s="1325"/>
      <c r="N58" s="1325"/>
      <c r="AM58" s="389"/>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09"/>
      <c r="DE58" s="408"/>
    </row>
    <row r="59" spans="1:109" s="404" customFormat="1" ht="13" x14ac:dyDescent="0.2">
      <c r="A59" s="389"/>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4" customFormat="1" ht="13" x14ac:dyDescent="0.2">
      <c r="A60" s="389"/>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4" customFormat="1" ht="13" x14ac:dyDescent="0.2">
      <c r="A61" s="389"/>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ht="13" x14ac:dyDescent="0.2">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389"/>
    </row>
    <row r="63" spans="1:109" ht="16.5" x14ac:dyDescent="0.2">
      <c r="B63" s="415" t="s">
        <v>636</v>
      </c>
    </row>
    <row r="64" spans="1:109" ht="13" x14ac:dyDescent="0.2">
      <c r="B64" s="396"/>
      <c r="G64" s="403"/>
      <c r="I64" s="416"/>
      <c r="J64" s="416"/>
      <c r="K64" s="416"/>
      <c r="L64" s="416"/>
      <c r="M64" s="416"/>
      <c r="N64" s="417"/>
      <c r="AM64" s="403"/>
      <c r="AN64" s="403" t="s">
        <v>630</v>
      </c>
      <c r="AP64" s="404"/>
      <c r="AQ64" s="404"/>
      <c r="AR64" s="404"/>
      <c r="AY64" s="403"/>
      <c r="BA64" s="404"/>
      <c r="BB64" s="404"/>
      <c r="BC64" s="404"/>
      <c r="BK64" s="403"/>
      <c r="BM64" s="404"/>
      <c r="BN64" s="404"/>
      <c r="BO64" s="404"/>
      <c r="BW64" s="403"/>
      <c r="BY64" s="404"/>
      <c r="BZ64" s="404"/>
      <c r="CA64" s="404"/>
      <c r="CI64" s="403"/>
      <c r="CK64" s="404"/>
      <c r="CL64" s="404"/>
      <c r="CM64" s="404"/>
      <c r="CU64" s="403"/>
      <c r="CW64" s="404"/>
      <c r="CX64" s="404"/>
      <c r="CY64" s="404"/>
    </row>
    <row r="65" spans="2:107" ht="13" x14ac:dyDescent="0.2">
      <c r="B65" s="396"/>
      <c r="AN65" s="1310" t="s">
        <v>639</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 x14ac:dyDescent="0.2">
      <c r="B66" s="396"/>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 x14ac:dyDescent="0.2">
      <c r="B67" s="396"/>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 x14ac:dyDescent="0.2">
      <c r="B68" s="396"/>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 x14ac:dyDescent="0.2">
      <c r="B69" s="396"/>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 x14ac:dyDescent="0.2">
      <c r="B70" s="396"/>
      <c r="H70" s="418"/>
      <c r="I70" s="418"/>
      <c r="J70" s="419"/>
      <c r="K70" s="419"/>
      <c r="L70" s="420"/>
      <c r="M70" s="419"/>
      <c r="N70" s="420"/>
      <c r="AN70" s="405"/>
      <c r="AO70" s="405"/>
      <c r="AP70" s="405"/>
      <c r="AZ70" s="405"/>
      <c r="BA70" s="405"/>
      <c r="BB70" s="405"/>
      <c r="BL70" s="405"/>
      <c r="BM70" s="405"/>
      <c r="BN70" s="405"/>
      <c r="BX70" s="405"/>
      <c r="BY70" s="405"/>
      <c r="BZ70" s="405"/>
      <c r="CJ70" s="405"/>
      <c r="CK70" s="405"/>
      <c r="CL70" s="405"/>
      <c r="CV70" s="405"/>
      <c r="CW70" s="405"/>
      <c r="CX70" s="405"/>
    </row>
    <row r="71" spans="2:107" ht="13" x14ac:dyDescent="0.2">
      <c r="B71" s="396"/>
      <c r="G71" s="421"/>
      <c r="I71" s="422"/>
      <c r="J71" s="419"/>
      <c r="K71" s="419"/>
      <c r="L71" s="420"/>
      <c r="M71" s="419"/>
      <c r="N71" s="420"/>
      <c r="AM71" s="421"/>
      <c r="AN71" s="389" t="s">
        <v>631</v>
      </c>
    </row>
    <row r="72" spans="2:107" ht="13" x14ac:dyDescent="0.2">
      <c r="B72" s="396"/>
      <c r="G72" s="1319"/>
      <c r="H72" s="1319"/>
      <c r="I72" s="1319"/>
      <c r="J72" s="1319"/>
      <c r="K72" s="406"/>
      <c r="L72" s="406"/>
      <c r="M72" s="407"/>
      <c r="N72" s="407"/>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574</v>
      </c>
      <c r="BQ72" s="1323"/>
      <c r="BR72" s="1323"/>
      <c r="BS72" s="1323"/>
      <c r="BT72" s="1323"/>
      <c r="BU72" s="1323"/>
      <c r="BV72" s="1323"/>
      <c r="BW72" s="1323"/>
      <c r="BX72" s="1323" t="s">
        <v>575</v>
      </c>
      <c r="BY72" s="1323"/>
      <c r="BZ72" s="1323"/>
      <c r="CA72" s="1323"/>
      <c r="CB72" s="1323"/>
      <c r="CC72" s="1323"/>
      <c r="CD72" s="1323"/>
      <c r="CE72" s="1323"/>
      <c r="CF72" s="1323" t="s">
        <v>576</v>
      </c>
      <c r="CG72" s="1323"/>
      <c r="CH72" s="1323"/>
      <c r="CI72" s="1323"/>
      <c r="CJ72" s="1323"/>
      <c r="CK72" s="1323"/>
      <c r="CL72" s="1323"/>
      <c r="CM72" s="1323"/>
      <c r="CN72" s="1323" t="s">
        <v>577</v>
      </c>
      <c r="CO72" s="1323"/>
      <c r="CP72" s="1323"/>
      <c r="CQ72" s="1323"/>
      <c r="CR72" s="1323"/>
      <c r="CS72" s="1323"/>
      <c r="CT72" s="1323"/>
      <c r="CU72" s="1323"/>
      <c r="CV72" s="1323" t="s">
        <v>578</v>
      </c>
      <c r="CW72" s="1323"/>
      <c r="CX72" s="1323"/>
      <c r="CY72" s="1323"/>
      <c r="CZ72" s="1323"/>
      <c r="DA72" s="1323"/>
      <c r="DB72" s="1323"/>
      <c r="DC72" s="1323"/>
    </row>
    <row r="73" spans="2:107" ht="13" x14ac:dyDescent="0.2">
      <c r="B73" s="396"/>
      <c r="G73" s="1330"/>
      <c r="H73" s="1330"/>
      <c r="I73" s="1330"/>
      <c r="J73" s="1330"/>
      <c r="K73" s="1331"/>
      <c r="L73" s="1331"/>
      <c r="M73" s="1331"/>
      <c r="N73" s="1331"/>
      <c r="AM73" s="405"/>
      <c r="AN73" s="1326" t="s">
        <v>632</v>
      </c>
      <c r="AO73" s="1326"/>
      <c r="AP73" s="1326"/>
      <c r="AQ73" s="1326"/>
      <c r="AR73" s="1326"/>
      <c r="AS73" s="1326"/>
      <c r="AT73" s="1326"/>
      <c r="AU73" s="1326"/>
      <c r="AV73" s="1326"/>
      <c r="AW73" s="1326"/>
      <c r="AX73" s="1326"/>
      <c r="AY73" s="1326"/>
      <c r="AZ73" s="1326"/>
      <c r="BA73" s="1326"/>
      <c r="BB73" s="1326" t="s">
        <v>633</v>
      </c>
      <c r="BC73" s="1326"/>
      <c r="BD73" s="1326"/>
      <c r="BE73" s="1326"/>
      <c r="BF73" s="1326"/>
      <c r="BG73" s="1326"/>
      <c r="BH73" s="1326"/>
      <c r="BI73" s="1326"/>
      <c r="BJ73" s="1326"/>
      <c r="BK73" s="1326"/>
      <c r="BL73" s="1326"/>
      <c r="BM73" s="1326"/>
      <c r="BN73" s="1326"/>
      <c r="BO73" s="1326"/>
      <c r="BP73" s="1324">
        <v>113</v>
      </c>
      <c r="BQ73" s="1324"/>
      <c r="BR73" s="1324"/>
      <c r="BS73" s="1324"/>
      <c r="BT73" s="1324"/>
      <c r="BU73" s="1324"/>
      <c r="BV73" s="1324"/>
      <c r="BW73" s="1324"/>
      <c r="BX73" s="1324">
        <v>111.8</v>
      </c>
      <c r="BY73" s="1324"/>
      <c r="BZ73" s="1324"/>
      <c r="CA73" s="1324"/>
      <c r="CB73" s="1324"/>
      <c r="CC73" s="1324"/>
      <c r="CD73" s="1324"/>
      <c r="CE73" s="1324"/>
      <c r="CF73" s="1324">
        <v>117.7</v>
      </c>
      <c r="CG73" s="1324"/>
      <c r="CH73" s="1324"/>
      <c r="CI73" s="1324"/>
      <c r="CJ73" s="1324"/>
      <c r="CK73" s="1324"/>
      <c r="CL73" s="1324"/>
      <c r="CM73" s="1324"/>
      <c r="CN73" s="1324">
        <v>110.5</v>
      </c>
      <c r="CO73" s="1324"/>
      <c r="CP73" s="1324"/>
      <c r="CQ73" s="1324"/>
      <c r="CR73" s="1324"/>
      <c r="CS73" s="1324"/>
      <c r="CT73" s="1324"/>
      <c r="CU73" s="1324"/>
      <c r="CV73" s="1324">
        <v>95.6</v>
      </c>
      <c r="CW73" s="1324"/>
      <c r="CX73" s="1324"/>
      <c r="CY73" s="1324"/>
      <c r="CZ73" s="1324"/>
      <c r="DA73" s="1324"/>
      <c r="DB73" s="1324"/>
      <c r="DC73" s="1324"/>
    </row>
    <row r="74" spans="2:107" ht="13" x14ac:dyDescent="0.2">
      <c r="B74" s="396"/>
      <c r="G74" s="1330"/>
      <c r="H74" s="1330"/>
      <c r="I74" s="1330"/>
      <c r="J74" s="1330"/>
      <c r="K74" s="1331"/>
      <c r="L74" s="1331"/>
      <c r="M74" s="1331"/>
      <c r="N74" s="1331"/>
      <c r="AM74" s="405"/>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ht="13" x14ac:dyDescent="0.2">
      <c r="B75" s="396"/>
      <c r="G75" s="1330"/>
      <c r="H75" s="1330"/>
      <c r="I75" s="1319"/>
      <c r="J75" s="1319"/>
      <c r="K75" s="1325"/>
      <c r="L75" s="1325"/>
      <c r="M75" s="1325"/>
      <c r="N75" s="1325"/>
      <c r="AM75" s="405"/>
      <c r="AN75" s="1326"/>
      <c r="AO75" s="1326"/>
      <c r="AP75" s="1326"/>
      <c r="AQ75" s="1326"/>
      <c r="AR75" s="1326"/>
      <c r="AS75" s="1326"/>
      <c r="AT75" s="1326"/>
      <c r="AU75" s="1326"/>
      <c r="AV75" s="1326"/>
      <c r="AW75" s="1326"/>
      <c r="AX75" s="1326"/>
      <c r="AY75" s="1326"/>
      <c r="AZ75" s="1326"/>
      <c r="BA75" s="1326"/>
      <c r="BB75" s="1326" t="s">
        <v>637</v>
      </c>
      <c r="BC75" s="1326"/>
      <c r="BD75" s="1326"/>
      <c r="BE75" s="1326"/>
      <c r="BF75" s="1326"/>
      <c r="BG75" s="1326"/>
      <c r="BH75" s="1326"/>
      <c r="BI75" s="1326"/>
      <c r="BJ75" s="1326"/>
      <c r="BK75" s="1326"/>
      <c r="BL75" s="1326"/>
      <c r="BM75" s="1326"/>
      <c r="BN75" s="1326"/>
      <c r="BO75" s="1326"/>
      <c r="BP75" s="1324">
        <v>11.8</v>
      </c>
      <c r="BQ75" s="1324"/>
      <c r="BR75" s="1324"/>
      <c r="BS75" s="1324"/>
      <c r="BT75" s="1324"/>
      <c r="BU75" s="1324"/>
      <c r="BV75" s="1324"/>
      <c r="BW75" s="1324"/>
      <c r="BX75" s="1324">
        <v>11.4</v>
      </c>
      <c r="BY75" s="1324"/>
      <c r="BZ75" s="1324"/>
      <c r="CA75" s="1324"/>
      <c r="CB75" s="1324"/>
      <c r="CC75" s="1324"/>
      <c r="CD75" s="1324"/>
      <c r="CE75" s="1324"/>
      <c r="CF75" s="1324">
        <v>11.2</v>
      </c>
      <c r="CG75" s="1324"/>
      <c r="CH75" s="1324"/>
      <c r="CI75" s="1324"/>
      <c r="CJ75" s="1324"/>
      <c r="CK75" s="1324"/>
      <c r="CL75" s="1324"/>
      <c r="CM75" s="1324"/>
      <c r="CN75" s="1324">
        <v>10.7</v>
      </c>
      <c r="CO75" s="1324"/>
      <c r="CP75" s="1324"/>
      <c r="CQ75" s="1324"/>
      <c r="CR75" s="1324"/>
      <c r="CS75" s="1324"/>
      <c r="CT75" s="1324"/>
      <c r="CU75" s="1324"/>
      <c r="CV75" s="1324">
        <v>10.3</v>
      </c>
      <c r="CW75" s="1324"/>
      <c r="CX75" s="1324"/>
      <c r="CY75" s="1324"/>
      <c r="CZ75" s="1324"/>
      <c r="DA75" s="1324"/>
      <c r="DB75" s="1324"/>
      <c r="DC75" s="1324"/>
    </row>
    <row r="76" spans="2:107" ht="13" x14ac:dyDescent="0.2">
      <c r="B76" s="396"/>
      <c r="G76" s="1330"/>
      <c r="H76" s="1330"/>
      <c r="I76" s="1319"/>
      <c r="J76" s="1319"/>
      <c r="K76" s="1325"/>
      <c r="L76" s="1325"/>
      <c r="M76" s="1325"/>
      <c r="N76" s="1325"/>
      <c r="AM76" s="405"/>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ht="13" x14ac:dyDescent="0.2">
      <c r="B77" s="396"/>
      <c r="G77" s="1319"/>
      <c r="H77" s="1319"/>
      <c r="I77" s="1319"/>
      <c r="J77" s="1319"/>
      <c r="K77" s="1331"/>
      <c r="L77" s="1331"/>
      <c r="M77" s="1331"/>
      <c r="N77" s="1331"/>
      <c r="AN77" s="1323" t="s">
        <v>635</v>
      </c>
      <c r="AO77" s="1323"/>
      <c r="AP77" s="1323"/>
      <c r="AQ77" s="1323"/>
      <c r="AR77" s="1323"/>
      <c r="AS77" s="1323"/>
      <c r="AT77" s="1323"/>
      <c r="AU77" s="1323"/>
      <c r="AV77" s="1323"/>
      <c r="AW77" s="1323"/>
      <c r="AX77" s="1323"/>
      <c r="AY77" s="1323"/>
      <c r="AZ77" s="1323"/>
      <c r="BA77" s="1323"/>
      <c r="BB77" s="1326" t="s">
        <v>633</v>
      </c>
      <c r="BC77" s="1326"/>
      <c r="BD77" s="1326"/>
      <c r="BE77" s="1326"/>
      <c r="BF77" s="1326"/>
      <c r="BG77" s="1326"/>
      <c r="BH77" s="1326"/>
      <c r="BI77" s="1326"/>
      <c r="BJ77" s="1326"/>
      <c r="BK77" s="1326"/>
      <c r="BL77" s="1326"/>
      <c r="BM77" s="1326"/>
      <c r="BN77" s="1326"/>
      <c r="BO77" s="1326"/>
      <c r="BP77" s="1324">
        <v>37.4</v>
      </c>
      <c r="BQ77" s="1324"/>
      <c r="BR77" s="1324"/>
      <c r="BS77" s="1324"/>
      <c r="BT77" s="1324"/>
      <c r="BU77" s="1324"/>
      <c r="BV77" s="1324"/>
      <c r="BW77" s="1324"/>
      <c r="BX77" s="1324">
        <v>31</v>
      </c>
      <c r="BY77" s="1324"/>
      <c r="BZ77" s="1324"/>
      <c r="CA77" s="1324"/>
      <c r="CB77" s="1324"/>
      <c r="CC77" s="1324"/>
      <c r="CD77" s="1324"/>
      <c r="CE77" s="1324"/>
      <c r="CF77" s="1324">
        <v>30</v>
      </c>
      <c r="CG77" s="1324"/>
      <c r="CH77" s="1324"/>
      <c r="CI77" s="1324"/>
      <c r="CJ77" s="1324"/>
      <c r="CK77" s="1324"/>
      <c r="CL77" s="1324"/>
      <c r="CM77" s="1324"/>
      <c r="CN77" s="1324">
        <v>23.1</v>
      </c>
      <c r="CO77" s="1324"/>
      <c r="CP77" s="1324"/>
      <c r="CQ77" s="1324"/>
      <c r="CR77" s="1324"/>
      <c r="CS77" s="1324"/>
      <c r="CT77" s="1324"/>
      <c r="CU77" s="1324"/>
      <c r="CV77" s="1324">
        <v>33.9</v>
      </c>
      <c r="CW77" s="1324"/>
      <c r="CX77" s="1324"/>
      <c r="CY77" s="1324"/>
      <c r="CZ77" s="1324"/>
      <c r="DA77" s="1324"/>
      <c r="DB77" s="1324"/>
      <c r="DC77" s="1324"/>
    </row>
    <row r="78" spans="2:107" ht="13" x14ac:dyDescent="0.2">
      <c r="B78" s="396"/>
      <c r="G78" s="1319"/>
      <c r="H78" s="1319"/>
      <c r="I78" s="1319"/>
      <c r="J78" s="1319"/>
      <c r="K78" s="1331"/>
      <c r="L78" s="1331"/>
      <c r="M78" s="1331"/>
      <c r="N78" s="1331"/>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ht="13" x14ac:dyDescent="0.2">
      <c r="B79" s="396"/>
      <c r="G79" s="1319"/>
      <c r="H79" s="1319"/>
      <c r="I79" s="1329"/>
      <c r="J79" s="1329"/>
      <c r="K79" s="1332"/>
      <c r="L79" s="1332"/>
      <c r="M79" s="1332"/>
      <c r="N79" s="1332"/>
      <c r="AN79" s="1323"/>
      <c r="AO79" s="1323"/>
      <c r="AP79" s="1323"/>
      <c r="AQ79" s="1323"/>
      <c r="AR79" s="1323"/>
      <c r="AS79" s="1323"/>
      <c r="AT79" s="1323"/>
      <c r="AU79" s="1323"/>
      <c r="AV79" s="1323"/>
      <c r="AW79" s="1323"/>
      <c r="AX79" s="1323"/>
      <c r="AY79" s="1323"/>
      <c r="AZ79" s="1323"/>
      <c r="BA79" s="1323"/>
      <c r="BB79" s="1326" t="s">
        <v>637</v>
      </c>
      <c r="BC79" s="1326"/>
      <c r="BD79" s="1326"/>
      <c r="BE79" s="1326"/>
      <c r="BF79" s="1326"/>
      <c r="BG79" s="1326"/>
      <c r="BH79" s="1326"/>
      <c r="BI79" s="1326"/>
      <c r="BJ79" s="1326"/>
      <c r="BK79" s="1326"/>
      <c r="BL79" s="1326"/>
      <c r="BM79" s="1326"/>
      <c r="BN79" s="1326"/>
      <c r="BO79" s="1326"/>
      <c r="BP79" s="1324">
        <v>6.3</v>
      </c>
      <c r="BQ79" s="1324"/>
      <c r="BR79" s="1324"/>
      <c r="BS79" s="1324"/>
      <c r="BT79" s="1324"/>
      <c r="BU79" s="1324"/>
      <c r="BV79" s="1324"/>
      <c r="BW79" s="1324"/>
      <c r="BX79" s="1324">
        <v>5.2</v>
      </c>
      <c r="BY79" s="1324"/>
      <c r="BZ79" s="1324"/>
      <c r="CA79" s="1324"/>
      <c r="CB79" s="1324"/>
      <c r="CC79" s="1324"/>
      <c r="CD79" s="1324"/>
      <c r="CE79" s="1324"/>
      <c r="CF79" s="1324">
        <v>5</v>
      </c>
      <c r="CG79" s="1324"/>
      <c r="CH79" s="1324"/>
      <c r="CI79" s="1324"/>
      <c r="CJ79" s="1324"/>
      <c r="CK79" s="1324"/>
      <c r="CL79" s="1324"/>
      <c r="CM79" s="1324"/>
      <c r="CN79" s="1324">
        <v>4.2</v>
      </c>
      <c r="CO79" s="1324"/>
      <c r="CP79" s="1324"/>
      <c r="CQ79" s="1324"/>
      <c r="CR79" s="1324"/>
      <c r="CS79" s="1324"/>
      <c r="CT79" s="1324"/>
      <c r="CU79" s="1324"/>
      <c r="CV79" s="1324">
        <v>5.7</v>
      </c>
      <c r="CW79" s="1324"/>
      <c r="CX79" s="1324"/>
      <c r="CY79" s="1324"/>
      <c r="CZ79" s="1324"/>
      <c r="DA79" s="1324"/>
      <c r="DB79" s="1324"/>
      <c r="DC79" s="1324"/>
    </row>
    <row r="80" spans="2:107" ht="13" x14ac:dyDescent="0.2">
      <c r="B80" s="396"/>
      <c r="G80" s="1319"/>
      <c r="H80" s="1319"/>
      <c r="I80" s="1329"/>
      <c r="J80" s="1329"/>
      <c r="K80" s="1332"/>
      <c r="L80" s="1332"/>
      <c r="M80" s="1332"/>
      <c r="N80" s="1332"/>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ht="13" x14ac:dyDescent="0.2">
      <c r="B81" s="396"/>
    </row>
    <row r="82" spans="2:109" ht="16.5" x14ac:dyDescent="0.2">
      <c r="B82" s="396"/>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ht="13" x14ac:dyDescent="0.2">
      <c r="B83" s="398"/>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400"/>
    </row>
    <row r="84" spans="2:109" ht="13" x14ac:dyDescent="0.2">
      <c r="DD84" s="389"/>
      <c r="DE84" s="389"/>
    </row>
    <row r="85" spans="2:109" ht="13" x14ac:dyDescent="0.2">
      <c r="DD85" s="389"/>
      <c r="DE85" s="389"/>
    </row>
    <row r="86" spans="2:109" ht="13" hidden="1" x14ac:dyDescent="0.2">
      <c r="DD86" s="389"/>
      <c r="DE86" s="389"/>
    </row>
    <row r="87" spans="2:109" ht="13" hidden="1" x14ac:dyDescent="0.2">
      <c r="K87" s="424"/>
      <c r="AQ87" s="424"/>
      <c r="BC87" s="424"/>
      <c r="BO87" s="424"/>
      <c r="CA87" s="424"/>
      <c r="CM87" s="424"/>
      <c r="CY87" s="424"/>
      <c r="DD87" s="389"/>
      <c r="DE87" s="389"/>
    </row>
    <row r="88" spans="2:109" ht="13" hidden="1" x14ac:dyDescent="0.2">
      <c r="DD88" s="389"/>
      <c r="DE88" s="389"/>
    </row>
    <row r="89" spans="2:109" ht="13" hidden="1" x14ac:dyDescent="0.2">
      <c r="DD89" s="389"/>
      <c r="DE89" s="389"/>
    </row>
    <row r="90" spans="2:109" ht="13" hidden="1" x14ac:dyDescent="0.2">
      <c r="DD90" s="389"/>
      <c r="DE90" s="389"/>
    </row>
    <row r="91" spans="2:109" ht="13" hidden="1" x14ac:dyDescent="0.2">
      <c r="DD91" s="389"/>
      <c r="DE91" s="389"/>
    </row>
    <row r="92" spans="2:109" ht="13.5" hidden="1" customHeight="1" x14ac:dyDescent="0.2">
      <c r="DD92" s="389"/>
      <c r="DE92" s="389"/>
    </row>
    <row r="93" spans="2:109" ht="13.5" hidden="1" customHeight="1" x14ac:dyDescent="0.2">
      <c r="DD93" s="389"/>
      <c r="DE93" s="389"/>
    </row>
    <row r="94" spans="2:109" ht="13.5" hidden="1" customHeight="1" x14ac:dyDescent="0.2">
      <c r="DD94" s="389"/>
      <c r="DE94" s="389"/>
    </row>
    <row r="95" spans="2:109" ht="13.5" hidden="1" customHeight="1" x14ac:dyDescent="0.2">
      <c r="DD95" s="389"/>
      <c r="DE95" s="389"/>
    </row>
    <row r="96" spans="2:109" ht="13.5" hidden="1" customHeight="1" x14ac:dyDescent="0.2">
      <c r="DD96" s="389"/>
      <c r="DE96" s="389"/>
    </row>
    <row r="97" s="389" customFormat="1" ht="13.5" hidden="1" customHeight="1" x14ac:dyDescent="0.2"/>
    <row r="98" s="389" customFormat="1" ht="13.5" hidden="1" customHeight="1" x14ac:dyDescent="0.2"/>
    <row r="99" s="389" customFormat="1" ht="13.5" hidden="1" customHeight="1" x14ac:dyDescent="0.2"/>
    <row r="100" s="389" customFormat="1" ht="13.5" hidden="1" customHeight="1" x14ac:dyDescent="0.2"/>
    <row r="101" s="389" customFormat="1" ht="13.5" hidden="1" customHeight="1" x14ac:dyDescent="0.2"/>
    <row r="102" s="389" customFormat="1" ht="13.5" hidden="1" customHeight="1" x14ac:dyDescent="0.2"/>
    <row r="103" s="389" customFormat="1" ht="13.5" hidden="1" customHeight="1" x14ac:dyDescent="0.2"/>
    <row r="104" s="389" customFormat="1" ht="13.5" hidden="1" customHeight="1" x14ac:dyDescent="0.2"/>
    <row r="105" s="389" customFormat="1" ht="13.5" hidden="1" customHeight="1" x14ac:dyDescent="0.2"/>
    <row r="106" s="389" customFormat="1" ht="13.5" hidden="1" customHeight="1" x14ac:dyDescent="0.2"/>
    <row r="107" s="389" customFormat="1" ht="13.5" hidden="1" customHeight="1" x14ac:dyDescent="0.2"/>
    <row r="108" s="389" customFormat="1" ht="13.5" hidden="1" customHeight="1" x14ac:dyDescent="0.2"/>
    <row r="109" s="389" customFormat="1" ht="13.5" hidden="1" customHeight="1" x14ac:dyDescent="0.2"/>
    <row r="110" s="389" customFormat="1" ht="13.5" hidden="1" customHeight="1" x14ac:dyDescent="0.2"/>
    <row r="111" s="389" customFormat="1" ht="13.5" hidden="1" customHeight="1" x14ac:dyDescent="0.2"/>
    <row r="112" s="389" customFormat="1" ht="13.5" hidden="1" customHeight="1" x14ac:dyDescent="0.2"/>
    <row r="113" s="389" customFormat="1" ht="13.5" hidden="1" customHeight="1" x14ac:dyDescent="0.2"/>
    <row r="114" s="389" customFormat="1" ht="13.5" hidden="1" customHeight="1" x14ac:dyDescent="0.2"/>
    <row r="115" s="389" customFormat="1" ht="13.5" hidden="1" customHeight="1" x14ac:dyDescent="0.2"/>
    <row r="116" s="389" customFormat="1" ht="13.5" hidden="1" customHeight="1" x14ac:dyDescent="0.2"/>
    <row r="117" s="389" customFormat="1" ht="13.5" hidden="1" customHeight="1" x14ac:dyDescent="0.2"/>
    <row r="118" s="389" customFormat="1" ht="13.5" hidden="1" customHeight="1" x14ac:dyDescent="0.2"/>
    <row r="119" s="389" customFormat="1" ht="13.5" hidden="1" customHeight="1" x14ac:dyDescent="0.2"/>
    <row r="120" s="389" customFormat="1" ht="13.5" hidden="1" customHeight="1" x14ac:dyDescent="0.2"/>
    <row r="121" s="389" customFormat="1" ht="13.5" hidden="1" customHeight="1" x14ac:dyDescent="0.2"/>
    <row r="122" s="389" customFormat="1" ht="13.5" hidden="1" customHeight="1" x14ac:dyDescent="0.2"/>
    <row r="123" s="389" customFormat="1" ht="13.5" hidden="1" customHeight="1" x14ac:dyDescent="0.2"/>
    <row r="124" s="389" customFormat="1" ht="13.5" hidden="1" customHeight="1" x14ac:dyDescent="0.2"/>
    <row r="125" s="389" customFormat="1" ht="13.5" hidden="1" customHeight="1" x14ac:dyDescent="0.2"/>
    <row r="126" s="389" customFormat="1" ht="13.5" hidden="1" customHeight="1" x14ac:dyDescent="0.2"/>
    <row r="127" s="389" customFormat="1" ht="13.5" hidden="1" customHeight="1" x14ac:dyDescent="0.2"/>
    <row r="128" s="389" customFormat="1" ht="13.5" hidden="1" customHeight="1" x14ac:dyDescent="0.2"/>
    <row r="129" s="389" customFormat="1" ht="13.5" hidden="1" customHeight="1" x14ac:dyDescent="0.2"/>
    <row r="130" s="389" customFormat="1" ht="13.5" hidden="1" customHeight="1" x14ac:dyDescent="0.2"/>
    <row r="131" s="389" customFormat="1" ht="13.5" hidden="1" customHeight="1" x14ac:dyDescent="0.2"/>
    <row r="132" s="389" customFormat="1" ht="13.5" hidden="1" customHeight="1" x14ac:dyDescent="0.2"/>
    <row r="133" s="389" customFormat="1" ht="13.5" hidden="1" customHeight="1" x14ac:dyDescent="0.2"/>
    <row r="134" s="389" customFormat="1" ht="13.5" hidden="1" customHeight="1" x14ac:dyDescent="0.2"/>
    <row r="135" s="389" customFormat="1" ht="13.5" hidden="1" customHeight="1" x14ac:dyDescent="0.2"/>
    <row r="136" s="389" customFormat="1" ht="13.5" hidden="1" customHeight="1" x14ac:dyDescent="0.2"/>
    <row r="137" s="389" customFormat="1" ht="13.5" hidden="1" customHeight="1" x14ac:dyDescent="0.2"/>
    <row r="138" s="389" customFormat="1" ht="13.5" hidden="1" customHeight="1" x14ac:dyDescent="0.2"/>
    <row r="139" s="389" customFormat="1" ht="13.5" hidden="1" customHeight="1" x14ac:dyDescent="0.2"/>
    <row r="140" s="389" customFormat="1" ht="13.5" hidden="1" customHeight="1" x14ac:dyDescent="0.2"/>
    <row r="141" s="389" customFormat="1" ht="13.5" hidden="1" customHeight="1" x14ac:dyDescent="0.2"/>
    <row r="142" s="389" customFormat="1" ht="13.5" hidden="1" customHeight="1" x14ac:dyDescent="0.2"/>
    <row r="143" s="389" customFormat="1" ht="13.5" hidden="1" customHeight="1" x14ac:dyDescent="0.2"/>
    <row r="144" s="389" customFormat="1" ht="13.5" hidden="1" customHeight="1" x14ac:dyDescent="0.2"/>
    <row r="145" s="389" customFormat="1" ht="13.5" hidden="1" customHeight="1" x14ac:dyDescent="0.2"/>
    <row r="146" s="389" customFormat="1" ht="13.5" hidden="1" customHeight="1" x14ac:dyDescent="0.2"/>
    <row r="147" s="389" customFormat="1" ht="13.5" hidden="1" customHeight="1" x14ac:dyDescent="0.2"/>
    <row r="148" s="389" customFormat="1" ht="13.5" hidden="1" customHeight="1" x14ac:dyDescent="0.2"/>
    <row r="149" s="389" customFormat="1" ht="13.5" hidden="1" customHeight="1" x14ac:dyDescent="0.2"/>
    <row r="150" s="389" customFormat="1" ht="13.5" hidden="1" customHeight="1" x14ac:dyDescent="0.2"/>
    <row r="151" s="389" customFormat="1" ht="13.5" hidden="1" customHeight="1" x14ac:dyDescent="0.2"/>
    <row r="152" s="389" customFormat="1" ht="13.5" hidden="1" customHeight="1" x14ac:dyDescent="0.2"/>
    <row r="153" s="389" customFormat="1" ht="13.5" hidden="1" customHeight="1" x14ac:dyDescent="0.2"/>
    <row r="154" s="389" customFormat="1" ht="13.5" hidden="1" customHeight="1" x14ac:dyDescent="0.2"/>
    <row r="155" s="389" customFormat="1" ht="13.5" hidden="1" customHeight="1" x14ac:dyDescent="0.2"/>
    <row r="156" s="389" customFormat="1" ht="13.5" hidden="1" customHeight="1" x14ac:dyDescent="0.2"/>
    <row r="157" s="389" customFormat="1" ht="13.5" hidden="1" customHeight="1" x14ac:dyDescent="0.2"/>
    <row r="158" s="389" customFormat="1" ht="13.5" hidden="1" customHeight="1" x14ac:dyDescent="0.2"/>
    <row r="159" s="389" customFormat="1" ht="13.5" hidden="1" customHeight="1" x14ac:dyDescent="0.2"/>
    <row r="160" s="389" customFormat="1" ht="13.5" hidden="1" customHeight="1" x14ac:dyDescent="0.2"/>
  </sheetData>
  <sheetProtection algorithmName="SHA-512" hashValue="wvuvSrTTlD72+J4k9gZkn34VU66DEd1V0hmr1tkVPCGyuSQLJ4O2dKNL2U5ohukFs4JoLmD0jt6VZGayVN4Xwg==" saltValue="vUd6ePrjrdyKabqEd+X+N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770BD-0ADE-4786-ACA6-146633E7EFFD}">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1:34"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ht="13" x14ac:dyDescent="0.2">
      <c r="S2" s="290"/>
      <c r="AH2" s="290"/>
    </row>
    <row r="3" spans="1: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ht="13" x14ac:dyDescent="0.2"/>
    <row r="5" spans="1:34" ht="13" x14ac:dyDescent="0.2"/>
    <row r="6" spans="1:34" ht="13" x14ac:dyDescent="0.2"/>
    <row r="7" spans="1:34" ht="13" x14ac:dyDescent="0.2"/>
    <row r="8" spans="1:34" ht="13" x14ac:dyDescent="0.2"/>
    <row r="9" spans="1:34" ht="13" x14ac:dyDescent="0.2">
      <c r="AH9" s="29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520</v>
      </c>
    </row>
  </sheetData>
  <sheetProtection algorithmName="SHA-512" hashValue="CpxDIfhVOWNHKwRx1hUKtn6OsJJcgH4mRQgwSdsu4jk69u38K4DmxSblRO5+LwWEesPsg3YjlYK94oRFvckYRw==" saltValue="GFoyNbVd9EaF2Yta40qH2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9CC2A-358A-4FD6-87BC-2A4DE3CAB749}">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520</v>
      </c>
    </row>
  </sheetData>
  <sheetProtection algorithmName="SHA-512" hashValue="34L+/NK1fPtgwpRlYZuItJsaH6xcQ9MiARQaI5s1y3ooKaCFZVMkiC+ktfk9P1PGFXZgK82HinndkMeABSH6Og==" saltValue="yctl2H/Z3C7/884aysl7w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51</v>
      </c>
      <c r="E2" s="154"/>
      <c r="F2" s="155" t="s">
        <v>571</v>
      </c>
      <c r="G2" s="156"/>
      <c r="H2" s="157"/>
    </row>
    <row r="3" spans="1:8" x14ac:dyDescent="0.2">
      <c r="A3" s="153" t="s">
        <v>564</v>
      </c>
      <c r="B3" s="158"/>
      <c r="C3" s="159"/>
      <c r="D3" s="160">
        <v>81329</v>
      </c>
      <c r="E3" s="161"/>
      <c r="F3" s="162">
        <v>43554</v>
      </c>
      <c r="G3" s="163"/>
      <c r="H3" s="164"/>
    </row>
    <row r="4" spans="1:8" x14ac:dyDescent="0.2">
      <c r="A4" s="165"/>
      <c r="B4" s="166"/>
      <c r="C4" s="167"/>
      <c r="D4" s="168">
        <v>24546</v>
      </c>
      <c r="E4" s="169"/>
      <c r="F4" s="170">
        <v>24811</v>
      </c>
      <c r="G4" s="171"/>
      <c r="H4" s="172"/>
    </row>
    <row r="5" spans="1:8" x14ac:dyDescent="0.2">
      <c r="A5" s="153" t="s">
        <v>566</v>
      </c>
      <c r="B5" s="158"/>
      <c r="C5" s="159"/>
      <c r="D5" s="160">
        <v>46214</v>
      </c>
      <c r="E5" s="161"/>
      <c r="F5" s="162">
        <v>42581</v>
      </c>
      <c r="G5" s="163"/>
      <c r="H5" s="164"/>
    </row>
    <row r="6" spans="1:8" x14ac:dyDescent="0.2">
      <c r="A6" s="165"/>
      <c r="B6" s="166"/>
      <c r="C6" s="167"/>
      <c r="D6" s="168">
        <v>16251</v>
      </c>
      <c r="E6" s="169"/>
      <c r="F6" s="170">
        <v>24354</v>
      </c>
      <c r="G6" s="171"/>
      <c r="H6" s="172"/>
    </row>
    <row r="7" spans="1:8" x14ac:dyDescent="0.2">
      <c r="A7" s="153" t="s">
        <v>567</v>
      </c>
      <c r="B7" s="158"/>
      <c r="C7" s="159"/>
      <c r="D7" s="160">
        <v>50253</v>
      </c>
      <c r="E7" s="161"/>
      <c r="F7" s="162">
        <v>45426</v>
      </c>
      <c r="G7" s="163"/>
      <c r="H7" s="164"/>
    </row>
    <row r="8" spans="1:8" x14ac:dyDescent="0.2">
      <c r="A8" s="165"/>
      <c r="B8" s="166"/>
      <c r="C8" s="167"/>
      <c r="D8" s="168">
        <v>17057</v>
      </c>
      <c r="E8" s="169"/>
      <c r="F8" s="170">
        <v>24508</v>
      </c>
      <c r="G8" s="171"/>
      <c r="H8" s="172"/>
    </row>
    <row r="9" spans="1:8" x14ac:dyDescent="0.2">
      <c r="A9" s="153" t="s">
        <v>568</v>
      </c>
      <c r="B9" s="158"/>
      <c r="C9" s="159"/>
      <c r="D9" s="160">
        <v>37233</v>
      </c>
      <c r="E9" s="161"/>
      <c r="F9" s="162">
        <v>45022</v>
      </c>
      <c r="G9" s="163"/>
      <c r="H9" s="164"/>
    </row>
    <row r="10" spans="1:8" x14ac:dyDescent="0.2">
      <c r="A10" s="165"/>
      <c r="B10" s="166"/>
      <c r="C10" s="167"/>
      <c r="D10" s="168">
        <v>14382</v>
      </c>
      <c r="E10" s="169"/>
      <c r="F10" s="170">
        <v>25247</v>
      </c>
      <c r="G10" s="171"/>
      <c r="H10" s="172"/>
    </row>
    <row r="11" spans="1:8" x14ac:dyDescent="0.2">
      <c r="A11" s="153" t="s">
        <v>569</v>
      </c>
      <c r="B11" s="158"/>
      <c r="C11" s="159"/>
      <c r="D11" s="160">
        <v>28682</v>
      </c>
      <c r="E11" s="161"/>
      <c r="F11" s="162">
        <v>51849</v>
      </c>
      <c r="G11" s="163"/>
      <c r="H11" s="164"/>
    </row>
    <row r="12" spans="1:8" x14ac:dyDescent="0.2">
      <c r="A12" s="165"/>
      <c r="B12" s="166"/>
      <c r="C12" s="173"/>
      <c r="D12" s="168">
        <v>13477</v>
      </c>
      <c r="E12" s="169"/>
      <c r="F12" s="170">
        <v>26326</v>
      </c>
      <c r="G12" s="171"/>
      <c r="H12" s="172"/>
    </row>
    <row r="13" spans="1:8" x14ac:dyDescent="0.2">
      <c r="A13" s="153"/>
      <c r="B13" s="158"/>
      <c r="C13" s="174"/>
      <c r="D13" s="175">
        <v>48742</v>
      </c>
      <c r="E13" s="176"/>
      <c r="F13" s="177">
        <v>45686</v>
      </c>
      <c r="G13" s="178"/>
      <c r="H13" s="164"/>
    </row>
    <row r="14" spans="1:8" x14ac:dyDescent="0.2">
      <c r="A14" s="165"/>
      <c r="B14" s="166"/>
      <c r="C14" s="167"/>
      <c r="D14" s="168">
        <v>17143</v>
      </c>
      <c r="E14" s="169"/>
      <c r="F14" s="170">
        <v>25049</v>
      </c>
      <c r="G14" s="171"/>
      <c r="H14" s="172"/>
    </row>
    <row r="17" spans="1:11" x14ac:dyDescent="0.2">
      <c r="A17" s="149" t="s">
        <v>52</v>
      </c>
    </row>
    <row r="18" spans="1:11" x14ac:dyDescent="0.2">
      <c r="A18" s="179"/>
      <c r="B18" s="179" t="str">
        <f>実質収支比率等に係る経年分析!F$46</f>
        <v>H27</v>
      </c>
      <c r="C18" s="179" t="str">
        <f>実質収支比率等に係る経年分析!G$46</f>
        <v>H28</v>
      </c>
      <c r="D18" s="179" t="str">
        <f>実質収支比率等に係る経年分析!H$46</f>
        <v>H29</v>
      </c>
      <c r="E18" s="179" t="str">
        <f>実質収支比率等に係る経年分析!I$46</f>
        <v>H30</v>
      </c>
      <c r="F18" s="179" t="str">
        <f>実質収支比率等に係る経年分析!J$46</f>
        <v>R01</v>
      </c>
    </row>
    <row r="19" spans="1:11" x14ac:dyDescent="0.2">
      <c r="A19" s="179" t="s">
        <v>53</v>
      </c>
      <c r="B19" s="179">
        <f>ROUND(VALUE(SUBSTITUTE(実質収支比率等に係る経年分析!F$48,"▲","-")),2)</f>
        <v>2.8</v>
      </c>
      <c r="C19" s="179">
        <f>ROUND(VALUE(SUBSTITUTE(実質収支比率等に係る経年分析!G$48,"▲","-")),2)</f>
        <v>1.33</v>
      </c>
      <c r="D19" s="179">
        <f>ROUND(VALUE(SUBSTITUTE(実質収支比率等に係る経年分析!H$48,"▲","-")),2)</f>
        <v>-0.24</v>
      </c>
      <c r="E19" s="179">
        <f>ROUND(VALUE(SUBSTITUTE(実質収支比率等に係る経年分析!I$48,"▲","-")),2)</f>
        <v>3.09</v>
      </c>
      <c r="F19" s="179">
        <f>ROUND(VALUE(SUBSTITUTE(実質収支比率等に係る経年分析!J$48,"▲","-")),2)</f>
        <v>3.9</v>
      </c>
    </row>
    <row r="20" spans="1:11" x14ac:dyDescent="0.2">
      <c r="A20" s="179" t="s">
        <v>54</v>
      </c>
      <c r="B20" s="179">
        <f>ROUND(VALUE(SUBSTITUTE(実質収支比率等に係る経年分析!F$47,"▲","-")),2)</f>
        <v>4.4400000000000004</v>
      </c>
      <c r="C20" s="179">
        <f>ROUND(VALUE(SUBSTITUTE(実質収支比率等に係る経年分析!G$47,"▲","-")),2)</f>
        <v>3.43</v>
      </c>
      <c r="D20" s="179" t="e">
        <f>ROUND(VALUE(SUBSTITUTE(実質収支比率等に係る経年分析!H$47,"▲","-")),2)</f>
        <v>#VALUE!</v>
      </c>
      <c r="E20" s="179">
        <f>ROUND(VALUE(SUBSTITUTE(実質収支比率等に係る経年分析!I$47,"▲","-")),2)</f>
        <v>0.06</v>
      </c>
      <c r="F20" s="179">
        <f>ROUND(VALUE(SUBSTITUTE(実質収支比率等に係る経年分析!J$47,"▲","-")),2)</f>
        <v>0.55000000000000004</v>
      </c>
    </row>
    <row r="21" spans="1:11" x14ac:dyDescent="0.2">
      <c r="A21" s="179" t="s">
        <v>55</v>
      </c>
      <c r="B21" s="179">
        <f>IF(ISNUMBER(VALUE(SUBSTITUTE(実質収支比率等に係る経年分析!F$49,"▲","-"))),ROUND(VALUE(SUBSTITUTE(実質収支比率等に係る経年分析!F$49,"▲","-")),2),NA())</f>
        <v>1.91</v>
      </c>
      <c r="C21" s="179">
        <f>IF(ISNUMBER(VALUE(SUBSTITUTE(実質収支比率等に係る経年分析!G$49,"▲","-"))),ROUND(VALUE(SUBSTITUTE(実質収支比率等に係る経年分析!G$49,"▲","-")),2),NA())</f>
        <v>-2.48</v>
      </c>
      <c r="D21" s="179">
        <f>IF(ISNUMBER(VALUE(SUBSTITUTE(実質収支比率等に係る経年分析!H$49,"▲","-"))),ROUND(VALUE(SUBSTITUTE(実質収支比率等に係る経年分析!H$49,"▲","-")),2),NA())</f>
        <v>-4.99</v>
      </c>
      <c r="E21" s="179">
        <f>IF(ISNUMBER(VALUE(SUBSTITUTE(実質収支比率等に係る経年分析!I$49,"▲","-"))),ROUND(VALUE(SUBSTITUTE(実質収支比率等に係る経年分析!I$49,"▲","-")),2),NA())</f>
        <v>3.39</v>
      </c>
      <c r="F21" s="179">
        <f>IF(ISNUMBER(VALUE(SUBSTITUTE(実質収支比率等に係る経年分析!J$49,"▲","-"))),ROUND(VALUE(SUBSTITUTE(実質収支比率等に係る経年分析!J$49,"▲","-")),2),NA())</f>
        <v>1.38</v>
      </c>
    </row>
    <row r="24" spans="1:11" x14ac:dyDescent="0.2">
      <c r="A24" s="149" t="s">
        <v>56</v>
      </c>
    </row>
    <row r="25" spans="1:11" x14ac:dyDescent="0.2">
      <c r="A25" s="180"/>
      <c r="B25" s="180" t="str">
        <f>連結実質赤字比率に係る赤字・黒字の構成分析!F$33</f>
        <v>H27</v>
      </c>
      <c r="C25" s="180"/>
      <c r="D25" s="180" t="str">
        <f>連結実質赤字比率に係る赤字・黒字の構成分析!G$33</f>
        <v>H28</v>
      </c>
      <c r="E25" s="180"/>
      <c r="F25" s="180" t="str">
        <f>連結実質赤字比率に係る赤字・黒字の構成分析!H$33</f>
        <v>H29</v>
      </c>
      <c r="G25" s="180"/>
      <c r="H25" s="180" t="str">
        <f>連結実質赤字比率に係る赤字・黒字の構成分析!I$33</f>
        <v>H30</v>
      </c>
      <c r="I25" s="180"/>
      <c r="J25" s="180" t="str">
        <f>連結実質赤字比率に係る赤字・黒字の構成分析!J$33</f>
        <v>R01</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0.08</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簡易水道事業会計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2">
      <c r="A30" s="180" t="str">
        <f>IF(連結実質赤字比率に係る赤字・黒字の構成分析!C$40="",NA(),連結実質赤字比率に係る赤字・黒字の構成分析!C$40)</f>
        <v>競輪特別会計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0.27</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0.28000000000000003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0.13</v>
      </c>
    </row>
    <row r="31" spans="1:11" x14ac:dyDescent="0.2">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0.28000000000000003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0.65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v>
      </c>
    </row>
    <row r="32" spans="1:11" x14ac:dyDescent="0.2">
      <c r="A32" s="180" t="str">
        <f>IF(連結実質赤字比率に係る赤字・黒字の構成分析!C$38="",NA(),連結実質赤字比率に係る赤字・黒字の構成分析!C$38)</f>
        <v>国民健康保険特別会計</v>
      </c>
      <c r="B32" s="180">
        <f>IF(ROUND(VALUE(SUBSTITUTE(連結実質赤字比率に係る赤字・黒字の構成分析!F$38,"▲", "-")), 2) &lt; 0, ABS(ROUND(VALUE(SUBSTITUTE(連結実質赤字比率に係る赤字・黒字の構成分析!F$38,"▲", "-")), 2)), NA())</f>
        <v>4.54</v>
      </c>
      <c r="C32" s="180" t="e">
        <f>IF(ROUND(VALUE(SUBSTITUTE(連結実質赤字比率に係る赤字・黒字の構成分析!F$38,"▲", "-")), 2) &gt;= 0, ABS(ROUND(VALUE(SUBSTITUTE(連結実質赤字比率に係る赤字・黒字の構成分析!F$38,"▲", "-")), 2)), NA())</f>
        <v>#N/A</v>
      </c>
      <c r="D32" s="180">
        <f>IF(ROUND(VALUE(SUBSTITUTE(連結実質赤字比率に係る赤字・黒字の構成分析!G$38,"▲", "-")), 2) &lt; 0, ABS(ROUND(VALUE(SUBSTITUTE(連結実質赤字比率に係る赤字・黒字の構成分析!G$38,"▲", "-")), 2)), NA())</f>
        <v>3.04</v>
      </c>
      <c r="E32" s="180" t="e">
        <f>IF(ROUND(VALUE(SUBSTITUTE(連結実質赤字比率に係る赤字・黒字の構成分析!G$38,"▲", "-")), 2) &gt;= 0, ABS(ROUND(VALUE(SUBSTITUTE(連結実質赤字比率に係る赤字・黒字の構成分析!G$38,"▲", "-")), 2)), NA())</f>
        <v>#N/A</v>
      </c>
      <c r="F32" s="180">
        <f>IF(ROUND(VALUE(SUBSTITUTE(連結実質赤字比率に係る赤字・黒字の構成分析!H$38,"▲", "-")), 2) &lt; 0, ABS(ROUND(VALUE(SUBSTITUTE(連結実質赤字比率に係る赤字・黒字の構成分析!H$38,"▲", "-")), 2)), NA())</f>
        <v>1.03</v>
      </c>
      <c r="G32" s="180" t="e">
        <f>IF(ROUND(VALUE(SUBSTITUTE(連結実質赤字比率に係る赤字・黒字の構成分析!H$38,"▲", "-")), 2) &gt;= 0, ABS(ROUND(VALUE(SUBSTITUTE(連結実質赤字比率に係る赤字・黒字の構成分析!H$38,"▲", "-")), 2)), NA())</f>
        <v>#N/A</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0.42</v>
      </c>
    </row>
    <row r="33" spans="1:16" x14ac:dyDescent="0.2">
      <c r="A33" s="180" t="str">
        <f>IF(連結実質赤字比率に係る赤字・黒字の構成分析!C$37="",NA(),連結実質赤字比率に係る赤字・黒字の構成分析!C$37)</f>
        <v>ガス事業会計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2.79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2.62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1.91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1.25</v>
      </c>
    </row>
    <row r="34" spans="1:16" x14ac:dyDescent="0.2">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2.62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1.27</v>
      </c>
      <c r="F34" s="180">
        <f>IF(ROUND(VALUE(SUBSTITUTE(連結実質赤字比率に係る赤字・黒字の構成分析!H$36,"▲", "-")), 2) &lt; 0, ABS(ROUND(VALUE(SUBSTITUTE(連結実質赤字比率に係る赤字・黒字の構成分析!H$36,"▲", "-")), 2)), NA())</f>
        <v>0.27</v>
      </c>
      <c r="G34" s="180" t="e">
        <f>IF(ROUND(VALUE(SUBSTITUTE(連結実質赤字比率に係る赤字・黒字の構成分析!H$36,"▲", "-")), 2) &gt;= 0, ABS(ROUND(VALUE(SUBSTITUTE(連結実質赤字比率に係る赤字・黒字の構成分析!H$36,"▲", "-")), 2)), NA())</f>
        <v>#N/A</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3.05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3.84</v>
      </c>
    </row>
    <row r="35" spans="1:16" x14ac:dyDescent="0.2">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6.95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6.13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6.45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7.48</v>
      </c>
    </row>
    <row r="36" spans="1:16" x14ac:dyDescent="0.2">
      <c r="A36" s="180" t="str">
        <f>IF(連結実質赤字比率に係る赤字・黒字の構成分析!C$34="",NA(),連結実質赤字比率に係る赤字・黒字の構成分析!C$34)</f>
        <v>下水道事業会計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6.45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7.39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7.89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7.33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8.15</v>
      </c>
    </row>
    <row r="39" spans="1:16" x14ac:dyDescent="0.2">
      <c r="A39" s="149" t="s">
        <v>59</v>
      </c>
    </row>
    <row r="40" spans="1:16" x14ac:dyDescent="0.2">
      <c r="A40" s="181"/>
      <c r="B40" s="181" t="str">
        <f>'実質公債費比率（分子）の構造'!K$44</f>
        <v>H27</v>
      </c>
      <c r="C40" s="181"/>
      <c r="D40" s="181"/>
      <c r="E40" s="181" t="str">
        <f>'実質公債費比率（分子）の構造'!L$44</f>
        <v>H28</v>
      </c>
      <c r="F40" s="181"/>
      <c r="G40" s="181"/>
      <c r="H40" s="181" t="str">
        <f>'実質公債費比率（分子）の構造'!M$44</f>
        <v>H29</v>
      </c>
      <c r="I40" s="181"/>
      <c r="J40" s="181"/>
      <c r="K40" s="181" t="str">
        <f>'実質公債費比率（分子）の構造'!N$44</f>
        <v>H30</v>
      </c>
      <c r="L40" s="181"/>
      <c r="M40" s="181"/>
      <c r="N40" s="181" t="str">
        <f>'実質公債費比率（分子）の構造'!O$44</f>
        <v>R01</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10491</v>
      </c>
      <c r="E42" s="181"/>
      <c r="F42" s="181"/>
      <c r="G42" s="181">
        <f>'実質公債費比率（分子）の構造'!L$52</f>
        <v>10922</v>
      </c>
      <c r="H42" s="181"/>
      <c r="I42" s="181"/>
      <c r="J42" s="181">
        <f>'実質公債費比率（分子）の構造'!M$52</f>
        <v>10944</v>
      </c>
      <c r="K42" s="181"/>
      <c r="L42" s="181"/>
      <c r="M42" s="181">
        <f>'実質公債費比率（分子）の構造'!N$52</f>
        <v>10893</v>
      </c>
      <c r="N42" s="181"/>
      <c r="O42" s="181"/>
      <c r="P42" s="181">
        <f>'実質公債費比率（分子）の構造'!O$52</f>
        <v>10875</v>
      </c>
    </row>
    <row r="43" spans="1:16" x14ac:dyDescent="0.2">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2">
      <c r="A44" s="181" t="s">
        <v>64</v>
      </c>
      <c r="B44" s="181">
        <f>'実質公債費比率（分子）の構造'!K$50</f>
        <v>144</v>
      </c>
      <c r="C44" s="181"/>
      <c r="D44" s="181"/>
      <c r="E44" s="181">
        <f>'実質公債費比率（分子）の構造'!L$50</f>
        <v>130</v>
      </c>
      <c r="F44" s="181"/>
      <c r="G44" s="181"/>
      <c r="H44" s="181">
        <f>'実質公債費比率（分子）の構造'!M$50</f>
        <v>118</v>
      </c>
      <c r="I44" s="181"/>
      <c r="J44" s="181"/>
      <c r="K44" s="181">
        <f>'実質公債費比率（分子）の構造'!N$50</f>
        <v>103</v>
      </c>
      <c r="L44" s="181"/>
      <c r="M44" s="181"/>
      <c r="N44" s="181">
        <f>'実質公債費比率（分子）の構造'!O$50</f>
        <v>96</v>
      </c>
      <c r="O44" s="181"/>
      <c r="P44" s="181"/>
    </row>
    <row r="45" spans="1:16" x14ac:dyDescent="0.2">
      <c r="A45" s="181" t="s">
        <v>65</v>
      </c>
      <c r="B45" s="181">
        <f>'実質公債費比率（分子）の構造'!K$49</f>
        <v>19</v>
      </c>
      <c r="C45" s="181"/>
      <c r="D45" s="181"/>
      <c r="E45" s="181">
        <f>'実質公債費比率（分子）の構造'!L$49</f>
        <v>23</v>
      </c>
      <c r="F45" s="181"/>
      <c r="G45" s="181"/>
      <c r="H45" s="181">
        <f>'実質公債費比率（分子）の構造'!M$49</f>
        <v>31</v>
      </c>
      <c r="I45" s="181"/>
      <c r="J45" s="181"/>
      <c r="K45" s="181">
        <f>'実質公債費比率（分子）の構造'!N$49</f>
        <v>30</v>
      </c>
      <c r="L45" s="181"/>
      <c r="M45" s="181"/>
      <c r="N45" s="181">
        <f>'実質公債費比率（分子）の構造'!O$49</f>
        <v>36</v>
      </c>
      <c r="O45" s="181"/>
      <c r="P45" s="181"/>
    </row>
    <row r="46" spans="1:16" x14ac:dyDescent="0.2">
      <c r="A46" s="181" t="s">
        <v>66</v>
      </c>
      <c r="B46" s="181">
        <f>'実質公債費比率（分子）の構造'!K$48</f>
        <v>3388</v>
      </c>
      <c r="C46" s="181"/>
      <c r="D46" s="181"/>
      <c r="E46" s="181">
        <f>'実質公債費比率（分子）の構造'!L$48</f>
        <v>3308</v>
      </c>
      <c r="F46" s="181"/>
      <c r="G46" s="181"/>
      <c r="H46" s="181">
        <f>'実質公債費比率（分子）の構造'!M$48</f>
        <v>3230</v>
      </c>
      <c r="I46" s="181"/>
      <c r="J46" s="181"/>
      <c r="K46" s="181">
        <f>'実質公債費比率（分子）の構造'!N$48</f>
        <v>2982</v>
      </c>
      <c r="L46" s="181"/>
      <c r="M46" s="181"/>
      <c r="N46" s="181">
        <f>'実質公債費比率（分子）の構造'!O$48</f>
        <v>2859</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12801</v>
      </c>
      <c r="C49" s="181"/>
      <c r="D49" s="181"/>
      <c r="E49" s="181">
        <f>'実質公債費比率（分子）の構造'!L$45</f>
        <v>13026</v>
      </c>
      <c r="F49" s="181"/>
      <c r="G49" s="181"/>
      <c r="H49" s="181">
        <f>'実質公債費比率（分子）の構造'!M$45</f>
        <v>12924</v>
      </c>
      <c r="I49" s="181"/>
      <c r="J49" s="181"/>
      <c r="K49" s="181">
        <f>'実質公債費比率（分子）の構造'!N$45</f>
        <v>12873</v>
      </c>
      <c r="L49" s="181"/>
      <c r="M49" s="181"/>
      <c r="N49" s="181">
        <f>'実質公債費比率（分子）の構造'!O$45</f>
        <v>13097</v>
      </c>
      <c r="O49" s="181"/>
      <c r="P49" s="181"/>
    </row>
    <row r="50" spans="1:16" x14ac:dyDescent="0.2">
      <c r="A50" s="181" t="s">
        <v>70</v>
      </c>
      <c r="B50" s="181" t="e">
        <f>NA()</f>
        <v>#N/A</v>
      </c>
      <c r="C50" s="181">
        <f>IF(ISNUMBER('実質公債費比率（分子）の構造'!K$53),'実質公債費比率（分子）の構造'!K$53,NA())</f>
        <v>5861</v>
      </c>
      <c r="D50" s="181" t="e">
        <f>NA()</f>
        <v>#N/A</v>
      </c>
      <c r="E50" s="181" t="e">
        <f>NA()</f>
        <v>#N/A</v>
      </c>
      <c r="F50" s="181">
        <f>IF(ISNUMBER('実質公債費比率（分子）の構造'!L$53),'実質公債費比率（分子）の構造'!L$53,NA())</f>
        <v>5565</v>
      </c>
      <c r="G50" s="181" t="e">
        <f>NA()</f>
        <v>#N/A</v>
      </c>
      <c r="H50" s="181" t="e">
        <f>NA()</f>
        <v>#N/A</v>
      </c>
      <c r="I50" s="181">
        <f>IF(ISNUMBER('実質公債費比率（分子）の構造'!M$53),'実質公債費比率（分子）の構造'!M$53,NA())</f>
        <v>5359</v>
      </c>
      <c r="J50" s="181" t="e">
        <f>NA()</f>
        <v>#N/A</v>
      </c>
      <c r="K50" s="181" t="e">
        <f>NA()</f>
        <v>#N/A</v>
      </c>
      <c r="L50" s="181">
        <f>IF(ISNUMBER('実質公債費比率（分子）の構造'!N$53),'実質公債費比率（分子）の構造'!N$53,NA())</f>
        <v>5095</v>
      </c>
      <c r="M50" s="181" t="e">
        <f>NA()</f>
        <v>#N/A</v>
      </c>
      <c r="N50" s="181" t="e">
        <f>NA()</f>
        <v>#N/A</v>
      </c>
      <c r="O50" s="181">
        <f>IF(ISNUMBER('実質公債費比率（分子）の構造'!O$53),'実質公債費比率（分子）の構造'!O$53,NA())</f>
        <v>5213</v>
      </c>
      <c r="P50" s="181" t="e">
        <f>NA()</f>
        <v>#N/A</v>
      </c>
    </row>
    <row r="53" spans="1:16" x14ac:dyDescent="0.2">
      <c r="A53" s="149" t="s">
        <v>71</v>
      </c>
    </row>
    <row r="54" spans="1:16" x14ac:dyDescent="0.2">
      <c r="A54" s="180"/>
      <c r="B54" s="180" t="str">
        <f>'将来負担比率（分子）の構造'!I$40</f>
        <v>H27</v>
      </c>
      <c r="C54" s="180"/>
      <c r="D54" s="180"/>
      <c r="E54" s="180" t="str">
        <f>'将来負担比率（分子）の構造'!J$40</f>
        <v>H28</v>
      </c>
      <c r="F54" s="180"/>
      <c r="G54" s="180"/>
      <c r="H54" s="180" t="str">
        <f>'将来負担比率（分子）の構造'!K$40</f>
        <v>H29</v>
      </c>
      <c r="I54" s="180"/>
      <c r="J54" s="180"/>
      <c r="K54" s="180" t="str">
        <f>'将来負担比率（分子）の構造'!L$40</f>
        <v>H30</v>
      </c>
      <c r="L54" s="180"/>
      <c r="M54" s="180"/>
      <c r="N54" s="180" t="str">
        <f>'将来負担比率（分子）の構造'!M$40</f>
        <v>R01</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115581</v>
      </c>
      <c r="E56" s="180"/>
      <c r="F56" s="180"/>
      <c r="G56" s="180">
        <f>'将来負担比率（分子）の構造'!J$52</f>
        <v>117349</v>
      </c>
      <c r="H56" s="180"/>
      <c r="I56" s="180"/>
      <c r="J56" s="180">
        <f>'将来負担比率（分子）の構造'!K$52</f>
        <v>116761</v>
      </c>
      <c r="K56" s="180"/>
      <c r="L56" s="180"/>
      <c r="M56" s="180">
        <f>'将来負担比率（分子）の構造'!L$52</f>
        <v>115686</v>
      </c>
      <c r="N56" s="180"/>
      <c r="O56" s="180"/>
      <c r="P56" s="180">
        <f>'将来負担比率（分子）の構造'!M$52</f>
        <v>114857</v>
      </c>
    </row>
    <row r="57" spans="1:16" x14ac:dyDescent="0.2">
      <c r="A57" s="180" t="s">
        <v>41</v>
      </c>
      <c r="B57" s="180"/>
      <c r="C57" s="180"/>
      <c r="D57" s="180">
        <f>'将来負担比率（分子）の構造'!I$51</f>
        <v>37269</v>
      </c>
      <c r="E57" s="180"/>
      <c r="F57" s="180"/>
      <c r="G57" s="180">
        <f>'将来負担比率（分子）の構造'!J$51</f>
        <v>37704</v>
      </c>
      <c r="H57" s="180"/>
      <c r="I57" s="180"/>
      <c r="J57" s="180">
        <f>'将来負担比率（分子）の構造'!K$51</f>
        <v>37066</v>
      </c>
      <c r="K57" s="180"/>
      <c r="L57" s="180"/>
      <c r="M57" s="180">
        <f>'将来負担比率（分子）の構造'!L$51</f>
        <v>39007</v>
      </c>
      <c r="N57" s="180"/>
      <c r="O57" s="180"/>
      <c r="P57" s="180">
        <f>'将来負担比率（分子）の構造'!M$51</f>
        <v>38349</v>
      </c>
    </row>
    <row r="58" spans="1:16" x14ac:dyDescent="0.2">
      <c r="A58" s="180" t="s">
        <v>40</v>
      </c>
      <c r="B58" s="180"/>
      <c r="C58" s="180"/>
      <c r="D58" s="180">
        <f>'将来負担比率（分子）の構造'!I$50</f>
        <v>8762</v>
      </c>
      <c r="E58" s="180"/>
      <c r="F58" s="180"/>
      <c r="G58" s="180">
        <f>'将来負担比率（分子）の構造'!J$50</f>
        <v>8312</v>
      </c>
      <c r="H58" s="180"/>
      <c r="I58" s="180"/>
      <c r="J58" s="180">
        <f>'将来負担比率（分子）の構造'!K$50</f>
        <v>4869</v>
      </c>
      <c r="K58" s="180"/>
      <c r="L58" s="180"/>
      <c r="M58" s="180">
        <f>'将来負担比率（分子）の構造'!L$50</f>
        <v>3896</v>
      </c>
      <c r="N58" s="180"/>
      <c r="O58" s="180"/>
      <c r="P58" s="180">
        <f>'将来負担比率（分子）の構造'!M$50</f>
        <v>4984</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15109</v>
      </c>
      <c r="C62" s="180"/>
      <c r="D62" s="180"/>
      <c r="E62" s="180">
        <f>'将来負担比率（分子）の構造'!J$45</f>
        <v>15431</v>
      </c>
      <c r="F62" s="180"/>
      <c r="G62" s="180"/>
      <c r="H62" s="180">
        <f>'将来負担比率（分子）の構造'!K$45</f>
        <v>15254</v>
      </c>
      <c r="I62" s="180"/>
      <c r="J62" s="180"/>
      <c r="K62" s="180">
        <f>'将来負担比率（分子）の構造'!L$45</f>
        <v>14822</v>
      </c>
      <c r="L62" s="180"/>
      <c r="M62" s="180"/>
      <c r="N62" s="180">
        <f>'将来負担比率（分子）の構造'!M$45</f>
        <v>14592</v>
      </c>
      <c r="O62" s="180"/>
      <c r="P62" s="180"/>
    </row>
    <row r="63" spans="1:16" x14ac:dyDescent="0.2">
      <c r="A63" s="180" t="s">
        <v>33</v>
      </c>
      <c r="B63" s="180">
        <f>'将来負担比率（分子）の構造'!I$44</f>
        <v>615</v>
      </c>
      <c r="C63" s="180"/>
      <c r="D63" s="180"/>
      <c r="E63" s="180">
        <f>'将来負担比率（分子）の構造'!J$44</f>
        <v>995</v>
      </c>
      <c r="F63" s="180"/>
      <c r="G63" s="180"/>
      <c r="H63" s="180">
        <f>'将来負担比率（分子）の構造'!K$44</f>
        <v>1001</v>
      </c>
      <c r="I63" s="180"/>
      <c r="J63" s="180"/>
      <c r="K63" s="180">
        <f>'将来負担比率（分子）の構造'!L$44</f>
        <v>993</v>
      </c>
      <c r="L63" s="180"/>
      <c r="M63" s="180"/>
      <c r="N63" s="180">
        <f>'将来負担比率（分子）の構造'!M$44</f>
        <v>979</v>
      </c>
      <c r="O63" s="180"/>
      <c r="P63" s="180"/>
    </row>
    <row r="64" spans="1:16" x14ac:dyDescent="0.2">
      <c r="A64" s="180" t="s">
        <v>32</v>
      </c>
      <c r="B64" s="180">
        <f>'将来負担比率（分子）の構造'!I$43</f>
        <v>48547</v>
      </c>
      <c r="C64" s="180"/>
      <c r="D64" s="180"/>
      <c r="E64" s="180">
        <f>'将来負担比率（分子）の構造'!J$43</f>
        <v>47540</v>
      </c>
      <c r="F64" s="180"/>
      <c r="G64" s="180"/>
      <c r="H64" s="180">
        <f>'将来負担比率（分子）の構造'!K$43</f>
        <v>46224</v>
      </c>
      <c r="I64" s="180"/>
      <c r="J64" s="180"/>
      <c r="K64" s="180">
        <f>'将来負担比率（分子）の構造'!L$43</f>
        <v>44152</v>
      </c>
      <c r="L64" s="180"/>
      <c r="M64" s="180"/>
      <c r="N64" s="180">
        <f>'将来負担比率（分子）の構造'!M$43</f>
        <v>42310</v>
      </c>
      <c r="O64" s="180"/>
      <c r="P64" s="180"/>
    </row>
    <row r="65" spans="1:16" x14ac:dyDescent="0.2">
      <c r="A65" s="180" t="s">
        <v>31</v>
      </c>
      <c r="B65" s="180">
        <f>'将来負担比率（分子）の構造'!I$42</f>
        <v>1206</v>
      </c>
      <c r="C65" s="180"/>
      <c r="D65" s="180"/>
      <c r="E65" s="180">
        <f>'将来負担比率（分子）の構造'!J$42</f>
        <v>1077</v>
      </c>
      <c r="F65" s="180"/>
      <c r="G65" s="180"/>
      <c r="H65" s="180">
        <f>'将来負担比率（分子）の構造'!K$42</f>
        <v>958</v>
      </c>
      <c r="I65" s="180"/>
      <c r="J65" s="180"/>
      <c r="K65" s="180">
        <f>'将来負担比率（分子）の構造'!L$42</f>
        <v>3076</v>
      </c>
      <c r="L65" s="180"/>
      <c r="M65" s="180"/>
      <c r="N65" s="180">
        <f>'将来負担比率（分子）の構造'!M$42</f>
        <v>2977</v>
      </c>
      <c r="O65" s="180"/>
      <c r="P65" s="180"/>
    </row>
    <row r="66" spans="1:16" x14ac:dyDescent="0.2">
      <c r="A66" s="180" t="s">
        <v>30</v>
      </c>
      <c r="B66" s="180">
        <f>'将来負担比率（分子）の構造'!I$41</f>
        <v>152395</v>
      </c>
      <c r="C66" s="180"/>
      <c r="D66" s="180"/>
      <c r="E66" s="180">
        <f>'将来負担比率（分子）の構造'!J$41</f>
        <v>153769</v>
      </c>
      <c r="F66" s="180"/>
      <c r="G66" s="180"/>
      <c r="H66" s="180">
        <f>'将来負担比率（分子）の構造'!K$41</f>
        <v>153562</v>
      </c>
      <c r="I66" s="180"/>
      <c r="J66" s="180"/>
      <c r="K66" s="180">
        <f>'将来負担比率（分子）の構造'!L$41</f>
        <v>150932</v>
      </c>
      <c r="L66" s="180"/>
      <c r="M66" s="180"/>
      <c r="N66" s="180">
        <f>'将来負担比率（分子）の構造'!M$41</f>
        <v>146511</v>
      </c>
      <c r="O66" s="180"/>
      <c r="P66" s="180"/>
    </row>
    <row r="67" spans="1:16" x14ac:dyDescent="0.2">
      <c r="A67" s="180" t="s">
        <v>74</v>
      </c>
      <c r="B67" s="180" t="e">
        <f>NA()</f>
        <v>#N/A</v>
      </c>
      <c r="C67" s="180">
        <f>IF(ISNUMBER('将来負担比率（分子）の構造'!I$53), IF('将来負担比率（分子）の構造'!I$53 &lt; 0, 0, '将来負担比率（分子）の構造'!I$53), NA())</f>
        <v>56261</v>
      </c>
      <c r="D67" s="180" t="e">
        <f>NA()</f>
        <v>#N/A</v>
      </c>
      <c r="E67" s="180" t="e">
        <f>NA()</f>
        <v>#N/A</v>
      </c>
      <c r="F67" s="180">
        <f>IF(ISNUMBER('将来負担比率（分子）の構造'!J$53), IF('将来負担比率（分子）の構造'!J$53 &lt; 0, 0, '将来負担比率（分子）の構造'!J$53), NA())</f>
        <v>55448</v>
      </c>
      <c r="G67" s="180" t="e">
        <f>NA()</f>
        <v>#N/A</v>
      </c>
      <c r="H67" s="180" t="e">
        <f>NA()</f>
        <v>#N/A</v>
      </c>
      <c r="I67" s="180">
        <f>IF(ISNUMBER('将来負担比率（分子）の構造'!K$53), IF('将来負担比率（分子）の構造'!K$53 &lt; 0, 0, '将来負担比率（分子）の構造'!K$53), NA())</f>
        <v>58302</v>
      </c>
      <c r="J67" s="180" t="e">
        <f>NA()</f>
        <v>#N/A</v>
      </c>
      <c r="K67" s="180" t="e">
        <f>NA()</f>
        <v>#N/A</v>
      </c>
      <c r="L67" s="180">
        <f>IF(ISNUMBER('将来負担比率（分子）の構造'!L$53), IF('将来負担比率（分子）の構造'!L$53 &lt; 0, 0, '将来負担比率（分子）の構造'!L$53), NA())</f>
        <v>55384</v>
      </c>
      <c r="M67" s="180" t="e">
        <f>NA()</f>
        <v>#N/A</v>
      </c>
      <c r="N67" s="180" t="e">
        <f>NA()</f>
        <v>#N/A</v>
      </c>
      <c r="O67" s="180">
        <f>IF(ISNUMBER('将来負担比率（分子）の構造'!M$53), IF('将来負担比率（分子）の構造'!M$53 &lt; 0, 0, '将来負担比率（分子）の構造'!M$53), NA())</f>
        <v>49178</v>
      </c>
      <c r="P67" s="180" t="e">
        <f>NA()</f>
        <v>#N/A</v>
      </c>
    </row>
    <row r="70" spans="1:16" x14ac:dyDescent="0.2">
      <c r="A70" s="182" t="s">
        <v>75</v>
      </c>
      <c r="B70" s="182"/>
      <c r="C70" s="182"/>
      <c r="D70" s="182"/>
      <c r="E70" s="182"/>
      <c r="F70" s="182"/>
    </row>
    <row r="71" spans="1:16" x14ac:dyDescent="0.2">
      <c r="A71" s="183"/>
      <c r="B71" s="183" t="str">
        <f>基金残高に係る経年分析!F54</f>
        <v>H29</v>
      </c>
      <c r="C71" s="183" t="str">
        <f>基金残高に係る経年分析!G54</f>
        <v>H30</v>
      </c>
      <c r="D71" s="183" t="str">
        <f>基金残高に係る経年分析!H54</f>
        <v>R01</v>
      </c>
    </row>
    <row r="72" spans="1:16" x14ac:dyDescent="0.2">
      <c r="A72" s="183" t="s">
        <v>76</v>
      </c>
      <c r="B72" s="184" t="str">
        <f>基金残高に係る経年分析!F55</f>
        <v>-</v>
      </c>
      <c r="C72" s="184">
        <f>基金残高に係る経年分析!G55</f>
        <v>34</v>
      </c>
      <c r="D72" s="184">
        <f>基金残高に係る経年分析!H55</f>
        <v>334</v>
      </c>
    </row>
    <row r="73" spans="1:16" x14ac:dyDescent="0.2">
      <c r="A73" s="183" t="s">
        <v>77</v>
      </c>
      <c r="B73" s="184">
        <f>基金残高に係る経年分析!F56</f>
        <v>203</v>
      </c>
      <c r="C73" s="184">
        <f>基金残高に係る経年分析!G56</f>
        <v>203</v>
      </c>
      <c r="D73" s="184">
        <f>基金残高に係る経年分析!H56</f>
        <v>203</v>
      </c>
    </row>
    <row r="74" spans="1:16" x14ac:dyDescent="0.2">
      <c r="A74" s="183" t="s">
        <v>78</v>
      </c>
      <c r="B74" s="184">
        <f>基金残高に係る経年分析!F57</f>
        <v>2670</v>
      </c>
      <c r="C74" s="184">
        <f>基金残高に係る経年分析!G57</f>
        <v>2357</v>
      </c>
      <c r="D74" s="184">
        <f>基金残高に係る経年分析!H57</f>
        <v>3125</v>
      </c>
    </row>
  </sheetData>
  <sheetProtection algorithmName="SHA-512" hashValue="FnX9l36sBAdKeJkzbanH7MlaKHrNYFDNx3piNF9XmP2xhZWEFrxgtiBZoqQlfTbroKCF8AqHiXITDBrSX6VrJg==" saltValue="gAfhyKFLKaMv22ZYwarE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長谷川 千穂</cp:lastModifiedBy>
  <cp:lastPrinted>2021-10-15T05:16:44Z</cp:lastPrinted>
  <dcterms:created xsi:type="dcterms:W3CDTF">2021-02-05T02:22:34Z</dcterms:created>
  <dcterms:modified xsi:type="dcterms:W3CDTF">2021-10-19T23:57:27Z</dcterms:modified>
  <cp:category/>
</cp:coreProperties>
</file>