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fukuipref-my.sharepoint.com/personal/shimachi-kyodo_pref_fukui_lg_jp/Documents/財政グループ/11_財政状況資料集/R1財政状況資料集/04_2回目/03_市町から/"/>
    </mc:Choice>
  </mc:AlternateContent>
  <xr:revisionPtr revIDLastSave="3" documentId="11_EEF9F11EBBCE7699BD0F984607B90B85EF77A122" xr6:coauthVersionLast="46" xr6:coauthVersionMax="46" xr10:uidLastSave="{D1437DB6-D0ED-40BE-8590-D4AE200A4067}"/>
  <bookViews>
    <workbookView xWindow="-110" yWindow="-110" windowWidth="18290" windowHeight="11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34" i="10"/>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<sst xmlns="http://schemas.openxmlformats.org/spreadsheetml/2006/main" count="1076" uniqueCount="602">
  <si>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</si>
  <si>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</si>
  <si>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</si>
  <si>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</si>
  <si>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</si>
  <si>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</si>
  <si>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</si>
  <si>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</si>
  <si>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</si>
  <si>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</si>
  <si>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</si>
  <si>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</si>
  <si>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</si>
  <si>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</si>
  <si>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</si>
  <si>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</si>
  <si>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</si>
  <si>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</si>
  <si>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</si>
  <si>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</si>
  <si>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</si>
  <si>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</si>
  <si>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</si>
  <si>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</si>
  <si>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</si>
  <si>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</si>
  <si>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</si>
  <si>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</si>
  <si>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</si>
  <si>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</si>
  <si>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</si>
  <si>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</si>
  <si>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</si>
  <si>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</si>
  <si>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</si>
  <si>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</si>
  <si>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</si>
  <si>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</si>
  <si>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</si>
  <si>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</si>
  <si>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</si>
  <si>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</si>
  <si>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</si>
  <si>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</si>
  <si>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</si>
  <si>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</si>
  <si>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</si>
  <si>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</si>
  <si>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</si>
  <si>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</si>
  <si>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</si>
  <si>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</si>
  <si>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</si>
  <si>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</si>
  <si>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</si>
  <si>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</si>
  <si>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</si>
  <si>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</si>
  <si>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</si>
  <si>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</si>
  <si>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</si>
  <si>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</si>
  <si>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</si>
  <si>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</si>
  <si>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</si>
  <si>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</si>
  <si>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</si>
  <si>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</si>
  <si>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</si>
  <si>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</si>
  <si>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</si>
  <si>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</si>
  <si>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</si>
  <si>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</si>
  <si>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</si>
  <si>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</si>
  <si>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</si>
  <si>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</si>
  <si>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</si>
  <si>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</si>
  <si>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</si>
  <si>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</si>
  <si>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</si>
  <si>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</si>
  <si>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</si>
  <si>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</si>
  <si>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</si>
  <si>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</si>
  <si>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</si>
  <si>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</si>
  <si>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</si>
  <si>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</si>
  <si>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</si>
  <si>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</si>
  <si>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</si>
  <si>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</si>
  <si>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</si>
  <si>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</si>
  <si>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鯖江市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</si>
  <si>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</si>
  <si>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</si>
  <si>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</si>
  <si>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</si>
  <si>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</si>
  <si>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</si>
  <si>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</si>
  <si>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</si>
  <si>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</si>
  <si>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</si>
  <si>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</si>
  <si>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</si>
  <si>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</si>
  <si>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</si>
  <si>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</si>
  <si>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</si>
  <si>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</si>
  <si>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</si>
  <si>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</si>
  <si>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</si>
  <si>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</si>
  <si>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</si>
  <si>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</si>
  <si>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</si>
  <si>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</si>
  <si>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</si>
  <si>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</si>
  <si>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</si>
  <si>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</si>
  <si>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</si>
  <si>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</si>
  <si>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</si>
  <si>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</si>
  <si>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</si>
  <si>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</si>
  <si>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</si>
  <si>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</si>
  <si>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</si>
  <si>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</si>
  <si>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</si>
  <si>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</si>
  <si>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</si>
  <si>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</si>
  <si>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</si>
  <si>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</si>
  <si>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</si>
  <si>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</si>
  <si>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</si>
  <si>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</si>
  <si>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</si>
  <si>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</si>
  <si>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</si>
  <si>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</si>
  <si>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</si>
  <si>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</si>
  <si>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</si>
  <si>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</si>
  <si>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</si>
  <si>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</si>
  <si>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</si>
  <si>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</si>
  <si>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</si>
  <si>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</si>
  <si>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</si>
  <si>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</si>
  <si>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</si>
  <si>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</si>
  <si>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</si>
  <si>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</si>
  <si>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</si>
  <si>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</si>
  <si>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</si>
  <si>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</si>
  <si>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</si>
  <si>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</si>
  <si>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</si>
  <si>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</si>
  <si>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</si>
  <si>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</si>
  <si>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</si>
  <si>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</si>
  <si>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</si>
  <si>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</si>
  <si>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</si>
  <si>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</si>
  <si>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</si>
  <si>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</si>
  <si>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</si>
  <si>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</si>
  <si>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</si>
  <si>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</si>
  <si>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</si>
  <si>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</si>
  <si>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</si>
  <si>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</si>
  <si>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</si>
  <si>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</si>
  <si>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</si>
  <si>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</si>
  <si>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</si>
  <si>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</si>
  <si>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</si>
  <si>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</si>
  <si>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</si>
  <si>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</si>
  <si>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</si>
  <si>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</si>
  <si>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</si>
  <si>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</si>
  <si>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</si>
  <si>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</si>
  <si>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</si>
  <si>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</si>
  <si>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</si>
  <si>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</si>
  <si>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</si>
  <si>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福井県鯖江市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</si>
  <si>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</si>
  <si>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</si>
  <si>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</si>
  <si>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</si>
  <si>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</si>
  <si>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</si>
  <si>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</si>
  <si>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</si>
  <si>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</si>
  <si>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</si>
  <si>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</si>
  <si>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</si>
  <si>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</si>
  <si>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</si>
  <si>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</si>
  <si>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</si>
  <si>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</si>
  <si>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</si>
  <si>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</si>
  <si>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</si>
  <si>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</si>
  <si>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</si>
  <si>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</si>
  <si>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</si>
  <si>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</si>
  <si>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</si>
  <si>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</si>
  <si>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</si>
  <si>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</si>
  <si>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</si>
  <si>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</si>
  <si>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</si>
  <si>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</si>
  <si>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</si>
  <si>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</si>
  <si>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</si>
  <si>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</si>
  <si>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</si>
  <si>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</si>
  <si>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</si>
  <si>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</si>
  <si>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</si>
  <si>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</si>
  <si>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</si>
  <si>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</si>
  <si>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</si>
  <si>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</si>
  <si>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</si>
  <si>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</si>
  <si>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</si>
  <si>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</si>
  <si>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</si>
  <si>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</si>
  <si>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</si>
  <si>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</si>
  <si>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</si>
  <si>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</si>
  <si>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</si>
  <si>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</si>
  <si>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</si>
  <si>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</si>
  <si>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</si>
  <si>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</si>
  <si>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</si>
  <si>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</si>
  <si>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</si>
  <si>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</si>
  <si>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</si>
  <si>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</si>
  <si>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</si>
  <si>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</si>
  <si>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</si>
  <si>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</si>
  <si>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</si>
  <si>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</si>
  <si>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</si>
  <si>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</si>
  <si>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</si>
  <si>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</si>
  <si>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</si>
  <si>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</si>
  <si>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</si>
  <si>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</si>
  <si>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</si>
  <si>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</si>
  <si>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</si>
  <si>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</si>
  <si>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</si>
  <si>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</si>
  <si>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</si>
  <si>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</si>
  <si>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</si>
  <si>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</si>
  <si>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</si>
  <si>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</si>
  <si>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</si>
  <si>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</si>
  <si>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</si>
  <si>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</si>
  <si>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</si>
  <si>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</si>
  <si>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</si>
  <si>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</si>
  <si>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</si>
  <si>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</si>
  <si>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</si>
  <si>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</si>
  <si>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</si>
  <si>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</si>
  <si>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</si>
  <si>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</si>
  <si>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</si>
  <si>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</si>
  <si>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</si>
  <si>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</si>
  <si>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</si>
  <si>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</si>
  <si>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</si>
  <si>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</si>
  <si>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</si>
  <si>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</si>
  <si>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</si>
  <si>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</si>
  <si>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</si>
  <si>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</si>
  <si>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</si>
  <si>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</si>
  <si>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</si>
  <si>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</si>
  <si>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</si>
  <si>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</si>
  <si>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</si>
  <si>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</si>
  <si>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</si>
  <si>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</si>
  <si>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</si>
  <si>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</si>
  <si>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</si>
  <si>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</si>
  <si>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</si>
  <si>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</si>
  <si>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</si>
  <si>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</si>
  <si>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</si>
  <si>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</si>
  <si>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</si>
  <si>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</si>
  <si>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</si>
  <si>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</si>
  <si>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</si>
  <si>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</si>
  <si>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</si>
  <si>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福井県鯖江市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</si>
  <si>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</si>
  <si>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</si>
  <si>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</si>
  <si>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</si>
  <si>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</si>
  <si>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</si>
  <si>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</si>
  <si>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</si>
  <si>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</si>
  <si>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</si>
  <si>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</si>
  <si>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</si>
  <si>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</si>
  <si>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</si>
  <si>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</si>
  <si>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</si>
  <si>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</si>
  <si>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</si>
  <si>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</si>
  <si>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</si>
  <si>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</si>
  <si>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</si>
  <si>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</si>
  <si>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</si>
  <si>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</si>
  <si>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</si>
  <si>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</si>
  <si>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</si>
  <si>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</si>
  <si>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</si>
  <si>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</si>
  <si>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</si>
  <si>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</si>
  <si>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</si>
  <si>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</si>
  <si>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</si>
  <si>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</si>
  <si>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</si>
  <si>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</si>
  <si>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</si>
  <si>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</si>
  <si>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法適用企業</t>
    <phoneticPr fontId="5"/>
  </si>
  <si>
    <t>総合開発事業特別会計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</si>
  <si>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</si>
  <si>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</si>
  <si>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</si>
  <si>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</si>
  <si>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</si>
  <si>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</si>
  <si>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</si>
  <si>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</si>
  <si>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</si>
  <si>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</si>
  <si>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</si>
  <si>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</si>
  <si>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</si>
  <si>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</si>
  <si>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</si>
  <si>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</si>
  <si>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</si>
  <si>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</si>
  <si>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</si>
  <si>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</si>
  <si>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</si>
  <si>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</si>
  <si>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</si>
  <si>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</si>
  <si>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</si>
  <si>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</si>
  <si>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</si>
  <si>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</si>
  <si>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</si>
  <si>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</si>
  <si>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</si>
  <si>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</si>
  <si>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</si>
  <si>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</si>
  <si>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</si>
  <si>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</si>
  <si>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</si>
  <si>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</si>
  <si>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</si>
  <si>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</si>
  <si>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</si>
  <si>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</si>
  <si>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</si>
  <si>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</si>
  <si>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</si>
  <si>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</si>
  <si>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</si>
  <si>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</si>
  <si>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</si>
  <si>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</si>
  <si>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</si>
  <si>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</si>
  <si>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</si>
  <si>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</si>
  <si>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</si>
  <si>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</si>
  <si>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</si>
  <si>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</si>
  <si>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</si>
  <si>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</si>
  <si>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</si>
  <si>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</si>
  <si>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</si>
  <si>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</si>
  <si>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</si>
  <si>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</si>
  <si>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</si>
  <si>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</si>
  <si>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</si>
  <si>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</si>
  <si>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</si>
  <si>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</si>
  <si>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</si>
  <si>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</si>
  <si>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</si>
  <si>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</si>
  <si>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</si>
  <si>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</si>
  <si>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</si>
  <si>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</si>
  <si>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</si>
  <si>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</si>
  <si>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</si>
  <si>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</si>
  <si>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</si>
  <si>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</si>
  <si>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</si>
  <si>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</si>
  <si>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</si>
  <si>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</si>
  <si>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</si>
  <si>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</si>
  <si>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</si>
  <si>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</si>
  <si>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</si>
  <si>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</si>
  <si>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</si>
  <si>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</si>
  <si>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</si>
  <si>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</si>
  <si>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</si>
  <si>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</si>
  <si>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</si>
  <si>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</si>
  <si>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</si>
  <si>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</si>
  <si>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</si>
  <si>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</si>
  <si>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</si>
  <si>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</si>
  <si>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</si>
  <si>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</si>
  <si>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</si>
  <si>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</si>
  <si>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</si>
  <si>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</si>
  <si>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</si>
  <si>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</si>
  <si>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</si>
  <si>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</si>
  <si>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</si>
  <si>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</si>
  <si>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</si>
  <si>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</si>
  <si>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</si>
  <si>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</si>
  <si>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</si>
  <si>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</si>
  <si>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</si>
  <si>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</si>
  <si>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</si>
  <si>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</si>
  <si>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</si>
  <si>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</si>
  <si>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</si>
  <si>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</si>
  <si>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</si>
  <si>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</si>
  <si>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</si>
  <si>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</si>
  <si>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</si>
  <si>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1.44</t>
  </si>
  <si>
    <t>水道事業会計</t>
  </si>
  <si>
    <t>一般会計</t>
  </si>
  <si>
    <t>公共下水道事業会計</t>
  </si>
  <si>
    <t>農業集落排水事業会計</t>
  </si>
  <si>
    <t>介護保険事業特別会計(保険事業勘定)</t>
  </si>
  <si>
    <t>国民健康保険事業特別会計</t>
  </si>
  <si>
    <t>総合開発事業特別会計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</si>
  <si>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</si>
  <si>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</si>
  <si>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</si>
  <si>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</si>
  <si>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</si>
  <si>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</si>
  <si>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</si>
  <si>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</si>
  <si>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</si>
  <si>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</si>
  <si>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農業公社グリーンさばえ</t>
    <rPh sb="0" eb="2">
      <t>ノウギョウ</t>
    </rPh>
    <rPh sb="2" eb="4">
      <t>コウシャ</t>
    </rPh>
    <phoneticPr fontId="2"/>
  </si>
  <si>
    <t>-</t>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</si>
  <si>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</si>
  <si>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</si>
  <si>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鯖江広域衛生施設組合</t>
    <rPh sb="0" eb="2">
      <t>サバエ</t>
    </rPh>
    <rPh sb="2" eb="4">
      <t>コウイキ</t>
    </rPh>
    <rPh sb="4" eb="6">
      <t>エイセイ</t>
    </rPh>
    <rPh sb="6" eb="8">
      <t>シセツ</t>
    </rPh>
    <rPh sb="8" eb="10">
      <t>クミアイ</t>
    </rPh>
    <phoneticPr fontId="2"/>
  </si>
  <si>
    <t>鯖江・丹生消防組合</t>
    <rPh sb="0" eb="2">
      <t>サバエ</t>
    </rPh>
    <rPh sb="3" eb="5">
      <t>ニュウ</t>
    </rPh>
    <rPh sb="5" eb="7">
      <t>ショウボウ</t>
    </rPh>
    <rPh sb="7" eb="9">
      <t>クミアイ</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</si>
  <si>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</si>
  <si>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</si>
  <si>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7">
      <t>コウレイ</t>
    </rPh>
    <rPh sb="7" eb="8">
      <t>シャ</t>
    </rPh>
    <rPh sb="8" eb="10">
      <t>イリョウ</t>
    </rPh>
    <rPh sb="10" eb="12">
      <t>コウイキ</t>
    </rPh>
    <rPh sb="12" eb="14">
      <t>レンゴウ</t>
    </rPh>
    <phoneticPr fontId="2"/>
  </si>
  <si>
    <t>福井県後期高齢者医療広域連合（事業会計）</t>
    <rPh sb="0" eb="3">
      <t>フクイケン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</si>
  <si>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</si>
  <si>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公園整備等基金</t>
  </si>
  <si>
    <t>福祉基金</t>
  </si>
  <si>
    <t>温泉施設整備基金</t>
  </si>
  <si>
    <t>教育振興基金</t>
  </si>
  <si>
    <t>ふるさと水と土保全対策基金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</si>
  <si>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</si>
  <si>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</si>
  <si>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</si>
  <si>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</si>
  <si>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</si>
  <si>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</si>
  <si>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</si>
  <si>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</si>
  <si>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</si>
  <si>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</si>
  <si>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</si>
  <si>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</si>
  <si>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</si>
  <si>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将来負担比率については、平成28年度決算からマイナスとなっており、今後もマイナスのまま推移すると思われる。</t>
    <rPh sb="0" eb="2">
      <t>ショウライ</t>
    </rPh>
    <rPh sb="2" eb="4">
      <t>フタン</t>
    </rPh>
    <rPh sb="4" eb="6">
      <t>ヒリツ</t>
    </rPh>
    <rPh sb="12" eb="14">
      <t>ヘイセイ</t>
    </rPh>
    <rPh sb="16" eb="18">
      <t>ネンド</t>
    </rPh>
    <rPh sb="18" eb="20">
      <t>ケッサン</t>
    </rPh>
    <rPh sb="33" eb="35">
      <t>コンゴ</t>
    </rPh>
    <rPh sb="43" eb="45">
      <t>スイイ</t>
    </rPh>
    <rPh sb="48" eb="49">
      <t>オモ</t>
    </rPh>
    <phoneticPr fontId="5"/>
  </si>
  <si>
    <t>　将来負担比率は平成28年度決算からマイナスである一方、実質公債費比率は類似団体内平均値より高い傾向にある。引き続き、市債発行額を元金償還額以下に抑えることで市債残高を減少させ、実質公債費比率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</si>
</sst>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BC16-4B96-ABBB-F40D5640B1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44115</c:v>
                </c:pt>
                <c:pt idx="1">
                  <c:v>36170</c:v>
                </c:pt>
                <c:pt idx="2">
                  <c:v>33962</c:v>
                </c:pt>
                <c:pt idx="3">
                  <c:v>37966</c:v>
                </c:pt>
                <c:pt idx="4">
                  <c:v>40239</c:v>
                </c:pt>
              </c:numCache>
            </c:numRef>
          </c:val>
          <c:smooth val="0"/>
          <c:extLst>
            <c:ext xmlns:c16="http://schemas.microsoft.com/office/drawing/2014/chart" uri="{C3380CC4-5D6E-409C-BE32-E72D297353CC}">
              <c16:uniqueId val="{00000001-BC16-4B96-ABBB-F40D5640B1D9}"/>
            </c:ext>
          </c:extLst>
        </c:ser>
        <c:dLbls>
          <c:showLegendKey val="0"/>
          <c:showVal val="0"/>
          <c:showCatName val="0"/>
          <c:showSerName val="0"/>
          <c:showPercent val="0"/>
          <c:showBubbleSize val="0"/>
        </c:dLbls>
        <c:marker val="1"/>
        <c:smooth val="0"/>
        <c:axId val="357102624"/>
        <c:axId val="357095944"/>
      </c:lineChart>
      <c:catAx>
        <c:axId val="35710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095944"/>
        <c:crosses val="autoZero"/>
        <c:auto val="1"/>
        <c:lblAlgn val="ctr"/>
        <c:lblOffset val="100"/>
        <c:tickLblSkip val="1"/>
        <c:tickMarkSkip val="1"/>
        <c:noMultiLvlLbl val="0"/>
      </c:catAx>
      <c:valAx>
        <c:axId val="3570959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10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2.2000000000000002</c:v>
                </c:pt>
                <c:pt idx="1">
                  <c:v>3.77</c:v>
                </c:pt>
                <c:pt idx="2">
                  <c:v>2.2200000000000002</c:v>
                </c:pt>
                <c:pt idx="3">
                  <c:v>3.35</c:v>
                </c:pt>
                <c:pt idx="4">
                  <c:v>3.85</c:v>
                </c:pt>
              </c:numCache>
            </c:numRef>
          </c:val>
          <c:extLst>
            <c:ext xmlns:c16="http://schemas.microsoft.com/office/drawing/2014/chart" uri="{C3380CC4-5D6E-409C-BE32-E72D297353CC}">
              <c16:uniqueId val="{00000000-72D6-4473-A227-54A353D419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18.82</c:v>
                </c:pt>
                <c:pt idx="1">
                  <c:v>20.47</c:v>
                </c:pt>
                <c:pt idx="2">
                  <c:v>20.45</c:v>
                </c:pt>
                <c:pt idx="3">
                  <c:v>21.48</c:v>
                </c:pt>
                <c:pt idx="4">
                  <c:v>22.78</c:v>
                </c:pt>
              </c:numCache>
            </c:numRef>
          </c:val>
          <c:extLst>
            <c:ext xmlns:c16="http://schemas.microsoft.com/office/drawing/2014/chart" uri="{C3380CC4-5D6E-409C-BE32-E72D297353CC}">
              <c16:uniqueId val="{00000001-72D6-4473-A227-54A353D419AF}"/>
            </c:ext>
          </c:extLst>
        </c:ser>
        <c:dLbls>
          <c:showLegendKey val="0"/>
          <c:showVal val="0"/>
          <c:showCatName val="0"/>
          <c:showSerName val="0"/>
          <c:showPercent val="0"/>
          <c:showBubbleSize val="0"/>
        </c:dLbls>
        <c:gapWidth val="250"/>
        <c:overlap val="100"/>
        <c:axId val="323646232"/>
        <c:axId val="32364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2.98</c:v>
                </c:pt>
                <c:pt idx="1">
                  <c:v>3.34</c:v>
                </c:pt>
                <c:pt idx="2">
                  <c:v>-1.44</c:v>
                </c:pt>
                <c:pt idx="3">
                  <c:v>2.2000000000000002</c:v>
                </c:pt>
                <c:pt idx="4">
                  <c:v>1.92</c:v>
                </c:pt>
              </c:numCache>
            </c:numRef>
          </c:val>
          <c:smooth val="0"/>
          <c:extLst>
            <c:ext xmlns:c16="http://schemas.microsoft.com/office/drawing/2014/chart" uri="{C3380CC4-5D6E-409C-BE32-E72D297353CC}">
              <c16:uniqueId val="{00000002-72D6-4473-A227-54A353D419AF}"/>
            </c:ext>
          </c:extLst>
        </c:ser>
        <c:dLbls>
          <c:showLegendKey val="0"/>
          <c:showVal val="0"/>
          <c:showCatName val="0"/>
          <c:showSerName val="0"/>
          <c:showPercent val="0"/>
          <c:showBubbleSize val="0"/>
        </c:dLbls>
        <c:marker val="1"/>
        <c:smooth val="0"/>
        <c:axId val="323646232"/>
        <c:axId val="323645840"/>
      </c:lineChart>
      <c:catAx>
        <c:axId val="32364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3645840"/>
        <c:crosses val="autoZero"/>
        <c:auto val="1"/>
        <c:lblAlgn val="ctr"/>
        <c:lblOffset val="100"/>
        <c:tickLblSkip val="1"/>
        <c:tickMarkSkip val="1"/>
        <c:noMultiLvlLbl val="0"/>
      </c:catAx>
      <c:valAx>
        <c:axId val="32364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64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8.98</c:v>
                </c:pt>
                <c:pt idx="2">
                  <c:v>#N/A</c:v>
                </c:pt>
                <c:pt idx="3">
                  <c:v>0</c:v>
                </c:pt>
                <c:pt idx="4">
                  <c:v>#N/A</c:v>
                </c:pt>
                <c:pt idx="5">
                  <c:v>0</c:v>
                </c:pt>
                <c:pt idx="6">
                  <c:v>#N/A</c:v>
                </c:pt>
                <c:pt idx="7">
                  <c:v>0.79</c:v>
                </c:pt>
                <c:pt idx="8">
                  <c:v>#N/A</c:v>
                </c:pt>
                <c:pt idx="9">
                  <c:v>0</c:v>
                </c:pt>
              </c:numCache>
            </c:numRef>
          </c:val>
          <c:extLst>
            <c:ext xmlns:c16="http://schemas.microsoft.com/office/drawing/2014/chart" uri="{C3380CC4-5D6E-409C-BE32-E72D297353CC}">
              <c16:uniqueId val="{00000000-3EA8-415A-BBB0-804D6768CF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A8-415A-BBB0-804D6768CF2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EA8-415A-BBB0-804D6768CF2B}"/>
            </c:ext>
          </c:extLst>
        </c:ser>
        <c:ser>
          <c:idx val="3"/>
          <c:order val="3"/>
          <c:tx>
            <c:strRef>
              <c:f>データシート!$A$30</c:f>
              <c:strCache>
                <c:ptCount val="1"/>
                <c:pt idx="0">
                  <c:v>総合開発事業特別会計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0.34</c:v>
                </c:pt>
                <c:pt idx="2">
                  <c:v>#N/A</c:v>
                </c:pt>
                <c:pt idx="3">
                  <c:v>0.32</c:v>
                </c:pt>
                <c:pt idx="4">
                  <c:v>#N/A</c:v>
                </c:pt>
                <c:pt idx="5">
                  <c:v>0.31</c:v>
                </c:pt>
                <c:pt idx="6">
                  <c:v>#N/A</c:v>
                </c:pt>
                <c:pt idx="7">
                  <c:v>0.3</c:v>
                </c:pt>
                <c:pt idx="8">
                  <c:v>#N/A</c:v>
                </c:pt>
                <c:pt idx="9">
                  <c:v>0.31</c:v>
                </c:pt>
              </c:numCache>
            </c:numRef>
          </c:val>
          <c:extLst>
            <c:ext xmlns:c16="http://schemas.microsoft.com/office/drawing/2014/chart" uri="{C3380CC4-5D6E-409C-BE32-E72D297353CC}">
              <c16:uniqueId val="{00000003-3EA8-415A-BBB0-804D6768CF2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0.76</c:v>
                </c:pt>
                <c:pt idx="4">
                  <c:v>#N/A</c:v>
                </c:pt>
                <c:pt idx="5">
                  <c:v>1.61</c:v>
                </c:pt>
                <c:pt idx="6">
                  <c:v>#N/A</c:v>
                </c:pt>
                <c:pt idx="7">
                  <c:v>1.03</c:v>
                </c:pt>
                <c:pt idx="8">
                  <c:v>#N/A</c:v>
                </c:pt>
                <c:pt idx="9">
                  <c:v>0.47</c:v>
                </c:pt>
              </c:numCache>
            </c:numRef>
          </c:val>
          <c:extLst>
            <c:ext xmlns:c16="http://schemas.microsoft.com/office/drawing/2014/chart" uri="{C3380CC4-5D6E-409C-BE32-E72D297353CC}">
              <c16:uniqueId val="{00000004-3EA8-415A-BBB0-804D6768CF2B}"/>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0.81</c:v>
                </c:pt>
                <c:pt idx="2">
                  <c:v>#N/A</c:v>
                </c:pt>
                <c:pt idx="3">
                  <c:v>1.45</c:v>
                </c:pt>
                <c:pt idx="4">
                  <c:v>#N/A</c:v>
                </c:pt>
                <c:pt idx="5">
                  <c:v>1.23</c:v>
                </c:pt>
                <c:pt idx="6">
                  <c:v>#N/A</c:v>
                </c:pt>
                <c:pt idx="7">
                  <c:v>0</c:v>
                </c:pt>
                <c:pt idx="8">
                  <c:v>#N/A</c:v>
                </c:pt>
                <c:pt idx="9">
                  <c:v>0.5</c:v>
                </c:pt>
              </c:numCache>
            </c:numRef>
          </c:val>
          <c:extLst>
            <c:ext xmlns:c16="http://schemas.microsoft.com/office/drawing/2014/chart" uri="{C3380CC4-5D6E-409C-BE32-E72D297353CC}">
              <c16:uniqueId val="{00000005-3EA8-415A-BBB0-804D6768CF2B}"/>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0.27</c:v>
                </c:pt>
                <c:pt idx="4">
                  <c:v>#N/A</c:v>
                </c:pt>
                <c:pt idx="5">
                  <c:v>0.44</c:v>
                </c:pt>
                <c:pt idx="6">
                  <c:v>#N/A</c:v>
                </c:pt>
                <c:pt idx="7">
                  <c:v>1.21</c:v>
                </c:pt>
                <c:pt idx="8">
                  <c:v>#N/A</c:v>
                </c:pt>
                <c:pt idx="9">
                  <c:v>0.76</c:v>
                </c:pt>
              </c:numCache>
            </c:numRef>
          </c:val>
          <c:extLst>
            <c:ext xmlns:c16="http://schemas.microsoft.com/office/drawing/2014/chart" uri="{C3380CC4-5D6E-409C-BE32-E72D297353CC}">
              <c16:uniqueId val="{00000006-3EA8-415A-BBB0-804D6768CF2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0.69</c:v>
                </c:pt>
                <c:pt idx="4">
                  <c:v>#N/A</c:v>
                </c:pt>
                <c:pt idx="5">
                  <c:v>1.1000000000000001</c:v>
                </c:pt>
                <c:pt idx="6">
                  <c:v>#N/A</c:v>
                </c:pt>
                <c:pt idx="7">
                  <c:v>1.54</c:v>
                </c:pt>
                <c:pt idx="8">
                  <c:v>#N/A</c:v>
                </c:pt>
                <c:pt idx="9">
                  <c:v>1.66</c:v>
                </c:pt>
              </c:numCache>
            </c:numRef>
          </c:val>
          <c:extLst>
            <c:ext xmlns:c16="http://schemas.microsoft.com/office/drawing/2014/chart" uri="{C3380CC4-5D6E-409C-BE32-E72D297353CC}">
              <c16:uniqueId val="{00000007-3EA8-415A-BBB0-804D6768CF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2.19</c:v>
                </c:pt>
                <c:pt idx="2">
                  <c:v>#N/A</c:v>
                </c:pt>
                <c:pt idx="3">
                  <c:v>3.77</c:v>
                </c:pt>
                <c:pt idx="4">
                  <c:v>#N/A</c:v>
                </c:pt>
                <c:pt idx="5">
                  <c:v>2.2200000000000002</c:v>
                </c:pt>
                <c:pt idx="6">
                  <c:v>#N/A</c:v>
                </c:pt>
                <c:pt idx="7">
                  <c:v>3.34</c:v>
                </c:pt>
                <c:pt idx="8">
                  <c:v>#N/A</c:v>
                </c:pt>
                <c:pt idx="9">
                  <c:v>3.85</c:v>
                </c:pt>
              </c:numCache>
            </c:numRef>
          </c:val>
          <c:extLst>
            <c:ext xmlns:c16="http://schemas.microsoft.com/office/drawing/2014/chart" uri="{C3380CC4-5D6E-409C-BE32-E72D297353CC}">
              <c16:uniqueId val="{00000008-3EA8-415A-BBB0-804D6768CF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7.14</c:v>
                </c:pt>
                <c:pt idx="2">
                  <c:v>#N/A</c:v>
                </c:pt>
                <c:pt idx="3">
                  <c:v>6.79</c:v>
                </c:pt>
                <c:pt idx="4">
                  <c:v>#N/A</c:v>
                </c:pt>
                <c:pt idx="5">
                  <c:v>6.62</c:v>
                </c:pt>
                <c:pt idx="6">
                  <c:v>#N/A</c:v>
                </c:pt>
                <c:pt idx="7">
                  <c:v>7.55</c:v>
                </c:pt>
                <c:pt idx="8">
                  <c:v>#N/A</c:v>
                </c:pt>
                <c:pt idx="9">
                  <c:v>7.11</c:v>
                </c:pt>
              </c:numCache>
            </c:numRef>
          </c:val>
          <c:extLst>
            <c:ext xmlns:c16="http://schemas.microsoft.com/office/drawing/2014/chart" uri="{C3380CC4-5D6E-409C-BE32-E72D297353CC}">
              <c16:uniqueId val="{00000009-3EA8-415A-BBB0-804D6768CF2B}"/>
            </c:ext>
          </c:extLst>
        </c:ser>
        <c:dLbls>
          <c:showLegendKey val="0"/>
          <c:showVal val="0"/>
          <c:showCatName val="0"/>
          <c:showSerName val="0"/>
          <c:showPercent val="0"/>
          <c:showBubbleSize val="0"/>
        </c:dLbls>
        <c:gapWidth val="150"/>
        <c:overlap val="100"/>
        <c:axId val="323648192"/>
        <c:axId val="323648584"/>
      </c:barChart>
      <c:catAx>
        <c:axId val="32364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648584"/>
        <c:crosses val="autoZero"/>
        <c:auto val="1"/>
        <c:lblAlgn val="ctr"/>
        <c:lblOffset val="100"/>
        <c:tickLblSkip val="1"/>
        <c:tickMarkSkip val="1"/>
        <c:noMultiLvlLbl val="0"/>
      </c:catAx>
      <c:valAx>
        <c:axId val="323648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648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3065</c:v>
                </c:pt>
                <c:pt idx="5">
                  <c:v>3103</c:v>
                </c:pt>
                <c:pt idx="8">
                  <c:v>3058</c:v>
                </c:pt>
                <c:pt idx="11">
                  <c:v>3094</c:v>
                </c:pt>
                <c:pt idx="14">
                  <c:v>3075</c:v>
                </c:pt>
              </c:numCache>
            </c:numRef>
          </c:val>
          <c:extLst>
            <c:ext xmlns:c16="http://schemas.microsoft.com/office/drawing/2014/chart" uri="{C3380CC4-5D6E-409C-BE32-E72D297353CC}">
              <c16:uniqueId val="{00000000-2A74-4A6F-8F8C-7602258540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74-4A6F-8F8C-7602258540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91</c:v>
                </c:pt>
                <c:pt idx="3">
                  <c:v>91</c:v>
                </c:pt>
                <c:pt idx="6">
                  <c:v>91</c:v>
                </c:pt>
                <c:pt idx="9">
                  <c:v>91</c:v>
                </c:pt>
                <c:pt idx="12">
                  <c:v>91</c:v>
                </c:pt>
              </c:numCache>
            </c:numRef>
          </c:val>
          <c:extLst>
            <c:ext xmlns:c16="http://schemas.microsoft.com/office/drawing/2014/chart" uri="{C3380CC4-5D6E-409C-BE32-E72D297353CC}">
              <c16:uniqueId val="{00000002-2A74-4A6F-8F8C-7602258540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404</c:v>
                </c:pt>
                <c:pt idx="3">
                  <c:v>408</c:v>
                </c:pt>
                <c:pt idx="6">
                  <c:v>296</c:v>
                </c:pt>
                <c:pt idx="9">
                  <c:v>449</c:v>
                </c:pt>
                <c:pt idx="12">
                  <c:v>462</c:v>
                </c:pt>
              </c:numCache>
            </c:numRef>
          </c:val>
          <c:extLst>
            <c:ext xmlns:c16="http://schemas.microsoft.com/office/drawing/2014/chart" uri="{C3380CC4-5D6E-409C-BE32-E72D297353CC}">
              <c16:uniqueId val="{00000003-2A74-4A6F-8F8C-7602258540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764</c:v>
                </c:pt>
                <c:pt idx="3">
                  <c:v>797</c:v>
                </c:pt>
                <c:pt idx="6">
                  <c:v>765</c:v>
                </c:pt>
                <c:pt idx="9">
                  <c:v>799</c:v>
                </c:pt>
                <c:pt idx="12">
                  <c:v>852</c:v>
                </c:pt>
              </c:numCache>
            </c:numRef>
          </c:val>
          <c:extLst>
            <c:ext xmlns:c16="http://schemas.microsoft.com/office/drawing/2014/chart" uri="{C3380CC4-5D6E-409C-BE32-E72D297353CC}">
              <c16:uniqueId val="{00000004-2A74-4A6F-8F8C-7602258540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47</c:v>
                </c:pt>
                <c:pt idx="3">
                  <c:v>67</c:v>
                </c:pt>
                <c:pt idx="6">
                  <c:v>70</c:v>
                </c:pt>
                <c:pt idx="9">
                  <c:v>80</c:v>
                </c:pt>
                <c:pt idx="12">
                  <c:v>80</c:v>
                </c:pt>
              </c:numCache>
            </c:numRef>
          </c:val>
          <c:extLst>
            <c:ext xmlns:c16="http://schemas.microsoft.com/office/drawing/2014/chart" uri="{C3380CC4-5D6E-409C-BE32-E72D297353CC}">
              <c16:uniqueId val="{00000005-2A74-4A6F-8F8C-7602258540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74-4A6F-8F8C-7602258540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2978</c:v>
                </c:pt>
                <c:pt idx="3">
                  <c:v>2927</c:v>
                </c:pt>
                <c:pt idx="6">
                  <c:v>2736</c:v>
                </c:pt>
                <c:pt idx="9">
                  <c:v>2565</c:v>
                </c:pt>
                <c:pt idx="12">
                  <c:v>2441</c:v>
                </c:pt>
              </c:numCache>
            </c:numRef>
          </c:val>
          <c:extLst>
            <c:ext xmlns:c16="http://schemas.microsoft.com/office/drawing/2014/chart" uri="{C3380CC4-5D6E-409C-BE32-E72D297353CC}">
              <c16:uniqueId val="{00000007-2A74-4A6F-8F8C-76022585400B}"/>
            </c:ext>
          </c:extLst>
        </c:ser>
        <c:dLbls>
          <c:showLegendKey val="0"/>
          <c:showVal val="0"/>
          <c:showCatName val="0"/>
          <c:showSerName val="0"/>
          <c:showPercent val="0"/>
          <c:showBubbleSize val="0"/>
        </c:dLbls>
        <c:gapWidth val="100"/>
        <c:overlap val="100"/>
        <c:axId val="323649368"/>
        <c:axId val="32364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1219</c:v>
                </c:pt>
                <c:pt idx="2">
                  <c:v>#N/A</c:v>
                </c:pt>
                <c:pt idx="3">
                  <c:v>#N/A</c:v>
                </c:pt>
                <c:pt idx="4">
                  <c:v>1187</c:v>
                </c:pt>
                <c:pt idx="5">
                  <c:v>#N/A</c:v>
                </c:pt>
                <c:pt idx="6">
                  <c:v>#N/A</c:v>
                </c:pt>
                <c:pt idx="7">
                  <c:v>900</c:v>
                </c:pt>
                <c:pt idx="8">
                  <c:v>#N/A</c:v>
                </c:pt>
                <c:pt idx="9">
                  <c:v>#N/A</c:v>
                </c:pt>
                <c:pt idx="10">
                  <c:v>890</c:v>
                </c:pt>
                <c:pt idx="11">
                  <c:v>#N/A</c:v>
                </c:pt>
                <c:pt idx="12">
                  <c:v>#N/A</c:v>
                </c:pt>
                <c:pt idx="13">
                  <c:v>851</c:v>
                </c:pt>
                <c:pt idx="14">
                  <c:v>#N/A</c:v>
                </c:pt>
              </c:numCache>
            </c:numRef>
          </c:val>
          <c:smooth val="0"/>
          <c:extLst>
            <c:ext xmlns:c16="http://schemas.microsoft.com/office/drawing/2014/chart" uri="{C3380CC4-5D6E-409C-BE32-E72D297353CC}">
              <c16:uniqueId val="{00000008-2A74-4A6F-8F8C-76022585400B}"/>
            </c:ext>
          </c:extLst>
        </c:ser>
        <c:dLbls>
          <c:showLegendKey val="0"/>
          <c:showVal val="0"/>
          <c:showCatName val="0"/>
          <c:showSerName val="0"/>
          <c:showPercent val="0"/>
          <c:showBubbleSize val="0"/>
        </c:dLbls>
        <c:marker val="1"/>
        <c:smooth val="0"/>
        <c:axId val="323649368"/>
        <c:axId val="323647408"/>
      </c:lineChart>
      <c:catAx>
        <c:axId val="32364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647408"/>
        <c:crosses val="autoZero"/>
        <c:auto val="1"/>
        <c:lblAlgn val="ctr"/>
        <c:lblOffset val="100"/>
        <c:tickLblSkip val="1"/>
        <c:tickMarkSkip val="1"/>
        <c:noMultiLvlLbl val="0"/>
      </c:catAx>
      <c:valAx>
        <c:axId val="32364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649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32423</c:v>
                </c:pt>
                <c:pt idx="5">
                  <c:v>31713</c:v>
                </c:pt>
                <c:pt idx="8">
                  <c:v>31400</c:v>
                </c:pt>
                <c:pt idx="11">
                  <c:v>30672</c:v>
                </c:pt>
                <c:pt idx="14">
                  <c:v>29300</c:v>
                </c:pt>
              </c:numCache>
            </c:numRef>
          </c:val>
          <c:extLst>
            <c:ext xmlns:c16="http://schemas.microsoft.com/office/drawing/2014/chart" uri="{C3380CC4-5D6E-409C-BE32-E72D297353CC}">
              <c16:uniqueId val="{00000000-A38A-47AB-9CC3-AD0665705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7400</c:v>
                </c:pt>
                <c:pt idx="5">
                  <c:v>7716</c:v>
                </c:pt>
                <c:pt idx="8">
                  <c:v>7381</c:v>
                </c:pt>
                <c:pt idx="11">
                  <c:v>6678</c:v>
                </c:pt>
                <c:pt idx="14">
                  <c:v>5907</c:v>
                </c:pt>
              </c:numCache>
            </c:numRef>
          </c:val>
          <c:extLst>
            <c:ext xmlns:c16="http://schemas.microsoft.com/office/drawing/2014/chart" uri="{C3380CC4-5D6E-409C-BE32-E72D297353CC}">
              <c16:uniqueId val="{00000001-A38A-47AB-9CC3-AD0665705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4755</c:v>
                </c:pt>
                <c:pt idx="5">
                  <c:v>4905</c:v>
                </c:pt>
                <c:pt idx="8">
                  <c:v>5476</c:v>
                </c:pt>
                <c:pt idx="11">
                  <c:v>5918</c:v>
                </c:pt>
                <c:pt idx="14">
                  <c:v>5794</c:v>
                </c:pt>
              </c:numCache>
            </c:numRef>
          </c:val>
          <c:extLst>
            <c:ext xmlns:c16="http://schemas.microsoft.com/office/drawing/2014/chart" uri="{C3380CC4-5D6E-409C-BE32-E72D297353CC}">
              <c16:uniqueId val="{00000002-A38A-47AB-9CC3-AD0665705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8A-47AB-9CC3-AD0665705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8A-47AB-9CC3-AD0665705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258</c:v>
                </c:pt>
                <c:pt idx="3">
                  <c:v>258</c:v>
                </c:pt>
                <c:pt idx="6">
                  <c:v>254</c:v>
                </c:pt>
                <c:pt idx="9">
                  <c:v>0</c:v>
                </c:pt>
                <c:pt idx="12">
                  <c:v>0</c:v>
                </c:pt>
              </c:numCache>
            </c:numRef>
          </c:val>
          <c:extLst>
            <c:ext xmlns:c16="http://schemas.microsoft.com/office/drawing/2014/chart" uri="{C3380CC4-5D6E-409C-BE32-E72D297353CC}">
              <c16:uniqueId val="{00000005-A38A-47AB-9CC3-AD0665705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3084</c:v>
                </c:pt>
                <c:pt idx="3">
                  <c:v>3012</c:v>
                </c:pt>
                <c:pt idx="6">
                  <c:v>2881</c:v>
                </c:pt>
                <c:pt idx="9">
                  <c:v>2761</c:v>
                </c:pt>
                <c:pt idx="12">
                  <c:v>2859</c:v>
                </c:pt>
              </c:numCache>
            </c:numRef>
          </c:val>
          <c:extLst>
            <c:ext xmlns:c16="http://schemas.microsoft.com/office/drawing/2014/chart" uri="{C3380CC4-5D6E-409C-BE32-E72D297353CC}">
              <c16:uniqueId val="{00000006-A38A-47AB-9CC3-AD0665705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4205</c:v>
                </c:pt>
                <c:pt idx="3">
                  <c:v>3590</c:v>
                </c:pt>
                <c:pt idx="6">
                  <c:v>3295</c:v>
                </c:pt>
                <c:pt idx="9">
                  <c:v>3431</c:v>
                </c:pt>
                <c:pt idx="12">
                  <c:v>3094</c:v>
                </c:pt>
              </c:numCache>
            </c:numRef>
          </c:val>
          <c:extLst>
            <c:ext xmlns:c16="http://schemas.microsoft.com/office/drawing/2014/chart" uri="{C3380CC4-5D6E-409C-BE32-E72D297353CC}">
              <c16:uniqueId val="{00000007-A38A-47AB-9CC3-AD0665705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10882</c:v>
                </c:pt>
                <c:pt idx="3">
                  <c:v>10719</c:v>
                </c:pt>
                <c:pt idx="6">
                  <c:v>9632</c:v>
                </c:pt>
                <c:pt idx="9">
                  <c:v>9005</c:v>
                </c:pt>
                <c:pt idx="12">
                  <c:v>8185</c:v>
                </c:pt>
              </c:numCache>
            </c:numRef>
          </c:val>
          <c:extLst>
            <c:ext xmlns:c16="http://schemas.microsoft.com/office/drawing/2014/chart" uri="{C3380CC4-5D6E-409C-BE32-E72D297353CC}">
              <c16:uniqueId val="{00000008-A38A-47AB-9CC3-AD0665705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464</c:v>
                </c:pt>
                <c:pt idx="3">
                  <c:v>372</c:v>
                </c:pt>
                <c:pt idx="6">
                  <c:v>281</c:v>
                </c:pt>
                <c:pt idx="9">
                  <c:v>190</c:v>
                </c:pt>
                <c:pt idx="12">
                  <c:v>98</c:v>
                </c:pt>
              </c:numCache>
            </c:numRef>
          </c:val>
          <c:extLst>
            <c:ext xmlns:c16="http://schemas.microsoft.com/office/drawing/2014/chart" uri="{C3380CC4-5D6E-409C-BE32-E72D297353CC}">
              <c16:uniqueId val="{00000009-A38A-47AB-9CC3-AD0665705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26559</c:v>
                </c:pt>
                <c:pt idx="3">
                  <c:v>26276</c:v>
                </c:pt>
                <c:pt idx="6">
                  <c:v>25893</c:v>
                </c:pt>
                <c:pt idx="9">
                  <c:v>25848</c:v>
                </c:pt>
                <c:pt idx="12">
                  <c:v>25476</c:v>
                </c:pt>
              </c:numCache>
            </c:numRef>
          </c:val>
          <c:extLst>
            <c:ext xmlns:c16="http://schemas.microsoft.com/office/drawing/2014/chart" uri="{C3380CC4-5D6E-409C-BE32-E72D297353CC}">
              <c16:uniqueId val="{0000000A-A38A-47AB-9CC3-AD066570531B}"/>
            </c:ext>
          </c:extLst>
        </c:ser>
        <c:dLbls>
          <c:showLegendKey val="0"/>
          <c:showVal val="0"/>
          <c:showCatName val="0"/>
          <c:showSerName val="0"/>
          <c:showPercent val="0"/>
          <c:showBubbleSize val="0"/>
        </c:dLbls>
        <c:gapWidth val="100"/>
        <c:overlap val="100"/>
        <c:axId val="414973512"/>
        <c:axId val="41497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8A-47AB-9CC3-AD066570531B}"/>
            </c:ext>
          </c:extLst>
        </c:ser>
        <c:dLbls>
          <c:showLegendKey val="0"/>
          <c:showVal val="0"/>
          <c:showCatName val="0"/>
          <c:showSerName val="0"/>
          <c:showPercent val="0"/>
          <c:showBubbleSize val="0"/>
        </c:dLbls>
        <c:marker val="1"/>
        <c:smooth val="0"/>
        <c:axId val="414973512"/>
        <c:axId val="414973120"/>
      </c:lineChart>
      <c:catAx>
        <c:axId val="41497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973120"/>
        <c:crosses val="autoZero"/>
        <c:auto val="1"/>
        <c:lblAlgn val="ctr"/>
        <c:lblOffset val="100"/>
        <c:tickLblSkip val="1"/>
        <c:tickMarkSkip val="1"/>
        <c:noMultiLvlLbl val="0"/>
      </c:catAx>
      <c:valAx>
        <c:axId val="41497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97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3017</c:v>
                </c:pt>
                <c:pt idx="1">
                  <c:v>3175</c:v>
                </c:pt>
                <c:pt idx="2">
                  <c:v>3383</c:v>
                </c:pt>
              </c:numCache>
            </c:numRef>
          </c:val>
          <c:extLst>
            <c:ext xmlns:c16="http://schemas.microsoft.com/office/drawing/2014/chart" uri="{C3380CC4-5D6E-409C-BE32-E72D297353CC}">
              <c16:uniqueId val="{00000000-4EA0-419E-B66B-94EB6E0351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974</c:v>
                </c:pt>
                <c:pt idx="1">
                  <c:v>975</c:v>
                </c:pt>
                <c:pt idx="2">
                  <c:v>627</c:v>
                </c:pt>
              </c:numCache>
            </c:numRef>
          </c:val>
          <c:extLst>
            <c:ext xmlns:c16="http://schemas.microsoft.com/office/drawing/2014/chart" uri="{C3380CC4-5D6E-409C-BE32-E72D297353CC}">
              <c16:uniqueId val="{00000001-4EA0-419E-B66B-94EB6E0351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900</c:v>
                </c:pt>
                <c:pt idx="1">
                  <c:v>863</c:v>
                </c:pt>
                <c:pt idx="2">
                  <c:v>870</c:v>
                </c:pt>
              </c:numCache>
            </c:numRef>
          </c:val>
          <c:extLst>
            <c:ext xmlns:c16="http://schemas.microsoft.com/office/drawing/2014/chart" uri="{C3380CC4-5D6E-409C-BE32-E72D297353CC}">
              <c16:uniqueId val="{00000002-4EA0-419E-B66B-94EB6E0351FF}"/>
            </c:ext>
          </c:extLst>
        </c:ser>
        <c:dLbls>
          <c:showLegendKey val="0"/>
          <c:showVal val="0"/>
          <c:showCatName val="0"/>
          <c:showSerName val="0"/>
          <c:showPercent val="0"/>
          <c:showBubbleSize val="0"/>
        </c:dLbls>
        <c:gapWidth val="120"/>
        <c:overlap val="100"/>
        <c:axId val="414975864"/>
        <c:axId val="414976648"/>
      </c:barChart>
      <c:catAx>
        <c:axId val="41497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976648"/>
        <c:crosses val="autoZero"/>
        <c:auto val="1"/>
        <c:lblAlgn val="ctr"/>
        <c:lblOffset val="100"/>
        <c:tickLblSkip val="1"/>
        <c:tickMarkSkip val="1"/>
        <c:noMultiLvlLbl val="0"/>
      </c:catAx>
      <c:valAx>
        <c:axId val="414976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975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{EA500D0A-F545-4D50-ABC2-8727B6125A09}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D55-4B9F-998C-76B84435A1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{B965D5AC-E925-49DA-9290-5875709825C5}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55-4B9F-998C-76B84435A1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{26C74235-478F-4FC8-8883-C50E0D99FBBE}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55-4B9F-998C-76B84435A1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{5519EDDA-B758-4AE9-850D-A782A45A90B3}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55-4B9F-998C-76B84435A1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{5E1B7B10-09FD-48D3-A6E5-FA8632291264}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55-4B9F-998C-76B84435A16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{22292B92-8284-4107-9398-0CDD1631B097}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D55-4B9F-998C-76B84435A16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{2F958635-DA53-423D-AF9A-07EED66E7ABE}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D55-4B9F-998C-76B84435A16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{C2E42762-848C-43B4-A248-FDCB48B484C4}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D55-4B9F-998C-76B84435A16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{3264CD9C-322A-49F6-A893-33B7DE04B7DD}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D55-4B9F-998C-76B84435A1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66.099999999999994</c:v>
                </c:pt>
                <c:pt idx="16">
                  <c:v>68.3</c:v>
                </c:pt>
                <c:pt idx="24">
                  <c:v>68.3</c:v>
                </c:pt>
                <c:pt idx="32">
                  <c:v>69.3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55-4B9F-998C-76B84435A1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{02CC9821-41AB-43A8-B77F-8D16106B7885}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D55-4B9F-998C-76B84435A1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{EA0363D3-8811-4D82-8B5B-C2AA5F3FDFAC}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55-4B9F-998C-76B84435A1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{8B1E784D-77FC-453F-B8C0-76180F4599C6}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55-4B9F-998C-76B84435A1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{C79A13CF-CA2D-47B8-B160-154CD97B7091}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55-4B9F-998C-76B84435A1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{918DB574-174B-41A4-AA18-EDCE0CDBDC1B}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55-4B9F-998C-76B84435A16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{1ECCFF83-37EE-4B9B-9192-678A5247ACCA}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D55-4B9F-998C-76B84435A16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{638E2EC0-C6A5-4C2F-96A2-65ABEAE7BFA9}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D55-4B9F-998C-76B84435A16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{D8933320-7A99-4FBB-852D-EEC5B6C52C6E}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D55-4B9F-998C-76B84435A16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{BA9C3F5A-8286-4D31-99B4-C36CA524A282}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D55-4B9F-998C-76B84435A1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FD55-4B9F-998C-76B84435A163}"/>
            </c:ext>
          </c:extLst>
        </c:ser>
        <c:dLbls>
          <c:showLegendKey val="0"/>
          <c:showVal val="1"/>
          <c:showCatName val="0"/>
          <c:showSerName val="0"/>
          <c:showPercent val="0"/>
          <c:showBubbleSize val="0"/>
        </c:dLbls>
        <c:axId val="414979000"/>
        <c:axId val="414974296"/>
      </c:scatterChart>
      <c:valAx>
        <c:axId val="414979000"/>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974296"/>
        <c:crosses val="autoZero"/>
        <c:crossBetween val="midCat"/>
      </c:valAx>
      <c:valAx>
        <c:axId val="414974296"/>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979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{84EA1408-4A94-49D4-86A4-EB3D6805063A}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A96-42B7-A2BD-814D324945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{E88C5753-398C-41B7-8206-3E53F5D0F6AB}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96-42B7-A2BD-814D324945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{C14A81EF-BC00-4050-A190-A74A903152C2}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96-42B7-A2BD-814D324945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{349AC2B0-0A5D-40E4-BD78-815DBE20F022}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96-42B7-A2BD-814D324945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{D93CCA7A-0226-4C64-9232-1F8A47B7482E}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96-42B7-A2BD-814D3249459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{5EE16194-7AA6-463B-9DD1-BA3D04AF3E31}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A96-42B7-A2BD-814D3249459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{A29603A8-F030-4DA1-8E10-DCE30EC9A64E}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A96-42B7-A2BD-814D3249459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{462176B6-7411-4EA0-9F93-02171B7D1D47}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A96-42B7-A2BD-814D3249459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{FCD9E583-60CE-4F05-A7E9-A8802BF7D299}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A96-42B7-A2BD-814D324945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10.1</c:v>
                </c:pt>
                <c:pt idx="16">
                  <c:v>9</c:v>
                </c:pt>
                <c:pt idx="24">
                  <c:v>8.1</c:v>
                </c:pt>
                <c:pt idx="32">
                  <c:v>7.1</c:v>
                </c:pt>
              </c:numCache>
            </c:numRef>
          </c:xVal>
          <c:yVal>
            <c:numRef>
              <c:f>公会計指標分析・財政指標組合せ分析表!$BP$73:$DC$73</c:f>
              <c:numCache>
                <c:formatCode>#,##0.0;"▲ "#,##0.0</c:formatCode>
                <c:ptCount val="40"/>
                <c:pt idx="0">
                  <c:v>7.2</c:v>
                </c:pt>
              </c:numCache>
            </c:numRef>
          </c:yVal>
          <c:smooth val="0"/>
          <c:extLst>
            <c:ext xmlns:c16="http://schemas.microsoft.com/office/drawing/2014/chart" uri="{C3380CC4-5D6E-409C-BE32-E72D297353CC}">
              <c16:uniqueId val="{00000009-BA96-42B7-A2BD-814D324945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{0BAF6DB5-EE3F-4F3B-9F3D-941E56EFCC95}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A96-42B7-A2BD-814D324945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{32D1CD75-1112-4268-A5F8-8A7E61507954}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96-42B7-A2BD-814D324945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{45119D86-77F4-4902-8C59-8EC00F351B67}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96-42B7-A2BD-814D324945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{011D026F-C910-4C97-8247-1C5627C842DA}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96-42B7-A2BD-814D324945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{A4499B4B-18E9-4332-9836-47CF1EBFDB2C}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96-42B7-A2BD-814D3249459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{4285ABAF-E195-4A6C-81B2-F61C13BA7A78}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A96-42B7-A2BD-814D3249459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{2E5EDEF4-68BA-40C3-8715-A7566F6C2142}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A96-42B7-A2BD-814D3249459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{38FEC5CB-C5A9-4A0A-BE18-240A4BD55CB3}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A96-42B7-A2BD-814D3249459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{D1502080-B6A4-48F4-B742-EBF0A46C459C}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A96-42B7-A2BD-814D324945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BA96-42B7-A2BD-814D32494590}"/>
            </c:ext>
          </c:extLst>
        </c:ser>
        <c:dLbls>
          <c:showLegendKey val="0"/>
          <c:showVal val="1"/>
          <c:showCatName val="0"/>
          <c:showSerName val="0"/>
          <c:showPercent val="0"/>
          <c:showBubbleSize val="0"/>
        </c:dLbls>
        <c:axId val="414974688"/>
        <c:axId val="414977824"/>
      </c:scatterChart>
      <c:valAx>
        <c:axId val="414974688"/>
        <c:scaling>
          <c:orientation val="minMax"/>
          <c:max val="1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977824"/>
        <c:crosses val="autoZero"/>
        <c:crossBetween val="midCat"/>
      </c:valAx>
      <c:valAx>
        <c:axId val="414977824"/>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974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市債残高の減少や高利子債の償還終了等により、前年度と比べ、元利償還金の額は減少した。</a:t>
          </a:r>
        </a:p>
        <a:p>
          <a:r>
            <a:rPr kumimoji="1" lang="ja-JP" altLang="en-US" sz="1400">
              <a:latin typeface="ＭＳ ゴシック" pitchFamily="49" charset="-128"/>
              <a:ea typeface="ＭＳ ゴシック" pitchFamily="49" charset="-128"/>
            </a:rPr>
            <a:t>　それにより、実質公債費比率の分子は、前年度から約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市場公募債の発行を毎年行っており、満期一括償還財源としての積立額も増加しているが、引き続き計画的に積み立てを行う。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平成２５年度までに利率の高い起債の繰上償還を実施したこと、市債発行額の抑制を図っていること等により、一般会計等に係る地方債の現在高は減少している。</a:t>
          </a:r>
        </a:p>
        <a:p>
          <a:r>
            <a:rPr kumimoji="1" lang="ja-JP" altLang="en-US" sz="1400">
              <a:latin typeface="ＭＳ ゴシック" pitchFamily="49" charset="-128"/>
              <a:ea typeface="ＭＳ ゴシック" pitchFamily="49" charset="-128"/>
            </a:rPr>
            <a:t>　また、その他の将来負担額も減少しているとともに、財政調整基金、減債基金等の充当可能基金が増加していることで将来負担比率のマイナスを維持している。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福井県鯖江市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前年度の大雪を踏まえ、緊急的な災害対策に対応できるよう財政調整基金の積み立てを行ったため、増加している。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将来の緊急的な需要に対応するため、財政調整基金の維持と、市場公募債の一括返済等に対応するため、減債基金の積立を行うことにより、安定した財政状況を維持する。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公園整備等基金については、市内の公園の整備や管理に必要な資金であり、福祉基金については、心身障害者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援護家庭、交通遺児、老人や母子家庭の福祉増進、福祉施設等の充実に必要な資金であり、教育振興基金については、教育、文化やスポーツ等の振興、施設等の整備に必要な資金であり、温泉施設整備基金については、市が管理している温泉施設の整備に必要な資金であり、ふるさと水と土保全対策基金については、土地改良施設の維持、強化や、集落共同活動の支援に必要な資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その他特定目的基金において、取崩は行っておらず、利子分の積立を行った分が増となった。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施設等の老朽化による需要の増加も予想されるため、現在の特定目的基金については出来る限り残高の維持に努めていきたい。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財政調整基金は、基金の運用利子分や前年度繰越金を積極的に積み立てることにより、前年度と比べ２０８百万円増の３，３８３百万円となった。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将来の緊急的な需要に対応するため、財政調整基金を維持することで安定した財政状況を維持する。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市場公募債の一括償還のための取り崩しがあったため、前年度と比べ３４８百万円減の６２７百万円となった。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市場公募債の一括返済等に対応するため、減債基金の積立を行うことにより、安定した財政状況を維持する。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69,395
68,379
84.59
26,644,702
25,854,513
572,008
14,853,864
25,475,562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や道路等の新設を抑制し、改修・長寿命化を行い使用しているため、類似団体と比較して有形固定資産減価償却率は高い傾向にある。今後も、公共施設等総合管理計画に基づき、長寿命化を図りながら公共施設等を使用し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164828</xdr:rowOff>
    </xdr:from>
    <xdr:to>
      <xdr:col>23</xdr:col>
      <xdr:colOff>136525</xdr:colOff>
      <xdr:row>33</xdr:row>
      <xdr:rowOff>94978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143255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401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44178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44271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13335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4427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66131</xdr:rowOff>
    </xdr:from>
    <xdr:to>
      <xdr:col>11</xdr:col>
      <xdr:colOff>187325</xdr:colOff>
      <xdr:row>32</xdr:row>
      <xdr:rowOff>167731</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116931</xdr:rowOff>
    </xdr:from>
    <xdr:to>
      <xdr:col>15</xdr:col>
      <xdr:colOff>136525</xdr:colOff>
      <xdr:row>33</xdr:row>
      <xdr:rowOff>13335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374856"/>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158858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平均値と比べてやや少ない。市債の発行を抑制したことが、市債残高の減少につながったと思われる。今後も、市債発行額を元金償還額以下に抑え、市債残高の減少に努める。</a:t>
          </a:r>
        </a:p>
      </xdr:txBody>
    </xdr:sp>
    <xdr:clientData/>
  </xdr:twoCellAnchor>
  <xdr:oneCellAnchor>
    <xdr:from>
      <xdr:col>57</xdr:col>
      <xdr:colOff>111125</xdr:colOff>
      <xdr:row>23</xdr:row>
      <xdr:rowOff>47625</xdr:rowOff>
    </xdr:from>
    <xdr:ext cx="34983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00000000-0008-0000-0D00-00008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7" name="債務償還比率最小値テキスト">
          <a:extLst>
            <a:ext uri="{FF2B5EF4-FFF2-40B4-BE49-F238E27FC236}">
              <a16:creationId xmlns:a16="http://schemas.microsoft.com/office/drawing/2014/main" id="{00000000-0008-0000-0D00-000089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9" name="債務償還比率最大値テキスト">
          <a:extLst>
            <a:ext uri="{FF2B5EF4-FFF2-40B4-BE49-F238E27FC236}">
              <a16:creationId xmlns:a16="http://schemas.microsoft.com/office/drawing/2014/main" id="{00000000-0008-0000-0D00-00008B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1" name="債務償還比率平均値テキスト">
          <a:extLst>
            <a:ext uri="{FF2B5EF4-FFF2-40B4-BE49-F238E27FC236}">
              <a16:creationId xmlns:a16="http://schemas.microsoft.com/office/drawing/2014/main" id="{00000000-0008-0000-0D00-00008D000000}"/>
            </a:ext>
          </a:extLst>
        </xdr:cNvPr>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144738</xdr:rowOff>
    </xdr:from>
    <xdr:to>
      <xdr:col>76</xdr:col>
      <xdr:colOff>73025</xdr:colOff>
      <xdr:row>29</xdr:row>
      <xdr:rowOff>74888</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4744700" y="5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167615</xdr:rowOff>
    </xdr:from>
    <xdr:ext cx="469744" cy="259045"/>
    <xdr:sp macro="" textlink="">
      <xdr:nvSpPr>
        <xdr:cNvPr id="153" name="債務償還比率該当値テキスト">
          <a:extLst>
            <a:ext uri="{FF2B5EF4-FFF2-40B4-BE49-F238E27FC236}">
              <a16:creationId xmlns:a16="http://schemas.microsoft.com/office/drawing/2014/main" id="{00000000-0008-0000-0D00-000099000000}"/>
            </a:ext>
          </a:extLst>
        </xdr:cNvPr>
        <xdr:cNvSpPr txBox="1"/>
      </xdr:nvSpPr>
      <xdr:spPr>
        <a:xfrm>
          <a:off x="14846300" y="55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162318</xdr:rowOff>
    </xdr:from>
    <xdr:to>
      <xdr:col>72</xdr:col>
      <xdr:colOff>123825</xdr:colOff>
      <xdr:row>29</xdr:row>
      <xdr:rowOff>92468</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4033500" y="57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24088</xdr:rowOff>
    </xdr:from>
    <xdr:to>
      <xdr:col>76</xdr:col>
      <xdr:colOff>22225</xdr:colOff>
      <xdr:row>29</xdr:row>
      <xdr:rowOff>41668</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4084300" y="5767663"/>
          <a:ext cx="7112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33123</xdr:rowOff>
    </xdr:from>
    <xdr:to>
      <xdr:col>68</xdr:col>
      <xdr:colOff>123825</xdr:colOff>
      <xdr:row>29</xdr:row>
      <xdr:rowOff>134723</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3271500" y="57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41668</xdr:rowOff>
    </xdr:from>
    <xdr:to>
      <xdr:col>72</xdr:col>
      <xdr:colOff>73025</xdr:colOff>
      <xdr:row>29</xdr:row>
      <xdr:rowOff>83923</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3322300" y="5785243"/>
          <a:ext cx="762000" cy="4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38469</xdr:rowOff>
    </xdr:from>
    <xdr:to>
      <xdr:col>64</xdr:col>
      <xdr:colOff>123825</xdr:colOff>
      <xdr:row>29</xdr:row>
      <xdr:rowOff>140069</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2509500" y="57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83923</xdr:rowOff>
    </xdr:from>
    <xdr:to>
      <xdr:col>68</xdr:col>
      <xdr:colOff>73025</xdr:colOff>
      <xdr:row>29</xdr:row>
      <xdr:rowOff>89269</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2560300" y="5827498"/>
          <a:ext cx="762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67667</xdr:rowOff>
    </xdr:from>
    <xdr:to>
      <xdr:col>60</xdr:col>
      <xdr:colOff>123825</xdr:colOff>
      <xdr:row>29</xdr:row>
      <xdr:rowOff>169267</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1747500" y="58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89269</xdr:rowOff>
    </xdr:from>
    <xdr:to>
      <xdr:col>64</xdr:col>
      <xdr:colOff>73025</xdr:colOff>
      <xdr:row>29</xdr:row>
      <xdr:rowOff>118467</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flipV="1">
          <a:off x="11798300" y="5832844"/>
          <a:ext cx="762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2" name="n_1aveValue債務償還比率">
          <a:extLst>
            <a:ext uri="{FF2B5EF4-FFF2-40B4-BE49-F238E27FC236}">
              <a16:creationId xmlns:a16="http://schemas.microsoft.com/office/drawing/2014/main" id="{00000000-0008-0000-0D00-0000A2000000}"/>
            </a:ext>
          </a:extLst>
        </xdr:cNvPr>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3" name="n_2aveValue債務償還比率">
          <a:extLst>
            <a:ext uri="{FF2B5EF4-FFF2-40B4-BE49-F238E27FC236}">
              <a16:creationId xmlns:a16="http://schemas.microsoft.com/office/drawing/2014/main" id="{00000000-0008-0000-0D00-0000A3000000}"/>
            </a:ext>
          </a:extLst>
        </xdr:cNvPr>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4" name="n_3aveValue債務償還比率">
          <a:extLst>
            <a:ext uri="{FF2B5EF4-FFF2-40B4-BE49-F238E27FC236}">
              <a16:creationId xmlns:a16="http://schemas.microsoft.com/office/drawing/2014/main" id="{00000000-0008-0000-0D00-0000A4000000}"/>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5" name="n_4aveValue債務償還比率">
          <a:extLst>
            <a:ext uri="{FF2B5EF4-FFF2-40B4-BE49-F238E27FC236}">
              <a16:creationId xmlns:a16="http://schemas.microsoft.com/office/drawing/2014/main" id="{00000000-0008-0000-0D00-0000A5000000}"/>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108995</xdr:rowOff>
    </xdr:from>
    <xdr:ext cx="469744" cy="259045"/>
    <xdr:sp macro="" textlink="">
      <xdr:nvSpPr>
        <xdr:cNvPr id="166" name="n_1mainValue債務償還比率">
          <a:extLst>
            <a:ext uri="{FF2B5EF4-FFF2-40B4-BE49-F238E27FC236}">
              <a16:creationId xmlns:a16="http://schemas.microsoft.com/office/drawing/2014/main" id="{00000000-0008-0000-0D00-0000A6000000}"/>
            </a:ext>
          </a:extLst>
        </xdr:cNvPr>
        <xdr:cNvSpPr txBox="1"/>
      </xdr:nvSpPr>
      <xdr:spPr>
        <a:xfrm>
          <a:off x="13836727" y="550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151250</xdr:rowOff>
    </xdr:from>
    <xdr:ext cx="469744" cy="259045"/>
    <xdr:sp macro="" textlink="">
      <xdr:nvSpPr>
        <xdr:cNvPr id="167" name="n_2mainValue債務償還比率">
          <a:extLst>
            <a:ext uri="{FF2B5EF4-FFF2-40B4-BE49-F238E27FC236}">
              <a16:creationId xmlns:a16="http://schemas.microsoft.com/office/drawing/2014/main" id="{00000000-0008-0000-0D00-0000A7000000}"/>
            </a:ext>
          </a:extLst>
        </xdr:cNvPr>
        <xdr:cNvSpPr txBox="1"/>
      </xdr:nvSpPr>
      <xdr:spPr>
        <a:xfrm>
          <a:off x="13087427" y="55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156596</xdr:rowOff>
    </xdr:from>
    <xdr:ext cx="469744" cy="259045"/>
    <xdr:sp macro="" textlink="">
      <xdr:nvSpPr>
        <xdr:cNvPr id="168" name="n_3mainValue債務償還比率">
          <a:extLst>
            <a:ext uri="{FF2B5EF4-FFF2-40B4-BE49-F238E27FC236}">
              <a16:creationId xmlns:a16="http://schemas.microsoft.com/office/drawing/2014/main" id="{00000000-0008-0000-0D00-0000A8000000}"/>
            </a:ext>
          </a:extLst>
        </xdr:cNvPr>
        <xdr:cNvSpPr txBox="1"/>
      </xdr:nvSpPr>
      <xdr:spPr>
        <a:xfrm>
          <a:off x="12325427" y="555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14344</xdr:rowOff>
    </xdr:from>
    <xdr:ext cx="469744" cy="259045"/>
    <xdr:sp macro="" textlink="">
      <xdr:nvSpPr>
        <xdr:cNvPr id="169" name="n_4mainValue債務償還比率">
          <a:extLst>
            <a:ext uri="{FF2B5EF4-FFF2-40B4-BE49-F238E27FC236}">
              <a16:creationId xmlns:a16="http://schemas.microsoft.com/office/drawing/2014/main" id="{00000000-0008-0000-0D00-0000A9000000}"/>
            </a:ext>
          </a:extLst>
        </xdr:cNvPr>
        <xdr:cNvSpPr txBox="1"/>
      </xdr:nvSpPr>
      <xdr:spPr>
        <a:xfrm>
          <a:off x="11563427" y="558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69,395
68,379
84.59
26,644,702
25,854,513
572,008
14,853,864
25,475,562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169418</xdr:rowOff>
    </xdr:from>
    <xdr:to>
      <xdr:col>24</xdr:col>
      <xdr:colOff>114300</xdr:colOff>
      <xdr:row>36</xdr:row>
      <xdr:rowOff>99568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20845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2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135128</xdr:rowOff>
    </xdr:from>
    <xdr:to>
      <xdr:col>20</xdr:col>
      <xdr:colOff>38100</xdr:colOff>
      <xdr:row>36</xdr:row>
      <xdr:rowOff>65278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xdr:rowOff>
    </xdr:from>
    <xdr:to>
      <xdr:col>24</xdr:col>
      <xdr:colOff>63500</xdr:colOff>
      <xdr:row>36</xdr:row>
      <xdr:rowOff>48768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8667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135128</xdr:rowOff>
    </xdr:from>
    <xdr:to>
      <xdr:col>15</xdr:col>
      <xdr:colOff>101600</xdr:colOff>
      <xdr:row>36</xdr:row>
      <xdr:rowOff>65278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xdr:rowOff>
    </xdr:from>
    <xdr:to>
      <xdr:col>19</xdr:col>
      <xdr:colOff>177800</xdr:colOff>
      <xdr:row>36</xdr:row>
      <xdr:rowOff>14478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86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77978</xdr:rowOff>
    </xdr:from>
    <xdr:to>
      <xdr:col>10</xdr:col>
      <xdr:colOff>165100</xdr:colOff>
      <xdr:row>36</xdr:row>
      <xdr:rowOff>8128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128778</xdr:rowOff>
    </xdr:from>
    <xdr:to>
      <xdr:col>15</xdr:col>
      <xdr:colOff>50800</xdr:colOff>
      <xdr:row>36</xdr:row>
      <xdr:rowOff>14478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295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81805</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56405</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24655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158312</xdr:rowOff>
    </xdr:from>
    <xdr:to>
      <xdr:col>55</xdr:col>
      <xdr:colOff>50800</xdr:colOff>
      <xdr:row>41</xdr:row>
      <xdr:rowOff>88462</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73239</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9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158636</xdr:rowOff>
    </xdr:from>
    <xdr:to>
      <xdr:col>50</xdr:col>
      <xdr:colOff>165100</xdr:colOff>
      <xdr:row>41</xdr:row>
      <xdr:rowOff>88786</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0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37662</xdr:rowOff>
    </xdr:from>
    <xdr:to>
      <xdr:col>55</xdr:col>
      <xdr:colOff>0</xdr:colOff>
      <xdr:row>41</xdr:row>
      <xdr:rowOff>37986</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706711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158197</xdr:rowOff>
    </xdr:from>
    <xdr:to>
      <xdr:col>46</xdr:col>
      <xdr:colOff>38100</xdr:colOff>
      <xdr:row>41</xdr:row>
      <xdr:rowOff>88347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0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37547</xdr:rowOff>
    </xdr:from>
    <xdr:to>
      <xdr:col>50</xdr:col>
      <xdr:colOff>114300</xdr:colOff>
      <xdr:row>41</xdr:row>
      <xdr:rowOff>37986</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7066997"/>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116516</xdr:rowOff>
    </xdr:from>
    <xdr:to>
      <xdr:col>41</xdr:col>
      <xdr:colOff>101600</xdr:colOff>
      <xdr:row>41</xdr:row>
      <xdr:rowOff>46666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9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167316</xdr:rowOff>
    </xdr:from>
    <xdr:to>
      <xdr:col>45</xdr:col>
      <xdr:colOff>177800</xdr:colOff>
      <xdr:row>41</xdr:row>
      <xdr:rowOff>37547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861300" y="7025316"/>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79913</xdr:rowOff>
    </xdr:from>
    <xdr:ext cx="469744"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91727" y="71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79474</xdr:rowOff>
    </xdr:from>
    <xdr:ext cx="469744"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515427" y="710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37793</xdr:rowOff>
    </xdr:from>
    <xdr:ext cx="534377"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594111" y="70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100965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1898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74295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189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74295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1326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84472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15946</xdr:rowOff>
    </xdr:from>
    <xdr:to>
      <xdr:col>55</xdr:col>
      <xdr:colOff>50800</xdr:colOff>
      <xdr:row>61</xdr:row>
      <xdr:rowOff>117546</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4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165823</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45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17880</xdr:rowOff>
    </xdr:from>
    <xdr:to>
      <xdr:col>50</xdr:col>
      <xdr:colOff>165100</xdr:colOff>
      <xdr:row>61</xdr:row>
      <xdr:rowOff>119480</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4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66746</xdr:rowOff>
    </xdr:from>
    <xdr:to>
      <xdr:col>55</xdr:col>
      <xdr:colOff>0</xdr:colOff>
      <xdr:row>61</xdr:row>
      <xdr:rowOff>68680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525196"/>
          <a:ext cx="8382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16776</xdr:rowOff>
    </xdr:from>
    <xdr:to>
      <xdr:col>46</xdr:col>
      <xdr:colOff>38100</xdr:colOff>
      <xdr:row>61</xdr:row>
      <xdr:rowOff>118376</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4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67576</xdr:rowOff>
    </xdr:from>
    <xdr:to>
      <xdr:col>50</xdr:col>
      <xdr:colOff>114300</xdr:colOff>
      <xdr:row>61</xdr:row>
      <xdr:rowOff>68680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8750300" y="10526026"/>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16795</xdr:rowOff>
    </xdr:from>
    <xdr:to>
      <xdr:col>41</xdr:col>
      <xdr:colOff>101600</xdr:colOff>
      <xdr:row>61</xdr:row>
      <xdr:rowOff>118395</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4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67576</xdr:rowOff>
    </xdr:from>
    <xdr:to>
      <xdr:col>45</xdr:col>
      <xdr:colOff>177800</xdr:colOff>
      <xdr:row>61</xdr:row>
      <xdr:rowOff>67595</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7861300" y="1052602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110607</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27095" y="1056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134903</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50795" y="1025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134922</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61795" y="1025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00000000-0008-0000-0E00-000011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00000000-0008-0000-0E00-000013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00000000-0008-0000-0E00-000015010000}"/>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45847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119578</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00000000-0008-0000-0E00-000021010000}"/>
            </a:ext>
          </a:extLst>
        </xdr:cNvPr>
        <xdr:cNvSpPr txBox="1"/>
      </xdr:nvSpPr>
      <xdr:spPr>
        <a:xfrm>
          <a:off x="4673600" y="1417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119743</xdr:rowOff>
    </xdr:from>
    <xdr:to>
      <xdr:col>24</xdr:col>
      <xdr:colOff>63500</xdr:colOff>
      <xdr:row>83</xdr:row>
      <xdr:rowOff>147501</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3797300" y="143500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68943</xdr:rowOff>
    </xdr:from>
    <xdr:to>
      <xdr:col>15</xdr:col>
      <xdr:colOff>101600</xdr:colOff>
      <xdr:row>83</xdr:row>
      <xdr:rowOff>170543</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2857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119743</xdr:rowOff>
    </xdr:from>
    <xdr:to>
      <xdr:col>19</xdr:col>
      <xdr:colOff>177800</xdr:colOff>
      <xdr:row>83</xdr:row>
      <xdr:rowOff>119743</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2908300" y="143500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13426</xdr:rowOff>
    </xdr:from>
    <xdr:to>
      <xdr:col>10</xdr:col>
      <xdr:colOff>165100</xdr:colOff>
      <xdr:row>83</xdr:row>
      <xdr:rowOff>115026</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1968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64226</xdr:rowOff>
    </xdr:from>
    <xdr:to>
      <xdr:col>15</xdr:col>
      <xdr:colOff>50800</xdr:colOff>
      <xdr:row>83</xdr:row>
      <xdr:rowOff>119743</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2019300" y="1429457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E00-000028010000}"/>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E00-000029010000}"/>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E00-00002A010000}"/>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E00-00002B01000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15620</xdr:rowOff>
    </xdr:from>
    <xdr:ext cx="405111" cy="259045"/>
    <xdr:sp macro="" textlink="">
      <xdr:nvSpPr>
        <xdr:cNvPr id="300" name="n_1mainValue【公営住宅】&#10;有形固定資産減価償却率">
          <a:extLst>
            <a:ext uri="{FF2B5EF4-FFF2-40B4-BE49-F238E27FC236}">
              <a16:creationId xmlns:a16="http://schemas.microsoft.com/office/drawing/2014/main" id="{00000000-0008-0000-0E00-00002C010000}"/>
            </a:ext>
          </a:extLst>
        </xdr:cNvPr>
        <xdr:cNvSpPr txBox="1"/>
      </xdr:nvSpPr>
      <xdr:spPr>
        <a:xfrm>
          <a:off x="35820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161670</xdr:rowOff>
    </xdr:from>
    <xdr:ext cx="405111" cy="259045"/>
    <xdr:sp macro="" textlink="">
      <xdr:nvSpPr>
        <xdr:cNvPr id="301" name="n_2mainValue【公営住宅】&#10;有形固定資産減価償却率">
          <a:extLst>
            <a:ext uri="{FF2B5EF4-FFF2-40B4-BE49-F238E27FC236}">
              <a16:creationId xmlns:a16="http://schemas.microsoft.com/office/drawing/2014/main" id="{00000000-0008-0000-0E00-00002D010000}"/>
            </a:ext>
          </a:extLst>
        </xdr:cNvPr>
        <xdr:cNvSpPr txBox="1"/>
      </xdr:nvSpPr>
      <xdr:spPr>
        <a:xfrm>
          <a:off x="2705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131553</xdr:rowOff>
    </xdr:from>
    <xdr:ext cx="405111" cy="259045"/>
    <xdr:sp macro="" textlink="">
      <xdr:nvSpPr>
        <xdr:cNvPr id="302" name="n_3mainValue【公営住宅】&#10;有形固定資産減価償却率">
          <a:extLst>
            <a:ext uri="{FF2B5EF4-FFF2-40B4-BE49-F238E27FC236}">
              <a16:creationId xmlns:a16="http://schemas.microsoft.com/office/drawing/2014/main" id="{00000000-0008-0000-0E00-00002E010000}"/>
            </a:ext>
          </a:extLst>
        </xdr:cNvPr>
        <xdr:cNvSpPr txBox="1"/>
      </xdr:nvSpPr>
      <xdr:spPr>
        <a:xfrm>
          <a:off x="1816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E00-000047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E00-000049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E00-00004B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04267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153179</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E00-000057010000}"/>
            </a:ext>
          </a:extLst>
        </xdr:cNvPr>
        <xdr:cNvSpPr txBox="1"/>
      </xdr:nvSpPr>
      <xdr:spPr>
        <a:xfrm>
          <a:off x="10515600" y="1438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xdr:rowOff>
    </xdr:from>
    <xdr:to>
      <xdr:col>50</xdr:col>
      <xdr:colOff>165100</xdr:colOff>
      <xdr:row>84</xdr:row>
      <xdr:rowOff>104902</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9588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54102</xdr:rowOff>
    </xdr:from>
    <xdr:to>
      <xdr:col>55</xdr:col>
      <xdr:colOff>0</xdr:colOff>
      <xdr:row>84</xdr:row>
      <xdr:rowOff>54102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9639300" y="144559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1778</xdr:rowOff>
    </xdr:from>
    <xdr:to>
      <xdr:col>46</xdr:col>
      <xdr:colOff>38100</xdr:colOff>
      <xdr:row>84</xdr:row>
      <xdr:rowOff>103378</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86995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52578</xdr:rowOff>
    </xdr:from>
    <xdr:to>
      <xdr:col>50</xdr:col>
      <xdr:colOff>114300</xdr:colOff>
      <xdr:row>84</xdr:row>
      <xdr:rowOff>54102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8750300" y="144543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52578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7861300" y="144513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a:extLst>
            <a:ext uri="{FF2B5EF4-FFF2-40B4-BE49-F238E27FC236}">
              <a16:creationId xmlns:a16="http://schemas.microsoft.com/office/drawing/2014/main" id="{00000000-0008-0000-0E00-00005E010000}"/>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a:extLst>
            <a:ext uri="{FF2B5EF4-FFF2-40B4-BE49-F238E27FC236}">
              <a16:creationId xmlns:a16="http://schemas.microsoft.com/office/drawing/2014/main" id="{00000000-0008-0000-0E00-00005F010000}"/>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a:extLst>
            <a:ext uri="{FF2B5EF4-FFF2-40B4-BE49-F238E27FC236}">
              <a16:creationId xmlns:a16="http://schemas.microsoft.com/office/drawing/2014/main" id="{00000000-0008-0000-0E00-000060010000}"/>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00000000-0008-0000-0E00-000061010000}"/>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96029</xdr:rowOff>
    </xdr:from>
    <xdr:ext cx="469744" cy="259045"/>
    <xdr:sp macro="" textlink="">
      <xdr:nvSpPr>
        <xdr:cNvPr id="354" name="n_1mainValue【公営住宅】&#10;一人当たり面積">
          <a:extLst>
            <a:ext uri="{FF2B5EF4-FFF2-40B4-BE49-F238E27FC236}">
              <a16:creationId xmlns:a16="http://schemas.microsoft.com/office/drawing/2014/main" id="{00000000-0008-0000-0E00-000062010000}"/>
            </a:ext>
          </a:extLst>
        </xdr:cNvPr>
        <xdr:cNvSpPr txBox="1"/>
      </xdr:nvSpPr>
      <xdr:spPr>
        <a:xfrm>
          <a:off x="9391727"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94505</xdr:rowOff>
    </xdr:from>
    <xdr:ext cx="469744" cy="259045"/>
    <xdr:sp macro="" textlink="">
      <xdr:nvSpPr>
        <xdr:cNvPr id="355" name="n_2mainValue【公営住宅】&#10;一人当たり面積">
          <a:extLst>
            <a:ext uri="{FF2B5EF4-FFF2-40B4-BE49-F238E27FC236}">
              <a16:creationId xmlns:a16="http://schemas.microsoft.com/office/drawing/2014/main" id="{00000000-0008-0000-0E00-000063010000}"/>
            </a:ext>
          </a:extLst>
        </xdr:cNvPr>
        <xdr:cNvSpPr txBox="1"/>
      </xdr:nvSpPr>
      <xdr:spPr>
        <a:xfrm>
          <a:off x="8515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116857</xdr:rowOff>
    </xdr:from>
    <xdr:ext cx="469744" cy="259045"/>
    <xdr:sp macro="" textlink="">
      <xdr:nvSpPr>
        <xdr:cNvPr id="356" name="n_3mainValue【公営住宅】&#10;一人当たり面積">
          <a:extLst>
            <a:ext uri="{FF2B5EF4-FFF2-40B4-BE49-F238E27FC236}">
              <a16:creationId xmlns:a16="http://schemas.microsoft.com/office/drawing/2014/main" id="{00000000-0008-0000-0E00-000064010000}"/>
            </a:ext>
          </a:extLst>
        </xdr:cNvPr>
        <xdr:cNvSpPr txBox="1"/>
      </xdr:nvSpPr>
      <xdr:spPr>
        <a:xfrm>
          <a:off x="7626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00000000-0008-0000-0E00-00008E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00000000-0008-0000-0E00-000090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00000000-0008-0000-0E00-000092010000}"/>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57785</xdr:rowOff>
    </xdr:from>
    <xdr:to>
      <xdr:col>85</xdr:col>
      <xdr:colOff>177800</xdr:colOff>
      <xdr:row>36</xdr:row>
      <xdr:rowOff>159385</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6268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80662</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00000000-0008-0000-0E00-00009E010000}"/>
            </a:ext>
          </a:extLst>
        </xdr:cNvPr>
        <xdr:cNvSpPr txBox="1"/>
      </xdr:nvSpPr>
      <xdr:spPr>
        <a:xfrm>
          <a:off x="16357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37</xdr:row>
      <xdr:rowOff>144780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5481300" y="6280785"/>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37</xdr:row>
      <xdr:rowOff>144780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4592300" y="648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38</xdr:row>
      <xdr:rowOff>102870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3703300" y="64884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40657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E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E00-0000C4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E00-0000C6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E00-0000C8010000}"/>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78757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00000000-0008-0000-0E00-0000D4010000}"/>
            </a:ext>
          </a:extLst>
        </xdr:cNvPr>
        <xdr:cNvSpPr txBox="1"/>
      </xdr:nvSpPr>
      <xdr:spPr>
        <a:xfrm>
          <a:off x="2219960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106680</xdr:rowOff>
    </xdr:from>
    <xdr:to>
      <xdr:col>116</xdr:col>
      <xdr:colOff>63500</xdr:colOff>
      <xdr:row>38</xdr:row>
      <xdr:rowOff>152400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1323300" y="6621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38</xdr:row>
      <xdr:rowOff>152400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0434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128270</xdr:rowOff>
    </xdr:from>
    <xdr:to>
      <xdr:col>102</xdr:col>
      <xdr:colOff>165100</xdr:colOff>
      <xdr:row>39</xdr:row>
      <xdr:rowOff>58420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9494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39</xdr:row>
      <xdr:rowOff>7620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9545300" y="6667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22877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49547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E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106135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5481300" y="105286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76744</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4592300" y="105286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119017</xdr:rowOff>
    </xdr:from>
    <xdr:to>
      <xdr:col>72</xdr:col>
      <xdr:colOff>38100</xdr:colOff>
      <xdr:row>61</xdr:row>
      <xdr:rowOff>49167</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169817</xdr:rowOff>
    </xdr:from>
    <xdr:to>
      <xdr:col>76</xdr:col>
      <xdr:colOff>114300</xdr:colOff>
      <xdr:row>61</xdr:row>
      <xdr:rowOff>76744</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3703300" y="104568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E00-00001402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E00-00001502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E00-000016020000}"/>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E00-00001702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E00-000018020000}"/>
            </a:ext>
          </a:extLst>
        </xdr:cNvPr>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E00-000019020000}"/>
            </a:ext>
          </a:extLst>
        </xdr:cNvPr>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E00-00001A020000}"/>
            </a:ext>
          </a:extLst>
        </xdr:cNvPr>
        <xdr:cNvSpPr txBox="1"/>
      </xdr:nvSpPr>
      <xdr:spPr>
        <a:xfrm>
          <a:off x="13500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E00-00003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a:extLst>
            <a:ext uri="{FF2B5EF4-FFF2-40B4-BE49-F238E27FC236}">
              <a16:creationId xmlns:a16="http://schemas.microsoft.com/office/drawing/2014/main" id="{00000000-0008-0000-0E00-000032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a:extLst>
            <a:ext uri="{FF2B5EF4-FFF2-40B4-BE49-F238E27FC236}">
              <a16:creationId xmlns:a16="http://schemas.microsoft.com/office/drawing/2014/main" id="{00000000-0008-0000-0E00-000034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a:extLst>
            <a:ext uri="{FF2B5EF4-FFF2-40B4-BE49-F238E27FC236}">
              <a16:creationId xmlns:a16="http://schemas.microsoft.com/office/drawing/2014/main" id="{00000000-0008-0000-0E00-000036020000}"/>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112878</xdr:rowOff>
    </xdr:from>
    <xdr:to>
      <xdr:col>116</xdr:col>
      <xdr:colOff>114300</xdr:colOff>
      <xdr:row>61</xdr:row>
      <xdr:rowOff>43028</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22110700" y="103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91305</xdr:rowOff>
    </xdr:from>
    <xdr:ext cx="469744" cy="259045"/>
    <xdr:sp macro="" textlink="">
      <xdr:nvSpPr>
        <xdr:cNvPr id="578" name="【学校施設】&#10;一人当たり面積該当値テキスト">
          <a:extLst>
            <a:ext uri="{FF2B5EF4-FFF2-40B4-BE49-F238E27FC236}">
              <a16:creationId xmlns:a16="http://schemas.microsoft.com/office/drawing/2014/main" id="{00000000-0008-0000-0E00-000042020000}"/>
            </a:ext>
          </a:extLst>
        </xdr:cNvPr>
        <xdr:cNvSpPr txBox="1"/>
      </xdr:nvSpPr>
      <xdr:spPr>
        <a:xfrm>
          <a:off x="22199600" y="103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114706</xdr:rowOff>
    </xdr:from>
    <xdr:to>
      <xdr:col>112</xdr:col>
      <xdr:colOff>38100</xdr:colOff>
      <xdr:row>61</xdr:row>
      <xdr:rowOff>44856</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1272500" y="104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163678</xdr:rowOff>
    </xdr:from>
    <xdr:to>
      <xdr:col>116</xdr:col>
      <xdr:colOff>63500</xdr:colOff>
      <xdr:row>60</xdr:row>
      <xdr:rowOff>165506</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21323300" y="1045067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111049</xdr:rowOff>
    </xdr:from>
    <xdr:to>
      <xdr:col>107</xdr:col>
      <xdr:colOff>101600</xdr:colOff>
      <xdr:row>61</xdr:row>
      <xdr:rowOff>41199</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0383500" y="103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161849</xdr:rowOff>
    </xdr:from>
    <xdr:to>
      <xdr:col>111</xdr:col>
      <xdr:colOff>177800</xdr:colOff>
      <xdr:row>60</xdr:row>
      <xdr:rowOff>165506</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0434300" y="1044884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107391</xdr:rowOff>
    </xdr:from>
    <xdr:to>
      <xdr:col>102</xdr:col>
      <xdr:colOff>165100</xdr:colOff>
      <xdr:row>61</xdr:row>
      <xdr:rowOff>37541</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9494500" y="103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158191</xdr:rowOff>
    </xdr:from>
    <xdr:to>
      <xdr:col>107</xdr:col>
      <xdr:colOff>50800</xdr:colOff>
      <xdr:row>60</xdr:row>
      <xdr:rowOff>161849</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9545300" y="1044519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a:extLst>
            <a:ext uri="{FF2B5EF4-FFF2-40B4-BE49-F238E27FC236}">
              <a16:creationId xmlns:a16="http://schemas.microsoft.com/office/drawing/2014/main" id="{00000000-0008-0000-0E00-000049020000}"/>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a:extLst>
            <a:ext uri="{FF2B5EF4-FFF2-40B4-BE49-F238E27FC236}">
              <a16:creationId xmlns:a16="http://schemas.microsoft.com/office/drawing/2014/main" id="{00000000-0008-0000-0E00-00004A020000}"/>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87" name="n_3aveValue【学校施設】&#10;一人当たり面積">
          <a:extLst>
            <a:ext uri="{FF2B5EF4-FFF2-40B4-BE49-F238E27FC236}">
              <a16:creationId xmlns:a16="http://schemas.microsoft.com/office/drawing/2014/main" id="{00000000-0008-0000-0E00-00004B02000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a:extLst>
            <a:ext uri="{FF2B5EF4-FFF2-40B4-BE49-F238E27FC236}">
              <a16:creationId xmlns:a16="http://schemas.microsoft.com/office/drawing/2014/main" id="{00000000-0008-0000-0E00-00004C02000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35983</xdr:rowOff>
    </xdr:from>
    <xdr:ext cx="469744" cy="259045"/>
    <xdr:sp macro="" textlink="">
      <xdr:nvSpPr>
        <xdr:cNvPr id="589" name="n_1mainValue【学校施設】&#10;一人当たり面積">
          <a:extLst>
            <a:ext uri="{FF2B5EF4-FFF2-40B4-BE49-F238E27FC236}">
              <a16:creationId xmlns:a16="http://schemas.microsoft.com/office/drawing/2014/main" id="{00000000-0008-0000-0E00-00004D020000}"/>
            </a:ext>
          </a:extLst>
        </xdr:cNvPr>
        <xdr:cNvSpPr txBox="1"/>
      </xdr:nvSpPr>
      <xdr:spPr>
        <a:xfrm>
          <a:off x="21075727" y="1049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32326</xdr:rowOff>
    </xdr:from>
    <xdr:ext cx="469744" cy="259045"/>
    <xdr:sp macro="" textlink="">
      <xdr:nvSpPr>
        <xdr:cNvPr id="590" name="n_2mainValue【学校施設】&#10;一人当たり面積">
          <a:extLst>
            <a:ext uri="{FF2B5EF4-FFF2-40B4-BE49-F238E27FC236}">
              <a16:creationId xmlns:a16="http://schemas.microsoft.com/office/drawing/2014/main" id="{00000000-0008-0000-0E00-00004E020000}"/>
            </a:ext>
          </a:extLst>
        </xdr:cNvPr>
        <xdr:cNvSpPr txBox="1"/>
      </xdr:nvSpPr>
      <xdr:spPr>
        <a:xfrm>
          <a:off x="20199427" y="1049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54068</xdr:rowOff>
    </xdr:from>
    <xdr:ext cx="469744" cy="259045"/>
    <xdr:sp macro="" textlink="">
      <xdr:nvSpPr>
        <xdr:cNvPr id="591" name="n_3mainValue【学校施設】&#10;一人当たり面積">
          <a:extLst>
            <a:ext uri="{FF2B5EF4-FFF2-40B4-BE49-F238E27FC236}">
              <a16:creationId xmlns:a16="http://schemas.microsoft.com/office/drawing/2014/main" id="{00000000-0008-0000-0E00-00004F020000}"/>
            </a:ext>
          </a:extLst>
        </xdr:cNvPr>
        <xdr:cNvSpPr txBox="1"/>
      </xdr:nvSpPr>
      <xdr:spPr>
        <a:xfrm>
          <a:off x="19310427" y="1016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00000000-0008-0000-0E00-00006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a:extLst>
            <a:ext uri="{FF2B5EF4-FFF2-40B4-BE49-F238E27FC236}">
              <a16:creationId xmlns:a16="http://schemas.microsoft.com/office/drawing/2014/main" id="{00000000-0008-0000-0E00-00006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a:extLst>
            <a:ext uri="{FF2B5EF4-FFF2-40B4-BE49-F238E27FC236}">
              <a16:creationId xmlns:a16="http://schemas.microsoft.com/office/drawing/2014/main" id="{00000000-0008-0000-0E00-00006B020000}"/>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a:extLst>
            <a:ext uri="{FF2B5EF4-FFF2-40B4-BE49-F238E27FC236}">
              <a16:creationId xmlns:a16="http://schemas.microsoft.com/office/drawing/2014/main" id="{00000000-0008-0000-0E00-00006D020000}"/>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29211</xdr:rowOff>
    </xdr:from>
    <xdr:to>
      <xdr:col>85</xdr:col>
      <xdr:colOff>177800</xdr:colOff>
      <xdr:row>83</xdr:row>
      <xdr:rowOff>130811</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6268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7638</xdr:rowOff>
    </xdr:from>
    <xdr:ext cx="405111" cy="259045"/>
    <xdr:sp macro="" textlink="">
      <xdr:nvSpPr>
        <xdr:cNvPr id="633" name="【児童館】&#10;有形固定資産減価償却率該当値テキスト">
          <a:extLst>
            <a:ext uri="{FF2B5EF4-FFF2-40B4-BE49-F238E27FC236}">
              <a16:creationId xmlns:a16="http://schemas.microsoft.com/office/drawing/2014/main" id="{00000000-0008-0000-0E00-000079020000}"/>
            </a:ext>
          </a:extLst>
        </xdr:cNvPr>
        <xdr:cNvSpPr txBox="1"/>
      </xdr:nvSpPr>
      <xdr:spPr>
        <a:xfrm>
          <a:off x="16357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166370</xdr:rowOff>
    </xdr:from>
    <xdr:to>
      <xdr:col>81</xdr:col>
      <xdr:colOff>101600</xdr:colOff>
      <xdr:row>83</xdr:row>
      <xdr:rowOff>96520</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5430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45720</xdr:rowOff>
    </xdr:from>
    <xdr:to>
      <xdr:col>85</xdr:col>
      <xdr:colOff>127000</xdr:colOff>
      <xdr:row>83</xdr:row>
      <xdr:rowOff>80011</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5481300" y="142760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166370</xdr:rowOff>
    </xdr:from>
    <xdr:to>
      <xdr:col>76</xdr:col>
      <xdr:colOff>165100</xdr:colOff>
      <xdr:row>83</xdr:row>
      <xdr:rowOff>96520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4541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45720</xdr:rowOff>
    </xdr:from>
    <xdr:to>
      <xdr:col>81</xdr:col>
      <xdr:colOff>50800</xdr:colOff>
      <xdr:row>83</xdr:row>
      <xdr:rowOff>45720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4592300" y="1427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99695</xdr:rowOff>
    </xdr:from>
    <xdr:to>
      <xdr:col>72</xdr:col>
      <xdr:colOff>38100</xdr:colOff>
      <xdr:row>83</xdr:row>
      <xdr:rowOff>29845</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3652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150495</xdr:rowOff>
    </xdr:from>
    <xdr:to>
      <xdr:col>76</xdr:col>
      <xdr:colOff>114300</xdr:colOff>
      <xdr:row>83</xdr:row>
      <xdr:rowOff>45720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3703300" y="142093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a:extLst>
            <a:ext uri="{FF2B5EF4-FFF2-40B4-BE49-F238E27FC236}">
              <a16:creationId xmlns:a16="http://schemas.microsoft.com/office/drawing/2014/main" id="{00000000-0008-0000-0E00-000080020000}"/>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a:extLst>
            <a:ext uri="{FF2B5EF4-FFF2-40B4-BE49-F238E27FC236}">
              <a16:creationId xmlns:a16="http://schemas.microsoft.com/office/drawing/2014/main" id="{00000000-0008-0000-0E00-000081020000}"/>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a:extLst>
            <a:ext uri="{FF2B5EF4-FFF2-40B4-BE49-F238E27FC236}">
              <a16:creationId xmlns:a16="http://schemas.microsoft.com/office/drawing/2014/main" id="{00000000-0008-0000-0E00-000082020000}"/>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a:extLst>
            <a:ext uri="{FF2B5EF4-FFF2-40B4-BE49-F238E27FC236}">
              <a16:creationId xmlns:a16="http://schemas.microsoft.com/office/drawing/2014/main" id="{00000000-0008-0000-0E00-00008302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87647</xdr:rowOff>
    </xdr:from>
    <xdr:ext cx="405111" cy="259045"/>
    <xdr:sp macro="" textlink="">
      <xdr:nvSpPr>
        <xdr:cNvPr id="644" name="n_1mainValue【児童館】&#10;有形固定資産減価償却率">
          <a:extLst>
            <a:ext uri="{FF2B5EF4-FFF2-40B4-BE49-F238E27FC236}">
              <a16:creationId xmlns:a16="http://schemas.microsoft.com/office/drawing/2014/main" id="{00000000-0008-0000-0E00-000084020000}"/>
            </a:ext>
          </a:extLst>
        </xdr:cNvPr>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645" name="n_2mainValue【児童館】&#10;有形固定資産減価償却率">
          <a:extLst>
            <a:ext uri="{FF2B5EF4-FFF2-40B4-BE49-F238E27FC236}">
              <a16:creationId xmlns:a16="http://schemas.microsoft.com/office/drawing/2014/main" id="{00000000-0008-0000-0E00-000085020000}"/>
            </a:ext>
          </a:extLst>
        </xdr:cNvPr>
        <xdr:cNvSpPr txBox="1"/>
      </xdr:nvSpPr>
      <xdr:spPr>
        <a:xfrm>
          <a:off x="14389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20972</xdr:rowOff>
    </xdr:from>
    <xdr:ext cx="405111" cy="259045"/>
    <xdr:sp macro="" textlink="">
      <xdr:nvSpPr>
        <xdr:cNvPr id="646" name="n_3mainValue【児童館】&#10;有形固定資産減価償却率">
          <a:extLst>
            <a:ext uri="{FF2B5EF4-FFF2-40B4-BE49-F238E27FC236}">
              <a16:creationId xmlns:a16="http://schemas.microsoft.com/office/drawing/2014/main" id="{00000000-0008-0000-0E00-000086020000}"/>
            </a:ext>
          </a:extLst>
        </xdr:cNvPr>
        <xdr:cNvSpPr txBox="1"/>
      </xdr:nvSpPr>
      <xdr:spPr>
        <a:xfrm>
          <a:off x="13500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a:extLst>
            <a:ext uri="{FF2B5EF4-FFF2-40B4-BE49-F238E27FC236}">
              <a16:creationId xmlns:a16="http://schemas.microsoft.com/office/drawing/2014/main" id="{00000000-0008-0000-0E00-00009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13607</xdr:rowOff>
    </xdr:from>
    <xdr:to>
      <xdr:col>116</xdr:col>
      <xdr:colOff>62864</xdr:colOff>
      <xdr:row>86</xdr:row>
      <xdr:rowOff>152400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22160864" y="13558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73" name="【児童館】&#10;一人当たり面積最小値テキスト">
          <a:extLst>
            <a:ext uri="{FF2B5EF4-FFF2-40B4-BE49-F238E27FC236}">
              <a16:creationId xmlns:a16="http://schemas.microsoft.com/office/drawing/2014/main" id="{00000000-0008-0000-0E00-0000A1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131734</xdr:rowOff>
    </xdr:from>
    <xdr:ext cx="469744" cy="259045"/>
    <xdr:sp macro="" textlink="">
      <xdr:nvSpPr>
        <xdr:cNvPr id="675" name="【児童館】&#10;一人当たり面積最大値テキスト">
          <a:extLst>
            <a:ext uri="{FF2B5EF4-FFF2-40B4-BE49-F238E27FC236}">
              <a16:creationId xmlns:a16="http://schemas.microsoft.com/office/drawing/2014/main" id="{00000000-0008-0000-0E00-0000A3020000}"/>
            </a:ext>
          </a:extLst>
        </xdr:cNvPr>
        <xdr:cNvSpPr txBox="1"/>
      </xdr:nvSpPr>
      <xdr:spPr>
        <a:xfrm>
          <a:off x="22199600" y="133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13607</xdr:rowOff>
    </xdr:from>
    <xdr:to>
      <xdr:col>116</xdr:col>
      <xdr:colOff>152400</xdr:colOff>
      <xdr:row>79</xdr:row>
      <xdr:rowOff>13607</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22072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47370</xdr:rowOff>
    </xdr:from>
    <xdr:ext cx="469744" cy="259045"/>
    <xdr:sp macro="" textlink="">
      <xdr:nvSpPr>
        <xdr:cNvPr id="677" name="【児童館】&#10;一人当たり面積平均値テキスト">
          <a:extLst>
            <a:ext uri="{FF2B5EF4-FFF2-40B4-BE49-F238E27FC236}">
              <a16:creationId xmlns:a16="http://schemas.microsoft.com/office/drawing/2014/main" id="{00000000-0008-0000-0E00-0000A5020000}"/>
            </a:ext>
          </a:extLst>
        </xdr:cNvPr>
        <xdr:cNvSpPr txBox="1"/>
      </xdr:nvSpPr>
      <xdr:spPr>
        <a:xfrm>
          <a:off x="22199600" y="1444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21107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134257</xdr:rowOff>
    </xdr:from>
    <xdr:to>
      <xdr:col>116</xdr:col>
      <xdr:colOff>114300</xdr:colOff>
      <xdr:row>79</xdr:row>
      <xdr:rowOff>64407</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22110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87284</xdr:rowOff>
    </xdr:from>
    <xdr:ext cx="469744" cy="259045"/>
    <xdr:sp macro="" textlink="">
      <xdr:nvSpPr>
        <xdr:cNvPr id="689" name="【児童館】&#10;一人当たり面積該当値テキスト">
          <a:extLst>
            <a:ext uri="{FF2B5EF4-FFF2-40B4-BE49-F238E27FC236}">
              <a16:creationId xmlns:a16="http://schemas.microsoft.com/office/drawing/2014/main" id="{00000000-0008-0000-0E00-0000B1020000}"/>
            </a:ext>
          </a:extLst>
        </xdr:cNvPr>
        <xdr:cNvSpPr txBox="1"/>
      </xdr:nvSpPr>
      <xdr:spPr>
        <a:xfrm>
          <a:off x="22199600" y="134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134257</xdr:rowOff>
    </xdr:from>
    <xdr:to>
      <xdr:col>112</xdr:col>
      <xdr:colOff>38100</xdr:colOff>
      <xdr:row>79</xdr:row>
      <xdr:rowOff>64407</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2127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13607</xdr:rowOff>
    </xdr:from>
    <xdr:to>
      <xdr:col>116</xdr:col>
      <xdr:colOff>63500</xdr:colOff>
      <xdr:row>79</xdr:row>
      <xdr:rowOff>13607</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1323300" y="13558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134257</xdr:rowOff>
    </xdr:from>
    <xdr:to>
      <xdr:col>107</xdr:col>
      <xdr:colOff>101600</xdr:colOff>
      <xdr:row>79</xdr:row>
      <xdr:rowOff>64407</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20383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13607</xdr:rowOff>
    </xdr:from>
    <xdr:to>
      <xdr:col>111</xdr:col>
      <xdr:colOff>177800</xdr:colOff>
      <xdr:row>79</xdr:row>
      <xdr:rowOff>13607</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0434300" y="13558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36286</xdr:rowOff>
    </xdr:from>
    <xdr:to>
      <xdr:col>102</xdr:col>
      <xdr:colOff>165100</xdr:colOff>
      <xdr:row>78</xdr:row>
      <xdr:rowOff>137886</xdr:rowOff>
    </xdr:to>
    <xdr:sp macro="" textlink="">
      <xdr:nvSpPr>
        <xdr:cNvPr id="694" name="楕円 693">
          <a:extLst>
            <a:ext uri="{FF2B5EF4-FFF2-40B4-BE49-F238E27FC236}">
              <a16:creationId xmlns:a16="http://schemas.microsoft.com/office/drawing/2014/main" id="{00000000-0008-0000-0E00-0000B6020000}"/>
            </a:ext>
          </a:extLst>
        </xdr:cNvPr>
        <xdr:cNvSpPr/>
      </xdr:nvSpPr>
      <xdr:spPr>
        <a:xfrm>
          <a:off x="19494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87086</xdr:rowOff>
    </xdr:from>
    <xdr:to>
      <xdr:col>107</xdr:col>
      <xdr:colOff>50800</xdr:colOff>
      <xdr:row>79</xdr:row>
      <xdr:rowOff>13607</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9545300" y="1346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96" name="n_1aveValue【児童館】&#10;一人当たり面積">
          <a:extLst>
            <a:ext uri="{FF2B5EF4-FFF2-40B4-BE49-F238E27FC236}">
              <a16:creationId xmlns:a16="http://schemas.microsoft.com/office/drawing/2014/main" id="{00000000-0008-0000-0E00-0000B8020000}"/>
            </a:ext>
          </a:extLst>
        </xdr:cNvPr>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97" name="n_2aveValue【児童館】&#10;一人当たり面積">
          <a:extLst>
            <a:ext uri="{FF2B5EF4-FFF2-40B4-BE49-F238E27FC236}">
              <a16:creationId xmlns:a16="http://schemas.microsoft.com/office/drawing/2014/main" id="{00000000-0008-0000-0E00-0000B9020000}"/>
            </a:ext>
          </a:extLst>
        </xdr:cNvPr>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98" name="n_3aveValue【児童館】&#10;一人当たり面積">
          <a:extLst>
            <a:ext uri="{FF2B5EF4-FFF2-40B4-BE49-F238E27FC236}">
              <a16:creationId xmlns:a16="http://schemas.microsoft.com/office/drawing/2014/main" id="{00000000-0008-0000-0E00-0000BA020000}"/>
            </a:ext>
          </a:extLst>
        </xdr:cNvPr>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699" name="n_4aveValue【児童館】&#10;一人当たり面積">
          <a:extLst>
            <a:ext uri="{FF2B5EF4-FFF2-40B4-BE49-F238E27FC236}">
              <a16:creationId xmlns:a16="http://schemas.microsoft.com/office/drawing/2014/main" id="{00000000-0008-0000-0E00-0000BB020000}"/>
            </a:ext>
          </a:extLst>
        </xdr:cNvPr>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80934</xdr:rowOff>
    </xdr:from>
    <xdr:ext cx="469744" cy="259045"/>
    <xdr:sp macro="" textlink="">
      <xdr:nvSpPr>
        <xdr:cNvPr id="700" name="n_1mainValue【児童館】&#10;一人当たり面積">
          <a:extLst>
            <a:ext uri="{FF2B5EF4-FFF2-40B4-BE49-F238E27FC236}">
              <a16:creationId xmlns:a16="http://schemas.microsoft.com/office/drawing/2014/main" id="{00000000-0008-0000-0E00-0000BC020000}"/>
            </a:ext>
          </a:extLst>
        </xdr:cNvPr>
        <xdr:cNvSpPr txBox="1"/>
      </xdr:nvSpPr>
      <xdr:spPr>
        <a:xfrm>
          <a:off x="210757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80934</xdr:rowOff>
    </xdr:from>
    <xdr:ext cx="469744" cy="259045"/>
    <xdr:sp macro="" textlink="">
      <xdr:nvSpPr>
        <xdr:cNvPr id="701" name="n_2mainValue【児童館】&#10;一人当たり面積">
          <a:extLst>
            <a:ext uri="{FF2B5EF4-FFF2-40B4-BE49-F238E27FC236}">
              <a16:creationId xmlns:a16="http://schemas.microsoft.com/office/drawing/2014/main" id="{00000000-0008-0000-0E00-0000BD020000}"/>
            </a:ext>
          </a:extLst>
        </xdr:cNvPr>
        <xdr:cNvSpPr txBox="1"/>
      </xdr:nvSpPr>
      <xdr:spPr>
        <a:xfrm>
          <a:off x="201994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154413</xdr:rowOff>
    </xdr:from>
    <xdr:ext cx="469744" cy="259045"/>
    <xdr:sp macro="" textlink="">
      <xdr:nvSpPr>
        <xdr:cNvPr id="702" name="n_3mainValue【児童館】&#10;一人当たり面積">
          <a:extLst>
            <a:ext uri="{FF2B5EF4-FFF2-40B4-BE49-F238E27FC236}">
              <a16:creationId xmlns:a16="http://schemas.microsoft.com/office/drawing/2014/main" id="{00000000-0008-0000-0E00-0000BE020000}"/>
            </a:ext>
          </a:extLst>
        </xdr:cNvPr>
        <xdr:cNvSpPr txBox="1"/>
      </xdr:nvSpPr>
      <xdr:spPr>
        <a:xfrm>
          <a:off x="19310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a:extLst>
            <a:ext uri="{FF2B5EF4-FFF2-40B4-BE49-F238E27FC236}">
              <a16:creationId xmlns:a16="http://schemas.microsoft.com/office/drawing/2014/main" id="{00000000-0008-0000-0E00-0000D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8" name="【公民館】&#10;有形固定資産減価償却率最小値テキスト">
          <a:extLst>
            <a:ext uri="{FF2B5EF4-FFF2-40B4-BE49-F238E27FC236}">
              <a16:creationId xmlns:a16="http://schemas.microsoft.com/office/drawing/2014/main" id="{00000000-0008-0000-0E00-0000D802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30" name="【公民館】&#10;有形固定資産減価償却率最大値テキスト">
          <a:extLst>
            <a:ext uri="{FF2B5EF4-FFF2-40B4-BE49-F238E27FC236}">
              <a16:creationId xmlns:a16="http://schemas.microsoft.com/office/drawing/2014/main" id="{00000000-0008-0000-0E00-0000DA02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2" name="【公民館】&#10;有形固定資産減価償却率平均値テキスト">
          <a:extLst>
            <a:ext uri="{FF2B5EF4-FFF2-40B4-BE49-F238E27FC236}">
              <a16:creationId xmlns:a16="http://schemas.microsoft.com/office/drawing/2014/main" id="{00000000-0008-0000-0E00-0000DC020000}"/>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74313</xdr:rowOff>
    </xdr:from>
    <xdr:ext cx="405111" cy="259045"/>
    <xdr:sp macro="" textlink="">
      <xdr:nvSpPr>
        <xdr:cNvPr id="744" name="【公民館】&#10;有形固定資産減価償却率該当値テキスト">
          <a:extLst>
            <a:ext uri="{FF2B5EF4-FFF2-40B4-BE49-F238E27FC236}">
              <a16:creationId xmlns:a16="http://schemas.microsoft.com/office/drawing/2014/main" id="{00000000-0008-0000-0E00-0000E8020000}"/>
            </a:ext>
          </a:extLst>
        </xdr:cNvPr>
        <xdr:cNvSpPr txBox="1"/>
      </xdr:nvSpPr>
      <xdr:spPr>
        <a:xfrm>
          <a:off x="16357600"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146686</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5481300" y="1789557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64770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4592300" y="1789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38736</xdr:rowOff>
    </xdr:from>
    <xdr:to>
      <xdr:col>72</xdr:col>
      <xdr:colOff>38100</xdr:colOff>
      <xdr:row>105</xdr:row>
      <xdr:rowOff>140336</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365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105</xdr:row>
      <xdr:rowOff>89536</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3703300" y="17895570"/>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51" name="n_1aveValue【公民館】&#10;有形固定資産減価償却率">
          <a:extLst>
            <a:ext uri="{FF2B5EF4-FFF2-40B4-BE49-F238E27FC236}">
              <a16:creationId xmlns:a16="http://schemas.microsoft.com/office/drawing/2014/main" id="{00000000-0008-0000-0E00-0000EF020000}"/>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2" name="n_2aveValue【公民館】&#10;有形固定資産減価償却率">
          <a:extLst>
            <a:ext uri="{FF2B5EF4-FFF2-40B4-BE49-F238E27FC236}">
              <a16:creationId xmlns:a16="http://schemas.microsoft.com/office/drawing/2014/main" id="{00000000-0008-0000-0E00-0000F002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3" name="n_3aveValue【公民館】&#10;有形固定資産減価償却率">
          <a:extLst>
            <a:ext uri="{FF2B5EF4-FFF2-40B4-BE49-F238E27FC236}">
              <a16:creationId xmlns:a16="http://schemas.microsoft.com/office/drawing/2014/main" id="{00000000-0008-0000-0E00-0000F1020000}"/>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4" name="n_4aveValue【公民館】&#10;有形固定資産減価償却率">
          <a:extLst>
            <a:ext uri="{FF2B5EF4-FFF2-40B4-BE49-F238E27FC236}">
              <a16:creationId xmlns:a16="http://schemas.microsoft.com/office/drawing/2014/main" id="{00000000-0008-0000-0E00-0000F202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755" name="n_1mainValue【公民館】&#10;有形固定資産減価償却率">
          <a:extLst>
            <a:ext uri="{FF2B5EF4-FFF2-40B4-BE49-F238E27FC236}">
              <a16:creationId xmlns:a16="http://schemas.microsoft.com/office/drawing/2014/main" id="{00000000-0008-0000-0E00-0000F302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56" name="n_2mainValue【公民館】&#10;有形固定資産減価償却率">
          <a:extLst>
            <a:ext uri="{FF2B5EF4-FFF2-40B4-BE49-F238E27FC236}">
              <a16:creationId xmlns:a16="http://schemas.microsoft.com/office/drawing/2014/main" id="{00000000-0008-0000-0E00-0000F4020000}"/>
            </a:ext>
          </a:extLst>
        </xdr:cNvPr>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131463</xdr:rowOff>
    </xdr:from>
    <xdr:ext cx="405111" cy="259045"/>
    <xdr:sp macro="" textlink="">
      <xdr:nvSpPr>
        <xdr:cNvPr id="757" name="n_3mainValue【公民館】&#10;有形固定資産減価償却率">
          <a:extLst>
            <a:ext uri="{FF2B5EF4-FFF2-40B4-BE49-F238E27FC236}">
              <a16:creationId xmlns:a16="http://schemas.microsoft.com/office/drawing/2014/main" id="{00000000-0008-0000-0E00-0000F5020000}"/>
            </a:ext>
          </a:extLst>
        </xdr:cNvPr>
        <xdr:cNvSpPr txBox="1"/>
      </xdr:nvSpPr>
      <xdr:spPr>
        <a:xfrm>
          <a:off x="13500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a:extLst>
            <a:ext uri="{FF2B5EF4-FFF2-40B4-BE49-F238E27FC236}">
              <a16:creationId xmlns:a16="http://schemas.microsoft.com/office/drawing/2014/main" id="{00000000-0008-0000-0E00-00000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2" name="【公民館】&#10;一人当たり面積最小値テキスト">
          <a:extLst>
            <a:ext uri="{FF2B5EF4-FFF2-40B4-BE49-F238E27FC236}">
              <a16:creationId xmlns:a16="http://schemas.microsoft.com/office/drawing/2014/main" id="{00000000-0008-0000-0E00-00000E03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4" name="【公民館】&#10;一人当たり面積最大値テキスト">
          <a:extLst>
            <a:ext uri="{FF2B5EF4-FFF2-40B4-BE49-F238E27FC236}">
              <a16:creationId xmlns:a16="http://schemas.microsoft.com/office/drawing/2014/main" id="{00000000-0008-0000-0E00-00001003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6" name="【公民館】&#10;一人当たり面積平均値テキスト">
          <a:extLst>
            <a:ext uri="{FF2B5EF4-FFF2-40B4-BE49-F238E27FC236}">
              <a16:creationId xmlns:a16="http://schemas.microsoft.com/office/drawing/2014/main" id="{00000000-0008-0000-0E00-000012030000}"/>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7" name="フローチャート: 判断 786">
          <a:extLst>
            <a:ext uri="{FF2B5EF4-FFF2-40B4-BE49-F238E27FC236}">
              <a16:creationId xmlns:a16="http://schemas.microsoft.com/office/drawing/2014/main" id="{00000000-0008-0000-0E00-00001303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90" name="フローチャート: 判断 789">
          <a:extLst>
            <a:ext uri="{FF2B5EF4-FFF2-40B4-BE49-F238E27FC236}">
              <a16:creationId xmlns:a16="http://schemas.microsoft.com/office/drawing/2014/main" id="{00000000-0008-0000-0E00-000016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797" name="楕円 796">
          <a:extLst>
            <a:ext uri="{FF2B5EF4-FFF2-40B4-BE49-F238E27FC236}">
              <a16:creationId xmlns:a16="http://schemas.microsoft.com/office/drawing/2014/main" id="{00000000-0008-0000-0E00-00001D030000}"/>
            </a:ext>
          </a:extLst>
        </xdr:cNvPr>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798" name="【公民館】&#10;一人当たり面積該当値テキスト">
          <a:extLst>
            <a:ext uri="{FF2B5EF4-FFF2-40B4-BE49-F238E27FC236}">
              <a16:creationId xmlns:a16="http://schemas.microsoft.com/office/drawing/2014/main" id="{00000000-0008-0000-0E00-00001E030000}"/>
            </a:ext>
          </a:extLst>
        </xdr:cNvPr>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799" name="楕円 798">
          <a:extLst>
            <a:ext uri="{FF2B5EF4-FFF2-40B4-BE49-F238E27FC236}">
              <a16:creationId xmlns:a16="http://schemas.microsoft.com/office/drawing/2014/main" id="{00000000-0008-0000-0E00-00001F030000}"/>
            </a:ext>
          </a:extLst>
        </xdr:cNvPr>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57150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flipV="1">
          <a:off x="21323300" y="18009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801" name="楕円 800">
          <a:extLst>
            <a:ext uri="{FF2B5EF4-FFF2-40B4-BE49-F238E27FC236}">
              <a16:creationId xmlns:a16="http://schemas.microsoft.com/office/drawing/2014/main" id="{00000000-0008-0000-0E00-000021030000}"/>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57150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20434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2539</xdr:rowOff>
    </xdr:from>
    <xdr:to>
      <xdr:col>102</xdr:col>
      <xdr:colOff>165100</xdr:colOff>
      <xdr:row>105</xdr:row>
      <xdr:rowOff>104139</xdr:rowOff>
    </xdr:to>
    <xdr:sp macro="" textlink="">
      <xdr:nvSpPr>
        <xdr:cNvPr id="803" name="楕円 802">
          <a:extLst>
            <a:ext uri="{FF2B5EF4-FFF2-40B4-BE49-F238E27FC236}">
              <a16:creationId xmlns:a16="http://schemas.microsoft.com/office/drawing/2014/main" id="{00000000-0008-0000-0E00-000023030000}"/>
            </a:ext>
          </a:extLst>
        </xdr:cNvPr>
        <xdr:cNvSpPr/>
      </xdr:nvSpPr>
      <xdr:spPr>
        <a:xfrm>
          <a:off x="19494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57150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9545300" y="1805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05" name="n_1aveValue【公民館】&#10;一人当たり面積">
          <a:extLst>
            <a:ext uri="{FF2B5EF4-FFF2-40B4-BE49-F238E27FC236}">
              <a16:creationId xmlns:a16="http://schemas.microsoft.com/office/drawing/2014/main" id="{00000000-0008-0000-0E00-00002503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6" name="n_2aveValue【公民館】&#10;一人当たり面積">
          <a:extLst>
            <a:ext uri="{FF2B5EF4-FFF2-40B4-BE49-F238E27FC236}">
              <a16:creationId xmlns:a16="http://schemas.microsoft.com/office/drawing/2014/main" id="{00000000-0008-0000-0E00-000026030000}"/>
            </a:ext>
          </a:extLst>
        </xdr:cNvPr>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7" name="n_3aveValue【公民館】&#10;一人当たり面積">
          <a:extLst>
            <a:ext uri="{FF2B5EF4-FFF2-40B4-BE49-F238E27FC236}">
              <a16:creationId xmlns:a16="http://schemas.microsoft.com/office/drawing/2014/main" id="{00000000-0008-0000-0E00-000027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8" name="n_4aveValue【公民館】&#10;一人当たり面積">
          <a:extLst>
            <a:ext uri="{FF2B5EF4-FFF2-40B4-BE49-F238E27FC236}">
              <a16:creationId xmlns:a16="http://schemas.microsoft.com/office/drawing/2014/main" id="{00000000-0008-0000-0E00-00002803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809" name="n_1mainValue【公民館】&#10;一人当たり面積">
          <a:extLst>
            <a:ext uri="{FF2B5EF4-FFF2-40B4-BE49-F238E27FC236}">
              <a16:creationId xmlns:a16="http://schemas.microsoft.com/office/drawing/2014/main" id="{00000000-0008-0000-0E00-000029030000}"/>
            </a:ext>
          </a:extLst>
        </xdr:cNvPr>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10" name="n_2mainValue【公民館】&#10;一人当たり面積">
          <a:extLst>
            <a:ext uri="{FF2B5EF4-FFF2-40B4-BE49-F238E27FC236}">
              <a16:creationId xmlns:a16="http://schemas.microsoft.com/office/drawing/2014/main" id="{00000000-0008-0000-0E00-00002A030000}"/>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120666</xdr:rowOff>
    </xdr:from>
    <xdr:ext cx="469744" cy="259045"/>
    <xdr:sp macro="" textlink="">
      <xdr:nvSpPr>
        <xdr:cNvPr id="811" name="n_3mainValue【公民館】&#10;一人当たり面積">
          <a:extLst>
            <a:ext uri="{FF2B5EF4-FFF2-40B4-BE49-F238E27FC236}">
              <a16:creationId xmlns:a16="http://schemas.microsoft.com/office/drawing/2014/main" id="{00000000-0008-0000-0E00-00002B030000}"/>
            </a:ext>
          </a:extLst>
        </xdr:cNvPr>
        <xdr:cNvSpPr txBox="1"/>
      </xdr:nvSpPr>
      <xdr:spPr>
        <a:xfrm>
          <a:off x="19310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00000000-0008-0000-0E00-00002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00000000-0008-0000-0E00-00002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併設の児童館が多いため、児童館の一人当たり面積は類似団体で最も多くなっている。学校施設や児童館を中心に有形固定資産減価償却率が類似団体内平均値より高くなっているが、耐震改修を行い施設を長く使用しているためである。今後も、公共施設等総合管理計画に基づき、計画的に長寿命化を行いながら公共施設の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69,395
68,379
84.59
26,644,702
25,854,513
572,008
14,853,864
25,475,562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113574</xdr:rowOff>
    </xdr:from>
    <xdr:to>
      <xdr:col>24</xdr:col>
      <xdr:colOff>114300</xdr:colOff>
      <xdr:row>37</xdr:row>
      <xdr:rowOff>43724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136451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128451</xdr:rowOff>
    </xdr:from>
    <xdr:to>
      <xdr:col>24</xdr:col>
      <xdr:colOff>63500</xdr:colOff>
      <xdr:row>36</xdr:row>
      <xdr:rowOff>164374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006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77651</xdr:rowOff>
    </xdr:from>
    <xdr:to>
      <xdr:col>15</xdr:col>
      <xdr:colOff>101600</xdr:colOff>
      <xdr:row>37</xdr:row>
      <xdr:rowOff>7801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128451</xdr:rowOff>
    </xdr:from>
    <xdr:to>
      <xdr:col>19</xdr:col>
      <xdr:colOff>177800</xdr:colOff>
      <xdr:row>36</xdr:row>
      <xdr:rowOff>128451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00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128451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810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24328</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12700</xdr:rowOff>
    </xdr:from>
    <xdr:to>
      <xdr:col>55</xdr:col>
      <xdr:colOff>50800</xdr:colOff>
      <xdr:row>34</xdr:row>
      <xdr:rowOff>114300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35577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63500</xdr:rowOff>
    </xdr:from>
    <xdr:to>
      <xdr:col>55</xdr:col>
      <xdr:colOff>0</xdr:colOff>
      <xdr:row>35</xdr:row>
      <xdr:rowOff>19050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5892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19050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19050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48804</xdr:rowOff>
    </xdr:from>
    <xdr:to>
      <xdr:col>24</xdr:col>
      <xdr:colOff>114300</xdr:colOff>
      <xdr:row>62</xdr:row>
      <xdr:rowOff>150404</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27231</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99604</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6984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68580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xdr:rowOff>
    </xdr:from>
    <xdr:to>
      <xdr:col>10</xdr:col>
      <xdr:colOff>165100</xdr:colOff>
      <xdr:row>62</xdr:row>
      <xdr:rowOff>106317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55517</xdr:rowOff>
    </xdr:from>
    <xdr:to>
      <xdr:col>15</xdr:col>
      <xdr:colOff>50800</xdr:colOff>
      <xdr:row>62</xdr:row>
      <xdr:rowOff>68580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106854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97444</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12065</xdr:rowOff>
    </xdr:from>
    <xdr:to>
      <xdr:col>55</xdr:col>
      <xdr:colOff>50800</xdr:colOff>
      <xdr:row>60</xdr:row>
      <xdr:rowOff>113665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34942</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F00-0000EF000000}"/>
            </a:ext>
          </a:extLst>
        </xdr:cNvPr>
        <xdr:cNvSpPr txBox="1"/>
      </xdr:nvSpPr>
      <xdr:spPr>
        <a:xfrm>
          <a:off x="10515600"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19685</xdr:rowOff>
    </xdr:from>
    <xdr:to>
      <xdr:col>50</xdr:col>
      <xdr:colOff>165100</xdr:colOff>
      <xdr:row>60</xdr:row>
      <xdr:rowOff>121285</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62865</xdr:rowOff>
    </xdr:from>
    <xdr:to>
      <xdr:col>55</xdr:col>
      <xdr:colOff>0</xdr:colOff>
      <xdr:row>60</xdr:row>
      <xdr:rowOff>70485</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9639300" y="103498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68580</xdr:rowOff>
    </xdr:from>
    <xdr:to>
      <xdr:col>50</xdr:col>
      <xdr:colOff>114300</xdr:colOff>
      <xdr:row>60</xdr:row>
      <xdr:rowOff>70485</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8750300" y="10355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74930</xdr:rowOff>
    </xdr:from>
    <xdr:to>
      <xdr:col>41</xdr:col>
      <xdr:colOff>101600</xdr:colOff>
      <xdr:row>60</xdr:row>
      <xdr:rowOff>5080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81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125730</xdr:rowOff>
    </xdr:from>
    <xdr:to>
      <xdr:col>45</xdr:col>
      <xdr:colOff>177800</xdr:colOff>
      <xdr:row>60</xdr:row>
      <xdr:rowOff>68580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861300" y="10241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F00-0000F6000000}"/>
            </a:ext>
          </a:extLst>
        </xdr:cNvPr>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F00-0000F7000000}"/>
            </a:ext>
          </a:extLst>
        </xdr:cNvPr>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F00-0000F8000000}"/>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F00-0000F900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137812</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F00-0000FA000000}"/>
            </a:ext>
          </a:extLst>
        </xdr:cNvPr>
        <xdr:cNvSpPr txBox="1"/>
      </xdr:nvSpPr>
      <xdr:spPr>
        <a:xfrm>
          <a:off x="93917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F00-0000FB000000}"/>
            </a:ext>
          </a:extLst>
        </xdr:cNvPr>
        <xdr:cNvSpPr txBox="1"/>
      </xdr:nvSpPr>
      <xdr:spPr>
        <a:xfrm>
          <a:off x="8515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21607</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F00-0000FC000000}"/>
            </a:ext>
          </a:extLst>
        </xdr:cNvPr>
        <xdr:cNvSpPr txBox="1"/>
      </xdr:nvSpPr>
      <xdr:spPr>
        <a:xfrm>
          <a:off x="7626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F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F00-000016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F00-000018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F00-00001A010000}"/>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95886</xdr:rowOff>
    </xdr:from>
    <xdr:to>
      <xdr:col>10</xdr:col>
      <xdr:colOff>165100</xdr:colOff>
      <xdr:row>82</xdr:row>
      <xdr:rowOff>26036</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1968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29227</xdr:rowOff>
    </xdr:from>
    <xdr:ext cx="405111" cy="259045"/>
    <xdr:sp macro="" textlink="">
      <xdr:nvSpPr>
        <xdr:cNvPr id="294" name="n_1aveValue【福祉施設】&#10;有形固定資産減価償却率">
          <a:extLst>
            <a:ext uri="{FF2B5EF4-FFF2-40B4-BE49-F238E27FC236}">
              <a16:creationId xmlns:a16="http://schemas.microsoft.com/office/drawing/2014/main" id="{00000000-0008-0000-0F00-00002601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95" name="n_2aveValue【福祉施設】&#10;有形固定資産減価償却率">
          <a:extLst>
            <a:ext uri="{FF2B5EF4-FFF2-40B4-BE49-F238E27FC236}">
              <a16:creationId xmlns:a16="http://schemas.microsoft.com/office/drawing/2014/main" id="{00000000-0008-0000-0F00-000027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96" name="n_3aveValue【福祉施設】&#10;有形固定資産減価償却率">
          <a:extLst>
            <a:ext uri="{FF2B5EF4-FFF2-40B4-BE49-F238E27FC236}">
              <a16:creationId xmlns:a16="http://schemas.microsoft.com/office/drawing/2014/main" id="{00000000-0008-0000-0F00-000028010000}"/>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7" name="n_4aveValue【福祉施設】&#10;有形固定資産減価償却率">
          <a:extLst>
            <a:ext uri="{FF2B5EF4-FFF2-40B4-BE49-F238E27FC236}">
              <a16:creationId xmlns:a16="http://schemas.microsoft.com/office/drawing/2014/main" id="{00000000-0008-0000-0F00-00002901000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17163</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F00-000045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F00-000047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F00-000049010000}"/>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62412</xdr:rowOff>
    </xdr:from>
    <xdr:to>
      <xdr:col>41</xdr:col>
      <xdr:colOff>101600</xdr:colOff>
      <xdr:row>84</xdr:row>
      <xdr:rowOff>164012</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126654</xdr:rowOff>
    </xdr:from>
    <xdr:ext cx="469744" cy="259045"/>
    <xdr:sp macro="" textlink="">
      <xdr:nvSpPr>
        <xdr:cNvPr id="341" name="n_1aveValue【福祉施設】&#10;一人当たり面積">
          <a:extLst>
            <a:ext uri="{FF2B5EF4-FFF2-40B4-BE49-F238E27FC236}">
              <a16:creationId xmlns:a16="http://schemas.microsoft.com/office/drawing/2014/main" id="{00000000-0008-0000-0F00-000055010000}"/>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42" name="n_2aveValue【福祉施設】&#10;一人当たり面積">
          <a:extLst>
            <a:ext uri="{FF2B5EF4-FFF2-40B4-BE49-F238E27FC236}">
              <a16:creationId xmlns:a16="http://schemas.microsoft.com/office/drawing/2014/main" id="{00000000-0008-0000-0F00-000056010000}"/>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43" name="n_3aveValue【福祉施設】&#10;一人当たり面積">
          <a:extLst>
            <a:ext uri="{FF2B5EF4-FFF2-40B4-BE49-F238E27FC236}">
              <a16:creationId xmlns:a16="http://schemas.microsoft.com/office/drawing/2014/main" id="{00000000-0008-0000-0F00-000057010000}"/>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44" name="n_4aveValue【福祉施設】&#10;一人当たり面積">
          <a:extLst>
            <a:ext uri="{FF2B5EF4-FFF2-40B4-BE49-F238E27FC236}">
              <a16:creationId xmlns:a16="http://schemas.microsoft.com/office/drawing/2014/main" id="{00000000-0008-0000-0F00-000058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9089</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134801</xdr:rowOff>
    </xdr:from>
    <xdr:to>
      <xdr:col>24</xdr:col>
      <xdr:colOff>114300</xdr:colOff>
      <xdr:row>106</xdr:row>
      <xdr:rowOff>64951</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4584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113228</xdr:rowOff>
    </xdr:from>
    <xdr:ext cx="405111" cy="259045"/>
    <xdr:sp macro="" textlink="">
      <xdr:nvSpPr>
        <xdr:cNvPr id="388" name="【市民会館】&#10;有形固定資産減価償却率該当値テキスト">
          <a:extLst>
            <a:ext uri="{FF2B5EF4-FFF2-40B4-BE49-F238E27FC236}">
              <a16:creationId xmlns:a16="http://schemas.microsoft.com/office/drawing/2014/main" id="{00000000-0008-0000-0F00-000084010000}"/>
            </a:ext>
          </a:extLst>
        </xdr:cNvPr>
        <xdr:cNvSpPr txBox="1"/>
      </xdr:nvSpPr>
      <xdr:spPr>
        <a:xfrm>
          <a:off x="4673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141332</xdr:rowOff>
    </xdr:from>
    <xdr:to>
      <xdr:col>20</xdr:col>
      <xdr:colOff>38100</xdr:colOff>
      <xdr:row>106</xdr:row>
      <xdr:rowOff>71482</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3746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xdr:rowOff>
    </xdr:from>
    <xdr:to>
      <xdr:col>24</xdr:col>
      <xdr:colOff>63500</xdr:colOff>
      <xdr:row>106</xdr:row>
      <xdr:rowOff>20682</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3797300" y="181878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141332</xdr:rowOff>
    </xdr:from>
    <xdr:to>
      <xdr:col>15</xdr:col>
      <xdr:colOff>101600</xdr:colOff>
      <xdr:row>106</xdr:row>
      <xdr:rowOff>71482</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857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20682</xdr:rowOff>
    </xdr:from>
    <xdr:to>
      <xdr:col>19</xdr:col>
      <xdr:colOff>177800</xdr:colOff>
      <xdr:row>106</xdr:row>
      <xdr:rowOff>20682</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2908300" y="18194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196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110489</xdr:rowOff>
    </xdr:from>
    <xdr:to>
      <xdr:col>15</xdr:col>
      <xdr:colOff>50800</xdr:colOff>
      <xdr:row>106</xdr:row>
      <xdr:rowOff>20682</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2019300" y="1811273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95" name="n_1aveValue【市民会館】&#10;有形固定資産減価償却率">
          <a:extLst>
            <a:ext uri="{FF2B5EF4-FFF2-40B4-BE49-F238E27FC236}">
              <a16:creationId xmlns:a16="http://schemas.microsoft.com/office/drawing/2014/main" id="{00000000-0008-0000-0F00-00008B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96" name="n_2aveValue【市民会館】&#10;有形固定資産減価償却率">
          <a:extLst>
            <a:ext uri="{FF2B5EF4-FFF2-40B4-BE49-F238E27FC236}">
              <a16:creationId xmlns:a16="http://schemas.microsoft.com/office/drawing/2014/main" id="{00000000-0008-0000-0F00-00008C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97" name="n_3aveValue【市民会館】&#10;有形固定資産減価償却率">
          <a:extLst>
            <a:ext uri="{FF2B5EF4-FFF2-40B4-BE49-F238E27FC236}">
              <a16:creationId xmlns:a16="http://schemas.microsoft.com/office/drawing/2014/main" id="{00000000-0008-0000-0F00-00008D010000}"/>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98" name="n_4aveValue【市民会館】&#10;有形固定資産減価償却率">
          <a:extLst>
            <a:ext uri="{FF2B5EF4-FFF2-40B4-BE49-F238E27FC236}">
              <a16:creationId xmlns:a16="http://schemas.microsoft.com/office/drawing/2014/main" id="{00000000-0008-0000-0F00-00008E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62609</xdr:rowOff>
    </xdr:from>
    <xdr:ext cx="405111" cy="259045"/>
    <xdr:sp macro="" textlink="">
      <xdr:nvSpPr>
        <xdr:cNvPr id="399" name="n_1mainValue【市民会館】&#10;有形固定資産減価償却率">
          <a:extLst>
            <a:ext uri="{FF2B5EF4-FFF2-40B4-BE49-F238E27FC236}">
              <a16:creationId xmlns:a16="http://schemas.microsoft.com/office/drawing/2014/main" id="{00000000-0008-0000-0F00-00008F010000}"/>
            </a:ext>
          </a:extLst>
        </xdr:cNvPr>
        <xdr:cNvSpPr txBox="1"/>
      </xdr:nvSpPr>
      <xdr:spPr>
        <a:xfrm>
          <a:off x="3582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62609</xdr:rowOff>
    </xdr:from>
    <xdr:ext cx="405111" cy="259045"/>
    <xdr:sp macro="" textlink="">
      <xdr:nvSpPr>
        <xdr:cNvPr id="400" name="n_2mainValue【市民会館】&#10;有形固定資産減価償却率">
          <a:extLst>
            <a:ext uri="{FF2B5EF4-FFF2-40B4-BE49-F238E27FC236}">
              <a16:creationId xmlns:a16="http://schemas.microsoft.com/office/drawing/2014/main" id="{00000000-0008-0000-0F00-000090010000}"/>
            </a:ext>
          </a:extLst>
        </xdr:cNvPr>
        <xdr:cNvSpPr txBox="1"/>
      </xdr:nvSpPr>
      <xdr:spPr>
        <a:xfrm>
          <a:off x="2705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401" name="n_3mainValue【市民会館】&#10;有形固定資産減価償却率">
          <a:extLst>
            <a:ext uri="{FF2B5EF4-FFF2-40B4-BE49-F238E27FC236}">
              <a16:creationId xmlns:a16="http://schemas.microsoft.com/office/drawing/2014/main" id="{00000000-0008-0000-0F00-000091010000}"/>
            </a:ext>
          </a:extLst>
        </xdr:cNvPr>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a:extLst>
            <a:ext uri="{FF2B5EF4-FFF2-40B4-BE49-F238E27FC236}">
              <a16:creationId xmlns:a16="http://schemas.microsoft.com/office/drawing/2014/main" id="{00000000-0008-0000-0F00-0000A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8" name="【市民会館】&#10;一人当たり面積最小値テキスト">
          <a:extLst>
            <a:ext uri="{FF2B5EF4-FFF2-40B4-BE49-F238E27FC236}">
              <a16:creationId xmlns:a16="http://schemas.microsoft.com/office/drawing/2014/main" id="{00000000-0008-0000-0F00-0000AC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30" name="【市民会館】&#10;一人当たり面積最大値テキスト">
          <a:extLst>
            <a:ext uri="{FF2B5EF4-FFF2-40B4-BE49-F238E27FC236}">
              <a16:creationId xmlns:a16="http://schemas.microsoft.com/office/drawing/2014/main" id="{00000000-0008-0000-0F00-0000AE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32" name="【市民会館】&#10;一人当たり面積平均値テキスト">
          <a:extLst>
            <a:ext uri="{FF2B5EF4-FFF2-40B4-BE49-F238E27FC236}">
              <a16:creationId xmlns:a16="http://schemas.microsoft.com/office/drawing/2014/main" id="{00000000-0008-0000-0F00-0000B0010000}"/>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113574</xdr:rowOff>
    </xdr:from>
    <xdr:to>
      <xdr:col>55</xdr:col>
      <xdr:colOff>50800</xdr:colOff>
      <xdr:row>105</xdr:row>
      <xdr:rowOff>43724</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0426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136451</xdr:rowOff>
    </xdr:from>
    <xdr:ext cx="469744" cy="259045"/>
    <xdr:sp macro="" textlink="">
      <xdr:nvSpPr>
        <xdr:cNvPr id="444" name="【市民会館】&#10;一人当たり面積該当値テキスト">
          <a:extLst>
            <a:ext uri="{FF2B5EF4-FFF2-40B4-BE49-F238E27FC236}">
              <a16:creationId xmlns:a16="http://schemas.microsoft.com/office/drawing/2014/main" id="{00000000-0008-0000-0F00-0000BC010000}"/>
            </a:ext>
          </a:extLst>
        </xdr:cNvPr>
        <xdr:cNvSpPr txBox="1"/>
      </xdr:nvSpPr>
      <xdr:spPr>
        <a:xfrm>
          <a:off x="10515600"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164374</xdr:rowOff>
    </xdr:from>
    <xdr:to>
      <xdr:col>55</xdr:col>
      <xdr:colOff>0</xdr:colOff>
      <xdr:row>104</xdr:row>
      <xdr:rowOff>167639</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9639300" y="179951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113574</xdr:rowOff>
    </xdr:from>
    <xdr:to>
      <xdr:col>46</xdr:col>
      <xdr:colOff>38100</xdr:colOff>
      <xdr:row>105</xdr:row>
      <xdr:rowOff>43724</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8699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164374</xdr:rowOff>
    </xdr:from>
    <xdr:to>
      <xdr:col>50</xdr:col>
      <xdr:colOff>114300</xdr:colOff>
      <xdr:row>104</xdr:row>
      <xdr:rowOff>167639</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8750300" y="179951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31931</xdr:rowOff>
    </xdr:from>
    <xdr:to>
      <xdr:col>41</xdr:col>
      <xdr:colOff>101600</xdr:colOff>
      <xdr:row>100</xdr:row>
      <xdr:rowOff>133531</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7810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82731</xdr:rowOff>
    </xdr:from>
    <xdr:to>
      <xdr:col>45</xdr:col>
      <xdr:colOff>177800</xdr:colOff>
      <xdr:row>104</xdr:row>
      <xdr:rowOff>164374</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7861300" y="17227731"/>
          <a:ext cx="889000" cy="7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51" name="n_1aveValue【市民会館】&#10;一人当たり面積">
          <a:extLst>
            <a:ext uri="{FF2B5EF4-FFF2-40B4-BE49-F238E27FC236}">
              <a16:creationId xmlns:a16="http://schemas.microsoft.com/office/drawing/2014/main" id="{00000000-0008-0000-0F00-0000C3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52" name="n_2aveValue【市民会館】&#10;一人当たり面積">
          <a:extLst>
            <a:ext uri="{FF2B5EF4-FFF2-40B4-BE49-F238E27FC236}">
              <a16:creationId xmlns:a16="http://schemas.microsoft.com/office/drawing/2014/main" id="{00000000-0008-0000-0F00-0000C4010000}"/>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3" name="n_3aveValue【市民会館】&#10;一人当たり面積">
          <a:extLst>
            <a:ext uri="{FF2B5EF4-FFF2-40B4-BE49-F238E27FC236}">
              <a16:creationId xmlns:a16="http://schemas.microsoft.com/office/drawing/2014/main" id="{00000000-0008-0000-0F00-0000C5010000}"/>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54" name="n_4aveValue【市民会館】&#10;一人当たり面積">
          <a:extLst>
            <a:ext uri="{FF2B5EF4-FFF2-40B4-BE49-F238E27FC236}">
              <a16:creationId xmlns:a16="http://schemas.microsoft.com/office/drawing/2014/main" id="{00000000-0008-0000-0F00-0000C6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55" name="n_1mainValue【市民会館】&#10;一人当たり面積">
          <a:extLst>
            <a:ext uri="{FF2B5EF4-FFF2-40B4-BE49-F238E27FC236}">
              <a16:creationId xmlns:a16="http://schemas.microsoft.com/office/drawing/2014/main" id="{00000000-0008-0000-0F00-0000C7010000}"/>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60251</xdr:rowOff>
    </xdr:from>
    <xdr:ext cx="469744" cy="259045"/>
    <xdr:sp macro="" textlink="">
      <xdr:nvSpPr>
        <xdr:cNvPr id="456" name="n_2mainValue【市民会館】&#10;一人当たり面積">
          <a:extLst>
            <a:ext uri="{FF2B5EF4-FFF2-40B4-BE49-F238E27FC236}">
              <a16:creationId xmlns:a16="http://schemas.microsoft.com/office/drawing/2014/main" id="{00000000-0008-0000-0F00-0000C8010000}"/>
            </a:ext>
          </a:extLst>
        </xdr:cNvPr>
        <xdr:cNvSpPr txBox="1"/>
      </xdr:nvSpPr>
      <xdr:spPr>
        <a:xfrm>
          <a:off x="8515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150058</xdr:rowOff>
    </xdr:from>
    <xdr:ext cx="469744" cy="259045"/>
    <xdr:sp macro="" textlink="">
      <xdr:nvSpPr>
        <xdr:cNvPr id="457" name="n_3mainValue【市民会館】&#10;一人当たり面積">
          <a:extLst>
            <a:ext uri="{FF2B5EF4-FFF2-40B4-BE49-F238E27FC236}">
              <a16:creationId xmlns:a16="http://schemas.microsoft.com/office/drawing/2014/main" id="{00000000-0008-0000-0F00-0000C9010000}"/>
            </a:ext>
          </a:extLst>
        </xdr:cNvPr>
        <xdr:cNvSpPr txBox="1"/>
      </xdr:nvSpPr>
      <xdr:spPr>
        <a:xfrm>
          <a:off x="762642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id="{00000000-0008-0000-0F00-0000F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0" name="【保健センター・保健所】&#10;有形固定資産減価償却率最小値テキスト">
          <a:extLst>
            <a:ext uri="{FF2B5EF4-FFF2-40B4-BE49-F238E27FC236}">
              <a16:creationId xmlns:a16="http://schemas.microsoft.com/office/drawing/2014/main" id="{00000000-0008-0000-0F00-0000F4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02" name="【保健センター・保健所】&#10;有形固定資産減価償却率最大値テキスト">
          <a:extLst>
            <a:ext uri="{FF2B5EF4-FFF2-40B4-BE49-F238E27FC236}">
              <a16:creationId xmlns:a16="http://schemas.microsoft.com/office/drawing/2014/main" id="{00000000-0008-0000-0F00-0000F6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id="{00000000-0008-0000-0F00-0000F8010000}"/>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123916</xdr:rowOff>
    </xdr:from>
    <xdr:to>
      <xdr:col>85</xdr:col>
      <xdr:colOff>177800</xdr:colOff>
      <xdr:row>63</xdr:row>
      <xdr:rowOff>54066</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6268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102343</xdr:rowOff>
    </xdr:from>
    <xdr:ext cx="405111" cy="259045"/>
    <xdr:sp macro="" textlink="">
      <xdr:nvSpPr>
        <xdr:cNvPr id="516" name="【保健センター・保健所】&#10;有形固定資産減価償却率該当値テキスト">
          <a:extLst>
            <a:ext uri="{FF2B5EF4-FFF2-40B4-BE49-F238E27FC236}">
              <a16:creationId xmlns:a16="http://schemas.microsoft.com/office/drawing/2014/main" id="{00000000-0008-0000-0F00-000004020000}"/>
            </a:ext>
          </a:extLst>
        </xdr:cNvPr>
        <xdr:cNvSpPr txBox="1"/>
      </xdr:nvSpPr>
      <xdr:spPr>
        <a:xfrm>
          <a:off x="16357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150041</xdr:rowOff>
    </xdr:from>
    <xdr:to>
      <xdr:col>81</xdr:col>
      <xdr:colOff>101600</xdr:colOff>
      <xdr:row>63</xdr:row>
      <xdr:rowOff>80191</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5430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3266</xdr:rowOff>
    </xdr:from>
    <xdr:to>
      <xdr:col>85</xdr:col>
      <xdr:colOff>127000</xdr:colOff>
      <xdr:row>63</xdr:row>
      <xdr:rowOff>29391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5481300" y="1080461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150041</xdr:rowOff>
    </xdr:from>
    <xdr:to>
      <xdr:col>76</xdr:col>
      <xdr:colOff>165100</xdr:colOff>
      <xdr:row>63</xdr:row>
      <xdr:rowOff>80191</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4541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29391</xdr:rowOff>
    </xdr:from>
    <xdr:to>
      <xdr:col>81</xdr:col>
      <xdr:colOff>50800</xdr:colOff>
      <xdr:row>63</xdr:row>
      <xdr:rowOff>29391</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4592300" y="108307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63</xdr:row>
      <xdr:rowOff>29391</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3703300" y="10189028"/>
          <a:ext cx="8890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23" name="n_1aveValue【保健センター・保健所】&#10;有形固定資産減価償却率">
          <a:extLst>
            <a:ext uri="{FF2B5EF4-FFF2-40B4-BE49-F238E27FC236}">
              <a16:creationId xmlns:a16="http://schemas.microsoft.com/office/drawing/2014/main" id="{00000000-0008-0000-0F00-00000B020000}"/>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24" name="n_2aveValue【保健センター・保健所】&#10;有形固定資産減価償却率">
          <a:extLst>
            <a:ext uri="{FF2B5EF4-FFF2-40B4-BE49-F238E27FC236}">
              <a16:creationId xmlns:a16="http://schemas.microsoft.com/office/drawing/2014/main" id="{00000000-0008-0000-0F00-00000C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25" name="n_3aveValue【保健センター・保健所】&#10;有形固定資産減価償却率">
          <a:extLst>
            <a:ext uri="{FF2B5EF4-FFF2-40B4-BE49-F238E27FC236}">
              <a16:creationId xmlns:a16="http://schemas.microsoft.com/office/drawing/2014/main" id="{00000000-0008-0000-0F00-00000D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26" name="n_4aveValue【保健センター・保健所】&#10;有形固定資産減価償却率">
          <a:extLst>
            <a:ext uri="{FF2B5EF4-FFF2-40B4-BE49-F238E27FC236}">
              <a16:creationId xmlns:a16="http://schemas.microsoft.com/office/drawing/2014/main" id="{00000000-0008-0000-0F00-00000E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71318</xdr:rowOff>
    </xdr:from>
    <xdr:ext cx="405111" cy="259045"/>
    <xdr:sp macro="" textlink="">
      <xdr:nvSpPr>
        <xdr:cNvPr id="527" name="n_1mainValue【保健センター・保健所】&#10;有形固定資産減価償却率">
          <a:extLst>
            <a:ext uri="{FF2B5EF4-FFF2-40B4-BE49-F238E27FC236}">
              <a16:creationId xmlns:a16="http://schemas.microsoft.com/office/drawing/2014/main" id="{00000000-0008-0000-0F00-00000F020000}"/>
            </a:ext>
          </a:extLst>
        </xdr:cNvPr>
        <xdr:cNvSpPr txBox="1"/>
      </xdr:nvSpPr>
      <xdr:spPr>
        <a:xfrm>
          <a:off x="152660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71318</xdr:rowOff>
    </xdr:from>
    <xdr:ext cx="405111" cy="259045"/>
    <xdr:sp macro="" textlink="">
      <xdr:nvSpPr>
        <xdr:cNvPr id="528" name="n_2mainValue【保健センター・保健所】&#10;有形固定資産減価償却率">
          <a:extLst>
            <a:ext uri="{FF2B5EF4-FFF2-40B4-BE49-F238E27FC236}">
              <a16:creationId xmlns:a16="http://schemas.microsoft.com/office/drawing/2014/main" id="{00000000-0008-0000-0F00-000010020000}"/>
            </a:ext>
          </a:extLst>
        </xdr:cNvPr>
        <xdr:cNvSpPr txBox="1"/>
      </xdr:nvSpPr>
      <xdr:spPr>
        <a:xfrm>
          <a:off x="14389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29" name="n_3mainValue【保健センター・保健所】&#10;有形固定資産減価償却率">
          <a:extLst>
            <a:ext uri="{FF2B5EF4-FFF2-40B4-BE49-F238E27FC236}">
              <a16:creationId xmlns:a16="http://schemas.microsoft.com/office/drawing/2014/main" id="{00000000-0008-0000-0F00-000011020000}"/>
            </a:ext>
          </a:extLst>
        </xdr:cNvPr>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a:extLst>
            <a:ext uri="{FF2B5EF4-FFF2-40B4-BE49-F238E27FC236}">
              <a16:creationId xmlns:a16="http://schemas.microsoft.com/office/drawing/2014/main" id="{00000000-0008-0000-0F00-00002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54" name="【保健センター・保健所】&#10;一人当たり面積最小値テキスト">
          <a:extLst>
            <a:ext uri="{FF2B5EF4-FFF2-40B4-BE49-F238E27FC236}">
              <a16:creationId xmlns:a16="http://schemas.microsoft.com/office/drawing/2014/main" id="{00000000-0008-0000-0F00-00002A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6" name="【保健センター・保健所】&#10;一人当たり面積最大値テキスト">
          <a:extLst>
            <a:ext uri="{FF2B5EF4-FFF2-40B4-BE49-F238E27FC236}">
              <a16:creationId xmlns:a16="http://schemas.microsoft.com/office/drawing/2014/main" id="{00000000-0008-0000-0F00-00002C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58" name="【保健センター・保健所】&#10;一人当たり面積平均値テキスト">
          <a:extLst>
            <a:ext uri="{FF2B5EF4-FFF2-40B4-BE49-F238E27FC236}">
              <a16:creationId xmlns:a16="http://schemas.microsoft.com/office/drawing/2014/main" id="{00000000-0008-0000-0F00-00002E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70" name="【保健センター・保健所】&#10;一人当たり面積該当値テキスト">
          <a:extLst>
            <a:ext uri="{FF2B5EF4-FFF2-40B4-BE49-F238E27FC236}">
              <a16:creationId xmlns:a16="http://schemas.microsoft.com/office/drawing/2014/main" id="{00000000-0008-0000-0F00-00003A020000}"/>
            </a:ext>
          </a:extLst>
        </xdr:cNvPr>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133350</xdr:rowOff>
    </xdr:from>
    <xdr:to>
      <xdr:col>102</xdr:col>
      <xdr:colOff>165100</xdr:colOff>
      <xdr:row>60</xdr:row>
      <xdr:rowOff>63500</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94945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12700</xdr:rowOff>
    </xdr:from>
    <xdr:to>
      <xdr:col>107</xdr:col>
      <xdr:colOff>50800</xdr:colOff>
      <xdr:row>62</xdr:row>
      <xdr:rowOff>152400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9545300" y="102997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577" name="n_1aveValue【保健センター・保健所】&#10;一人当たり面積">
          <a:extLst>
            <a:ext uri="{FF2B5EF4-FFF2-40B4-BE49-F238E27FC236}">
              <a16:creationId xmlns:a16="http://schemas.microsoft.com/office/drawing/2014/main" id="{00000000-0008-0000-0F00-000041020000}"/>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78" name="n_2aveValue【保健センター・保健所】&#10;一人当たり面積">
          <a:extLst>
            <a:ext uri="{FF2B5EF4-FFF2-40B4-BE49-F238E27FC236}">
              <a16:creationId xmlns:a16="http://schemas.microsoft.com/office/drawing/2014/main" id="{00000000-0008-0000-0F00-000042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79" name="n_3aveValue【保健センター・保健所】&#10;一人当たり面積">
          <a:extLst>
            <a:ext uri="{FF2B5EF4-FFF2-40B4-BE49-F238E27FC236}">
              <a16:creationId xmlns:a16="http://schemas.microsoft.com/office/drawing/2014/main" id="{00000000-0008-0000-0F00-000043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580" name="n_4aveValue【保健センター・保健所】&#10;一人当たり面積">
          <a:extLst>
            <a:ext uri="{FF2B5EF4-FFF2-40B4-BE49-F238E27FC236}">
              <a16:creationId xmlns:a16="http://schemas.microsoft.com/office/drawing/2014/main" id="{00000000-0008-0000-0F00-000044020000}"/>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81" name="n_1mainValue【保健センター・保健所】&#10;一人当たり面積">
          <a:extLst>
            <a:ext uri="{FF2B5EF4-FFF2-40B4-BE49-F238E27FC236}">
              <a16:creationId xmlns:a16="http://schemas.microsoft.com/office/drawing/2014/main" id="{00000000-0008-0000-0F00-000045020000}"/>
            </a:ext>
          </a:extLst>
        </xdr:cNvPr>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582" name="n_2mainValue【保健センター・保健所】&#10;一人当たり面積">
          <a:extLst>
            <a:ext uri="{FF2B5EF4-FFF2-40B4-BE49-F238E27FC236}">
              <a16:creationId xmlns:a16="http://schemas.microsoft.com/office/drawing/2014/main" id="{00000000-0008-0000-0F00-000046020000}"/>
            </a:ext>
          </a:extLst>
        </xdr:cNvPr>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80027</xdr:rowOff>
    </xdr:from>
    <xdr:ext cx="469744" cy="259045"/>
    <xdr:sp macro="" textlink="">
      <xdr:nvSpPr>
        <xdr:cNvPr id="583" name="n_3mainValue【保健センター・保健所】&#10;一人当たり面積">
          <a:extLst>
            <a:ext uri="{FF2B5EF4-FFF2-40B4-BE49-F238E27FC236}">
              <a16:creationId xmlns:a16="http://schemas.microsoft.com/office/drawing/2014/main" id="{00000000-0008-0000-0F00-000047020000}"/>
            </a:ext>
          </a:extLst>
        </xdr:cNvPr>
        <xdr:cNvSpPr txBox="1"/>
      </xdr:nvSpPr>
      <xdr:spPr>
        <a:xfrm>
          <a:off x="193104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a:extLst>
            <a:ext uri="{FF2B5EF4-FFF2-40B4-BE49-F238E27FC236}">
              <a16:creationId xmlns:a16="http://schemas.microsoft.com/office/drawing/2014/main" id="{00000000-0008-0000-0F00-00005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09" name="【消防施設】&#10;有形固定資産減価償却率最小値テキスト">
          <a:extLst>
            <a:ext uri="{FF2B5EF4-FFF2-40B4-BE49-F238E27FC236}">
              <a16:creationId xmlns:a16="http://schemas.microsoft.com/office/drawing/2014/main" id="{00000000-0008-0000-0F00-000061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11" name="【消防施設】&#10;有形固定資産減価償却率最大値テキスト">
          <a:extLst>
            <a:ext uri="{FF2B5EF4-FFF2-40B4-BE49-F238E27FC236}">
              <a16:creationId xmlns:a16="http://schemas.microsoft.com/office/drawing/2014/main" id="{00000000-0008-0000-0F00-000063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13" name="【消防施設】&#10;有形固定資産減価償却率平均値テキスト">
          <a:extLst>
            <a:ext uri="{FF2B5EF4-FFF2-40B4-BE49-F238E27FC236}">
              <a16:creationId xmlns:a16="http://schemas.microsoft.com/office/drawing/2014/main" id="{00000000-0008-0000-0F00-000065020000}"/>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145414</xdr:rowOff>
    </xdr:from>
    <xdr:to>
      <xdr:col>72</xdr:col>
      <xdr:colOff>38100</xdr:colOff>
      <xdr:row>80</xdr:row>
      <xdr:rowOff>75564</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3652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103522</xdr:rowOff>
    </xdr:from>
    <xdr:ext cx="405111" cy="259045"/>
    <xdr:sp macro="" textlink="">
      <xdr:nvSpPr>
        <xdr:cNvPr id="625" name="n_1aveValue【消防施設】&#10;有形固定資産減価償却率">
          <a:extLst>
            <a:ext uri="{FF2B5EF4-FFF2-40B4-BE49-F238E27FC236}">
              <a16:creationId xmlns:a16="http://schemas.microsoft.com/office/drawing/2014/main" id="{00000000-0008-0000-0F00-000071020000}"/>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26" name="n_2aveValue【消防施設】&#10;有形固定資産減価償却率">
          <a:extLst>
            <a:ext uri="{FF2B5EF4-FFF2-40B4-BE49-F238E27FC236}">
              <a16:creationId xmlns:a16="http://schemas.microsoft.com/office/drawing/2014/main" id="{00000000-0008-0000-0F00-000072020000}"/>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627" name="n_3aveValue【消防施設】&#10;有形固定資産減価償却率">
          <a:extLst>
            <a:ext uri="{FF2B5EF4-FFF2-40B4-BE49-F238E27FC236}">
              <a16:creationId xmlns:a16="http://schemas.microsoft.com/office/drawing/2014/main" id="{00000000-0008-0000-0F00-000073020000}"/>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28" name="n_4aveValue【消防施設】&#10;有形固定資産減価償却率">
          <a:extLst>
            <a:ext uri="{FF2B5EF4-FFF2-40B4-BE49-F238E27FC236}">
              <a16:creationId xmlns:a16="http://schemas.microsoft.com/office/drawing/2014/main" id="{00000000-0008-0000-0F00-000074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92091</xdr:rowOff>
    </xdr:from>
    <xdr:ext cx="405111" cy="259045"/>
    <xdr:sp macro="" textlink="">
      <xdr:nvSpPr>
        <xdr:cNvPr id="629" name="n_3mainValue【消防施設】&#10;有形固定資産減価償却率">
          <a:extLst>
            <a:ext uri="{FF2B5EF4-FFF2-40B4-BE49-F238E27FC236}">
              <a16:creationId xmlns:a16="http://schemas.microsoft.com/office/drawing/2014/main" id="{00000000-0008-0000-0F00-000075020000}"/>
            </a:ext>
          </a:extLst>
        </xdr:cNvPr>
        <xdr:cNvSpPr txBox="1"/>
      </xdr:nvSpPr>
      <xdr:spPr>
        <a:xfrm>
          <a:off x="13500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a:extLst>
            <a:ext uri="{FF2B5EF4-FFF2-40B4-BE49-F238E27FC236}">
              <a16:creationId xmlns:a16="http://schemas.microsoft.com/office/drawing/2014/main" id="{00000000-0008-0000-0F00-00008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2" name="【消防施設】&#10;一人当たり面積最小値テキスト">
          <a:extLst>
            <a:ext uri="{FF2B5EF4-FFF2-40B4-BE49-F238E27FC236}">
              <a16:creationId xmlns:a16="http://schemas.microsoft.com/office/drawing/2014/main" id="{00000000-0008-0000-0F00-00008C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4" name="【消防施設】&#10;一人当たり面積最大値テキスト">
          <a:extLst>
            <a:ext uri="{FF2B5EF4-FFF2-40B4-BE49-F238E27FC236}">
              <a16:creationId xmlns:a16="http://schemas.microsoft.com/office/drawing/2014/main" id="{00000000-0008-0000-0F00-00008E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656" name="【消防施設】&#10;一人当たり面積平均値テキスト">
          <a:extLst>
            <a:ext uri="{FF2B5EF4-FFF2-40B4-BE49-F238E27FC236}">
              <a16:creationId xmlns:a16="http://schemas.microsoft.com/office/drawing/2014/main" id="{00000000-0008-0000-0F00-000090020000}"/>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37592</xdr:rowOff>
    </xdr:from>
    <xdr:to>
      <xdr:col>102</xdr:col>
      <xdr:colOff>165100</xdr:colOff>
      <xdr:row>84</xdr:row>
      <xdr:rowOff>139192</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68" name="n_1aveValue【消防施設】&#10;一人当たり面積">
          <a:extLst>
            <a:ext uri="{FF2B5EF4-FFF2-40B4-BE49-F238E27FC236}">
              <a16:creationId xmlns:a16="http://schemas.microsoft.com/office/drawing/2014/main" id="{00000000-0008-0000-0F00-00009C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69" name="n_2aveValue【消防施設】&#10;一人当たり面積">
          <a:extLst>
            <a:ext uri="{FF2B5EF4-FFF2-40B4-BE49-F238E27FC236}">
              <a16:creationId xmlns:a16="http://schemas.microsoft.com/office/drawing/2014/main" id="{00000000-0008-0000-0F00-00009D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70" name="n_3aveValue【消防施設】&#10;一人当たり面積">
          <a:extLst>
            <a:ext uri="{FF2B5EF4-FFF2-40B4-BE49-F238E27FC236}">
              <a16:creationId xmlns:a16="http://schemas.microsoft.com/office/drawing/2014/main" id="{00000000-0008-0000-0F00-00009E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671" name="n_4aveValue【消防施設】&#10;一人当たり面積">
          <a:extLst>
            <a:ext uri="{FF2B5EF4-FFF2-40B4-BE49-F238E27FC236}">
              <a16:creationId xmlns:a16="http://schemas.microsoft.com/office/drawing/2014/main" id="{00000000-0008-0000-0F00-00009F02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672" name="n_3mainValue【消防施設】&#10;一人当たり面積">
          <a:extLst>
            <a:ext uri="{FF2B5EF4-FFF2-40B4-BE49-F238E27FC236}">
              <a16:creationId xmlns:a16="http://schemas.microsoft.com/office/drawing/2014/main" id="{00000000-0008-0000-0F00-0000A0020000}"/>
            </a:ext>
          </a:extLst>
        </xdr:cNvPr>
        <xdr:cNvSpPr txBox="1"/>
      </xdr:nvSpPr>
      <xdr:spPr>
        <a:xfrm>
          <a:off x="19310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a16="http://schemas.microsoft.com/office/drawing/2014/main" id="{00000000-0008-0000-0F00-0000B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99" name="【庁舎】&#10;有形固定資産減価償却率最小値テキスト">
          <a:extLst>
            <a:ext uri="{FF2B5EF4-FFF2-40B4-BE49-F238E27FC236}">
              <a16:creationId xmlns:a16="http://schemas.microsoft.com/office/drawing/2014/main" id="{00000000-0008-0000-0F00-0000BB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01" name="【庁舎】&#10;有形固定資産減価償却率最大値テキスト">
          <a:extLst>
            <a:ext uri="{FF2B5EF4-FFF2-40B4-BE49-F238E27FC236}">
              <a16:creationId xmlns:a16="http://schemas.microsoft.com/office/drawing/2014/main" id="{00000000-0008-0000-0F00-0000BD02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03" name="【庁舎】&#10;有形固定資産減価償却率平均値テキスト">
          <a:extLst>
            <a:ext uri="{FF2B5EF4-FFF2-40B4-BE49-F238E27FC236}">
              <a16:creationId xmlns:a16="http://schemas.microsoft.com/office/drawing/2014/main" id="{00000000-0008-0000-0F00-0000BF02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715" name="【庁舎】&#10;有形固定資産減価償却率該当値テキスト">
          <a:extLst>
            <a:ext uri="{FF2B5EF4-FFF2-40B4-BE49-F238E27FC236}">
              <a16:creationId xmlns:a16="http://schemas.microsoft.com/office/drawing/2014/main" id="{00000000-0008-0000-0F00-0000CB020000}"/>
            </a:ext>
          </a:extLst>
        </xdr:cNvPr>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62956</xdr:rowOff>
    </xdr:from>
    <xdr:to>
      <xdr:col>81</xdr:col>
      <xdr:colOff>101600</xdr:colOff>
      <xdr:row>106</xdr:row>
      <xdr:rowOff>164556</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5430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113756</xdr:rowOff>
    </xdr:from>
    <xdr:to>
      <xdr:col>85</xdr:col>
      <xdr:colOff>127000</xdr:colOff>
      <xdr:row>106</xdr:row>
      <xdr:rowOff>130084</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5481300" y="1828745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144780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4592300" y="182874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67855</xdr:rowOff>
    </xdr:from>
    <xdr:to>
      <xdr:col>72</xdr:col>
      <xdr:colOff>38100</xdr:colOff>
      <xdr:row>106</xdr:row>
      <xdr:rowOff>169455</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365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118655</xdr:rowOff>
    </xdr:from>
    <xdr:to>
      <xdr:col>76</xdr:col>
      <xdr:colOff>114300</xdr:colOff>
      <xdr:row>106</xdr:row>
      <xdr:rowOff>144780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3703300" y="182923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22" name="n_1aveValue【庁舎】&#10;有形固定資産減価償却率">
          <a:extLst>
            <a:ext uri="{FF2B5EF4-FFF2-40B4-BE49-F238E27FC236}">
              <a16:creationId xmlns:a16="http://schemas.microsoft.com/office/drawing/2014/main" id="{00000000-0008-0000-0F00-0000D2020000}"/>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23" name="n_2aveValue【庁舎】&#10;有形固定資産減価償却率">
          <a:extLst>
            <a:ext uri="{FF2B5EF4-FFF2-40B4-BE49-F238E27FC236}">
              <a16:creationId xmlns:a16="http://schemas.microsoft.com/office/drawing/2014/main" id="{00000000-0008-0000-0F00-0000D302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24" name="n_3aveValue【庁舎】&#10;有形固定資産減価償却率">
          <a:extLst>
            <a:ext uri="{FF2B5EF4-FFF2-40B4-BE49-F238E27FC236}">
              <a16:creationId xmlns:a16="http://schemas.microsoft.com/office/drawing/2014/main" id="{00000000-0008-0000-0F00-0000D4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25" name="n_4aveValue【庁舎】&#10;有形固定資産減価償却率">
          <a:extLst>
            <a:ext uri="{FF2B5EF4-FFF2-40B4-BE49-F238E27FC236}">
              <a16:creationId xmlns:a16="http://schemas.microsoft.com/office/drawing/2014/main" id="{00000000-0008-0000-0F00-0000D502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155683</xdr:rowOff>
    </xdr:from>
    <xdr:ext cx="405111" cy="259045"/>
    <xdr:sp macro="" textlink="">
      <xdr:nvSpPr>
        <xdr:cNvPr id="726" name="n_1mainValue【庁舎】&#10;有形固定資産減価償却率">
          <a:extLst>
            <a:ext uri="{FF2B5EF4-FFF2-40B4-BE49-F238E27FC236}">
              <a16:creationId xmlns:a16="http://schemas.microsoft.com/office/drawing/2014/main" id="{00000000-0008-0000-0F00-0000D6020000}"/>
            </a:ext>
          </a:extLst>
        </xdr:cNvPr>
        <xdr:cNvSpPr txBox="1"/>
      </xdr:nvSpPr>
      <xdr:spPr>
        <a:xfrm>
          <a:off x="15266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727" name="n_2mainValue【庁舎】&#10;有形固定資産減価償却率">
          <a:extLst>
            <a:ext uri="{FF2B5EF4-FFF2-40B4-BE49-F238E27FC236}">
              <a16:creationId xmlns:a16="http://schemas.microsoft.com/office/drawing/2014/main" id="{00000000-0008-0000-0F00-0000D7020000}"/>
            </a:ext>
          </a:extLst>
        </xdr:cNvPr>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160582</xdr:rowOff>
    </xdr:from>
    <xdr:ext cx="405111" cy="259045"/>
    <xdr:sp macro="" textlink="">
      <xdr:nvSpPr>
        <xdr:cNvPr id="728" name="n_3mainValue【庁舎】&#10;有形固定資産減価償却率">
          <a:extLst>
            <a:ext uri="{FF2B5EF4-FFF2-40B4-BE49-F238E27FC236}">
              <a16:creationId xmlns:a16="http://schemas.microsoft.com/office/drawing/2014/main" id="{00000000-0008-0000-0F00-0000D8020000}"/>
            </a:ext>
          </a:extLst>
        </xdr:cNvPr>
        <xdr:cNvSpPr txBox="1"/>
      </xdr:nvSpPr>
      <xdr:spPr>
        <a:xfrm>
          <a:off x="13500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id="{00000000-0008-0000-0F00-0000E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51" name="【庁舎】&#10;一人当たり面積最小値テキスト">
          <a:extLst>
            <a:ext uri="{FF2B5EF4-FFF2-40B4-BE49-F238E27FC236}">
              <a16:creationId xmlns:a16="http://schemas.microsoft.com/office/drawing/2014/main" id="{00000000-0008-0000-0F00-0000EF02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53" name="【庁舎】&#10;一人当たり面積最大値テキスト">
          <a:extLst>
            <a:ext uri="{FF2B5EF4-FFF2-40B4-BE49-F238E27FC236}">
              <a16:creationId xmlns:a16="http://schemas.microsoft.com/office/drawing/2014/main" id="{00000000-0008-0000-0F00-0000F102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55" name="【庁舎】&#10;一人当たり面積平均値テキスト">
          <a:extLst>
            <a:ext uri="{FF2B5EF4-FFF2-40B4-BE49-F238E27FC236}">
              <a16:creationId xmlns:a16="http://schemas.microsoft.com/office/drawing/2014/main" id="{00000000-0008-0000-0F00-0000F302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22110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90695</xdr:rowOff>
    </xdr:from>
    <xdr:ext cx="469744" cy="259045"/>
    <xdr:sp macro="" textlink="">
      <xdr:nvSpPr>
        <xdr:cNvPr id="767" name="【庁舎】&#10;一人当たり面積該当値テキスト">
          <a:extLst>
            <a:ext uri="{FF2B5EF4-FFF2-40B4-BE49-F238E27FC236}">
              <a16:creationId xmlns:a16="http://schemas.microsoft.com/office/drawing/2014/main" id="{00000000-0008-0000-0F00-0000FF020000}"/>
            </a:ext>
          </a:extLst>
        </xdr:cNvPr>
        <xdr:cNvSpPr txBox="1"/>
      </xdr:nvSpPr>
      <xdr:spPr>
        <a:xfrm>
          <a:off x="22199600"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114554</xdr:rowOff>
    </xdr:from>
    <xdr:to>
      <xdr:col>112</xdr:col>
      <xdr:colOff>38100</xdr:colOff>
      <xdr:row>106</xdr:row>
      <xdr:rowOff>44704</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21272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163068</xdr:rowOff>
    </xdr:from>
    <xdr:to>
      <xdr:col>116</xdr:col>
      <xdr:colOff>63500</xdr:colOff>
      <xdr:row>105</xdr:row>
      <xdr:rowOff>165354</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21323300" y="181653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112268</xdr:rowOff>
    </xdr:from>
    <xdr:to>
      <xdr:col>107</xdr:col>
      <xdr:colOff>101600</xdr:colOff>
      <xdr:row>106</xdr:row>
      <xdr:rowOff>42418</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20383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163068</xdr:rowOff>
    </xdr:from>
    <xdr:to>
      <xdr:col>111</xdr:col>
      <xdr:colOff>177800</xdr:colOff>
      <xdr:row>105</xdr:row>
      <xdr:rowOff>165354</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20434300" y="18165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9494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163068</xdr:rowOff>
    </xdr:from>
    <xdr:to>
      <xdr:col>107</xdr:col>
      <xdr:colOff>50800</xdr:colOff>
      <xdr:row>105</xdr:row>
      <xdr:rowOff>163068</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9545300" y="18165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774" name="n_1aveValue【庁舎】&#10;一人当たり面積">
          <a:extLst>
            <a:ext uri="{FF2B5EF4-FFF2-40B4-BE49-F238E27FC236}">
              <a16:creationId xmlns:a16="http://schemas.microsoft.com/office/drawing/2014/main" id="{00000000-0008-0000-0F00-000006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775" name="n_2aveValue【庁舎】&#10;一人当たり面積">
          <a:extLst>
            <a:ext uri="{FF2B5EF4-FFF2-40B4-BE49-F238E27FC236}">
              <a16:creationId xmlns:a16="http://schemas.microsoft.com/office/drawing/2014/main" id="{00000000-0008-0000-0F00-000007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776" name="n_3aveValue【庁舎】&#10;一人当たり面積">
          <a:extLst>
            <a:ext uri="{FF2B5EF4-FFF2-40B4-BE49-F238E27FC236}">
              <a16:creationId xmlns:a16="http://schemas.microsoft.com/office/drawing/2014/main" id="{00000000-0008-0000-0F00-000008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777" name="n_4aveValue【庁舎】&#10;一人当たり面積">
          <a:extLst>
            <a:ext uri="{FF2B5EF4-FFF2-40B4-BE49-F238E27FC236}">
              <a16:creationId xmlns:a16="http://schemas.microsoft.com/office/drawing/2014/main" id="{00000000-0008-0000-0F00-000009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35831</xdr:rowOff>
    </xdr:from>
    <xdr:ext cx="469744" cy="259045"/>
    <xdr:sp macro="" textlink="">
      <xdr:nvSpPr>
        <xdr:cNvPr id="778" name="n_1mainValue【庁舎】&#10;一人当たり面積">
          <a:extLst>
            <a:ext uri="{FF2B5EF4-FFF2-40B4-BE49-F238E27FC236}">
              <a16:creationId xmlns:a16="http://schemas.microsoft.com/office/drawing/2014/main" id="{00000000-0008-0000-0F00-00000A030000}"/>
            </a:ext>
          </a:extLst>
        </xdr:cNvPr>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33545</xdr:rowOff>
    </xdr:from>
    <xdr:ext cx="469744" cy="259045"/>
    <xdr:sp macro="" textlink="">
      <xdr:nvSpPr>
        <xdr:cNvPr id="779" name="n_2mainValue【庁舎】&#10;一人当たり面積">
          <a:extLst>
            <a:ext uri="{FF2B5EF4-FFF2-40B4-BE49-F238E27FC236}">
              <a16:creationId xmlns:a16="http://schemas.microsoft.com/office/drawing/2014/main" id="{00000000-0008-0000-0F00-00000B030000}"/>
            </a:ext>
          </a:extLst>
        </xdr:cNvPr>
        <xdr:cNvSpPr txBox="1"/>
      </xdr:nvSpPr>
      <xdr:spPr>
        <a:xfrm>
          <a:off x="20199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780" name="n_3mainValue【庁舎】&#10;一人当たり面積">
          <a:extLst>
            <a:ext uri="{FF2B5EF4-FFF2-40B4-BE49-F238E27FC236}">
              <a16:creationId xmlns:a16="http://schemas.microsoft.com/office/drawing/2014/main" id="{00000000-0008-0000-0F00-00000C030000}"/>
            </a:ext>
          </a:extLst>
        </xdr:cNvPr>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市内図書館は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のみであるが、面積が広いため、図書館の一人当たり面積は類似団体内平均値よりも高い傾向にある。体育館・プールの一人当たり面積も類似団体内平均値より高いが、これはスポーツ施設としての体育館のほか、公民館併設の体育館を含んでいるためである。庁舎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大規模な耐震改修を行い、建て替えを行っていないため、類似団体内平均値よりも有形固定資産減価償却率が高い。今後も、公共施設等総合管理計画に基づき、計画的に長寿命化を行いながら公共施設の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69,395
68,379
84.59
26,644,702
25,854,513
572,008
14,853,864
25,475,562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長引く景気低迷により全国平均及び県平均が低水準で推移する中、当市も前年度と同様の０．６８となった。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全国平均及び県平均は上回っているものの、類似団体内平均値を下回っており、引き続き扶助費が増加することから、徴税対策の強化や広告事業等新たな歳入確保策を講じ、歳入の確保に努めたい。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歳入における地方税の伸びがあったものの、歳出における扶助費の大幅な増加により、経常収支比率は前年度と比べ０．５ポイント悪化し、８８．９％となった。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全国平均及び県平均を下回っているが、増加し続ける扶助費や物件費など、財政指標悪化の原因となる要素があるため、あらゆる分野における経常的な経費を削減していく等、健全な財政運営を行いたい。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120862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3065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62</xdr:row>
      <xdr:rowOff>104775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306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62</xdr:row>
      <xdr:rowOff>136948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346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96731</xdr:rowOff>
    </xdr:from>
    <xdr:to>
      <xdr:col>11</xdr:col>
      <xdr:colOff>31750</xdr:colOff>
      <xdr:row>62</xdr:row>
      <xdr:rowOff>136948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2663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45931</xdr:rowOff>
    </xdr:from>
    <xdr:to>
      <xdr:col>7</xdr:col>
      <xdr:colOff>31750</xdr:colOff>
      <xdr:row>62</xdr:row>
      <xdr:rowOff>147531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157708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当市は人口１人当たりの職員数が極めて少なく、全国的な人口減少傾向に反して当市の人口は増加していることにより、全国平均及び県平均を大幅に下回っている。</a:t>
          </a:r>
        </a:p>
        <a:p>
          <a:r>
            <a:rPr kumimoji="1" lang="ja-JP" altLang="en-US" sz="1300">
              <a:latin typeface="ＭＳ Ｐゴシック" panose="020B0600070205080204" pitchFamily="50" charset="-128"/>
              <a:ea typeface="ＭＳ Ｐゴシック" panose="020B0600070205080204" pitchFamily="50" charset="-128"/>
            </a:rPr>
            <a:t>　今後も民間委託等を活用し、引き続き人件費・物件費等の抑制に努めたい。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106725</xdr:rowOff>
    </xdr:from>
    <xdr:to>
      <xdr:col>23</xdr:col>
      <xdr:colOff>133350</xdr:colOff>
      <xdr:row>80</xdr:row>
      <xdr:rowOff>117438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22725"/>
          <a:ext cx="8382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106725</xdr:rowOff>
    </xdr:from>
    <xdr:to>
      <xdr:col>19</xdr:col>
      <xdr:colOff>133350</xdr:colOff>
      <xdr:row>80</xdr:row>
      <xdr:rowOff>166470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22725"/>
          <a:ext cx="889000" cy="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96571</xdr:rowOff>
    </xdr:from>
    <xdr:to>
      <xdr:col>15</xdr:col>
      <xdr:colOff>82550</xdr:colOff>
      <xdr:row>80</xdr:row>
      <xdr:rowOff>166470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12571"/>
          <a:ext cx="889000" cy="6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96571</xdr:rowOff>
    </xdr:from>
    <xdr:to>
      <xdr:col>11</xdr:col>
      <xdr:colOff>31750</xdr:colOff>
      <xdr:row>80</xdr:row>
      <xdr:rowOff>112593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12571"/>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66638</xdr:rowOff>
    </xdr:from>
    <xdr:to>
      <xdr:col>23</xdr:col>
      <xdr:colOff>184150</xdr:colOff>
      <xdr:row>80</xdr:row>
      <xdr:rowOff>168238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159365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55925</xdr:rowOff>
    </xdr:from>
    <xdr:to>
      <xdr:col>19</xdr:col>
      <xdr:colOff>184150</xdr:colOff>
      <xdr:row>80</xdr:row>
      <xdr:rowOff>157525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167702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4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115670</xdr:rowOff>
    </xdr:from>
    <xdr:to>
      <xdr:col>15</xdr:col>
      <xdr:colOff>133350</xdr:colOff>
      <xdr:row>81</xdr:row>
      <xdr:rowOff>45820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55997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0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45771</xdr:rowOff>
    </xdr:from>
    <xdr:to>
      <xdr:col>11</xdr:col>
      <xdr:colOff>82550</xdr:colOff>
      <xdr:row>80</xdr:row>
      <xdr:rowOff>147371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157548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61793</xdr:rowOff>
    </xdr:from>
    <xdr:to>
      <xdr:col>7</xdr:col>
      <xdr:colOff>31750</xdr:colOff>
      <xdr:row>80</xdr:row>
      <xdr:rowOff>163393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4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経験年数階層の変動等により、前年度と比べ０．１ポイント上昇したものの、全国平均を下回っている。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今後も民間企業、類似団体との均衡を図ることを基本に、給与水準の適正化に努めたい。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146655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084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935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54732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935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54732</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279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１８年度の２年間、新規採用職員を凍結し、その後の採用も行財政構造改革プログラムおよび行財政構造改革アクションプログラムにより抑制を行ってきた。その後、鯖江市まち・ひと・仕事創生総合戦略の中でも引き続き抑制を行っていることで、全国平均、県平均、類似団体平均のいずれも大幅に下回っている。</a:t>
          </a:r>
        </a:p>
        <a:p>
          <a:r>
            <a:rPr kumimoji="1" lang="ja-JP" altLang="en-US" sz="1300">
              <a:latin typeface="ＭＳ Ｐゴシック" panose="020B0600070205080204" pitchFamily="50" charset="-128"/>
              <a:ea typeface="ＭＳ Ｐゴシック" panose="020B0600070205080204" pitchFamily="50" charset="-128"/>
            </a:rPr>
            <a:t>　今後も将来にわたる組織運営の安定化のため、適切な定員管理に努め、人件費総額の抑制を図っていきたい。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96308</xdr:rowOff>
    </xdr:from>
    <xdr:to>
      <xdr:col>81</xdr:col>
      <xdr:colOff>44450</xdr:colOff>
      <xdr:row>59</xdr:row>
      <xdr:rowOff>114406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1185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96308</xdr:rowOff>
    </xdr:from>
    <xdr:to>
      <xdr:col>77</xdr:col>
      <xdr:colOff>44450</xdr:colOff>
      <xdr:row>59</xdr:row>
      <xdr:rowOff>104352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1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104352</xdr:rowOff>
    </xdr:from>
    <xdr:to>
      <xdr:col>72</xdr:col>
      <xdr:colOff>203200</xdr:colOff>
      <xdr:row>59</xdr:row>
      <xdr:rowOff>118428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199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106363</xdr:rowOff>
    </xdr:from>
    <xdr:to>
      <xdr:col>68</xdr:col>
      <xdr:colOff>152400</xdr:colOff>
      <xdr:row>59</xdr:row>
      <xdr:rowOff>118428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219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63606</xdr:rowOff>
    </xdr:from>
    <xdr:to>
      <xdr:col>81</xdr:col>
      <xdr:colOff>95250</xdr:colOff>
      <xdr:row>59</xdr:row>
      <xdr:rowOff>165206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156333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45508</xdr:rowOff>
    </xdr:from>
    <xdr:to>
      <xdr:col>77</xdr:col>
      <xdr:colOff>95250</xdr:colOff>
      <xdr:row>59</xdr:row>
      <xdr:rowOff>147108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157285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2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53552</xdr:rowOff>
    </xdr:from>
    <xdr:to>
      <xdr:col>73</xdr:col>
      <xdr:colOff>44450</xdr:colOff>
      <xdr:row>59</xdr:row>
      <xdr:rowOff>155152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165329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67628</xdr:rowOff>
    </xdr:from>
    <xdr:to>
      <xdr:col>68</xdr:col>
      <xdr:colOff>203200</xdr:colOff>
      <xdr:row>59</xdr:row>
      <xdr:rowOff>169228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55563</xdr:rowOff>
    </xdr:from>
    <xdr:to>
      <xdr:col>64</xdr:col>
      <xdr:colOff>152400</xdr:colOff>
      <xdr:row>59</xdr:row>
      <xdr:rowOff>157163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167340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地方債元利償還金の減少により、３ヶ年平均の実質公債費率は前年度に比べ１．０ポイント改善し、７．１％となった。</a:t>
          </a:r>
        </a:p>
        <a:p>
          <a:r>
            <a:rPr kumimoji="1" lang="ja-JP" altLang="en-US" sz="1300">
              <a:latin typeface="ＭＳ Ｐゴシック" panose="020B0600070205080204" pitchFamily="50" charset="-128"/>
              <a:ea typeface="ＭＳ Ｐゴシック" panose="020B0600070205080204" pitchFamily="50" charset="-128"/>
            </a:rPr>
            <a:t>　今後、公共施設等老朽化に伴う施設の更新・長寿命化の工事の増が見込まれるため、元利償還金が増えることも予想されるので、引き続き、実質公債費率の改善に努めていきたい。</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33444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539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105833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343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22860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067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63077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952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地方債残高の減少に努めており、また、債務負担行為に基づく支出予定額等が減少したため、将来負担比率は前年度より０．１ポイント向上し△１６．５％となった。</a:t>
          </a:r>
        </a:p>
        <a:p>
          <a:r>
            <a:rPr kumimoji="1" lang="ja-JP" altLang="en-US" sz="1300">
              <a:latin typeface="ＭＳ Ｐゴシック" panose="020B0600070205080204" pitchFamily="50" charset="-128"/>
              <a:ea typeface="ＭＳ Ｐゴシック" panose="020B0600070205080204" pitchFamily="50" charset="-128"/>
            </a:rPr>
            <a:t>　今後も起債発行額を起債元金償還額以下に抑制していく等、地方債残高の減少や財政調整基金等の増加に努めたい。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148929</xdr:rowOff>
    </xdr:from>
    <xdr:to>
      <xdr:col>64</xdr:col>
      <xdr:colOff>152400</xdr:colOff>
      <xdr:row>14</xdr:row>
      <xdr:rowOff>79079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89256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4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69,395
68,379
84.59
26,644,702
25,854,513
572,008
14,853,864
25,475,562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人件費に係る経常収支比率は、全国平均、県平均、類似団体平均を大きく下回っている。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今後も民営化などの業務改革を進めながら、適正に職員数を管理し、現在の水準を維持していきたい。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33</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27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130810</xdr:rowOff>
    </xdr:from>
    <xdr:to>
      <xdr:col>15</xdr:col>
      <xdr:colOff>98425</xdr:colOff>
      <xdr:row>33</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34</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8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80010</xdr:rowOff>
    </xdr:from>
    <xdr:to>
      <xdr:col>11</xdr:col>
      <xdr:colOff>60325</xdr:colOff>
      <xdr:row>34</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物件費に係る経常収支比率は、全国平均、県平均を上回っている。</a:t>
          </a:r>
        </a:p>
        <a:p>
          <a:r>
            <a:rPr kumimoji="1" lang="ja-JP" altLang="en-US" sz="1300">
              <a:latin typeface="ＭＳ Ｐゴシック" panose="020B0600070205080204" pitchFamily="50" charset="-128"/>
              <a:ea typeface="ＭＳ Ｐゴシック" panose="020B0600070205080204" pitchFamily="50" charset="-128"/>
            </a:rPr>
            <a:t>　指定管理者制度の導入や市民団体への事業委託など、業務の外部委託化を推進してきたことにより、人件費や維持補修費が物件費へをシフトしたこと、また、職員数削減に伴う公立保育所等の臨時職員の増加が要因であり、これまでのコスト削減に向けた取組みを積極的に進めてきたこと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16</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8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16</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8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扶助費に係る経常収支比率は、類似団体平均や県平均を上回っている。</a:t>
          </a:r>
        </a:p>
        <a:p>
          <a:r>
            <a:rPr kumimoji="1" lang="ja-JP" altLang="en-US" sz="1300">
              <a:latin typeface="ＭＳ Ｐゴシック" panose="020B0600070205080204" pitchFamily="50" charset="-128"/>
              <a:ea typeface="ＭＳ Ｐゴシック" panose="020B0600070205080204" pitchFamily="50" charset="-128"/>
            </a:rPr>
            <a:t>　障害者施設生活支援や児童デイサービスなど、利用者増加などが上昇の要因であるが、上昇を抑えるため、制度改正等の対応策を検討したい。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94996</xdr:rowOff>
    </xdr:from>
    <xdr:to>
      <xdr:col>24</xdr:col>
      <xdr:colOff>25400</xdr:colOff>
      <xdr:row>56</xdr:row>
      <xdr:rowOff>131572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6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94996</xdr:rowOff>
    </xdr:from>
    <xdr:to>
      <xdr:col>19</xdr:col>
      <xdr:colOff>187325</xdr:colOff>
      <xdr:row>56</xdr:row>
      <xdr:rowOff>113284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113284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85852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68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44196</xdr:rowOff>
    </xdr:from>
    <xdr:to>
      <xdr:col>20</xdr:col>
      <xdr:colOff>38100</xdr:colOff>
      <xdr:row>56</xdr:row>
      <xdr:rowOff>145796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130573</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今後も類似団体平均に比べ極端に悪化することのないよう努めたい。</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8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46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46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補助費等に係る経常収支比率は、全国平均、県平均、類似団体平均を上回っている。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鯖江・丹生消防組合や鯖江広域衛生施設組合等の一部事務組合への負担金、商工業振興のための補助金等が多額なためである。今後は、一部事務組合の歳出を注視するとともに、所期の目的を達成した補助制度の見直しや事業縮小を行い、補助費等の抑制を行いたい。</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906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31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公債費に係る経常収支比率は、昨年度と同様の１７．８％となった。</a:t>
          </a:r>
        </a:p>
        <a:p>
          <a:r>
            <a:rPr kumimoji="1" lang="ja-JP" altLang="en-US" sz="1300">
              <a:latin typeface="ＭＳ Ｐゴシック" panose="020B0600070205080204" pitchFamily="50" charset="-128"/>
              <a:ea typeface="ＭＳ Ｐゴシック" panose="020B0600070205080204" pitchFamily="50" charset="-128"/>
            </a:rPr>
            <a:t>　依然として全国平均、県平均及び類似団体平均を上回っているため、起債発行額を起債元金償還額以下に抑制するなど、地方債現在高の減少に努めたい。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26415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9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26415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154432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949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公債費以外の経常収支比率は、全国平均、県平均、類似団体平均を下回り、良好に推移している。</a:t>
          </a:r>
        </a:p>
        <a:p>
          <a:r>
            <a:rPr kumimoji="1" lang="ja-JP" altLang="en-US" sz="1300">
              <a:latin typeface="ＭＳ Ｐゴシック" panose="020B0600070205080204" pitchFamily="50" charset="-128"/>
              <a:ea typeface="ＭＳ Ｐゴシック" panose="020B0600070205080204" pitchFamily="50" charset="-128"/>
            </a:rPr>
            <a:t>　現在、全国平均、県平均、類似団体平均を上回っている物件費、補助費等についても抑制を図り、さらなる高水準を目指したい。</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54610</xdr:rowOff>
    </xdr:from>
    <xdr:to>
      <xdr:col>82</xdr:col>
      <xdr:colOff>107950</xdr:colOff>
      <xdr:row>75</xdr:row>
      <xdr:rowOff>73660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133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75</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153670</xdr:rowOff>
    </xdr:from>
    <xdr:to>
      <xdr:col>73</xdr:col>
      <xdr:colOff>180975</xdr:colOff>
      <xdr:row>75</xdr:row>
      <xdr:rowOff>62230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409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153670</xdr:rowOff>
    </xdr:from>
    <xdr:to>
      <xdr:col>69</xdr:col>
      <xdr:colOff>92075</xdr:colOff>
      <xdr:row>75</xdr:row>
      <xdr:rowOff>16510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40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22860</xdr:rowOff>
    </xdr:from>
    <xdr:to>
      <xdr:col>82</xdr:col>
      <xdr:colOff>158750</xdr:colOff>
      <xdr:row>75</xdr:row>
      <xdr:rowOff>124460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39387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xdr:rowOff>
    </xdr:from>
    <xdr:to>
      <xdr:col>78</xdr:col>
      <xdr:colOff>120650</xdr:colOff>
      <xdr:row>75</xdr:row>
      <xdr:rowOff>105410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102870</xdr:rowOff>
    </xdr:from>
    <xdr:to>
      <xdr:col>69</xdr:col>
      <xdr:colOff>142875</xdr:colOff>
      <xdr:row>75</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43197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104363</xdr:rowOff>
    </xdr:from>
    <xdr:to>
      <xdr:col>29</xdr:col>
      <xdr:colOff>127000</xdr:colOff>
      <xdr:row>18</xdr:row>
      <xdr:rowOff>120055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8088"/>
          <a:ext cx="647700" cy="1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94435</xdr:rowOff>
    </xdr:from>
    <xdr:to>
      <xdr:col>26</xdr:col>
      <xdr:colOff>50800</xdr:colOff>
      <xdr:row>18</xdr:row>
      <xdr:rowOff>120055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28160"/>
          <a:ext cx="698500" cy="2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94435</xdr:rowOff>
    </xdr:from>
    <xdr:to>
      <xdr:col>22</xdr:col>
      <xdr:colOff>114300</xdr:colOff>
      <xdr:row>18</xdr:row>
      <xdr:rowOff>114569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8160"/>
          <a:ext cx="698500" cy="2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81748</xdr:rowOff>
    </xdr:from>
    <xdr:to>
      <xdr:col>18</xdr:col>
      <xdr:colOff>177800</xdr:colOff>
      <xdr:row>18</xdr:row>
      <xdr:rowOff>114569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15473"/>
          <a:ext cx="698500" cy="3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53563</xdr:rowOff>
    </xdr:from>
    <xdr:to>
      <xdr:col>29</xdr:col>
      <xdr:colOff>177800</xdr:colOff>
      <xdr:row>18</xdr:row>
      <xdr:rowOff>155163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25640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69255</xdr:rowOff>
    </xdr:from>
    <xdr:to>
      <xdr:col>26</xdr:col>
      <xdr:colOff>101600</xdr:colOff>
      <xdr:row>18</xdr:row>
      <xdr:rowOff>170855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155632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43635</xdr:rowOff>
    </xdr:from>
    <xdr:to>
      <xdr:col>22</xdr:col>
      <xdr:colOff>165100</xdr:colOff>
      <xdr:row>18</xdr:row>
      <xdr:rowOff>145235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130012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63769</xdr:rowOff>
    </xdr:from>
    <xdr:to>
      <xdr:col>19</xdr:col>
      <xdr:colOff>38100</xdr:colOff>
      <xdr:row>18</xdr:row>
      <xdr:rowOff>165369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150146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30948</xdr:rowOff>
    </xdr:from>
    <xdr:to>
      <xdr:col>15</xdr:col>
      <xdr:colOff>101600</xdr:colOff>
      <xdr:row>18</xdr:row>
      <xdr:rowOff>132548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117325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255179</xdr:rowOff>
    </xdr:from>
    <xdr:to>
      <xdr:col>29</xdr:col>
      <xdr:colOff>127000</xdr:colOff>
      <xdr:row>35</xdr:row>
      <xdr:rowOff>273663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65529"/>
          <a:ext cx="6477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249758</xdr:rowOff>
    </xdr:from>
    <xdr:to>
      <xdr:col>26</xdr:col>
      <xdr:colOff>50800</xdr:colOff>
      <xdr:row>35</xdr:row>
      <xdr:rowOff>255179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60108"/>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113316</xdr:rowOff>
    </xdr:from>
    <xdr:to>
      <xdr:col>22</xdr:col>
      <xdr:colOff>114300</xdr:colOff>
      <xdr:row>35</xdr:row>
      <xdr:rowOff>249758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23666"/>
          <a:ext cx="698500" cy="13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97837</xdr:rowOff>
    </xdr:from>
    <xdr:to>
      <xdr:col>18</xdr:col>
      <xdr:colOff>177800</xdr:colOff>
      <xdr:row>35</xdr:row>
      <xdr:rowOff>113316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08187"/>
          <a:ext cx="698500" cy="15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222863</xdr:rowOff>
    </xdr:from>
    <xdr:to>
      <xdr:col>29</xdr:col>
      <xdr:colOff>177800</xdr:colOff>
      <xdr:row>35</xdr:row>
      <xdr:rowOff>324463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194940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0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204379</xdr:rowOff>
    </xdr:from>
    <xdr:to>
      <xdr:col>26</xdr:col>
      <xdr:colOff>101600</xdr:colOff>
      <xdr:row>35</xdr:row>
      <xdr:rowOff>305979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1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290756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0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198958</xdr:rowOff>
    </xdr:from>
    <xdr:to>
      <xdr:col>22</xdr:col>
      <xdr:colOff>165100</xdr:colOff>
      <xdr:row>35</xdr:row>
      <xdr:rowOff>300558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285335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62516</xdr:rowOff>
    </xdr:from>
    <xdr:to>
      <xdr:col>19</xdr:col>
      <xdr:colOff>38100</xdr:colOff>
      <xdr:row>35</xdr:row>
      <xdr:rowOff>164116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7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174293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4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47037</xdr:rowOff>
    </xdr:from>
    <xdr:to>
      <xdr:col>15</xdr:col>
      <xdr:colOff>101600</xdr:colOff>
      <xdr:row>35</xdr:row>
      <xdr:rowOff>148637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5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158814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2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69,395
68,379
84.59
26,644,702
25,854,513
572,008
14,853,864
25,475,562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58364</xdr:rowOff>
    </xdr:from>
    <xdr:to>
      <xdr:col>24</xdr:col>
      <xdr:colOff>63500</xdr:colOff>
      <xdr:row>38</xdr:row>
      <xdr:rowOff>124018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573464"/>
          <a:ext cx="8382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58364</xdr:rowOff>
    </xdr:from>
    <xdr:to>
      <xdr:col>19</xdr:col>
      <xdr:colOff>177800</xdr:colOff>
      <xdr:row>38</xdr:row>
      <xdr:rowOff>64742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73464"/>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43505</xdr:rowOff>
    </xdr:from>
    <xdr:to>
      <xdr:col>15</xdr:col>
      <xdr:colOff>50800</xdr:colOff>
      <xdr:row>38</xdr:row>
      <xdr:rowOff>64742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58605"/>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25903</xdr:rowOff>
    </xdr:from>
    <xdr:to>
      <xdr:col>10</xdr:col>
      <xdr:colOff>114300</xdr:colOff>
      <xdr:row>38</xdr:row>
      <xdr:rowOff>43505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4100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73218</xdr:rowOff>
    </xdr:from>
    <xdr:to>
      <xdr:col>24</xdr:col>
      <xdr:colOff>114300</xdr:colOff>
      <xdr:row>39</xdr:row>
      <xdr:rowOff>3368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159595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7564</xdr:rowOff>
    </xdr:from>
    <xdr:to>
      <xdr:col>20</xdr:col>
      <xdr:colOff>38100</xdr:colOff>
      <xdr:row>38</xdr:row>
      <xdr:rowOff>109164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100291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13942</xdr:rowOff>
    </xdr:from>
    <xdr:to>
      <xdr:col>15</xdr:col>
      <xdr:colOff>101600</xdr:colOff>
      <xdr:row>38</xdr:row>
      <xdr:rowOff>115542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106669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164155</xdr:rowOff>
    </xdr:from>
    <xdr:to>
      <xdr:col>10</xdr:col>
      <xdr:colOff>165100</xdr:colOff>
      <xdr:row>38</xdr:row>
      <xdr:rowOff>94305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85432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0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146553</xdr:rowOff>
    </xdr:from>
    <xdr:to>
      <xdr:col>6</xdr:col>
      <xdr:colOff>38100</xdr:colOff>
      <xdr:row>38</xdr:row>
      <xdr:rowOff>76703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67830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27316</xdr:rowOff>
    </xdr:from>
    <xdr:to>
      <xdr:col>24</xdr:col>
      <xdr:colOff>63500</xdr:colOff>
      <xdr:row>58</xdr:row>
      <xdr:rowOff>43067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1416"/>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43067</xdr:rowOff>
    </xdr:from>
    <xdr:to>
      <xdr:col>19</xdr:col>
      <xdr:colOff>177800</xdr:colOff>
      <xdr:row>58</xdr:row>
      <xdr:rowOff>54922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7167"/>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54922</xdr:rowOff>
    </xdr:from>
    <xdr:to>
      <xdr:col>15</xdr:col>
      <xdr:colOff>50800</xdr:colOff>
      <xdr:row>58</xdr:row>
      <xdr:rowOff>62988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9022"/>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50100</xdr:rowOff>
    </xdr:from>
    <xdr:to>
      <xdr:col>10</xdr:col>
      <xdr:colOff>114300</xdr:colOff>
      <xdr:row>58</xdr:row>
      <xdr:rowOff>62988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94200"/>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147966</xdr:rowOff>
    </xdr:from>
    <xdr:to>
      <xdr:col>24</xdr:col>
      <xdr:colOff>114300</xdr:colOff>
      <xdr:row>58</xdr:row>
      <xdr:rowOff>78116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126393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163717</xdr:rowOff>
    </xdr:from>
    <xdr:to>
      <xdr:col>20</xdr:col>
      <xdr:colOff>38100</xdr:colOff>
      <xdr:row>58</xdr:row>
      <xdr:rowOff>93867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84994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4122</xdr:rowOff>
    </xdr:from>
    <xdr:to>
      <xdr:col>15</xdr:col>
      <xdr:colOff>101600</xdr:colOff>
      <xdr:row>58</xdr:row>
      <xdr:rowOff>105722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96849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12188</xdr:rowOff>
    </xdr:from>
    <xdr:to>
      <xdr:col>10</xdr:col>
      <xdr:colOff>165100</xdr:colOff>
      <xdr:row>58</xdr:row>
      <xdr:rowOff>113788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104915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170750</xdr:rowOff>
    </xdr:from>
    <xdr:to>
      <xdr:col>6</xdr:col>
      <xdr:colOff>38100</xdr:colOff>
      <xdr:row>58</xdr:row>
      <xdr:rowOff>100900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92027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160927</xdr:rowOff>
    </xdr:from>
    <xdr:to>
      <xdr:col>24</xdr:col>
      <xdr:colOff>63500</xdr:colOff>
      <xdr:row>77</xdr:row>
      <xdr:rowOff>42382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91127"/>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154287</xdr:rowOff>
    </xdr:from>
    <xdr:to>
      <xdr:col>19</xdr:col>
      <xdr:colOff>177800</xdr:colOff>
      <xdr:row>76</xdr:row>
      <xdr:rowOff>160927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498687"/>
          <a:ext cx="889000" cy="69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154287</xdr:rowOff>
    </xdr:from>
    <xdr:to>
      <xdr:col>15</xdr:col>
      <xdr:colOff>50800</xdr:colOff>
      <xdr:row>76</xdr:row>
      <xdr:rowOff>135020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498687"/>
          <a:ext cx="889000" cy="66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135020</xdr:rowOff>
    </xdr:from>
    <xdr:to>
      <xdr:col>10</xdr:col>
      <xdr:colOff>114300</xdr:colOff>
      <xdr:row>76</xdr:row>
      <xdr:rowOff>145470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65220"/>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163032</xdr:rowOff>
    </xdr:from>
    <xdr:to>
      <xdr:col>24</xdr:col>
      <xdr:colOff>114300</xdr:colOff>
      <xdr:row>77</xdr:row>
      <xdr:rowOff>93182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141459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110127</xdr:rowOff>
    </xdr:from>
    <xdr:to>
      <xdr:col>20</xdr:col>
      <xdr:colOff>38100</xdr:colOff>
      <xdr:row>77</xdr:row>
      <xdr:rowOff>40277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56804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103487</xdr:rowOff>
    </xdr:from>
    <xdr:to>
      <xdr:col>15</xdr:col>
      <xdr:colOff>101600</xdr:colOff>
      <xdr:row>73</xdr:row>
      <xdr:rowOff>33637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44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50164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22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84220</xdr:rowOff>
    </xdr:from>
    <xdr:to>
      <xdr:col>10</xdr:col>
      <xdr:colOff>165100</xdr:colOff>
      <xdr:row>77</xdr:row>
      <xdr:rowOff>14370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30896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8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94670</xdr:rowOff>
    </xdr:from>
    <xdr:to>
      <xdr:col>6</xdr:col>
      <xdr:colOff>38100</xdr:colOff>
      <xdr:row>77</xdr:row>
      <xdr:rowOff>24820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41346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0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4483</xdr:rowOff>
    </xdr:from>
    <xdr:to>
      <xdr:col>24</xdr:col>
      <xdr:colOff>63500</xdr:colOff>
      <xdr:row>97</xdr:row>
      <xdr:rowOff>47447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35133"/>
          <a:ext cx="8382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43904</xdr:rowOff>
    </xdr:from>
    <xdr:to>
      <xdr:col>19</xdr:col>
      <xdr:colOff>177800</xdr:colOff>
      <xdr:row>97</xdr:row>
      <xdr:rowOff>47447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7455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43904</xdr:rowOff>
    </xdr:from>
    <xdr:to>
      <xdr:col>15</xdr:col>
      <xdr:colOff>50800</xdr:colOff>
      <xdr:row>97</xdr:row>
      <xdr:rowOff>75234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4554"/>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75234</xdr:rowOff>
    </xdr:from>
    <xdr:to>
      <xdr:col>10</xdr:col>
      <xdr:colOff>114300</xdr:colOff>
      <xdr:row>97</xdr:row>
      <xdr:rowOff>78942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05884"/>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125133</xdr:rowOff>
    </xdr:from>
    <xdr:to>
      <xdr:col>24</xdr:col>
      <xdr:colOff>114300</xdr:colOff>
      <xdr:row>97</xdr:row>
      <xdr:rowOff>55283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148010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168097</xdr:rowOff>
    </xdr:from>
    <xdr:to>
      <xdr:col>20</xdr:col>
      <xdr:colOff>38100</xdr:colOff>
      <xdr:row>97</xdr:row>
      <xdr:rowOff>98247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114774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164554</xdr:rowOff>
    </xdr:from>
    <xdr:to>
      <xdr:col>15</xdr:col>
      <xdr:colOff>101600</xdr:colOff>
      <xdr:row>97</xdr:row>
      <xdr:rowOff>94704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111231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24434</xdr:rowOff>
    </xdr:from>
    <xdr:to>
      <xdr:col>10</xdr:col>
      <xdr:colOff>165100</xdr:colOff>
      <xdr:row>97</xdr:row>
      <xdr:rowOff>126034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142561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28142</xdr:rowOff>
    </xdr:from>
    <xdr:to>
      <xdr:col>6</xdr:col>
      <xdr:colOff>38100</xdr:colOff>
      <xdr:row>97</xdr:row>
      <xdr:rowOff>129742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146269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79023</xdr:rowOff>
    </xdr:from>
    <xdr:to>
      <xdr:col>55</xdr:col>
      <xdr:colOff>0</xdr:colOff>
      <xdr:row>35</xdr:row>
      <xdr:rowOff>101110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079773"/>
          <a:ext cx="8382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79023</xdr:rowOff>
    </xdr:from>
    <xdr:to>
      <xdr:col>50</xdr:col>
      <xdr:colOff>114300</xdr:colOff>
      <xdr:row>35</xdr:row>
      <xdr:rowOff>91356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079773"/>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91356</xdr:rowOff>
    </xdr:from>
    <xdr:to>
      <xdr:col>45</xdr:col>
      <xdr:colOff>177800</xdr:colOff>
      <xdr:row>35</xdr:row>
      <xdr:rowOff>99270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92106"/>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99270</xdr:rowOff>
    </xdr:from>
    <xdr:to>
      <xdr:col>41</xdr:col>
      <xdr:colOff>50800</xdr:colOff>
      <xdr:row>36</xdr:row>
      <xdr:rowOff>90801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00020"/>
          <a:ext cx="889000" cy="1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50310</xdr:rowOff>
    </xdr:from>
    <xdr:to>
      <xdr:col>55</xdr:col>
      <xdr:colOff>50800</xdr:colOff>
      <xdr:row>35</xdr:row>
      <xdr:rowOff>151910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73187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28223</xdr:rowOff>
    </xdr:from>
    <xdr:to>
      <xdr:col>50</xdr:col>
      <xdr:colOff>165100</xdr:colOff>
      <xdr:row>35</xdr:row>
      <xdr:rowOff>129823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146350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40556</xdr:rowOff>
    </xdr:from>
    <xdr:to>
      <xdr:col>46</xdr:col>
      <xdr:colOff>38100</xdr:colOff>
      <xdr:row>35</xdr:row>
      <xdr:rowOff>142156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158683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48470</xdr:rowOff>
    </xdr:from>
    <xdr:to>
      <xdr:col>41</xdr:col>
      <xdr:colOff>101600</xdr:colOff>
      <xdr:row>35</xdr:row>
      <xdr:rowOff>150070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166597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40001</xdr:rowOff>
    </xdr:from>
    <xdr:to>
      <xdr:col>36</xdr:col>
      <xdr:colOff>165100</xdr:colOff>
      <xdr:row>36</xdr:row>
      <xdr:rowOff>141601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158128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62589</xdr:rowOff>
    </xdr:from>
    <xdr:to>
      <xdr:col>55</xdr:col>
      <xdr:colOff>0</xdr:colOff>
      <xdr:row>58</xdr:row>
      <xdr:rowOff>71250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06689"/>
          <a:ext cx="8382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71250</xdr:rowOff>
    </xdr:from>
    <xdr:to>
      <xdr:col>50</xdr:col>
      <xdr:colOff>114300</xdr:colOff>
      <xdr:row>58</xdr:row>
      <xdr:rowOff>86505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15350"/>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78092</xdr:rowOff>
    </xdr:from>
    <xdr:to>
      <xdr:col>45</xdr:col>
      <xdr:colOff>177800</xdr:colOff>
      <xdr:row>58</xdr:row>
      <xdr:rowOff>86505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22192"/>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47822</xdr:rowOff>
    </xdr:from>
    <xdr:to>
      <xdr:col>41</xdr:col>
      <xdr:colOff>50800</xdr:colOff>
      <xdr:row>58</xdr:row>
      <xdr:rowOff>78092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91922"/>
          <a:ext cx="889000" cy="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11789</xdr:rowOff>
    </xdr:from>
    <xdr:to>
      <xdr:col>55</xdr:col>
      <xdr:colOff>50800</xdr:colOff>
      <xdr:row>58</xdr:row>
      <xdr:rowOff>113389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98166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20450</xdr:rowOff>
    </xdr:from>
    <xdr:to>
      <xdr:col>50</xdr:col>
      <xdr:colOff>165100</xdr:colOff>
      <xdr:row>58</xdr:row>
      <xdr:rowOff>122050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113177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35705</xdr:rowOff>
    </xdr:from>
    <xdr:to>
      <xdr:col>46</xdr:col>
      <xdr:colOff>38100</xdr:colOff>
      <xdr:row>58</xdr:row>
      <xdr:rowOff>137305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128432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27292</xdr:rowOff>
    </xdr:from>
    <xdr:to>
      <xdr:col>41</xdr:col>
      <xdr:colOff>101600</xdr:colOff>
      <xdr:row>58</xdr:row>
      <xdr:rowOff>128892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120019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168472</xdr:rowOff>
    </xdr:from>
    <xdr:to>
      <xdr:col>36</xdr:col>
      <xdr:colOff>165100</xdr:colOff>
      <xdr:row>58</xdr:row>
      <xdr:rowOff>98622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89749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130191</xdr:rowOff>
    </xdr:from>
    <xdr:to>
      <xdr:col>45</xdr:col>
      <xdr:colOff>177800</xdr:colOff>
      <xdr:row>78</xdr:row>
      <xdr:rowOff>139700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0329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88210</xdr:rowOff>
    </xdr:from>
    <xdr:to>
      <xdr:col>41</xdr:col>
      <xdr:colOff>50800</xdr:colOff>
      <xdr:row>78</xdr:row>
      <xdr:rowOff>130191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61310"/>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79391</xdr:rowOff>
    </xdr:from>
    <xdr:to>
      <xdr:col>41</xdr:col>
      <xdr:colOff>101600</xdr:colOff>
      <xdr:row>79</xdr:row>
      <xdr:rowOff>9541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37410</xdr:rowOff>
    </xdr:from>
    <xdr:to>
      <xdr:col>36</xdr:col>
      <xdr:colOff>165100</xdr:colOff>
      <xdr:row>78</xdr:row>
      <xdr:rowOff>139010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130137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95732</xdr:rowOff>
    </xdr:from>
    <xdr:to>
      <xdr:col>55</xdr:col>
      <xdr:colOff>0</xdr:colOff>
      <xdr:row>96</xdr:row>
      <xdr:rowOff>132817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54932"/>
          <a:ext cx="83820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132817</xdr:rowOff>
    </xdr:from>
    <xdr:to>
      <xdr:col>50</xdr:col>
      <xdr:colOff>114300</xdr:colOff>
      <xdr:row>97</xdr:row>
      <xdr:rowOff>4394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92017"/>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1663</xdr:rowOff>
    </xdr:from>
    <xdr:to>
      <xdr:col>45</xdr:col>
      <xdr:colOff>177800</xdr:colOff>
      <xdr:row>97</xdr:row>
      <xdr:rowOff>4394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32313"/>
          <a:ext cx="8890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1663</xdr:rowOff>
    </xdr:from>
    <xdr:to>
      <xdr:col>41</xdr:col>
      <xdr:colOff>50800</xdr:colOff>
      <xdr:row>97</xdr:row>
      <xdr:rowOff>65646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32313"/>
          <a:ext cx="889000" cy="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44932</xdr:rowOff>
    </xdr:from>
    <xdr:to>
      <xdr:col>55</xdr:col>
      <xdr:colOff>50800</xdr:colOff>
      <xdr:row>96</xdr:row>
      <xdr:rowOff>146532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67809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82017</xdr:rowOff>
    </xdr:from>
    <xdr:to>
      <xdr:col>50</xdr:col>
      <xdr:colOff>165100</xdr:colOff>
      <xdr:row>97</xdr:row>
      <xdr:rowOff>12167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28694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125044</xdr:rowOff>
    </xdr:from>
    <xdr:to>
      <xdr:col>46</xdr:col>
      <xdr:colOff>38100</xdr:colOff>
      <xdr:row>97</xdr:row>
      <xdr:rowOff>55194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71721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3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122313</xdr:rowOff>
    </xdr:from>
    <xdr:to>
      <xdr:col>41</xdr:col>
      <xdr:colOff>101600</xdr:colOff>
      <xdr:row>97</xdr:row>
      <xdr:rowOff>52463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68990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3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14846</xdr:rowOff>
    </xdr:from>
    <xdr:to>
      <xdr:col>36</xdr:col>
      <xdr:colOff>165100</xdr:colOff>
      <xdr:row>97</xdr:row>
      <xdr:rowOff>116446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132973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4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29756</xdr:rowOff>
    </xdr:from>
    <xdr:to>
      <xdr:col>85</xdr:col>
      <xdr:colOff>127000</xdr:colOff>
      <xdr:row>39</xdr:row>
      <xdr:rowOff>43700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16306"/>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29756</xdr:rowOff>
    </xdr:from>
    <xdr:to>
      <xdr:col>81</xdr:col>
      <xdr:colOff>50800</xdr:colOff>
      <xdr:row>39</xdr:row>
      <xdr:rowOff>35484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16306"/>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35484</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2034"/>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44171</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072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164350</xdr:rowOff>
    </xdr:from>
    <xdr:to>
      <xdr:col>85</xdr:col>
      <xdr:colOff>177800</xdr:colOff>
      <xdr:row>39</xdr:row>
      <xdr:rowOff>94500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150406</xdr:rowOff>
    </xdr:from>
    <xdr:to>
      <xdr:col>81</xdr:col>
      <xdr:colOff>101600</xdr:colOff>
      <xdr:row>39</xdr:row>
      <xdr:rowOff>80556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71683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7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156134</xdr:rowOff>
    </xdr:from>
    <xdr:to>
      <xdr:col>76</xdr:col>
      <xdr:colOff>165100</xdr:colOff>
      <xdr:row>39</xdr:row>
      <xdr:rowOff>86284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77411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164821</xdr:rowOff>
    </xdr:from>
    <xdr:to>
      <xdr:col>67</xdr:col>
      <xdr:colOff>101600</xdr:colOff>
      <xdr:row>39</xdr:row>
      <xdr:rowOff>94971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86098</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72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127829</xdr:rowOff>
    </xdr:from>
    <xdr:to>
      <xdr:col>85</xdr:col>
      <xdr:colOff>127000</xdr:colOff>
      <xdr:row>75</xdr:row>
      <xdr:rowOff>134556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86579"/>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134556</xdr:rowOff>
    </xdr:from>
    <xdr:to>
      <xdr:col>81</xdr:col>
      <xdr:colOff>50800</xdr:colOff>
      <xdr:row>75</xdr:row>
      <xdr:rowOff>139864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9330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45860</xdr:rowOff>
    </xdr:from>
    <xdr:to>
      <xdr:col>76</xdr:col>
      <xdr:colOff>114300</xdr:colOff>
      <xdr:row>75</xdr:row>
      <xdr:rowOff>139864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904610"/>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45860</xdr:rowOff>
    </xdr:from>
    <xdr:to>
      <xdr:col>71</xdr:col>
      <xdr:colOff>177800</xdr:colOff>
      <xdr:row>75</xdr:row>
      <xdr:rowOff>80705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904610"/>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77029</xdr:rowOff>
    </xdr:from>
    <xdr:to>
      <xdr:col>85</xdr:col>
      <xdr:colOff>177800</xdr:colOff>
      <xdr:row>76</xdr:row>
      <xdr:rowOff>7179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55456</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83756</xdr:rowOff>
    </xdr:from>
    <xdr:to>
      <xdr:col>81</xdr:col>
      <xdr:colOff>101600</xdr:colOff>
      <xdr:row>76</xdr:row>
      <xdr:rowOff>13906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5033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89064</xdr:rowOff>
    </xdr:from>
    <xdr:to>
      <xdr:col>76</xdr:col>
      <xdr:colOff>165100</xdr:colOff>
      <xdr:row>76</xdr:row>
      <xdr:rowOff>19214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10340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166510</xdr:rowOff>
    </xdr:from>
    <xdr:to>
      <xdr:col>72</xdr:col>
      <xdr:colOff>38100</xdr:colOff>
      <xdr:row>75</xdr:row>
      <xdr:rowOff>96660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113187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6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29905</xdr:rowOff>
    </xdr:from>
    <xdr:to>
      <xdr:col>67</xdr:col>
      <xdr:colOff>101600</xdr:colOff>
      <xdr:row>75</xdr:row>
      <xdr:rowOff>131505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148032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6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86894</xdr:rowOff>
    </xdr:from>
    <xdr:to>
      <xdr:col>85</xdr:col>
      <xdr:colOff>127000</xdr:colOff>
      <xdr:row>98</xdr:row>
      <xdr:rowOff>110951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88994"/>
          <a:ext cx="8382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86894</xdr:rowOff>
    </xdr:from>
    <xdr:to>
      <xdr:col>81</xdr:col>
      <xdr:colOff>50800</xdr:colOff>
      <xdr:row>98</xdr:row>
      <xdr:rowOff>88210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88994"/>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88210</xdr:rowOff>
    </xdr:from>
    <xdr:to>
      <xdr:col>76</xdr:col>
      <xdr:colOff>114300</xdr:colOff>
      <xdr:row>98</xdr:row>
      <xdr:rowOff>101322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0310"/>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51488</xdr:rowOff>
    </xdr:from>
    <xdr:to>
      <xdr:col>71</xdr:col>
      <xdr:colOff>177800</xdr:colOff>
      <xdr:row>98</xdr:row>
      <xdr:rowOff>101322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53588"/>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60151</xdr:rowOff>
    </xdr:from>
    <xdr:to>
      <xdr:col>85</xdr:col>
      <xdr:colOff>177800</xdr:colOff>
      <xdr:row>98</xdr:row>
      <xdr:rowOff>161751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6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146528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36094</xdr:rowOff>
    </xdr:from>
    <xdr:to>
      <xdr:col>81</xdr:col>
      <xdr:colOff>101600</xdr:colOff>
      <xdr:row>98</xdr:row>
      <xdr:rowOff>137694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128821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37410</xdr:rowOff>
    </xdr:from>
    <xdr:to>
      <xdr:col>76</xdr:col>
      <xdr:colOff>165100</xdr:colOff>
      <xdr:row>98</xdr:row>
      <xdr:rowOff>139010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130137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50522</xdr:rowOff>
    </xdr:from>
    <xdr:to>
      <xdr:col>72</xdr:col>
      <xdr:colOff>38100</xdr:colOff>
      <xdr:row>98</xdr:row>
      <xdr:rowOff>152122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143249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xdr:rowOff>
    </xdr:from>
    <xdr:to>
      <xdr:col>67</xdr:col>
      <xdr:colOff>101600</xdr:colOff>
      <xdr:row>98</xdr:row>
      <xdr:rowOff>102288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93415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9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163795</xdr:rowOff>
    </xdr:from>
    <xdr:to>
      <xdr:col>116</xdr:col>
      <xdr:colOff>63500</xdr:colOff>
      <xdr:row>56</xdr:row>
      <xdr:rowOff>66273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593545"/>
          <a:ext cx="838200" cy="7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2403</xdr:rowOff>
    </xdr:from>
    <xdr:to>
      <xdr:col>111</xdr:col>
      <xdr:colOff>177800</xdr:colOff>
      <xdr:row>55</xdr:row>
      <xdr:rowOff>163795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432153"/>
          <a:ext cx="8890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90780</xdr:rowOff>
    </xdr:from>
    <xdr:to>
      <xdr:col>107</xdr:col>
      <xdr:colOff>50800</xdr:colOff>
      <xdr:row>55</xdr:row>
      <xdr:rowOff>2403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349080"/>
          <a:ext cx="889000" cy="8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19045</xdr:rowOff>
    </xdr:from>
    <xdr:to>
      <xdr:col>102</xdr:col>
      <xdr:colOff>114300</xdr:colOff>
      <xdr:row>54</xdr:row>
      <xdr:rowOff>90780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277345"/>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15473</xdr:rowOff>
    </xdr:from>
    <xdr:to>
      <xdr:col>116</xdr:col>
      <xdr:colOff>114300</xdr:colOff>
      <xdr:row>56</xdr:row>
      <xdr:rowOff>117073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6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38350</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46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112995</xdr:rowOff>
    </xdr:from>
    <xdr:to>
      <xdr:col>112</xdr:col>
      <xdr:colOff>38100</xdr:colOff>
      <xdr:row>56</xdr:row>
      <xdr:rowOff>43145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5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59672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31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123053</xdr:rowOff>
    </xdr:from>
    <xdr:to>
      <xdr:col>107</xdr:col>
      <xdr:colOff>101600</xdr:colOff>
      <xdr:row>55</xdr:row>
      <xdr:rowOff>53203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38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69730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15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39980</xdr:rowOff>
    </xdr:from>
    <xdr:to>
      <xdr:col>102</xdr:col>
      <xdr:colOff>165100</xdr:colOff>
      <xdr:row>54</xdr:row>
      <xdr:rowOff>141580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2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158107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07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139695</xdr:rowOff>
    </xdr:from>
    <xdr:to>
      <xdr:col>98</xdr:col>
      <xdr:colOff>38100</xdr:colOff>
      <xdr:row>54</xdr:row>
      <xdr:rowOff>69845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2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86372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0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120514</xdr:rowOff>
    </xdr:from>
    <xdr:to>
      <xdr:col>116</xdr:col>
      <xdr:colOff>63500</xdr:colOff>
      <xdr:row>76</xdr:row>
      <xdr:rowOff>141497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150714"/>
          <a:ext cx="8382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137773</xdr:rowOff>
    </xdr:from>
    <xdr:to>
      <xdr:col>111</xdr:col>
      <xdr:colOff>177800</xdr:colOff>
      <xdr:row>76</xdr:row>
      <xdr:rowOff>141497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167973"/>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137773</xdr:rowOff>
    </xdr:from>
    <xdr:to>
      <xdr:col>107</xdr:col>
      <xdr:colOff>50800</xdr:colOff>
      <xdr:row>76</xdr:row>
      <xdr:rowOff>146296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167973"/>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102160</xdr:rowOff>
    </xdr:from>
    <xdr:to>
      <xdr:col>102</xdr:col>
      <xdr:colOff>114300</xdr:colOff>
      <xdr:row>76</xdr:row>
      <xdr:rowOff>146296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960910"/>
          <a:ext cx="889000" cy="21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69714</xdr:rowOff>
    </xdr:from>
    <xdr:to>
      <xdr:col>116</xdr:col>
      <xdr:colOff>114300</xdr:colOff>
      <xdr:row>76</xdr:row>
      <xdr:rowOff>171314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48141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90697</xdr:rowOff>
    </xdr:from>
    <xdr:to>
      <xdr:col>112</xdr:col>
      <xdr:colOff>38100</xdr:colOff>
      <xdr:row>77</xdr:row>
      <xdr:rowOff>20847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11974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86973</xdr:rowOff>
    </xdr:from>
    <xdr:to>
      <xdr:col>107</xdr:col>
      <xdr:colOff>101600</xdr:colOff>
      <xdr:row>77</xdr:row>
      <xdr:rowOff>17123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1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8250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2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95496</xdr:rowOff>
    </xdr:from>
    <xdr:to>
      <xdr:col>102</xdr:col>
      <xdr:colOff>165100</xdr:colOff>
      <xdr:row>77</xdr:row>
      <xdr:rowOff>25646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16773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51360</xdr:rowOff>
    </xdr:from>
    <xdr:to>
      <xdr:col>98</xdr:col>
      <xdr:colOff>38100</xdr:colOff>
      <xdr:row>75</xdr:row>
      <xdr:rowOff>152961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10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169487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372,570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件費の住民一人当たりのコストは類似団体平均、県平均、全国平均と比較して例年大幅に下回っており、適正に職員数を管理しているといえる。普通建設事業費の住民一人当たりのコストは、施設改修事業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40,239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円となり、前年度と比較すると６．０％増加した。また、住民一人当たり</a:t>
          </a:r>
          <a:r>
            <a:rPr kumimoji="1" lang="ja-JP" altLang="en-US" sz="1300">
              <a:latin typeface="ＭＳ Ｐゴシック" panose="020B0600070205080204" pitchFamily="50" charset="-128"/>
              <a:ea typeface="ＭＳ Ｐゴシック" panose="020B0600070205080204" pitchFamily="50" charset="-128"/>
            </a:rPr>
            <a:t>のコストが類似団体より上回っている扶助費や補助費等については、制度の見直しや事業縮小等対策することで事業費を抑制したい。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69,395
68,379
84.59
26,644,702
25,854,513
572,008
14,853,864
25,475,562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156845</xdr:rowOff>
    </xdr:from>
    <xdr:to>
      <xdr:col>24</xdr:col>
      <xdr:colOff>63500</xdr:colOff>
      <xdr:row>35</xdr:row>
      <xdr:rowOff>161036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759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161036</xdr:rowOff>
    </xdr:from>
    <xdr:to>
      <xdr:col>19</xdr:col>
      <xdr:colOff>177800</xdr:colOff>
      <xdr:row>35</xdr:row>
      <xdr:rowOff>171323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6178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167894</xdr:rowOff>
    </xdr:from>
    <xdr:to>
      <xdr:col>15</xdr:col>
      <xdr:colOff>50800</xdr:colOff>
      <xdr:row>35</xdr:row>
      <xdr:rowOff>171323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86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41021</xdr:rowOff>
    </xdr:from>
    <xdr:to>
      <xdr:col>10</xdr:col>
      <xdr:colOff>114300</xdr:colOff>
      <xdr:row>35</xdr:row>
      <xdr:rowOff>167894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177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128922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110236</xdr:rowOff>
    </xdr:from>
    <xdr:to>
      <xdr:col>20</xdr:col>
      <xdr:colOff>38100</xdr:colOff>
      <xdr:row>36</xdr:row>
      <xdr:rowOff>40386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56913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120523</xdr:rowOff>
    </xdr:from>
    <xdr:to>
      <xdr:col>15</xdr:col>
      <xdr:colOff>101600</xdr:colOff>
      <xdr:row>36</xdr:row>
      <xdr:rowOff>50673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67200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117094</xdr:rowOff>
    </xdr:from>
    <xdr:to>
      <xdr:col>10</xdr:col>
      <xdr:colOff>165100</xdr:colOff>
      <xdr:row>36</xdr:row>
      <xdr:rowOff>47244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63771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161671</xdr:rowOff>
    </xdr:from>
    <xdr:to>
      <xdr:col>6</xdr:col>
      <xdr:colOff>38100</xdr:colOff>
      <xdr:row>35</xdr:row>
      <xdr:rowOff>91821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108348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118875</xdr:rowOff>
    </xdr:from>
    <xdr:to>
      <xdr:col>24</xdr:col>
      <xdr:colOff>63500</xdr:colOff>
      <xdr:row>57</xdr:row>
      <xdr:rowOff>143216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91525"/>
          <a:ext cx="8382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115898</xdr:rowOff>
    </xdr:from>
    <xdr:to>
      <xdr:col>19</xdr:col>
      <xdr:colOff>177800</xdr:colOff>
      <xdr:row>57</xdr:row>
      <xdr:rowOff>118875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88548"/>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115898</xdr:rowOff>
    </xdr:from>
    <xdr:to>
      <xdr:col>15</xdr:col>
      <xdr:colOff>50800</xdr:colOff>
      <xdr:row>57</xdr:row>
      <xdr:rowOff>137391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88548"/>
          <a:ext cx="889000" cy="2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114097</xdr:rowOff>
    </xdr:from>
    <xdr:to>
      <xdr:col>10</xdr:col>
      <xdr:colOff>114300</xdr:colOff>
      <xdr:row>57</xdr:row>
      <xdr:rowOff>137391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86747"/>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92416</xdr:rowOff>
    </xdr:from>
    <xdr:to>
      <xdr:col>24</xdr:col>
      <xdr:colOff>114300</xdr:colOff>
      <xdr:row>58</xdr:row>
      <xdr:rowOff>22566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7343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68075</xdr:rowOff>
    </xdr:from>
    <xdr:to>
      <xdr:col>20</xdr:col>
      <xdr:colOff>38100</xdr:colOff>
      <xdr:row>57</xdr:row>
      <xdr:rowOff>169675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160802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65098</xdr:rowOff>
    </xdr:from>
    <xdr:to>
      <xdr:col>15</xdr:col>
      <xdr:colOff>101600</xdr:colOff>
      <xdr:row>57</xdr:row>
      <xdr:rowOff>166698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157825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86591</xdr:rowOff>
    </xdr:from>
    <xdr:to>
      <xdr:col>10</xdr:col>
      <xdr:colOff>165100</xdr:colOff>
      <xdr:row>58</xdr:row>
      <xdr:rowOff>16741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63297</xdr:rowOff>
    </xdr:from>
    <xdr:to>
      <xdr:col>6</xdr:col>
      <xdr:colOff>38100</xdr:colOff>
      <xdr:row>57</xdr:row>
      <xdr:rowOff>164897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156024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26445</xdr:rowOff>
    </xdr:from>
    <xdr:to>
      <xdr:col>24</xdr:col>
      <xdr:colOff>63500</xdr:colOff>
      <xdr:row>76</xdr:row>
      <xdr:rowOff>59516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6645"/>
          <a:ext cx="8382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59516</xdr:rowOff>
    </xdr:from>
    <xdr:to>
      <xdr:col>19</xdr:col>
      <xdr:colOff>177800</xdr:colOff>
      <xdr:row>76</xdr:row>
      <xdr:rowOff>89376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9716"/>
          <a:ext cx="889000" cy="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89376</xdr:rowOff>
    </xdr:from>
    <xdr:to>
      <xdr:col>15</xdr:col>
      <xdr:colOff>50800</xdr:colOff>
      <xdr:row>76</xdr:row>
      <xdr:rowOff>108458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9576"/>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108458</xdr:rowOff>
    </xdr:from>
    <xdr:to>
      <xdr:col>10</xdr:col>
      <xdr:colOff>114300</xdr:colOff>
      <xdr:row>76</xdr:row>
      <xdr:rowOff>151358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8658"/>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147095</xdr:rowOff>
    </xdr:from>
    <xdr:to>
      <xdr:col>24</xdr:col>
      <xdr:colOff>114300</xdr:colOff>
      <xdr:row>76</xdr:row>
      <xdr:rowOff>77245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125522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8716</xdr:rowOff>
    </xdr:from>
    <xdr:to>
      <xdr:col>20</xdr:col>
      <xdr:colOff>38100</xdr:colOff>
      <xdr:row>76</xdr:row>
      <xdr:rowOff>110316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126843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1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38576</xdr:rowOff>
    </xdr:from>
    <xdr:to>
      <xdr:col>15</xdr:col>
      <xdr:colOff>101600</xdr:colOff>
      <xdr:row>76</xdr:row>
      <xdr:rowOff>140176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131303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6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57658</xdr:rowOff>
    </xdr:from>
    <xdr:to>
      <xdr:col>10</xdr:col>
      <xdr:colOff>165100</xdr:colOff>
      <xdr:row>76</xdr:row>
      <xdr:rowOff>159258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150385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100558</xdr:rowOff>
    </xdr:from>
    <xdr:to>
      <xdr:col>6</xdr:col>
      <xdr:colOff>38100</xdr:colOff>
      <xdr:row>77</xdr:row>
      <xdr:rowOff>30708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47236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164618</xdr:rowOff>
    </xdr:from>
    <xdr:to>
      <xdr:col>24</xdr:col>
      <xdr:colOff>63500</xdr:colOff>
      <xdr:row>98</xdr:row>
      <xdr:rowOff>32418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95268"/>
          <a:ext cx="8382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32418</xdr:rowOff>
    </xdr:from>
    <xdr:to>
      <xdr:col>19</xdr:col>
      <xdr:colOff>177800</xdr:colOff>
      <xdr:row>98</xdr:row>
      <xdr:rowOff>40373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34518"/>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11364</xdr:rowOff>
    </xdr:from>
    <xdr:to>
      <xdr:col>15</xdr:col>
      <xdr:colOff>50800</xdr:colOff>
      <xdr:row>98</xdr:row>
      <xdr:rowOff>40373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13464"/>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130922</xdr:rowOff>
    </xdr:from>
    <xdr:to>
      <xdr:col>10</xdr:col>
      <xdr:colOff>114300</xdr:colOff>
      <xdr:row>98</xdr:row>
      <xdr:rowOff>11364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61572"/>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113818</xdr:rowOff>
    </xdr:from>
    <xdr:to>
      <xdr:col>24</xdr:col>
      <xdr:colOff>114300</xdr:colOff>
      <xdr:row>98</xdr:row>
      <xdr:rowOff>43968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92245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153068</xdr:rowOff>
    </xdr:from>
    <xdr:to>
      <xdr:col>20</xdr:col>
      <xdr:colOff>38100</xdr:colOff>
      <xdr:row>98</xdr:row>
      <xdr:rowOff>83218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74345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161023</xdr:rowOff>
    </xdr:from>
    <xdr:to>
      <xdr:col>15</xdr:col>
      <xdr:colOff>101600</xdr:colOff>
      <xdr:row>98</xdr:row>
      <xdr:rowOff>91173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82300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8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132014</xdr:rowOff>
    </xdr:from>
    <xdr:to>
      <xdr:col>10</xdr:col>
      <xdr:colOff>165100</xdr:colOff>
      <xdr:row>98</xdr:row>
      <xdr:rowOff>62164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53291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80122</xdr:rowOff>
    </xdr:from>
    <xdr:to>
      <xdr:col>6</xdr:col>
      <xdr:colOff>38100</xdr:colOff>
      <xdr:row>98</xdr:row>
      <xdr:rowOff>10272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81864</xdr:rowOff>
    </xdr:from>
    <xdr:to>
      <xdr:col>55</xdr:col>
      <xdr:colOff>0</xdr:colOff>
      <xdr:row>37</xdr:row>
      <xdr:rowOff>98609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425514"/>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56204</xdr:rowOff>
    </xdr:from>
    <xdr:to>
      <xdr:col>50</xdr:col>
      <xdr:colOff>114300</xdr:colOff>
      <xdr:row>37</xdr:row>
      <xdr:rowOff>81864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399854"/>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56204</xdr:rowOff>
    </xdr:from>
    <xdr:to>
      <xdr:col>45</xdr:col>
      <xdr:colOff>177800</xdr:colOff>
      <xdr:row>37</xdr:row>
      <xdr:rowOff>70263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39985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70263</xdr:rowOff>
    </xdr:from>
    <xdr:to>
      <xdr:col>41</xdr:col>
      <xdr:colOff>50800</xdr:colOff>
      <xdr:row>37</xdr:row>
      <xdr:rowOff>83179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41391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47809</xdr:rowOff>
    </xdr:from>
    <xdr:to>
      <xdr:col>55</xdr:col>
      <xdr:colOff>50800</xdr:colOff>
      <xdr:row>37</xdr:row>
      <xdr:rowOff>149409</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7186</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17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31064</xdr:rowOff>
    </xdr:from>
    <xdr:to>
      <xdr:col>50</xdr:col>
      <xdr:colOff>165100</xdr:colOff>
      <xdr:row>37</xdr:row>
      <xdr:rowOff>132664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149191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1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5404</xdr:rowOff>
    </xdr:from>
    <xdr:to>
      <xdr:col>46</xdr:col>
      <xdr:colOff>38100</xdr:colOff>
      <xdr:row>37</xdr:row>
      <xdr:rowOff>107004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123531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1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19463</xdr:rowOff>
    </xdr:from>
    <xdr:to>
      <xdr:col>41</xdr:col>
      <xdr:colOff>101600</xdr:colOff>
      <xdr:row>37</xdr:row>
      <xdr:rowOff>121063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137590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1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32379</xdr:rowOff>
    </xdr:from>
    <xdr:to>
      <xdr:col>36</xdr:col>
      <xdr:colOff>165100</xdr:colOff>
      <xdr:row>37</xdr:row>
      <xdr:rowOff>133979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150506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5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80819</xdr:rowOff>
    </xdr:from>
    <xdr:to>
      <xdr:col>55</xdr:col>
      <xdr:colOff>0</xdr:colOff>
      <xdr:row>58</xdr:row>
      <xdr:rowOff>92848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24919"/>
          <a:ext cx="838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86959</xdr:rowOff>
    </xdr:from>
    <xdr:to>
      <xdr:col>50</xdr:col>
      <xdr:colOff>114300</xdr:colOff>
      <xdr:row>58</xdr:row>
      <xdr:rowOff>92848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31059"/>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86959</xdr:rowOff>
    </xdr:from>
    <xdr:to>
      <xdr:col>45</xdr:col>
      <xdr:colOff>177800</xdr:colOff>
      <xdr:row>58</xdr:row>
      <xdr:rowOff>88559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3105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88559</xdr:rowOff>
    </xdr:from>
    <xdr:to>
      <xdr:col>41</xdr:col>
      <xdr:colOff>50800</xdr:colOff>
      <xdr:row>58</xdr:row>
      <xdr:rowOff>90072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32659"/>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30019</xdr:rowOff>
    </xdr:from>
    <xdr:to>
      <xdr:col>55</xdr:col>
      <xdr:colOff>50800</xdr:colOff>
      <xdr:row>58</xdr:row>
      <xdr:rowOff>131619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52896</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2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42048</xdr:rowOff>
    </xdr:from>
    <xdr:to>
      <xdr:col>50</xdr:col>
      <xdr:colOff>165100</xdr:colOff>
      <xdr:row>58</xdr:row>
      <xdr:rowOff>143648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160175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36159</xdr:rowOff>
    </xdr:from>
    <xdr:to>
      <xdr:col>46</xdr:col>
      <xdr:colOff>38100</xdr:colOff>
      <xdr:row>58</xdr:row>
      <xdr:rowOff>137759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8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154286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5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37759</xdr:rowOff>
    </xdr:from>
    <xdr:to>
      <xdr:col>41</xdr:col>
      <xdr:colOff>101600</xdr:colOff>
      <xdr:row>58</xdr:row>
      <xdr:rowOff>139359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155886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5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39272</xdr:rowOff>
    </xdr:from>
    <xdr:to>
      <xdr:col>36</xdr:col>
      <xdr:colOff>165100</xdr:colOff>
      <xdr:row>58</xdr:row>
      <xdr:rowOff>140872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157399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86162</xdr:rowOff>
    </xdr:from>
    <xdr:to>
      <xdr:col>55</xdr:col>
      <xdr:colOff>0</xdr:colOff>
      <xdr:row>76</xdr:row>
      <xdr:rowOff>118577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116362"/>
          <a:ext cx="8382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147518</xdr:rowOff>
    </xdr:from>
    <xdr:to>
      <xdr:col>50</xdr:col>
      <xdr:colOff>114300</xdr:colOff>
      <xdr:row>76</xdr:row>
      <xdr:rowOff>86162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006268"/>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137597</xdr:rowOff>
    </xdr:from>
    <xdr:to>
      <xdr:col>45</xdr:col>
      <xdr:colOff>177800</xdr:colOff>
      <xdr:row>75</xdr:row>
      <xdr:rowOff>147518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2996347"/>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45242</xdr:rowOff>
    </xdr:from>
    <xdr:to>
      <xdr:col>41</xdr:col>
      <xdr:colOff>50800</xdr:colOff>
      <xdr:row>75</xdr:row>
      <xdr:rowOff>137597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2903992"/>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67777</xdr:rowOff>
    </xdr:from>
    <xdr:to>
      <xdr:col>55</xdr:col>
      <xdr:colOff>50800</xdr:colOff>
      <xdr:row>76</xdr:row>
      <xdr:rowOff>169377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90654</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94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35362</xdr:rowOff>
    </xdr:from>
    <xdr:to>
      <xdr:col>50</xdr:col>
      <xdr:colOff>165100</xdr:colOff>
      <xdr:row>76</xdr:row>
      <xdr:rowOff>136962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153489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8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96718</xdr:rowOff>
    </xdr:from>
    <xdr:to>
      <xdr:col>46</xdr:col>
      <xdr:colOff>38100</xdr:colOff>
      <xdr:row>76</xdr:row>
      <xdr:rowOff>26868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9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43395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7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86797</xdr:rowOff>
    </xdr:from>
    <xdr:to>
      <xdr:col>41</xdr:col>
      <xdr:colOff>101600</xdr:colOff>
      <xdr:row>76</xdr:row>
      <xdr:rowOff>16948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33474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7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165892</xdr:rowOff>
    </xdr:from>
    <xdr:to>
      <xdr:col>36</xdr:col>
      <xdr:colOff>165100</xdr:colOff>
      <xdr:row>75</xdr:row>
      <xdr:rowOff>96042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8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112569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6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73749</xdr:rowOff>
    </xdr:from>
    <xdr:to>
      <xdr:col>55</xdr:col>
      <xdr:colOff>0</xdr:colOff>
      <xdr:row>98</xdr:row>
      <xdr:rowOff>84976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75849"/>
          <a:ext cx="8382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58387</xdr:rowOff>
    </xdr:from>
    <xdr:to>
      <xdr:col>50</xdr:col>
      <xdr:colOff>114300</xdr:colOff>
      <xdr:row>98</xdr:row>
      <xdr:rowOff>84976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60487"/>
          <a:ext cx="889000" cy="2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58387</xdr:rowOff>
    </xdr:from>
    <xdr:to>
      <xdr:col>45</xdr:col>
      <xdr:colOff>177800</xdr:colOff>
      <xdr:row>98</xdr:row>
      <xdr:rowOff>85792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60487"/>
          <a:ext cx="889000" cy="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85792</xdr:rowOff>
    </xdr:from>
    <xdr:to>
      <xdr:col>41</xdr:col>
      <xdr:colOff>50800</xdr:colOff>
      <xdr:row>98</xdr:row>
      <xdr:rowOff>102713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87892"/>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22949</xdr:rowOff>
    </xdr:from>
    <xdr:to>
      <xdr:col>55</xdr:col>
      <xdr:colOff>50800</xdr:colOff>
      <xdr:row>98</xdr:row>
      <xdr:rowOff>124549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34176</xdr:rowOff>
    </xdr:from>
    <xdr:to>
      <xdr:col>50</xdr:col>
      <xdr:colOff>165100</xdr:colOff>
      <xdr:row>98</xdr:row>
      <xdr:rowOff>135776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126903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7587</xdr:rowOff>
    </xdr:from>
    <xdr:to>
      <xdr:col>46</xdr:col>
      <xdr:colOff>38100</xdr:colOff>
      <xdr:row>98</xdr:row>
      <xdr:rowOff>109187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100314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34992</xdr:rowOff>
    </xdr:from>
    <xdr:to>
      <xdr:col>41</xdr:col>
      <xdr:colOff>101600</xdr:colOff>
      <xdr:row>98</xdr:row>
      <xdr:rowOff>136592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127719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51913</xdr:rowOff>
    </xdr:from>
    <xdr:to>
      <xdr:col>36</xdr:col>
      <xdr:colOff>165100</xdr:colOff>
      <xdr:row>98</xdr:row>
      <xdr:rowOff>153513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144640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985</xdr:rowOff>
    </xdr:from>
    <xdr:to>
      <xdr:col>85</xdr:col>
      <xdr:colOff>127000</xdr:colOff>
      <xdr:row>38</xdr:row>
      <xdr:rowOff>34864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16085"/>
          <a:ext cx="8382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985</xdr:rowOff>
    </xdr:from>
    <xdr:to>
      <xdr:col>81</xdr:col>
      <xdr:colOff>50800</xdr:colOff>
      <xdr:row>38</xdr:row>
      <xdr:rowOff>26177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16085"/>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4414</xdr:rowOff>
    </xdr:from>
    <xdr:to>
      <xdr:col>76</xdr:col>
      <xdr:colOff>114300</xdr:colOff>
      <xdr:row>38</xdr:row>
      <xdr:rowOff>26177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19514"/>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168001</xdr:rowOff>
    </xdr:from>
    <xdr:to>
      <xdr:col>71</xdr:col>
      <xdr:colOff>177800</xdr:colOff>
      <xdr:row>38</xdr:row>
      <xdr:rowOff>4414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11651"/>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155514</xdr:rowOff>
    </xdr:from>
    <xdr:to>
      <xdr:col>85</xdr:col>
      <xdr:colOff>177800</xdr:colOff>
      <xdr:row>38</xdr:row>
      <xdr:rowOff>85665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133941</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121636</xdr:rowOff>
    </xdr:from>
    <xdr:to>
      <xdr:col>81</xdr:col>
      <xdr:colOff>101600</xdr:colOff>
      <xdr:row>38</xdr:row>
      <xdr:rowOff>51786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42912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146827</xdr:rowOff>
    </xdr:from>
    <xdr:to>
      <xdr:col>76</xdr:col>
      <xdr:colOff>165100</xdr:colOff>
      <xdr:row>38</xdr:row>
      <xdr:rowOff>76977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68104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125064</xdr:rowOff>
    </xdr:from>
    <xdr:to>
      <xdr:col>72</xdr:col>
      <xdr:colOff>38100</xdr:colOff>
      <xdr:row>38</xdr:row>
      <xdr:rowOff>55214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46341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117201</xdr:rowOff>
    </xdr:from>
    <xdr:to>
      <xdr:col>67</xdr:col>
      <xdr:colOff>101600</xdr:colOff>
      <xdr:row>38</xdr:row>
      <xdr:rowOff>47351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38478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125641</xdr:rowOff>
    </xdr:from>
    <xdr:to>
      <xdr:col>85</xdr:col>
      <xdr:colOff>127000</xdr:colOff>
      <xdr:row>57</xdr:row>
      <xdr:rowOff>163050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98291"/>
          <a:ext cx="8382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125641</xdr:rowOff>
    </xdr:from>
    <xdr:to>
      <xdr:col>81</xdr:col>
      <xdr:colOff>50800</xdr:colOff>
      <xdr:row>58</xdr:row>
      <xdr:rowOff>52309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98291"/>
          <a:ext cx="889000" cy="9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145660</xdr:rowOff>
    </xdr:from>
    <xdr:to>
      <xdr:col>76</xdr:col>
      <xdr:colOff>114300</xdr:colOff>
      <xdr:row>58</xdr:row>
      <xdr:rowOff>52309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18310"/>
          <a:ext cx="889000" cy="7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127633</xdr:rowOff>
    </xdr:from>
    <xdr:to>
      <xdr:col>71</xdr:col>
      <xdr:colOff>177800</xdr:colOff>
      <xdr:row>57</xdr:row>
      <xdr:rowOff>145660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28833"/>
          <a:ext cx="889000" cy="1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112250</xdr:rowOff>
    </xdr:from>
    <xdr:to>
      <xdr:col>85</xdr:col>
      <xdr:colOff>177800</xdr:colOff>
      <xdr:row>58</xdr:row>
      <xdr:rowOff>42400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27177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74841</xdr:rowOff>
    </xdr:from>
    <xdr:to>
      <xdr:col>81</xdr:col>
      <xdr:colOff>101600</xdr:colOff>
      <xdr:row>58</xdr:row>
      <xdr:rowOff>4991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167568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1509</xdr:rowOff>
    </xdr:from>
    <xdr:to>
      <xdr:col>76</xdr:col>
      <xdr:colOff>165100</xdr:colOff>
      <xdr:row>58</xdr:row>
      <xdr:rowOff>103109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94236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94860</xdr:rowOff>
    </xdr:from>
    <xdr:to>
      <xdr:col>72</xdr:col>
      <xdr:colOff>38100</xdr:colOff>
      <xdr:row>58</xdr:row>
      <xdr:rowOff>25010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16137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6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76833</xdr:rowOff>
    </xdr:from>
    <xdr:to>
      <xdr:col>67</xdr:col>
      <xdr:colOff>101600</xdr:colOff>
      <xdr:row>57</xdr:row>
      <xdr:rowOff>6983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23510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29756</xdr:rowOff>
    </xdr:from>
    <xdr:to>
      <xdr:col>85</xdr:col>
      <xdr:colOff>127000</xdr:colOff>
      <xdr:row>79</xdr:row>
      <xdr:rowOff>43701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74306"/>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29756</xdr:rowOff>
    </xdr:from>
    <xdr:to>
      <xdr:col>81</xdr:col>
      <xdr:colOff>50800</xdr:colOff>
      <xdr:row>79</xdr:row>
      <xdr:rowOff>35483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74306"/>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35483</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0033"/>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44171</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872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164351</xdr:rowOff>
    </xdr:from>
    <xdr:to>
      <xdr:col>85</xdr:col>
      <xdr:colOff>177800</xdr:colOff>
      <xdr:row>79</xdr:row>
      <xdr:rowOff>94501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150406</xdr:rowOff>
    </xdr:from>
    <xdr:to>
      <xdr:col>81</xdr:col>
      <xdr:colOff>101600</xdr:colOff>
      <xdr:row>79</xdr:row>
      <xdr:rowOff>80556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71683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1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156133</xdr:rowOff>
    </xdr:from>
    <xdr:to>
      <xdr:col>76</xdr:col>
      <xdr:colOff>165100</xdr:colOff>
      <xdr:row>79</xdr:row>
      <xdr:rowOff>86283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77410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164821</xdr:rowOff>
    </xdr:from>
    <xdr:to>
      <xdr:col>67</xdr:col>
      <xdr:colOff>101600</xdr:colOff>
      <xdr:row>79</xdr:row>
      <xdr:rowOff>94971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86098</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630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127650</xdr:rowOff>
    </xdr:from>
    <xdr:to>
      <xdr:col>85</xdr:col>
      <xdr:colOff>127000</xdr:colOff>
      <xdr:row>95</xdr:row>
      <xdr:rowOff>134458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15400"/>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134458</xdr:rowOff>
    </xdr:from>
    <xdr:to>
      <xdr:col>81</xdr:col>
      <xdr:colOff>50800</xdr:colOff>
      <xdr:row>95</xdr:row>
      <xdr:rowOff>139847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2220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45746</xdr:rowOff>
    </xdr:from>
    <xdr:to>
      <xdr:col>76</xdr:col>
      <xdr:colOff>114300</xdr:colOff>
      <xdr:row>95</xdr:row>
      <xdr:rowOff>139847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333496"/>
          <a:ext cx="889000" cy="9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45746</xdr:rowOff>
    </xdr:from>
    <xdr:to>
      <xdr:col>71</xdr:col>
      <xdr:colOff>177800</xdr:colOff>
      <xdr:row>95</xdr:row>
      <xdr:rowOff>80705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33496"/>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76850</xdr:rowOff>
    </xdr:from>
    <xdr:to>
      <xdr:col>85</xdr:col>
      <xdr:colOff>177800</xdr:colOff>
      <xdr:row>96</xdr:row>
      <xdr:rowOff>7000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55277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4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83658</xdr:rowOff>
    </xdr:from>
    <xdr:to>
      <xdr:col>81</xdr:col>
      <xdr:colOff>101600</xdr:colOff>
      <xdr:row>96</xdr:row>
      <xdr:rowOff>13808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89047</xdr:rowOff>
    </xdr:from>
    <xdr:to>
      <xdr:col>76</xdr:col>
      <xdr:colOff>165100</xdr:colOff>
      <xdr:row>96</xdr:row>
      <xdr:rowOff>19197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166396</xdr:rowOff>
    </xdr:from>
    <xdr:to>
      <xdr:col>72</xdr:col>
      <xdr:colOff>38100</xdr:colOff>
      <xdr:row>95</xdr:row>
      <xdr:rowOff>96546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113073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29905</xdr:rowOff>
    </xdr:from>
    <xdr:to>
      <xdr:col>67</xdr:col>
      <xdr:colOff>101600</xdr:colOff>
      <xdr:row>95</xdr:row>
      <xdr:rowOff>131505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148032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9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143,904</a:t>
          </a:r>
          <a:r>
            <a:rPr kumimoji="1" lang="ja-JP" altLang="en-US" sz="1300">
              <a:latin typeface="ＭＳ Ｐゴシック" panose="020B0600070205080204" pitchFamily="50" charset="-128"/>
              <a:ea typeface="ＭＳ Ｐゴシック" panose="020B0600070205080204" pitchFamily="50" charset="-128"/>
            </a:rPr>
            <a:t>円で、類似団体平均、県平均、全国平均のいずれも下回っているが、年々増加している。主な理由として、幼保無償化に伴う保育所経費の増加で前年度と比べると２．２％増となった。また、教育費は、住民一人当たりのコストは国体終了による事業費減により減少した。また、公債費については、市場公募債の満期一括返還があったことにより前年度に比べ１．０％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208,000</a:t>
          </a:r>
          <a:r>
            <a:rPr kumimoji="1" lang="ja-JP" altLang="en-US" sz="1400">
              <a:latin typeface="ＭＳ ゴシック" pitchFamily="49" charset="-128"/>
              <a:ea typeface="ＭＳ ゴシック" pitchFamily="49" charset="-128"/>
            </a:rPr>
            <a:t>千円の積み立てを行い残高も増加した。また、国体終了により教育費が減少し、実質収支が昨年度に比べ増加し、実質単年度収支はプラスとなった。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全会計が黒字で推移している。</a:t>
          </a:r>
        </a:p>
        <a:p>
          <a:r>
            <a:rPr kumimoji="1" lang="ja-JP" altLang="en-US" sz="1400">
              <a:latin typeface="ＭＳ ゴシック" pitchFamily="49" charset="-128"/>
              <a:ea typeface="ＭＳ ゴシック" pitchFamily="49" charset="-128"/>
            </a:rPr>
            <a:t>　今後、国民健康保険税や介護保険料、上下水道料金等の見直しにより若干の変動はあるものの、同様の構成で推移するものと思われる。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26644702</v>
      </c>
      <c r="BO4" s="462"/>
      <c r="BP4" s="462"/>
      <c r="BQ4" s="462"/>
      <c r="BR4" s="462"/>
      <c r="BS4" s="462"/>
      <c r="BT4" s="462"/>
      <c r="BU4" s="463"/>
      <c r="BV4" s="461">
        <v>26569940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3.3</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25854513</v>
      </c>
      <c r="BO5" s="467"/>
      <c r="BP5" s="467"/>
      <c r="BQ5" s="467"/>
      <c r="BR5" s="467"/>
      <c r="BS5" s="467"/>
      <c r="BT5" s="467"/>
      <c r="BU5" s="468"/>
      <c r="BV5" s="466">
        <v>26016251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88.9</v>
      </c>
      <c r="CU5" s="437"/>
      <c r="CV5" s="437"/>
      <c r="CW5" s="437"/>
      <c r="CX5" s="437"/>
      <c r="CY5" s="437"/>
      <c r="CZ5" s="437"/>
      <c r="DA5" s="438"/>
      <c r="DB5" s="436">
        <v>88.4</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790189</v>
      </c>
      <c r="BO6" s="467"/>
      <c r="BP6" s="467"/>
      <c r="BQ6" s="467"/>
      <c r="BR6" s="467"/>
      <c r="BS6" s="467"/>
      <c r="BT6" s="467"/>
      <c r="BU6" s="468"/>
      <c r="BV6" s="466">
        <v>553689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94.2</v>
      </c>
      <c r="CU6" s="620"/>
      <c r="CV6" s="620"/>
      <c r="CW6" s="620"/>
      <c r="CX6" s="620"/>
      <c r="CY6" s="620"/>
      <c r="CZ6" s="620"/>
      <c r="DA6" s="621"/>
      <c r="DB6" s="619">
        <v>94.5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218181</v>
      </c>
      <c r="BO7" s="467"/>
      <c r="BP7" s="467"/>
      <c r="BQ7" s="467"/>
      <c r="BR7" s="467"/>
      <c r="BS7" s="467"/>
      <c r="BT7" s="467"/>
      <c r="BU7" s="468"/>
      <c r="BV7" s="466">
        <v>58669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14853864</v>
      </c>
      <c r="CU7" s="467"/>
      <c r="CV7" s="467"/>
      <c r="CW7" s="467"/>
      <c r="CX7" s="467"/>
      <c r="CY7" s="467"/>
      <c r="CZ7" s="467"/>
      <c r="DA7" s="468"/>
      <c r="DB7" s="466">
        <v>14782692</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572008</v>
      </c>
      <c r="BO8" s="467"/>
      <c r="BP8" s="467"/>
      <c r="BQ8" s="467"/>
      <c r="BR8" s="467"/>
      <c r="BS8" s="467"/>
      <c r="BT8" s="467"/>
      <c r="BU8" s="468"/>
      <c r="BV8" s="466">
        <v>495020</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0.68</v>
      </c>
      <c r="CU8" s="580"/>
      <c r="CV8" s="580"/>
      <c r="CW8" s="580"/>
      <c r="CX8" s="580"/>
      <c r="CY8" s="580"/>
      <c r="CZ8" s="580"/>
      <c r="DA8" s="581"/>
      <c r="DB8" s="579">
        <v>0.68</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68284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106</v>
      </c>
      <c r="AV9" s="524"/>
      <c r="AW9" s="524"/>
      <c r="AX9" s="524"/>
      <c r="AY9" s="446" t="s">
        <v>117</v>
      </c>
      <c r="AZ9" s="447"/>
      <c r="BA9" s="447"/>
      <c r="BB9" s="447"/>
      <c r="BC9" s="447"/>
      <c r="BD9" s="447"/>
      <c r="BE9" s="447"/>
      <c r="BF9" s="447"/>
      <c r="BG9" s="447"/>
      <c r="BH9" s="447"/>
      <c r="BI9" s="447"/>
      <c r="BJ9" s="447"/>
      <c r="BK9" s="447"/>
      <c r="BL9" s="447"/>
      <c r="BM9" s="448"/>
      <c r="BN9" s="466">
        <v>76988</v>
      </c>
      <c r="BO9" s="467"/>
      <c r="BP9" s="467"/>
      <c r="BQ9" s="467"/>
      <c r="BR9" s="467"/>
      <c r="BS9" s="467"/>
      <c r="BT9" s="467"/>
      <c r="BU9" s="468"/>
      <c r="BV9" s="466">
        <v>167280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15.4</v>
      </c>
      <c r="CU9" s="437"/>
      <c r="CV9" s="437"/>
      <c r="CW9" s="437"/>
      <c r="CX9" s="437"/>
      <c r="CY9" s="437"/>
      <c r="CZ9" s="437"/>
      <c r="DA9" s="438"/>
      <c r="DB9" s="436">
        <v>15.5</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67450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208000</v>
      </c>
      <c r="BO10" s="467"/>
      <c r="BP10" s="467"/>
      <c r="BQ10" s="467"/>
      <c r="BR10" s="467"/>
      <c r="BS10" s="467"/>
      <c r="BT10" s="467"/>
      <c r="BU10" s="468"/>
      <c r="BV10" s="466">
        <v>158000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102</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2">
      <c r="A12" s="187"/>
      <c r="B12" s="582" t="s">
        <v>131</v>
      </c>
      <c r="C12" s="583"/>
      <c r="D12" s="583"/>
      <c r="E12" s="583"/>
      <c r="F12" s="583"/>
      <c r="G12" s="583"/>
      <c r="H12" s="583"/>
      <c r="I12" s="583"/>
      <c r="J12" s="583"/>
      <c r="K12" s="584"/>
      <c r="L12" s="591" t="s">
        <v>132</v>
      </c>
      <c r="M12" s="592"/>
      <c r="N12" s="592"/>
      <c r="O12" s="592"/>
      <c r="P12" s="592"/>
      <c r="Q12" s="593"/>
      <c r="R12" s="594">
        <v>69395</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68379</v>
      </c>
      <c r="S13" s="570"/>
      <c r="T13" s="570"/>
      <c r="U13" s="570"/>
      <c r="V13" s="571"/>
      <c r="W13" s="557" t="s">
        <v>141</v>
      </c>
      <c r="X13" s="479"/>
      <c r="Y13" s="479"/>
      <c r="Z13" s="479"/>
      <c r="AA13" s="479"/>
      <c r="AB13" s="480"/>
      <c r="AC13" s="442">
        <v>622</v>
      </c>
      <c r="AD13" s="443"/>
      <c r="AE13" s="443"/>
      <c r="AF13" s="443"/>
      <c r="AG13" s="444"/>
      <c r="AH13" s="442">
        <v>580</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284988</v>
      </c>
      <c r="BO13" s="467"/>
      <c r="BP13" s="467"/>
      <c r="BQ13" s="467"/>
      <c r="BR13" s="467"/>
      <c r="BS13" s="467"/>
      <c r="BT13" s="467"/>
      <c r="BU13" s="468"/>
      <c r="BV13" s="466">
        <v>325280</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7.1</v>
      </c>
      <c r="CU13" s="437"/>
      <c r="CV13" s="437"/>
      <c r="CW13" s="437"/>
      <c r="CX13" s="437"/>
      <c r="CY13" s="437"/>
      <c r="CZ13" s="437"/>
      <c r="DA13" s="438"/>
      <c r="DB13" s="436">
        <v>8.1</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146</v>
      </c>
      <c r="M14" s="603"/>
      <c r="N14" s="603"/>
      <c r="O14" s="603"/>
      <c r="P14" s="603"/>
      <c r="Q14" s="604"/>
      <c r="R14" s="569">
        <v>69469</v>
      </c>
      <c r="S14" s="570"/>
      <c r="T14" s="570"/>
      <c r="U14" s="570"/>
      <c r="V14" s="571"/>
      <c r="W14" s="572"/>
      <c r="X14" s="482"/>
      <c r="Y14" s="482"/>
      <c r="Z14" s="482"/>
      <c r="AA14" s="482"/>
      <c r="AB14" s="483"/>
      <c r="AC14" s="562">
        <v>1.8</v>
      </c>
      <c r="AD14" s="563"/>
      <c r="AE14" s="563"/>
      <c r="AF14" s="563"/>
      <c r="AG14" s="564"/>
      <c r="AH14" s="562">
        <v>1.7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148</v>
      </c>
      <c r="N15" s="567"/>
      <c r="O15" s="567"/>
      <c r="P15" s="567"/>
      <c r="Q15" s="568"/>
      <c r="R15" s="569">
        <v>68487</v>
      </c>
      <c r="S15" s="570"/>
      <c r="T15" s="570"/>
      <c r="U15" s="570"/>
      <c r="V15" s="571"/>
      <c r="W15" s="557" t="s">
        <v>149</v>
      </c>
      <c r="X15" s="479"/>
      <c r="Y15" s="479"/>
      <c r="Z15" s="479"/>
      <c r="AA15" s="479"/>
      <c r="AB15" s="480"/>
      <c r="AC15" s="442">
        <v>13630</v>
      </c>
      <c r="AD15" s="443"/>
      <c r="AE15" s="443"/>
      <c r="AF15" s="443"/>
      <c r="AG15" s="444"/>
      <c r="AH15" s="442">
        <v>13625</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8074783</v>
      </c>
      <c r="BO15" s="462"/>
      <c r="BP15" s="462"/>
      <c r="BQ15" s="462"/>
      <c r="BR15" s="462"/>
      <c r="BS15" s="462"/>
      <c r="BT15" s="462"/>
      <c r="BU15" s="463"/>
      <c r="BV15" s="461">
        <v>7955126</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40.1</v>
      </c>
      <c r="AD16" s="563"/>
      <c r="AE16" s="563"/>
      <c r="AF16" s="563"/>
      <c r="AG16" s="564"/>
      <c r="AH16" s="562">
        <v>41.1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11861253</v>
      </c>
      <c r="BO16" s="467"/>
      <c r="BP16" s="467"/>
      <c r="BQ16" s="467"/>
      <c r="BR16" s="467"/>
      <c r="BS16" s="467"/>
      <c r="BT16" s="467"/>
      <c r="BU16" s="468"/>
      <c r="BV16" s="466">
        <v>11668937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19721</v>
      </c>
      <c r="AD17" s="443"/>
      <c r="AE17" s="443"/>
      <c r="AF17" s="443"/>
      <c r="AG17" s="444"/>
      <c r="AH17" s="442">
        <v>18968</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10255849</v>
      </c>
      <c r="BO17" s="467"/>
      <c r="BP17" s="467"/>
      <c r="BQ17" s="467"/>
      <c r="BR17" s="467"/>
      <c r="BS17" s="467"/>
      <c r="BT17" s="467"/>
      <c r="BU17" s="468"/>
      <c r="BV17" s="466">
        <v>10096369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159</v>
      </c>
      <c r="C18" s="529"/>
      <c r="D18" s="529"/>
      <c r="E18" s="530"/>
      <c r="F18" s="530"/>
      <c r="G18" s="530"/>
      <c r="H18" s="530"/>
      <c r="I18" s="530"/>
      <c r="J18" s="530"/>
      <c r="K18" s="530"/>
      <c r="L18" s="531">
        <v>84.59</v>
      </c>
      <c r="M18" s="531"/>
      <c r="N18" s="531"/>
      <c r="O18" s="531"/>
      <c r="P18" s="531"/>
      <c r="Q18" s="531"/>
      <c r="R18" s="532"/>
      <c r="S18" s="532"/>
      <c r="T18" s="532"/>
      <c r="U18" s="532"/>
      <c r="V18" s="533"/>
      <c r="W18" s="547"/>
      <c r="X18" s="548"/>
      <c r="Y18" s="548"/>
      <c r="Z18" s="548"/>
      <c r="AA18" s="548"/>
      <c r="AB18" s="558"/>
      <c r="AC18" s="430">
        <v>58</v>
      </c>
      <c r="AD18" s="431"/>
      <c r="AE18" s="431"/>
      <c r="AF18" s="431"/>
      <c r="AG18" s="534"/>
      <c r="AH18" s="430">
        <v>57.2</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13622418</v>
      </c>
      <c r="BO18" s="467"/>
      <c r="BP18" s="467"/>
      <c r="BQ18" s="467"/>
      <c r="BR18" s="467"/>
      <c r="BS18" s="467"/>
      <c r="BT18" s="467"/>
      <c r="BU18" s="468"/>
      <c r="BV18" s="466">
        <v>13375205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161</v>
      </c>
      <c r="C19" s="529"/>
      <c r="D19" s="529"/>
      <c r="E19" s="530"/>
      <c r="F19" s="530"/>
      <c r="G19" s="530"/>
      <c r="H19" s="530"/>
      <c r="I19" s="530"/>
      <c r="J19" s="530"/>
      <c r="K19" s="530"/>
      <c r="L19" s="536">
        <v>807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17718007</v>
      </c>
      <c r="BO19" s="467"/>
      <c r="BP19" s="467"/>
      <c r="BQ19" s="467"/>
      <c r="BR19" s="467"/>
      <c r="BS19" s="467"/>
      <c r="BT19" s="467"/>
      <c r="BU19" s="468"/>
      <c r="BV19" s="466">
        <v>17338202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163</v>
      </c>
      <c r="C20" s="529"/>
      <c r="D20" s="529"/>
      <c r="E20" s="530"/>
      <c r="F20" s="530"/>
      <c r="G20" s="530"/>
      <c r="H20" s="530"/>
      <c r="I20" s="530"/>
      <c r="J20" s="530"/>
      <c r="K20" s="530"/>
      <c r="L20" s="536">
        <v>22335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25475562</v>
      </c>
      <c r="BO23" s="467"/>
      <c r="BP23" s="467"/>
      <c r="BQ23" s="467"/>
      <c r="BR23" s="467"/>
      <c r="BS23" s="467"/>
      <c r="BT23" s="467"/>
      <c r="BU23" s="468"/>
      <c r="BV23" s="466">
        <v>25848051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172</v>
      </c>
      <c r="F24" s="440"/>
      <c r="G24" s="440"/>
      <c r="H24" s="440"/>
      <c r="I24" s="440"/>
      <c r="J24" s="440"/>
      <c r="K24" s="441"/>
      <c r="L24" s="442">
        <v>1</v>
      </c>
      <c r="M24" s="443"/>
      <c r="N24" s="443"/>
      <c r="O24" s="443"/>
      <c r="P24" s="444"/>
      <c r="Q24" s="442">
        <v>7505</v>
      </c>
      <c r="R24" s="443"/>
      <c r="S24" s="443"/>
      <c r="T24" s="443"/>
      <c r="U24" s="443"/>
      <c r="V24" s="444"/>
      <c r="W24" s="508"/>
      <c r="X24" s="499"/>
      <c r="Y24" s="500"/>
      <c r="Z24" s="439" t="s">
        <v>173</v>
      </c>
      <c r="AA24" s="440"/>
      <c r="AB24" s="440"/>
      <c r="AC24" s="440"/>
      <c r="AD24" s="440"/>
      <c r="AE24" s="440"/>
      <c r="AF24" s="440"/>
      <c r="AG24" s="441"/>
      <c r="AH24" s="442">
        <v>347</v>
      </c>
      <c r="AI24" s="443"/>
      <c r="AJ24" s="443"/>
      <c r="AK24" s="443"/>
      <c r="AL24" s="444"/>
      <c r="AM24" s="442">
        <v>1055921</v>
      </c>
      <c r="AN24" s="443"/>
      <c r="AO24" s="443"/>
      <c r="AP24" s="443"/>
      <c r="AQ24" s="443"/>
      <c r="AR24" s="444"/>
      <c r="AS24" s="442">
        <v>3043</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4322358</v>
      </c>
      <c r="BO24" s="467"/>
      <c r="BP24" s="467"/>
      <c r="BQ24" s="467"/>
      <c r="BR24" s="467"/>
      <c r="BS24" s="467"/>
      <c r="BT24" s="467"/>
      <c r="BU24" s="468"/>
      <c r="BV24" s="466">
        <v>5147408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175</v>
      </c>
      <c r="F25" s="440"/>
      <c r="G25" s="440"/>
      <c r="H25" s="440"/>
      <c r="I25" s="440"/>
      <c r="J25" s="440"/>
      <c r="K25" s="441"/>
      <c r="L25" s="442">
        <v>1</v>
      </c>
      <c r="M25" s="443"/>
      <c r="N25" s="443"/>
      <c r="O25" s="443"/>
      <c r="P25" s="444"/>
      <c r="Q25" s="442">
        <v>7000</v>
      </c>
      <c r="R25" s="443"/>
      <c r="S25" s="443"/>
      <c r="T25" s="443"/>
      <c r="U25" s="443"/>
      <c r="V25" s="444"/>
      <c r="W25" s="508"/>
      <c r="X25" s="499"/>
      <c r="Y25" s="500"/>
      <c r="Z25" s="439" t="s">
        <v>176</v>
      </c>
      <c r="AA25" s="440"/>
      <c r="AB25" s="440"/>
      <c r="AC25" s="440"/>
      <c r="AD25" s="440"/>
      <c r="AE25" s="440"/>
      <c r="AF25" s="440"/>
      <c r="AG25" s="441"/>
      <c r="AH25" s="442" t="s">
        <v>130</v>
      </c>
      <c r="AI25" s="443"/>
      <c r="AJ25" s="443"/>
      <c r="AK25" s="443"/>
      <c r="AL25" s="444"/>
      <c r="AM25" s="442" t="s">
        <v>130</v>
      </c>
      <c r="AN25" s="443"/>
      <c r="AO25" s="443"/>
      <c r="AP25" s="443"/>
      <c r="AQ25" s="443"/>
      <c r="AR25" s="444"/>
      <c r="AS25" s="442" t="s">
        <v>130</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1928201</v>
      </c>
      <c r="BO25" s="462"/>
      <c r="BP25" s="462"/>
      <c r="BQ25" s="462"/>
      <c r="BR25" s="462"/>
      <c r="BS25" s="462"/>
      <c r="BT25" s="462"/>
      <c r="BU25" s="463"/>
      <c r="BV25" s="461">
        <v>1916599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6360</v>
      </c>
      <c r="R26" s="443"/>
      <c r="S26" s="443"/>
      <c r="T26" s="443"/>
      <c r="U26" s="443"/>
      <c r="V26" s="444"/>
      <c r="W26" s="508"/>
      <c r="X26" s="499"/>
      <c r="Y26" s="500"/>
      <c r="Z26" s="439" t="s">
        <v>179</v>
      </c>
      <c r="AA26" s="521"/>
      <c r="AB26" s="521"/>
      <c r="AC26" s="521"/>
      <c r="AD26" s="521"/>
      <c r="AE26" s="521"/>
      <c r="AF26" s="521"/>
      <c r="AG26" s="522"/>
      <c r="AH26" s="442">
        <v>15</v>
      </c>
      <c r="AI26" s="443"/>
      <c r="AJ26" s="443"/>
      <c r="AK26" s="443"/>
      <c r="AL26" s="444"/>
      <c r="AM26" s="442">
        <v>45960</v>
      </c>
      <c r="AN26" s="443"/>
      <c r="AO26" s="443"/>
      <c r="AP26" s="443"/>
      <c r="AQ26" s="443"/>
      <c r="AR26" s="444"/>
      <c r="AS26" s="442">
        <v>3064</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181</v>
      </c>
      <c r="F27" s="440"/>
      <c r="G27" s="440"/>
      <c r="H27" s="440"/>
      <c r="I27" s="440"/>
      <c r="J27" s="440"/>
      <c r="K27" s="441"/>
      <c r="L27" s="442">
        <v>1</v>
      </c>
      <c r="M27" s="443"/>
      <c r="N27" s="443"/>
      <c r="O27" s="443"/>
      <c r="P27" s="444"/>
      <c r="Q27" s="442">
        <v>4900</v>
      </c>
      <c r="R27" s="443"/>
      <c r="S27" s="443"/>
      <c r="T27" s="443"/>
      <c r="U27" s="443"/>
      <c r="V27" s="444"/>
      <c r="W27" s="508"/>
      <c r="X27" s="499"/>
      <c r="Y27" s="500"/>
      <c r="Z27" s="439" t="s">
        <v>182</v>
      </c>
      <c r="AA27" s="440"/>
      <c r="AB27" s="440"/>
      <c r="AC27" s="440"/>
      <c r="AD27" s="440"/>
      <c r="AE27" s="440"/>
      <c r="AF27" s="440"/>
      <c r="AG27" s="441"/>
      <c r="AH27" s="442">
        <v>13</v>
      </c>
      <c r="AI27" s="443"/>
      <c r="AJ27" s="443"/>
      <c r="AK27" s="443"/>
      <c r="AL27" s="444"/>
      <c r="AM27" s="442">
        <v>35126</v>
      </c>
      <c r="AN27" s="443"/>
      <c r="AO27" s="443"/>
      <c r="AP27" s="443"/>
      <c r="AQ27" s="443"/>
      <c r="AR27" s="444"/>
      <c r="AS27" s="442">
        <v>2702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835000</v>
      </c>
      <c r="BO27" s="470"/>
      <c r="BP27" s="470"/>
      <c r="BQ27" s="470"/>
      <c r="BR27" s="470"/>
      <c r="BS27" s="470"/>
      <c r="BT27" s="470"/>
      <c r="BU27" s="471"/>
      <c r="BV27" s="469">
        <v>835000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184</v>
      </c>
      <c r="F28" s="440"/>
      <c r="G28" s="440"/>
      <c r="H28" s="440"/>
      <c r="I28" s="440"/>
      <c r="J28" s="440"/>
      <c r="K28" s="441"/>
      <c r="L28" s="442">
        <v>1</v>
      </c>
      <c r="M28" s="443"/>
      <c r="N28" s="443"/>
      <c r="O28" s="443"/>
      <c r="P28" s="444"/>
      <c r="Q28" s="442">
        <v>4280</v>
      </c>
      <c r="R28" s="443"/>
      <c r="S28" s="443"/>
      <c r="T28" s="443"/>
      <c r="U28" s="443"/>
      <c r="V28" s="444"/>
      <c r="W28" s="508"/>
      <c r="X28" s="499"/>
      <c r="Y28" s="500"/>
      <c r="Z28" s="439" t="s">
        <v>185</v>
      </c>
      <c r="AA28" s="440"/>
      <c r="AB28" s="440"/>
      <c r="AC28" s="440"/>
      <c r="AD28" s="440"/>
      <c r="AE28" s="440"/>
      <c r="AF28" s="440"/>
      <c r="AG28" s="441"/>
      <c r="AH28" s="442" t="s">
        <v>129</v>
      </c>
      <c r="AI28" s="443"/>
      <c r="AJ28" s="443"/>
      <c r="AK28" s="443"/>
      <c r="AL28" s="444"/>
      <c r="AM28" s="442" t="s">
        <v>139</v>
      </c>
      <c r="AN28" s="443"/>
      <c r="AO28" s="443"/>
      <c r="AP28" s="443"/>
      <c r="AQ28" s="443"/>
      <c r="AR28" s="444"/>
      <c r="AS28" s="442" t="s">
        <v>130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3383200</v>
      </c>
      <c r="BO28" s="462"/>
      <c r="BP28" s="462"/>
      <c r="BQ28" s="462"/>
      <c r="BR28" s="462"/>
      <c r="BS28" s="462"/>
      <c r="BT28" s="462"/>
      <c r="BU28" s="463"/>
      <c r="BV28" s="461">
        <v>3175200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187</v>
      </c>
      <c r="F29" s="440"/>
      <c r="G29" s="440"/>
      <c r="H29" s="440"/>
      <c r="I29" s="440"/>
      <c r="J29" s="440"/>
      <c r="K29" s="441"/>
      <c r="L29" s="442">
        <v>18</v>
      </c>
      <c r="M29" s="443"/>
      <c r="N29" s="443"/>
      <c r="O29" s="443"/>
      <c r="P29" s="444"/>
      <c r="Q29" s="442">
        <v>4070</v>
      </c>
      <c r="R29" s="443"/>
      <c r="S29" s="443"/>
      <c r="T29" s="443"/>
      <c r="U29" s="443"/>
      <c r="V29" s="444"/>
      <c r="W29" s="509"/>
      <c r="X29" s="510"/>
      <c r="Y29" s="511"/>
      <c r="Z29" s="439" t="s">
        <v>188</v>
      </c>
      <c r="AA29" s="440"/>
      <c r="AB29" s="440"/>
      <c r="AC29" s="440"/>
      <c r="AD29" s="440"/>
      <c r="AE29" s="440"/>
      <c r="AF29" s="440"/>
      <c r="AG29" s="441"/>
      <c r="AH29" s="442">
        <v>360</v>
      </c>
      <c r="AI29" s="443"/>
      <c r="AJ29" s="443"/>
      <c r="AK29" s="443"/>
      <c r="AL29" s="444"/>
      <c r="AM29" s="442">
        <v>1091047</v>
      </c>
      <c r="AN29" s="443"/>
      <c r="AO29" s="443"/>
      <c r="AP29" s="443"/>
      <c r="AQ29" s="443"/>
      <c r="AR29" s="444"/>
      <c r="AS29" s="442">
        <v>3031</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626600</v>
      </c>
      <c r="BO29" s="467"/>
      <c r="BP29" s="467"/>
      <c r="BQ29" s="467"/>
      <c r="BR29" s="467"/>
      <c r="BS29" s="467"/>
      <c r="BT29" s="467"/>
      <c r="BU29" s="468"/>
      <c r="BV29" s="466">
        <v>975100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870400</v>
      </c>
      <c r="BO30" s="470"/>
      <c r="BP30" s="470"/>
      <c r="BQ30" s="470"/>
      <c r="BR30" s="470"/>
      <c r="BS30" s="470"/>
      <c r="BT30" s="470"/>
      <c r="BU30" s="471"/>
      <c r="BV30" s="469">
        <v>863200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総合開発事業特別会計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公立丹南病院組合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農業公社グリーンさばえ</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介護保険事業特別会計(保険事業勘定)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福井県丹南広域組合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介護保険事業特別会計(介護サービス事業勘定)</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IF('各会計、関係団体の財政状況及び健全化判断比率'!B34="","",'各会計、関係団体の財政状況及び健全化判断比率'!B34)</f>
        <v>農業集落排水事業会計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鯖江広域衛生施設組合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鯖江・丹生消防組合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福井県市町総合事務組合（普通会計分）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福井県市町総合事務組合（事業会計分）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福井県後期高齢者医療広域連合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福井県後期高齢者医療広域連合（事業会計）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福井県自治会館組合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NR/niDMPe0L5TK9MiUEmoI+mk6IPNZgP9uWgOkTXfMXVX+znPFiMp5mCs7cLwd2/6dL5hA42eJO6agfBYfs13Q==" saltValue="nng5uUGIgt6levR65JW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47" t="s">
        <v>554</v>
      </c>
      <c r="D34" s="1247"/>
      <c r="E34" s="1248"/>
      <c r="F34" s="32">
        <v>7.14</v>
      </c>
      <c r="G34" s="33">
        <v>6.79</v>
      </c>
      <c r="H34" s="33">
        <v>6.62</v>
      </c>
      <c r="I34" s="33">
        <v>7.55</v>
      </c>
      <c r="J34" s="34">
        <v>7.11</v>
      </c>
      <c r="K34" s="22"/>
      <c r="L34" s="22"/>
      <c r="M34" s="22"/>
      <c r="N34" s="22"/>
      <c r="O34" s="22"/>
      <c r="P34" s="22"/>
    </row>
    <row r="35" spans="1:16" ht="39" customHeight="1" x14ac:dyDescent="0.2">
      <c r="A35" s="22"/>
      <c r="B35" s="35"/>
      <c r="C35" s="1241" t="s">
        <v>555</v>
      </c>
      <c r="D35" s="1242"/>
      <c r="E35" s="1243"/>
      <c r="F35" s="36">
        <v>2.19</v>
      </c>
      <c r="G35" s="37">
        <v>3.77</v>
      </c>
      <c r="H35" s="37">
        <v>2.2200000000000002</v>
      </c>
      <c r="I35" s="37">
        <v>3.34</v>
      </c>
      <c r="J35" s="38">
        <v>3.85</v>
      </c>
      <c r="K35" s="22"/>
      <c r="L35" s="22"/>
      <c r="M35" s="22"/>
      <c r="N35" s="22"/>
      <c r="O35" s="22"/>
      <c r="P35" s="22"/>
    </row>
    <row r="36" spans="1:16" ht="39" customHeight="1" x14ac:dyDescent="0.2">
      <c r="A36" s="22"/>
      <c r="B36" s="35"/>
      <c r="C36" s="1241" t="s">
        <v>556</v>
      </c>
      <c r="D36" s="1242"/>
      <c r="E36" s="1243"/>
      <c r="F36" s="36" t="s">
        <v>507</v>
      </c>
      <c r="G36" s="37">
        <v>0.69</v>
      </c>
      <c r="H36" s="37">
        <v>1.1000000000000001</v>
      </c>
      <c r="I36" s="37">
        <v>1.54</v>
      </c>
      <c r="J36" s="38">
        <v>1.66</v>
      </c>
      <c r="K36" s="22"/>
      <c r="L36" s="22"/>
      <c r="M36" s="22"/>
      <c r="N36" s="22"/>
      <c r="O36" s="22"/>
      <c r="P36" s="22"/>
    </row>
    <row r="37" spans="1:16" ht="39" customHeight="1" x14ac:dyDescent="0.2">
      <c r="A37" s="22"/>
      <c r="B37" s="35"/>
      <c r="C37" s="1241" t="s">
        <v>557</v>
      </c>
      <c r="D37" s="1242"/>
      <c r="E37" s="1243"/>
      <c r="F37" s="36" t="s">
        <v>507</v>
      </c>
      <c r="G37" s="37">
        <v>0.27</v>
      </c>
      <c r="H37" s="37">
        <v>0.44</v>
      </c>
      <c r="I37" s="37">
        <v>1.21</v>
      </c>
      <c r="J37" s="38">
        <v>0.76</v>
      </c>
      <c r="K37" s="22"/>
      <c r="L37" s="22"/>
      <c r="M37" s="22"/>
      <c r="N37" s="22"/>
      <c r="O37" s="22"/>
      <c r="P37" s="22"/>
    </row>
    <row r="38" spans="1:16" ht="39" customHeight="1" x14ac:dyDescent="0.2">
      <c r="A38" s="22"/>
      <c r="B38" s="35"/>
      <c r="C38" s="1241" t="s">
        <v>558</v>
      </c>
      <c r="D38" s="1242"/>
      <c r="E38" s="1243"/>
      <c r="F38" s="36">
        <v>0.81</v>
      </c>
      <c r="G38" s="37">
        <v>1.45</v>
      </c>
      <c r="H38" s="37">
        <v>1.23</v>
      </c>
      <c r="I38" s="37">
        <v>0</v>
      </c>
      <c r="J38" s="38">
        <v>0.5</v>
      </c>
      <c r="K38" s="22"/>
      <c r="L38" s="22"/>
      <c r="M38" s="22"/>
      <c r="N38" s="22"/>
      <c r="O38" s="22"/>
      <c r="P38" s="22"/>
    </row>
    <row r="39" spans="1:16" ht="39" customHeight="1" x14ac:dyDescent="0.2">
      <c r="A39" s="22"/>
      <c r="B39" s="35"/>
      <c r="C39" s="1241" t="s">
        <v>559</v>
      </c>
      <c r="D39" s="1242"/>
      <c r="E39" s="1243"/>
      <c r="F39" s="36">
        <v>0.14000000000000001</v>
      </c>
      <c r="G39" s="37">
        <v>0.76</v>
      </c>
      <c r="H39" s="37">
        <v>1.61</v>
      </c>
      <c r="I39" s="37">
        <v>1.03</v>
      </c>
      <c r="J39" s="38">
        <v>0.47</v>
      </c>
      <c r="K39" s="22"/>
      <c r="L39" s="22"/>
      <c r="M39" s="22"/>
      <c r="N39" s="22"/>
      <c r="O39" s="22"/>
      <c r="P39" s="22"/>
    </row>
    <row r="40" spans="1:16" ht="39" customHeight="1" x14ac:dyDescent="0.2">
      <c r="A40" s="22"/>
      <c r="B40" s="35"/>
      <c r="C40" s="1241" t="s">
        <v>560</v>
      </c>
      <c r="D40" s="1242"/>
      <c r="E40" s="1243"/>
      <c r="F40" s="36">
        <v>0.34</v>
      </c>
      <c r="G40" s="37">
        <v>0.32</v>
      </c>
      <c r="H40" s="37">
        <v>0.31</v>
      </c>
      <c r="I40" s="37">
        <v>0.3</v>
      </c>
      <c r="J40" s="38">
        <v>0.31</v>
      </c>
      <c r="K40" s="22"/>
      <c r="L40" s="22"/>
      <c r="M40" s="22"/>
      <c r="N40" s="22"/>
      <c r="O40" s="22"/>
      <c r="P40" s="22"/>
    </row>
    <row r="41" spans="1:16" ht="39" customHeight="1" x14ac:dyDescent="0.2">
      <c r="A41" s="22"/>
      <c r="B41" s="35"/>
      <c r="C41" s="1241" t="s">
        <v>561</v>
      </c>
      <c r="D41" s="1242"/>
      <c r="E41" s="1243"/>
      <c r="F41" s="36">
        <v>0.01</v>
      </c>
      <c r="G41" s="37">
        <v>0.02</v>
      </c>
      <c r="H41" s="37">
        <v>0.01</v>
      </c>
      <c r="I41" s="37">
        <v>0.01</v>
      </c>
      <c r="J41" s="38">
        <v>0.01</v>
      </c>
      <c r="K41" s="22"/>
      <c r="L41" s="22"/>
      <c r="M41" s="22"/>
      <c r="N41" s="22"/>
      <c r="O41" s="22"/>
      <c r="P41" s="22"/>
    </row>
    <row r="42" spans="1:16" ht="39" customHeight="1" x14ac:dyDescent="0.2">
      <c r="A42" s="22"/>
      <c r="B42" s="39"/>
      <c r="C42" s="1241" t="s">
        <v>562</v>
      </c>
      <c r="D42" s="1242"/>
      <c r="E42" s="1243"/>
      <c r="F42" s="36" t="s">
        <v>507</v>
      </c>
      <c r="G42" s="37" t="s">
        <v>507</v>
      </c>
      <c r="H42" s="37" t="s">
        <v>507</v>
      </c>
      <c r="I42" s="37" t="s">
        <v>507</v>
      </c>
      <c r="J42" s="38" t="s">
        <v>507</v>
      </c>
      <c r="K42" s="22"/>
      <c r="L42" s="22"/>
      <c r="M42" s="22"/>
      <c r="N42" s="22"/>
      <c r="O42" s="22"/>
      <c r="P42" s="22"/>
    </row>
    <row r="43" spans="1:16" ht="39" customHeight="1" thickBot="1" x14ac:dyDescent="0.25">
      <c r="A43" s="22"/>
      <c r="B43" s="40"/>
      <c r="C43" s="1244" t="s">
        <v>563</v>
      </c>
      <c r="D43" s="1245"/>
      <c r="E43" s="1246"/>
      <c r="F43" s="41">
        <v>8.98</v>
      </c>
      <c r="G43" s="42">
        <v>0</v>
      </c>
      <c r="H43" s="42">
        <v>0</v>
      </c>
      <c r="I43" s="42">
        <v>0.79</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BsuWlKaWHGN1Gz2/kAifmNPNdMYwa80dfMQo79fa/re8SIRO5Ekvoh8pnH47EEJtg6qh2Z6BdIZ/LFuNPhKvw==" saltValue="kgq2qxeZp/B6wrFuu8Bp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67" t="s">
        <v>11</v>
      </c>
      <c r="C45" s="1268"/>
      <c r="D45" s="58"/>
      <c r="E45" s="1273" t="s">
        <v>12</v>
      </c>
      <c r="F45" s="1273"/>
      <c r="G45" s="1273"/>
      <c r="H45" s="1273"/>
      <c r="I45" s="1273"/>
      <c r="J45" s="1274"/>
      <c r="K45" s="59">
        <v>2978</v>
      </c>
      <c r="L45" s="60">
        <v>2927</v>
      </c>
      <c r="M45" s="60">
        <v>2736</v>
      </c>
      <c r="N45" s="60">
        <v>2565</v>
      </c>
      <c r="O45" s="61">
        <v>2441</v>
      </c>
      <c r="P45" s="48"/>
      <c r="Q45" s="48"/>
      <c r="R45" s="48"/>
      <c r="S45" s="48"/>
      <c r="T45" s="48"/>
      <c r="U45" s="48"/>
    </row>
    <row r="46" spans="1:21" ht="30.75" customHeight="1" x14ac:dyDescent="0.2">
      <c r="A46" s="48"/>
      <c r="B46" s="1269"/>
      <c r="C46" s="1270"/>
      <c r="D46" s="62"/>
      <c r="E46" s="1251" t="s">
        <v>13</v>
      </c>
      <c r="F46" s="1251"/>
      <c r="G46" s="1251"/>
      <c r="H46" s="1251"/>
      <c r="I46" s="1251"/>
      <c r="J46" s="1252"/>
      <c r="K46" s="63" t="s">
        <v>507</v>
      </c>
      <c r="L46" s="64" t="s">
        <v>507</v>
      </c>
      <c r="M46" s="64" t="s">
        <v>507</v>
      </c>
      <c r="N46" s="64" t="s">
        <v>507</v>
      </c>
      <c r="O46" s="65" t="s">
        <v>507</v>
      </c>
      <c r="P46" s="48"/>
      <c r="Q46" s="48"/>
      <c r="R46" s="48"/>
      <c r="S46" s="48"/>
      <c r="T46" s="48"/>
      <c r="U46" s="48"/>
    </row>
    <row r="47" spans="1:21" ht="30.75" customHeight="1" x14ac:dyDescent="0.2">
      <c r="A47" s="48"/>
      <c r="B47" s="1269"/>
      <c r="C47" s="1270"/>
      <c r="D47" s="62"/>
      <c r="E47" s="1251" t="s">
        <v>14</v>
      </c>
      <c r="F47" s="1251"/>
      <c r="G47" s="1251"/>
      <c r="H47" s="1251"/>
      <c r="I47" s="1251"/>
      <c r="J47" s="1252"/>
      <c r="K47" s="63">
        <v>47</v>
      </c>
      <c r="L47" s="64">
        <v>67</v>
      </c>
      <c r="M47" s="64">
        <v>70</v>
      </c>
      <c r="N47" s="64">
        <v>80</v>
      </c>
      <c r="O47" s="65">
        <v>80</v>
      </c>
      <c r="P47" s="48"/>
      <c r="Q47" s="48"/>
      <c r="R47" s="48"/>
      <c r="S47" s="48"/>
      <c r="T47" s="48"/>
      <c r="U47" s="48"/>
    </row>
    <row r="48" spans="1:21" ht="30.75" customHeight="1" x14ac:dyDescent="0.2">
      <c r="A48" s="48"/>
      <c r="B48" s="1269"/>
      <c r="C48" s="1270"/>
      <c r="D48" s="62"/>
      <c r="E48" s="1251" t="s">
        <v>15</v>
      </c>
      <c r="F48" s="1251"/>
      <c r="G48" s="1251"/>
      <c r="H48" s="1251"/>
      <c r="I48" s="1251"/>
      <c r="J48" s="1252"/>
      <c r="K48" s="63">
        <v>764</v>
      </c>
      <c r="L48" s="64">
        <v>797</v>
      </c>
      <c r="M48" s="64">
        <v>765</v>
      </c>
      <c r="N48" s="64">
        <v>799</v>
      </c>
      <c r="O48" s="65">
        <v>852</v>
      </c>
      <c r="P48" s="48"/>
      <c r="Q48" s="48"/>
      <c r="R48" s="48"/>
      <c r="S48" s="48"/>
      <c r="T48" s="48"/>
      <c r="U48" s="48"/>
    </row>
    <row r="49" spans="1:21" ht="30.75" customHeight="1" x14ac:dyDescent="0.2">
      <c r="A49" s="48"/>
      <c r="B49" s="1269"/>
      <c r="C49" s="1270"/>
      <c r="D49" s="62"/>
      <c r="E49" s="1251" t="s">
        <v>16</v>
      </c>
      <c r="F49" s="1251"/>
      <c r="G49" s="1251"/>
      <c r="H49" s="1251"/>
      <c r="I49" s="1251"/>
      <c r="J49" s="1252"/>
      <c r="K49" s="63">
        <v>404</v>
      </c>
      <c r="L49" s="64">
        <v>408</v>
      </c>
      <c r="M49" s="64">
        <v>296</v>
      </c>
      <c r="N49" s="64">
        <v>449</v>
      </c>
      <c r="O49" s="65">
        <v>462</v>
      </c>
      <c r="P49" s="48"/>
      <c r="Q49" s="48"/>
      <c r="R49" s="48"/>
      <c r="S49" s="48"/>
      <c r="T49" s="48"/>
      <c r="U49" s="48"/>
    </row>
    <row r="50" spans="1:21" ht="30.75" customHeight="1" x14ac:dyDescent="0.2">
      <c r="A50" s="48"/>
      <c r="B50" s="1269"/>
      <c r="C50" s="1270"/>
      <c r="D50" s="62"/>
      <c r="E50" s="1251" t="s">
        <v>17</v>
      </c>
      <c r="F50" s="1251"/>
      <c r="G50" s="1251"/>
      <c r="H50" s="1251"/>
      <c r="I50" s="1251"/>
      <c r="J50" s="1252"/>
      <c r="K50" s="63">
        <v>91</v>
      </c>
      <c r="L50" s="64">
        <v>91</v>
      </c>
      <c r="M50" s="64">
        <v>91</v>
      </c>
      <c r="N50" s="64">
        <v>91</v>
      </c>
      <c r="O50" s="65">
        <v>91</v>
      </c>
      <c r="P50" s="48"/>
      <c r="Q50" s="48"/>
      <c r="R50" s="48"/>
      <c r="S50" s="48"/>
      <c r="T50" s="48"/>
      <c r="U50" s="48"/>
    </row>
    <row r="51" spans="1:21" ht="30.75" customHeight="1" x14ac:dyDescent="0.2">
      <c r="A51" s="48"/>
      <c r="B51" s="1271"/>
      <c r="C51" s="1272"/>
      <c r="D51" s="66"/>
      <c r="E51" s="1251" t="s">
        <v>18</v>
      </c>
      <c r="F51" s="1251"/>
      <c r="G51" s="1251"/>
      <c r="H51" s="1251"/>
      <c r="I51" s="1251"/>
      <c r="J51" s="1252"/>
      <c r="K51" s="63" t="s">
        <v>507</v>
      </c>
      <c r="L51" s="64" t="s">
        <v>507</v>
      </c>
      <c r="M51" s="64" t="s">
        <v>507</v>
      </c>
      <c r="N51" s="64" t="s">
        <v>507</v>
      </c>
      <c r="O51" s="65" t="s">
        <v>507</v>
      </c>
      <c r="P51" s="48"/>
      <c r="Q51" s="48"/>
      <c r="R51" s="48"/>
      <c r="S51" s="48"/>
      <c r="T51" s="48"/>
      <c r="U51" s="48"/>
    </row>
    <row r="52" spans="1:21" ht="30.75" customHeight="1" x14ac:dyDescent="0.2">
      <c r="A52" s="48"/>
      <c r="B52" s="1249" t="s">
        <v>19</v>
      </c>
      <c r="C52" s="1250"/>
      <c r="D52" s="66"/>
      <c r="E52" s="1251" t="s">
        <v>20</v>
      </c>
      <c r="F52" s="1251"/>
      <c r="G52" s="1251"/>
      <c r="H52" s="1251"/>
      <c r="I52" s="1251"/>
      <c r="J52" s="1252"/>
      <c r="K52" s="63">
        <v>3065</v>
      </c>
      <c r="L52" s="64">
        <v>3103</v>
      </c>
      <c r="M52" s="64">
        <v>3058</v>
      </c>
      <c r="N52" s="64">
        <v>3094</v>
      </c>
      <c r="O52" s="65">
        <v>3075</v>
      </c>
      <c r="P52" s="48"/>
      <c r="Q52" s="48"/>
      <c r="R52" s="48"/>
      <c r="S52" s="48"/>
      <c r="T52" s="48"/>
      <c r="U52" s="48"/>
    </row>
    <row r="53" spans="1:21" ht="30.75" customHeight="1" thickBot="1" x14ac:dyDescent="0.25">
      <c r="A53" s="48"/>
      <c r="B53" s="1253" t="s">
        <v>21</v>
      </c>
      <c r="C53" s="1254"/>
      <c r="D53" s="67"/>
      <c r="E53" s="1255" t="s">
        <v>22</v>
      </c>
      <c r="F53" s="1255"/>
      <c r="G53" s="1255"/>
      <c r="H53" s="1255"/>
      <c r="I53" s="1255"/>
      <c r="J53" s="1256"/>
      <c r="K53" s="68">
        <v>1219</v>
      </c>
      <c r="L53" s="69">
        <v>1187</v>
      </c>
      <c r="M53" s="69">
        <v>900</v>
      </c>
      <c r="N53" s="69">
        <v>890</v>
      </c>
      <c r="O53" s="70">
        <v>851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3">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2">
      <c r="B57" s="1257" t="s">
        <v>25</v>
      </c>
      <c r="C57" s="1258"/>
      <c r="D57" s="1261" t="s">
        <v>26</v>
      </c>
      <c r="E57" s="1262"/>
      <c r="F57" s="1262"/>
      <c r="G57" s="1262"/>
      <c r="H57" s="1262"/>
      <c r="I57" s="1262"/>
      <c r="J57" s="1263"/>
      <c r="K57" s="83">
        <v>53</v>
      </c>
      <c r="L57" s="84">
        <v>100</v>
      </c>
      <c r="M57" s="84">
        <v>114</v>
      </c>
      <c r="N57" s="84">
        <v>184</v>
      </c>
      <c r="O57" s="85">
        <v>197</v>
      </c>
    </row>
    <row r="58" spans="1:21" ht="31.5" customHeight="1" thickBot="1" x14ac:dyDescent="0.25">
      <c r="B58" s="1259"/>
      <c r="C58" s="1260"/>
      <c r="D58" s="1264" t="s">
        <v>27</v>
      </c>
      <c r="E58" s="1265"/>
      <c r="F58" s="1265"/>
      <c r="G58" s="1265"/>
      <c r="H58" s="1265"/>
      <c r="I58" s="1265"/>
      <c r="J58" s="1266"/>
      <c r="K58" s="86">
        <v>27</v>
      </c>
      <c r="L58" s="87">
        <v>47</v>
      </c>
      <c r="M58" s="87">
        <v>67</v>
      </c>
      <c r="N58" s="87">
        <v>70</v>
      </c>
      <c r="O58" s="88">
        <v>80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q9jOJp5isNfK+/gK7laxuIsrf8WNVs8D7G6Udyh/LpDLEkRBlehoTKMDAJ3VYMCmGVUTaNyzptbqppxZ49p4g==" saltValue="f6gnSQSq7ME5ug+vvDej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87" t="s">
        <v>30</v>
      </c>
      <c r="C41" s="1288"/>
      <c r="D41" s="102"/>
      <c r="E41" s="1289" t="s">
        <v>31</v>
      </c>
      <c r="F41" s="1289"/>
      <c r="G41" s="1289"/>
      <c r="H41" s="1290"/>
      <c r="I41" s="103">
        <v>26559</v>
      </c>
      <c r="J41" s="104">
        <v>26276</v>
      </c>
      <c r="K41" s="104">
        <v>25893</v>
      </c>
      <c r="L41" s="104">
        <v>25848</v>
      </c>
      <c r="M41" s="105">
        <v>25476</v>
      </c>
    </row>
    <row r="42" spans="2:13" ht="27.75" customHeight="1" x14ac:dyDescent="0.2">
      <c r="B42" s="1277"/>
      <c r="C42" s="1278"/>
      <c r="D42" s="106"/>
      <c r="E42" s="1281" t="s">
        <v>32</v>
      </c>
      <c r="F42" s="1281"/>
      <c r="G42" s="1281"/>
      <c r="H42" s="1282"/>
      <c r="I42" s="107">
        <v>464</v>
      </c>
      <c r="J42" s="108">
        <v>372</v>
      </c>
      <c r="K42" s="108">
        <v>281</v>
      </c>
      <c r="L42" s="108">
        <v>190</v>
      </c>
      <c r="M42" s="109">
        <v>98</v>
      </c>
    </row>
    <row r="43" spans="2:13" ht="27.75" customHeight="1" x14ac:dyDescent="0.2">
      <c r="B43" s="1277"/>
      <c r="C43" s="1278"/>
      <c r="D43" s="106"/>
      <c r="E43" s="1281" t="s">
        <v>33</v>
      </c>
      <c r="F43" s="1281"/>
      <c r="G43" s="1281"/>
      <c r="H43" s="1282"/>
      <c r="I43" s="107">
        <v>10882</v>
      </c>
      <c r="J43" s="108">
        <v>10719</v>
      </c>
      <c r="K43" s="108">
        <v>9632</v>
      </c>
      <c r="L43" s="108">
        <v>9005</v>
      </c>
      <c r="M43" s="109">
        <v>8185</v>
      </c>
    </row>
    <row r="44" spans="2:13" ht="27.75" customHeight="1" x14ac:dyDescent="0.2">
      <c r="B44" s="1277"/>
      <c r="C44" s="1278"/>
      <c r="D44" s="106"/>
      <c r="E44" s="1281" t="s">
        <v>34</v>
      </c>
      <c r="F44" s="1281"/>
      <c r="G44" s="1281"/>
      <c r="H44" s="1282"/>
      <c r="I44" s="107">
        <v>4205</v>
      </c>
      <c r="J44" s="108">
        <v>3590</v>
      </c>
      <c r="K44" s="108">
        <v>3295</v>
      </c>
      <c r="L44" s="108">
        <v>3431</v>
      </c>
      <c r="M44" s="109">
        <v>3094</v>
      </c>
    </row>
    <row r="45" spans="2:13" ht="27.75" customHeight="1" x14ac:dyDescent="0.2">
      <c r="B45" s="1277"/>
      <c r="C45" s="1278"/>
      <c r="D45" s="106"/>
      <c r="E45" s="1281" t="s">
        <v>35</v>
      </c>
      <c r="F45" s="1281"/>
      <c r="G45" s="1281"/>
      <c r="H45" s="1282"/>
      <c r="I45" s="107">
        <v>3084</v>
      </c>
      <c r="J45" s="108">
        <v>3012</v>
      </c>
      <c r="K45" s="108">
        <v>2881</v>
      </c>
      <c r="L45" s="108">
        <v>2761</v>
      </c>
      <c r="M45" s="109">
        <v>2859</v>
      </c>
    </row>
    <row r="46" spans="2:13" ht="27.75" customHeight="1" x14ac:dyDescent="0.2">
      <c r="B46" s="1277"/>
      <c r="C46" s="1278"/>
      <c r="D46" s="110"/>
      <c r="E46" s="1281" t="s">
        <v>36</v>
      </c>
      <c r="F46" s="1281"/>
      <c r="G46" s="1281"/>
      <c r="H46" s="1282"/>
      <c r="I46" s="107">
        <v>258</v>
      </c>
      <c r="J46" s="108">
        <v>258</v>
      </c>
      <c r="K46" s="108">
        <v>254</v>
      </c>
      <c r="L46" s="108" t="s">
        <v>507</v>
      </c>
      <c r="M46" s="109" t="s">
        <v>507</v>
      </c>
    </row>
    <row r="47" spans="2:13" ht="27.75" customHeight="1" x14ac:dyDescent="0.2">
      <c r="B47" s="1277"/>
      <c r="C47" s="1278"/>
      <c r="D47" s="111"/>
      <c r="E47" s="1291" t="s">
        <v>37</v>
      </c>
      <c r="F47" s="1292"/>
      <c r="G47" s="1292"/>
      <c r="H47" s="1293"/>
      <c r="I47" s="107" t="s">
        <v>507</v>
      </c>
      <c r="J47" s="108" t="s">
        <v>507</v>
      </c>
      <c r="K47" s="108" t="s">
        <v>507</v>
      </c>
      <c r="L47" s="108" t="s">
        <v>507</v>
      </c>
      <c r="M47" s="109" t="s">
        <v>507</v>
      </c>
    </row>
    <row r="48" spans="2:13" ht="27.75" customHeight="1" x14ac:dyDescent="0.2">
      <c r="B48" s="1277"/>
      <c r="C48" s="1278"/>
      <c r="D48" s="106"/>
      <c r="E48" s="1281" t="s">
        <v>38</v>
      </c>
      <c r="F48" s="1281"/>
      <c r="G48" s="1281"/>
      <c r="H48" s="1282"/>
      <c r="I48" s="107" t="s">
        <v>507</v>
      </c>
      <c r="J48" s="108" t="s">
        <v>507</v>
      </c>
      <c r="K48" s="108" t="s">
        <v>507</v>
      </c>
      <c r="L48" s="108" t="s">
        <v>507</v>
      </c>
      <c r="M48" s="109" t="s">
        <v>507</v>
      </c>
    </row>
    <row r="49" spans="2:13" ht="27.75" customHeight="1" x14ac:dyDescent="0.2">
      <c r="B49" s="1279"/>
      <c r="C49" s="1280"/>
      <c r="D49" s="106"/>
      <c r="E49" s="1281" t="s">
        <v>39</v>
      </c>
      <c r="F49" s="1281"/>
      <c r="G49" s="1281"/>
      <c r="H49" s="1282"/>
      <c r="I49" s="107" t="s">
        <v>507</v>
      </c>
      <c r="J49" s="108" t="s">
        <v>507</v>
      </c>
      <c r="K49" s="108" t="s">
        <v>507</v>
      </c>
      <c r="L49" s="108" t="s">
        <v>507</v>
      </c>
      <c r="M49" s="109" t="s">
        <v>507</v>
      </c>
    </row>
    <row r="50" spans="2:13" ht="27.75" customHeight="1" x14ac:dyDescent="0.2">
      <c r="B50" s="1275" t="s">
        <v>40</v>
      </c>
      <c r="C50" s="1276"/>
      <c r="D50" s="112"/>
      <c r="E50" s="1281" t="s">
        <v>41</v>
      </c>
      <c r="F50" s="1281"/>
      <c r="G50" s="1281"/>
      <c r="H50" s="1282"/>
      <c r="I50" s="107">
        <v>4755</v>
      </c>
      <c r="J50" s="108">
        <v>4905</v>
      </c>
      <c r="K50" s="108">
        <v>5476</v>
      </c>
      <c r="L50" s="108">
        <v>5918</v>
      </c>
      <c r="M50" s="109">
        <v>5794</v>
      </c>
    </row>
    <row r="51" spans="2:13" ht="27.75" customHeight="1" x14ac:dyDescent="0.2">
      <c r="B51" s="1277"/>
      <c r="C51" s="1278"/>
      <c r="D51" s="106"/>
      <c r="E51" s="1281" t="s">
        <v>42</v>
      </c>
      <c r="F51" s="1281"/>
      <c r="G51" s="1281"/>
      <c r="H51" s="1282"/>
      <c r="I51" s="107">
        <v>7400</v>
      </c>
      <c r="J51" s="108">
        <v>7716</v>
      </c>
      <c r="K51" s="108">
        <v>7381</v>
      </c>
      <c r="L51" s="108">
        <v>6678</v>
      </c>
      <c r="M51" s="109">
        <v>5907</v>
      </c>
    </row>
    <row r="52" spans="2:13" ht="27.75" customHeight="1" x14ac:dyDescent="0.2">
      <c r="B52" s="1279"/>
      <c r="C52" s="1280"/>
      <c r="D52" s="106"/>
      <c r="E52" s="1281" t="s">
        <v>43</v>
      </c>
      <c r="F52" s="1281"/>
      <c r="G52" s="1281"/>
      <c r="H52" s="1282"/>
      <c r="I52" s="107">
        <v>32423</v>
      </c>
      <c r="J52" s="108">
        <v>31713</v>
      </c>
      <c r="K52" s="108">
        <v>31400</v>
      </c>
      <c r="L52" s="108">
        <v>30672</v>
      </c>
      <c r="M52" s="109">
        <v>29300</v>
      </c>
    </row>
    <row r="53" spans="2:13" ht="27.75" customHeight="1" thickBot="1" x14ac:dyDescent="0.25">
      <c r="B53" s="1283" t="s">
        <v>44</v>
      </c>
      <c r="C53" s="1284"/>
      <c r="D53" s="113"/>
      <c r="E53" s="1285" t="s">
        <v>45</v>
      </c>
      <c r="F53" s="1285"/>
      <c r="G53" s="1285"/>
      <c r="H53" s="1286"/>
      <c r="I53" s="114">
        <v>874</v>
      </c>
      <c r="J53" s="115">
        <v>-106</v>
      </c>
      <c r="K53" s="115">
        <v>-2021</v>
      </c>
      <c r="L53" s="115">
        <v>-2034</v>
      </c>
      <c r="M53" s="116">
        <v>-1290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rhvS9LgzJo6z6kyzWGDdlNOdfeYa/GRQHtexyLKTDid4fyzsSV76QfsJYMKGlfhhuRN1UjT/pkVAxGLg02a8Iw==" saltValue="s2wvx1/7jRbYIzmV2Q4B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550</v>
      </c>
      <c r="G54" s="125" t="s">
        <v>551</v>
      </c>
      <c r="H54" s="126" t="s">
        <v>552</v>
      </c>
    </row>
    <row r="55" spans="2:8" ht="52.5" customHeight="1" x14ac:dyDescent="0.2">
      <c r="B55" s="127"/>
      <c r="C55" s="1302" t="s">
        <v>48</v>
      </c>
      <c r="D55" s="1302"/>
      <c r="E55" s="1303"/>
      <c r="F55" s="128">
        <v>3017</v>
      </c>
      <c r="G55" s="128">
        <v>3175</v>
      </c>
      <c r="H55" s="129">
        <v>3383</v>
      </c>
    </row>
    <row r="56" spans="2:8" ht="52.5" customHeight="1" x14ac:dyDescent="0.2">
      <c r="B56" s="130"/>
      <c r="C56" s="1304" t="s">
        <v>49</v>
      </c>
      <c r="D56" s="1304"/>
      <c r="E56" s="1305"/>
      <c r="F56" s="131">
        <v>974</v>
      </c>
      <c r="G56" s="131">
        <v>975</v>
      </c>
      <c r="H56" s="132">
        <v>627</v>
      </c>
    </row>
    <row r="57" spans="2:8" ht="53.25" customHeight="1" x14ac:dyDescent="0.2">
      <c r="B57" s="130"/>
      <c r="C57" s="1306" t="s">
        <v>50</v>
      </c>
      <c r="D57" s="1306"/>
      <c r="E57" s="1307"/>
      <c r="F57" s="133">
        <v>900</v>
      </c>
      <c r="G57" s="133">
        <v>863</v>
      </c>
      <c r="H57" s="134">
        <v>870</v>
      </c>
    </row>
    <row r="58" spans="2:8" ht="45.75" customHeight="1" x14ac:dyDescent="0.2">
      <c r="B58" s="135"/>
      <c r="C58" s="1294" t="s">
        <v>582</v>
      </c>
      <c r="D58" s="1295"/>
      <c r="E58" s="1296"/>
      <c r="F58" s="136">
        <v>327</v>
      </c>
      <c r="G58" s="136">
        <v>327</v>
      </c>
      <c r="H58" s="137">
        <v>327</v>
      </c>
    </row>
    <row r="59" spans="2:8" ht="45.75" customHeight="1" x14ac:dyDescent="0.2">
      <c r="B59" s="135"/>
      <c r="C59" s="1294" t="s">
        <v>583</v>
      </c>
      <c r="D59" s="1295"/>
      <c r="E59" s="1296"/>
      <c r="F59" s="136">
        <v>292</v>
      </c>
      <c r="G59" s="136">
        <v>305</v>
      </c>
      <c r="H59" s="137">
        <v>306</v>
      </c>
    </row>
    <row r="60" spans="2:8" ht="45.75" customHeight="1" x14ac:dyDescent="0.2">
      <c r="B60" s="135"/>
      <c r="C60" s="1294" t="s">
        <v>584</v>
      </c>
      <c r="D60" s="1295"/>
      <c r="E60" s="1296"/>
      <c r="F60" s="136">
        <v>90</v>
      </c>
      <c r="G60" s="136">
        <v>110</v>
      </c>
      <c r="H60" s="137">
        <v>110</v>
      </c>
    </row>
    <row r="61" spans="2:8" ht="45.75" customHeight="1" x14ac:dyDescent="0.2">
      <c r="B61" s="135"/>
      <c r="C61" s="1294" t="s">
        <v>585</v>
      </c>
      <c r="D61" s="1295"/>
      <c r="E61" s="1296"/>
      <c r="F61" s="136">
        <v>178</v>
      </c>
      <c r="G61" s="136">
        <v>109</v>
      </c>
      <c r="H61" s="137">
        <v>110</v>
      </c>
    </row>
    <row r="62" spans="2:8" ht="45.75" customHeight="1" thickBot="1" x14ac:dyDescent="0.25">
      <c r="B62" s="138"/>
      <c r="C62" s="1297" t="s">
        <v>586</v>
      </c>
      <c r="D62" s="1298"/>
      <c r="E62" s="1299"/>
      <c r="F62" s="139">
        <v>11</v>
      </c>
      <c r="G62" s="139">
        <v>11</v>
      </c>
      <c r="H62" s="140">
        <v>11</v>
      </c>
    </row>
    <row r="63" spans="2:8" ht="52.5" customHeight="1" thickBot="1" x14ac:dyDescent="0.25">
      <c r="B63" s="141"/>
      <c r="C63" s="1300" t="s">
        <v>51</v>
      </c>
      <c r="D63" s="1300"/>
      <c r="E63" s="1301"/>
      <c r="F63" s="142">
        <v>4890</v>
      </c>
      <c r="G63" s="142">
        <v>5014</v>
      </c>
      <c r="H63" s="143">
        <v>4880</v>
      </c>
    </row>
    <row r="64" spans="2:8" ht="15" customHeight="1" x14ac:dyDescent="0.2"/>
  </sheetData>
  <sheetProtection algorithmName="SHA-512" hashValue="/8rhQzwWoVB6j/t8iOPRzJpG5GxFQh2I/iaYcfOPIHWiWLSQlG2IiY5e4t5oxpguHCM37mn/jJr6oKrKY7iZnw==" saltValue="Jx/EyuTPi1ApJ81SigV9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588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589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8" t="s">
        <v>600</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 x14ac:dyDescent="0.2">
      <c r="B44" s="395"/>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 x14ac:dyDescent="0.2">
      <c r="B45" s="395"/>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 x14ac:dyDescent="0.2">
      <c r="B46" s="395"/>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 x14ac:dyDescent="0.2">
      <c r="B47" s="395"/>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590</v>
      </c>
    </row>
    <row r="50" spans="1:109" ht="13" x14ac:dyDescent="0.2">
      <c r="B50" s="395"/>
      <c r="G50" s="1317"/>
      <c r="H50" s="1317"/>
      <c r="I50" s="1317"/>
      <c r="J50" s="1317"/>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548</v>
      </c>
      <c r="BQ50" s="1321"/>
      <c r="BR50" s="1321"/>
      <c r="BS50" s="1321"/>
      <c r="BT50" s="1321"/>
      <c r="BU50" s="1321"/>
      <c r="BV50" s="1321"/>
      <c r="BW50" s="1321"/>
      <c r="BX50" s="1321" t="s">
        <v>549</v>
      </c>
      <c r="BY50" s="1321"/>
      <c r="BZ50" s="1321"/>
      <c r="CA50" s="1321"/>
      <c r="CB50" s="1321"/>
      <c r="CC50" s="1321"/>
      <c r="CD50" s="1321"/>
      <c r="CE50" s="1321"/>
      <c r="CF50" s="1321" t="s">
        <v>550</v>
      </c>
      <c r="CG50" s="1321"/>
      <c r="CH50" s="1321"/>
      <c r="CI50" s="1321"/>
      <c r="CJ50" s="1321"/>
      <c r="CK50" s="1321"/>
      <c r="CL50" s="1321"/>
      <c r="CM50" s="1321"/>
      <c r="CN50" s="1321" t="s">
        <v>551</v>
      </c>
      <c r="CO50" s="1321"/>
      <c r="CP50" s="1321"/>
      <c r="CQ50" s="1321"/>
      <c r="CR50" s="1321"/>
      <c r="CS50" s="1321"/>
      <c r="CT50" s="1321"/>
      <c r="CU50" s="1321"/>
      <c r="CV50" s="1321" t="s">
        <v>552</v>
      </c>
      <c r="CW50" s="1321"/>
      <c r="CX50" s="1321"/>
      <c r="CY50" s="1321"/>
      <c r="CZ50" s="1321"/>
      <c r="DA50" s="1321"/>
      <c r="DB50" s="1321"/>
      <c r="DC50" s="1321"/>
    </row>
    <row r="51" spans="1:109" ht="13.5" customHeight="1" x14ac:dyDescent="0.2">
      <c r="B51" s="395"/>
      <c r="G51" s="1328"/>
      <c r="H51" s="1328"/>
      <c r="I51" s="1326"/>
      <c r="J51" s="1326"/>
      <c r="K51" s="1323"/>
      <c r="L51" s="1323"/>
      <c r="M51" s="1323"/>
      <c r="N51" s="1323"/>
      <c r="AM51" s="404"/>
      <c r="AN51" s="1324" t="s">
        <v>591</v>
      </c>
      <c r="AO51" s="1324"/>
      <c r="AP51" s="1324"/>
      <c r="AQ51" s="1324"/>
      <c r="AR51" s="1324"/>
      <c r="AS51" s="1324"/>
      <c r="AT51" s="1324"/>
      <c r="AU51" s="1324"/>
      <c r="AV51" s="1324"/>
      <c r="AW51" s="1324"/>
      <c r="AX51" s="1324"/>
      <c r="AY51" s="1324"/>
      <c r="AZ51" s="1324"/>
      <c r="BA51" s="1324"/>
      <c r="BB51" s="1324" t="s">
        <v>592</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ht="13" x14ac:dyDescent="0.2">
      <c r="B52" s="395"/>
      <c r="G52" s="1328"/>
      <c r="H52" s="1328"/>
      <c r="I52" s="1326"/>
      <c r="J52" s="1326"/>
      <c r="K52" s="1323"/>
      <c r="L52" s="1323"/>
      <c r="M52" s="1323"/>
      <c r="N52" s="1323"/>
      <c r="AM52" s="40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ht="13" x14ac:dyDescent="0.2">
      <c r="A53" s="403"/>
      <c r="B53" s="395"/>
      <c r="G53" s="1328"/>
      <c r="H53" s="1328"/>
      <c r="I53" s="1317"/>
      <c r="J53" s="1317"/>
      <c r="K53" s="1323"/>
      <c r="L53" s="1323"/>
      <c r="M53" s="1323"/>
      <c r="N53" s="1323"/>
      <c r="AM53" s="404"/>
      <c r="AN53" s="1324"/>
      <c r="AO53" s="1324"/>
      <c r="AP53" s="1324"/>
      <c r="AQ53" s="1324"/>
      <c r="AR53" s="1324"/>
      <c r="AS53" s="1324"/>
      <c r="AT53" s="1324"/>
      <c r="AU53" s="1324"/>
      <c r="AV53" s="1324"/>
      <c r="AW53" s="1324"/>
      <c r="AX53" s="1324"/>
      <c r="AY53" s="1324"/>
      <c r="AZ53" s="1324"/>
      <c r="BA53" s="1324"/>
      <c r="BB53" s="1324" t="s">
        <v>593</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2">
        <v>66.099999999999994</v>
      </c>
      <c r="BY53" s="1322"/>
      <c r="BZ53" s="1322"/>
      <c r="CA53" s="1322"/>
      <c r="CB53" s="1322"/>
      <c r="CC53" s="1322"/>
      <c r="CD53" s="1322"/>
      <c r="CE53" s="1322"/>
      <c r="CF53" s="1322">
        <v>68.3</v>
      </c>
      <c r="CG53" s="1322"/>
      <c r="CH53" s="1322"/>
      <c r="CI53" s="1322"/>
      <c r="CJ53" s="1322"/>
      <c r="CK53" s="1322"/>
      <c r="CL53" s="1322"/>
      <c r="CM53" s="1322"/>
      <c r="CN53" s="1322">
        <v>68.3</v>
      </c>
      <c r="CO53" s="1322"/>
      <c r="CP53" s="1322"/>
      <c r="CQ53" s="1322"/>
      <c r="CR53" s="1322"/>
      <c r="CS53" s="1322"/>
      <c r="CT53" s="1322"/>
      <c r="CU53" s="1322"/>
      <c r="CV53" s="1322">
        <v>69.3</v>
      </c>
      <c r="CW53" s="1322"/>
      <c r="CX53" s="1322"/>
      <c r="CY53" s="1322"/>
      <c r="CZ53" s="1322"/>
      <c r="DA53" s="1322"/>
      <c r="DB53" s="1322"/>
      <c r="DC53" s="1322"/>
    </row>
    <row r="54" spans="1:109" ht="13" x14ac:dyDescent="0.2">
      <c r="A54" s="403"/>
      <c r="B54" s="395"/>
      <c r="G54" s="1328"/>
      <c r="H54" s="1328"/>
      <c r="I54" s="1317"/>
      <c r="J54" s="1317"/>
      <c r="K54" s="1323"/>
      <c r="L54" s="1323"/>
      <c r="M54" s="1323"/>
      <c r="N54" s="1323"/>
      <c r="AM54" s="40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ht="13" x14ac:dyDescent="0.2">
      <c r="A55" s="403"/>
      <c r="B55" s="395"/>
      <c r="G55" s="1317"/>
      <c r="H55" s="1317"/>
      <c r="I55" s="1317"/>
      <c r="J55" s="1317"/>
      <c r="K55" s="1323"/>
      <c r="L55" s="1323"/>
      <c r="M55" s="1323"/>
      <c r="N55" s="1323"/>
      <c r="AN55" s="1321" t="s">
        <v>594</v>
      </c>
      <c r="AO55" s="1321"/>
      <c r="AP55" s="1321"/>
      <c r="AQ55" s="1321"/>
      <c r="AR55" s="1321"/>
      <c r="AS55" s="1321"/>
      <c r="AT55" s="1321"/>
      <c r="AU55" s="1321"/>
      <c r="AV55" s="1321"/>
      <c r="AW55" s="1321"/>
      <c r="AX55" s="1321"/>
      <c r="AY55" s="1321"/>
      <c r="AZ55" s="1321"/>
      <c r="BA55" s="1321"/>
      <c r="BB55" s="1324" t="s">
        <v>592</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2">
        <v>33.1</v>
      </c>
      <c r="BY55" s="1322"/>
      <c r="BZ55" s="1322"/>
      <c r="CA55" s="1322"/>
      <c r="CB55" s="1322"/>
      <c r="CC55" s="1322"/>
      <c r="CD55" s="1322"/>
      <c r="CE55" s="1322"/>
      <c r="CF55" s="1322">
        <v>31.3</v>
      </c>
      <c r="CG55" s="1322"/>
      <c r="CH55" s="1322"/>
      <c r="CI55" s="1322"/>
      <c r="CJ55" s="1322"/>
      <c r="CK55" s="1322"/>
      <c r="CL55" s="1322"/>
      <c r="CM55" s="1322"/>
      <c r="CN55" s="1322">
        <v>25.3</v>
      </c>
      <c r="CO55" s="1322"/>
      <c r="CP55" s="1322"/>
      <c r="CQ55" s="1322"/>
      <c r="CR55" s="1322"/>
      <c r="CS55" s="1322"/>
      <c r="CT55" s="1322"/>
      <c r="CU55" s="1322"/>
      <c r="CV55" s="1322">
        <v>25.5</v>
      </c>
      <c r="CW55" s="1322"/>
      <c r="CX55" s="1322"/>
      <c r="CY55" s="1322"/>
      <c r="CZ55" s="1322"/>
      <c r="DA55" s="1322"/>
      <c r="DB55" s="1322"/>
      <c r="DC55" s="1322"/>
    </row>
    <row r="56" spans="1:109" ht="13" x14ac:dyDescent="0.2">
      <c r="A56" s="403"/>
      <c r="B56" s="395"/>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3" customFormat="1" ht="13" x14ac:dyDescent="0.2">
      <c r="B57" s="407"/>
      <c r="G57" s="1317"/>
      <c r="H57" s="1317"/>
      <c r="I57" s="1327"/>
      <c r="J57" s="1327"/>
      <c r="K57" s="1323"/>
      <c r="L57" s="1323"/>
      <c r="M57" s="1323"/>
      <c r="N57" s="1323"/>
      <c r="AM57" s="388"/>
      <c r="AN57" s="1321"/>
      <c r="AO57" s="1321"/>
      <c r="AP57" s="1321"/>
      <c r="AQ57" s="1321"/>
      <c r="AR57" s="1321"/>
      <c r="AS57" s="1321"/>
      <c r="AT57" s="1321"/>
      <c r="AU57" s="1321"/>
      <c r="AV57" s="1321"/>
      <c r="AW57" s="1321"/>
      <c r="AX57" s="1321"/>
      <c r="AY57" s="1321"/>
      <c r="AZ57" s="1321"/>
      <c r="BA57" s="1321"/>
      <c r="BB57" s="1324" t="s">
        <v>593</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2">
        <v>57.2</v>
      </c>
      <c r="BY57" s="1322"/>
      <c r="BZ57" s="1322"/>
      <c r="CA57" s="1322"/>
      <c r="CB57" s="1322"/>
      <c r="CC57" s="1322"/>
      <c r="CD57" s="1322"/>
      <c r="CE57" s="1322"/>
      <c r="CF57" s="1322">
        <v>58.5</v>
      </c>
      <c r="CG57" s="1322"/>
      <c r="CH57" s="1322"/>
      <c r="CI57" s="1322"/>
      <c r="CJ57" s="1322"/>
      <c r="CK57" s="1322"/>
      <c r="CL57" s="1322"/>
      <c r="CM57" s="1322"/>
      <c r="CN57" s="1322">
        <v>59.8</v>
      </c>
      <c r="CO57" s="1322"/>
      <c r="CP57" s="1322"/>
      <c r="CQ57" s="1322"/>
      <c r="CR57" s="1322"/>
      <c r="CS57" s="1322"/>
      <c r="CT57" s="1322"/>
      <c r="CU57" s="1322"/>
      <c r="CV57" s="1322">
        <v>60.6</v>
      </c>
      <c r="CW57" s="1322"/>
      <c r="CX57" s="1322"/>
      <c r="CY57" s="1322"/>
      <c r="CZ57" s="1322"/>
      <c r="DA57" s="1322"/>
      <c r="DB57" s="1322"/>
      <c r="DC57" s="1322"/>
      <c r="DD57" s="408"/>
      <c r="DE57" s="407"/>
    </row>
    <row r="58" spans="1:109" s="403" customFormat="1" ht="13" x14ac:dyDescent="0.2">
      <c r="A58" s="388"/>
      <c r="B58" s="407"/>
      <c r="G58" s="1317"/>
      <c r="H58" s="1317"/>
      <c r="I58" s="1327"/>
      <c r="J58" s="1327"/>
      <c r="K58" s="1323"/>
      <c r="L58" s="1323"/>
      <c r="M58" s="1323"/>
      <c r="N58" s="1323"/>
      <c r="AM58" s="388"/>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595</v>
      </c>
    </row>
    <row r="64" spans="1:109" ht="13" x14ac:dyDescent="0.2">
      <c r="B64" s="395"/>
      <c r="G64" s="402"/>
      <c r="I64" s="415"/>
      <c r="J64" s="415"/>
      <c r="K64" s="415"/>
      <c r="L64" s="415"/>
      <c r="M64" s="415"/>
      <c r="N64" s="416"/>
      <c r="AM64" s="402"/>
      <c r="AN64" s="402" t="s">
        <v>589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08" t="s">
        <v>601</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 x14ac:dyDescent="0.2">
      <c r="B66" s="395"/>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 x14ac:dyDescent="0.2">
      <c r="B67" s="395"/>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 x14ac:dyDescent="0.2">
      <c r="B68" s="395"/>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 x14ac:dyDescent="0.2">
      <c r="B69" s="395"/>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590</v>
      </c>
    </row>
    <row r="72" spans="2:107" ht="13" x14ac:dyDescent="0.2">
      <c r="B72" s="395"/>
      <c r="G72" s="1317"/>
      <c r="H72" s="1317"/>
      <c r="I72" s="1317"/>
      <c r="J72" s="1317"/>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548</v>
      </c>
      <c r="BQ72" s="1321"/>
      <c r="BR72" s="1321"/>
      <c r="BS72" s="1321"/>
      <c r="BT72" s="1321"/>
      <c r="BU72" s="1321"/>
      <c r="BV72" s="1321"/>
      <c r="BW72" s="1321"/>
      <c r="BX72" s="1321" t="s">
        <v>549</v>
      </c>
      <c r="BY72" s="1321"/>
      <c r="BZ72" s="1321"/>
      <c r="CA72" s="1321"/>
      <c r="CB72" s="1321"/>
      <c r="CC72" s="1321"/>
      <c r="CD72" s="1321"/>
      <c r="CE72" s="1321"/>
      <c r="CF72" s="1321" t="s">
        <v>550</v>
      </c>
      <c r="CG72" s="1321"/>
      <c r="CH72" s="1321"/>
      <c r="CI72" s="1321"/>
      <c r="CJ72" s="1321"/>
      <c r="CK72" s="1321"/>
      <c r="CL72" s="1321"/>
      <c r="CM72" s="1321"/>
      <c r="CN72" s="1321" t="s">
        <v>551</v>
      </c>
      <c r="CO72" s="1321"/>
      <c r="CP72" s="1321"/>
      <c r="CQ72" s="1321"/>
      <c r="CR72" s="1321"/>
      <c r="CS72" s="1321"/>
      <c r="CT72" s="1321"/>
      <c r="CU72" s="1321"/>
      <c r="CV72" s="1321" t="s">
        <v>552</v>
      </c>
      <c r="CW72" s="1321"/>
      <c r="CX72" s="1321"/>
      <c r="CY72" s="1321"/>
      <c r="CZ72" s="1321"/>
      <c r="DA72" s="1321"/>
      <c r="DB72" s="1321"/>
      <c r="DC72" s="1321"/>
    </row>
    <row r="73" spans="2:107" ht="13" x14ac:dyDescent="0.2">
      <c r="B73" s="395"/>
      <c r="G73" s="1328"/>
      <c r="H73" s="1328"/>
      <c r="I73" s="1328"/>
      <c r="J73" s="1328"/>
      <c r="K73" s="1329"/>
      <c r="L73" s="1329"/>
      <c r="M73" s="1329"/>
      <c r="N73" s="1329"/>
      <c r="AM73" s="404"/>
      <c r="AN73" s="1324" t="s">
        <v>591</v>
      </c>
      <c r="AO73" s="1324"/>
      <c r="AP73" s="1324"/>
      <c r="AQ73" s="1324"/>
      <c r="AR73" s="1324"/>
      <c r="AS73" s="1324"/>
      <c r="AT73" s="1324"/>
      <c r="AU73" s="1324"/>
      <c r="AV73" s="1324"/>
      <c r="AW73" s="1324"/>
      <c r="AX73" s="1324"/>
      <c r="AY73" s="1324"/>
      <c r="AZ73" s="1324"/>
      <c r="BA73" s="1324"/>
      <c r="BB73" s="1324" t="s">
        <v>596</v>
      </c>
      <c r="BC73" s="1324"/>
      <c r="BD73" s="1324"/>
      <c r="BE73" s="1324"/>
      <c r="BF73" s="1324"/>
      <c r="BG73" s="1324"/>
      <c r="BH73" s="1324"/>
      <c r="BI73" s="1324"/>
      <c r="BJ73" s="1324"/>
      <c r="BK73" s="1324"/>
      <c r="BL73" s="1324"/>
      <c r="BM73" s="1324"/>
      <c r="BN73" s="1324"/>
      <c r="BO73" s="1324"/>
      <c r="BP73" s="1322">
        <v>7.2</v>
      </c>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ht="13" x14ac:dyDescent="0.2">
      <c r="B74" s="395"/>
      <c r="G74" s="1328"/>
      <c r="H74" s="1328"/>
      <c r="I74" s="1328"/>
      <c r="J74" s="1328"/>
      <c r="K74" s="1329"/>
      <c r="L74" s="1329"/>
      <c r="M74" s="1329"/>
      <c r="N74" s="1329"/>
      <c r="AM74" s="40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ht="13" x14ac:dyDescent="0.2">
      <c r="B75" s="395"/>
      <c r="G75" s="1328"/>
      <c r="H75" s="1328"/>
      <c r="I75" s="1317"/>
      <c r="J75" s="1317"/>
      <c r="K75" s="1323"/>
      <c r="L75" s="1323"/>
      <c r="M75" s="1323"/>
      <c r="N75" s="1323"/>
      <c r="AM75" s="404"/>
      <c r="AN75" s="1324"/>
      <c r="AO75" s="1324"/>
      <c r="AP75" s="1324"/>
      <c r="AQ75" s="1324"/>
      <c r="AR75" s="1324"/>
      <c r="AS75" s="1324"/>
      <c r="AT75" s="1324"/>
      <c r="AU75" s="1324"/>
      <c r="AV75" s="1324"/>
      <c r="AW75" s="1324"/>
      <c r="AX75" s="1324"/>
      <c r="AY75" s="1324"/>
      <c r="AZ75" s="1324"/>
      <c r="BA75" s="1324"/>
      <c r="BB75" s="1324" t="s">
        <v>597</v>
      </c>
      <c r="BC75" s="1324"/>
      <c r="BD75" s="1324"/>
      <c r="BE75" s="1324"/>
      <c r="BF75" s="1324"/>
      <c r="BG75" s="1324"/>
      <c r="BH75" s="1324"/>
      <c r="BI75" s="1324"/>
      <c r="BJ75" s="1324"/>
      <c r="BK75" s="1324"/>
      <c r="BL75" s="1324"/>
      <c r="BM75" s="1324"/>
      <c r="BN75" s="1324"/>
      <c r="BO75" s="1324"/>
      <c r="BP75" s="1322">
        <v>10.6</v>
      </c>
      <c r="BQ75" s="1322"/>
      <c r="BR75" s="1322"/>
      <c r="BS75" s="1322"/>
      <c r="BT75" s="1322"/>
      <c r="BU75" s="1322"/>
      <c r="BV75" s="1322"/>
      <c r="BW75" s="1322"/>
      <c r="BX75" s="1322">
        <v>10.1</v>
      </c>
      <c r="BY75" s="1322"/>
      <c r="BZ75" s="1322"/>
      <c r="CA75" s="1322"/>
      <c r="CB75" s="1322"/>
      <c r="CC75" s="1322"/>
      <c r="CD75" s="1322"/>
      <c r="CE75" s="1322"/>
      <c r="CF75" s="1322">
        <v>9</v>
      </c>
      <c r="CG75" s="1322"/>
      <c r="CH75" s="1322"/>
      <c r="CI75" s="1322"/>
      <c r="CJ75" s="1322"/>
      <c r="CK75" s="1322"/>
      <c r="CL75" s="1322"/>
      <c r="CM75" s="1322"/>
      <c r="CN75" s="1322">
        <v>8.1</v>
      </c>
      <c r="CO75" s="1322"/>
      <c r="CP75" s="1322"/>
      <c r="CQ75" s="1322"/>
      <c r="CR75" s="1322"/>
      <c r="CS75" s="1322"/>
      <c r="CT75" s="1322"/>
      <c r="CU75" s="1322"/>
      <c r="CV75" s="1322">
        <v>7.1</v>
      </c>
      <c r="CW75" s="1322"/>
      <c r="CX75" s="1322"/>
      <c r="CY75" s="1322"/>
      <c r="CZ75" s="1322"/>
      <c r="DA75" s="1322"/>
      <c r="DB75" s="1322"/>
      <c r="DC75" s="1322"/>
    </row>
    <row r="76" spans="2:107" ht="13" x14ac:dyDescent="0.2">
      <c r="B76" s="395"/>
      <c r="G76" s="1328"/>
      <c r="H76" s="1328"/>
      <c r="I76" s="1317"/>
      <c r="J76" s="1317"/>
      <c r="K76" s="1323"/>
      <c r="L76" s="1323"/>
      <c r="M76" s="1323"/>
      <c r="N76" s="1323"/>
      <c r="AM76" s="40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ht="13" x14ac:dyDescent="0.2">
      <c r="B77" s="395"/>
      <c r="G77" s="1317"/>
      <c r="H77" s="1317"/>
      <c r="I77" s="1317"/>
      <c r="J77" s="1317"/>
      <c r="K77" s="1329"/>
      <c r="L77" s="1329"/>
      <c r="M77" s="1329"/>
      <c r="N77" s="1329"/>
      <c r="AN77" s="1321" t="s">
        <v>594</v>
      </c>
      <c r="AO77" s="1321"/>
      <c r="AP77" s="1321"/>
      <c r="AQ77" s="1321"/>
      <c r="AR77" s="1321"/>
      <c r="AS77" s="1321"/>
      <c r="AT77" s="1321"/>
      <c r="AU77" s="1321"/>
      <c r="AV77" s="1321"/>
      <c r="AW77" s="1321"/>
      <c r="AX77" s="1321"/>
      <c r="AY77" s="1321"/>
      <c r="AZ77" s="1321"/>
      <c r="BA77" s="1321"/>
      <c r="BB77" s="1324" t="s">
        <v>592</v>
      </c>
      <c r="BC77" s="1324"/>
      <c r="BD77" s="1324"/>
      <c r="BE77" s="1324"/>
      <c r="BF77" s="1324"/>
      <c r="BG77" s="1324"/>
      <c r="BH77" s="1324"/>
      <c r="BI77" s="1324"/>
      <c r="BJ77" s="1324"/>
      <c r="BK77" s="1324"/>
      <c r="BL77" s="1324"/>
      <c r="BM77" s="1324"/>
      <c r="BN77" s="1324"/>
      <c r="BO77" s="1324"/>
      <c r="BP77" s="1322">
        <v>37.299999999999997</v>
      </c>
      <c r="BQ77" s="1322"/>
      <c r="BR77" s="1322"/>
      <c r="BS77" s="1322"/>
      <c r="BT77" s="1322"/>
      <c r="BU77" s="1322"/>
      <c r="BV77" s="1322"/>
      <c r="BW77" s="1322"/>
      <c r="BX77" s="1322">
        <v>33.1</v>
      </c>
      <c r="BY77" s="1322"/>
      <c r="BZ77" s="1322"/>
      <c r="CA77" s="1322"/>
      <c r="CB77" s="1322"/>
      <c r="CC77" s="1322"/>
      <c r="CD77" s="1322"/>
      <c r="CE77" s="1322"/>
      <c r="CF77" s="1322">
        <v>31.3</v>
      </c>
      <c r="CG77" s="1322"/>
      <c r="CH77" s="1322"/>
      <c r="CI77" s="1322"/>
      <c r="CJ77" s="1322"/>
      <c r="CK77" s="1322"/>
      <c r="CL77" s="1322"/>
      <c r="CM77" s="1322"/>
      <c r="CN77" s="1322">
        <v>25.3</v>
      </c>
      <c r="CO77" s="1322"/>
      <c r="CP77" s="1322"/>
      <c r="CQ77" s="1322"/>
      <c r="CR77" s="1322"/>
      <c r="CS77" s="1322"/>
      <c r="CT77" s="1322"/>
      <c r="CU77" s="1322"/>
      <c r="CV77" s="1322">
        <v>25.5</v>
      </c>
      <c r="CW77" s="1322"/>
      <c r="CX77" s="1322"/>
      <c r="CY77" s="1322"/>
      <c r="CZ77" s="1322"/>
      <c r="DA77" s="1322"/>
      <c r="DB77" s="1322"/>
      <c r="DC77" s="1322"/>
    </row>
    <row r="78" spans="2:107" ht="13" x14ac:dyDescent="0.2">
      <c r="B78" s="395"/>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ht="13" x14ac:dyDescent="0.2">
      <c r="B79" s="395"/>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598</v>
      </c>
      <c r="BC79" s="1324"/>
      <c r="BD79" s="1324"/>
      <c r="BE79" s="1324"/>
      <c r="BF79" s="1324"/>
      <c r="BG79" s="1324"/>
      <c r="BH79" s="1324"/>
      <c r="BI79" s="1324"/>
      <c r="BJ79" s="1324"/>
      <c r="BK79" s="1324"/>
      <c r="BL79" s="1324"/>
      <c r="BM79" s="1324"/>
      <c r="BN79" s="1324"/>
      <c r="BO79" s="1324"/>
      <c r="BP79" s="1322">
        <v>7.8</v>
      </c>
      <c r="BQ79" s="1322"/>
      <c r="BR79" s="1322"/>
      <c r="BS79" s="1322"/>
      <c r="BT79" s="1322"/>
      <c r="BU79" s="1322"/>
      <c r="BV79" s="1322"/>
      <c r="BW79" s="1322"/>
      <c r="BX79" s="1322">
        <v>7.5</v>
      </c>
      <c r="BY79" s="1322"/>
      <c r="BZ79" s="1322"/>
      <c r="CA79" s="1322"/>
      <c r="CB79" s="1322"/>
      <c r="CC79" s="1322"/>
      <c r="CD79" s="1322"/>
      <c r="CE79" s="1322"/>
      <c r="CF79" s="1322">
        <v>7.2</v>
      </c>
      <c r="CG79" s="1322"/>
      <c r="CH79" s="1322"/>
      <c r="CI79" s="1322"/>
      <c r="CJ79" s="1322"/>
      <c r="CK79" s="1322"/>
      <c r="CL79" s="1322"/>
      <c r="CM79" s="1322"/>
      <c r="CN79" s="1322">
        <v>6.9</v>
      </c>
      <c r="CO79" s="1322"/>
      <c r="CP79" s="1322"/>
      <c r="CQ79" s="1322"/>
      <c r="CR79" s="1322"/>
      <c r="CS79" s="1322"/>
      <c r="CT79" s="1322"/>
      <c r="CU79" s="1322"/>
      <c r="CV79" s="1322">
        <v>6.6</v>
      </c>
      <c r="CW79" s="1322"/>
      <c r="CX79" s="1322"/>
      <c r="CY79" s="1322"/>
      <c r="CZ79" s="1322"/>
      <c r="DA79" s="1322"/>
      <c r="DB79" s="1322"/>
      <c r="DC79" s="1322"/>
    </row>
    <row r="80" spans="2:107" ht="13" x14ac:dyDescent="0.2">
      <c r="B80" s="395"/>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CJGgZQNdwhvewaNOA9q0Bzx4Stj+MdaqiDla7/OFLO+3A2vK4CLu19R77FqR+qBbQs8EHUsna30mShZZJkKccA==" saltValue="/FX/wEUzFg7FNRdV9FCt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599</v>
      </c>
    </row>
  </sheetData>
  <sheetProtection algorithmName="SHA-512" hashValue="0MU+e+2e/zU3zbENMjshYobpzzP3QcZRothRyO9ZRrQxdqFxm1rM9mBXjLNTx9WnC5zCLN4JSWiSKDuJrmi79A==" saltValue="wxWB03P5S5gHU+ePMzn34w=="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494</v>
      </c>
    </row>
  </sheetData>
  <sheetProtection algorithmName="SHA-512" hashValue="bXBAvSNPCUw93TM8KVQ6UksV4wjrFRNLpMSDs5kXZInq6UC9ubtxHvzpha9hMzGkj2Bpnf+nJK9GjglO5DV3qQ==" saltValue="6PPQYVN2NjEgPEUtB1GbN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545</v>
      </c>
      <c r="G2" s="157"/>
      <c r="H2" s="158"/>
    </row>
    <row r="3" spans="1:8" x14ac:dyDescent="0.2">
      <c r="A3" s="154" t="s">
        <v>538</v>
      </c>
      <c r="B3" s="159"/>
      <c r="C3" s="160"/>
      <c r="D3" s="161">
        <v>44115</v>
      </c>
      <c r="E3" s="162"/>
      <c r="F3" s="163">
        <v>54227</v>
      </c>
      <c r="G3" s="164"/>
      <c r="H3" s="165"/>
    </row>
    <row r="4" spans="1:8" x14ac:dyDescent="0.2">
      <c r="A4" s="166"/>
      <c r="B4" s="167"/>
      <c r="C4" s="168"/>
      <c r="D4" s="169">
        <v>15490</v>
      </c>
      <c r="E4" s="170"/>
      <c r="F4" s="171">
        <v>29694</v>
      </c>
      <c r="G4" s="172"/>
      <c r="H4" s="173"/>
    </row>
    <row r="5" spans="1:8" x14ac:dyDescent="0.2">
      <c r="A5" s="154" t="s">
        <v>540</v>
      </c>
      <c r="B5" s="159"/>
      <c r="C5" s="160"/>
      <c r="D5" s="161">
        <v>36170</v>
      </c>
      <c r="E5" s="162"/>
      <c r="F5" s="163">
        <v>57295</v>
      </c>
      <c r="G5" s="164"/>
      <c r="H5" s="165"/>
    </row>
    <row r="6" spans="1:8" x14ac:dyDescent="0.2">
      <c r="A6" s="166"/>
      <c r="B6" s="167"/>
      <c r="C6" s="168"/>
      <c r="D6" s="169">
        <v>15483</v>
      </c>
      <c r="E6" s="170"/>
      <c r="F6" s="171">
        <v>32771</v>
      </c>
      <c r="G6" s="172"/>
      <c r="H6" s="173"/>
    </row>
    <row r="7" spans="1:8" x14ac:dyDescent="0.2">
      <c r="A7" s="154" t="s">
        <v>541</v>
      </c>
      <c r="B7" s="159"/>
      <c r="C7" s="160"/>
      <c r="D7" s="161">
        <v>33962</v>
      </c>
      <c r="E7" s="162"/>
      <c r="F7" s="163">
        <v>54110</v>
      </c>
      <c r="G7" s="164"/>
      <c r="H7" s="165"/>
    </row>
    <row r="8" spans="1:8" x14ac:dyDescent="0.2">
      <c r="A8" s="166"/>
      <c r="B8" s="167"/>
      <c r="C8" s="168"/>
      <c r="D8" s="169">
        <v>9322</v>
      </c>
      <c r="E8" s="170"/>
      <c r="F8" s="171">
        <v>30620</v>
      </c>
      <c r="G8" s="172"/>
      <c r="H8" s="173"/>
    </row>
    <row r="9" spans="1:8" x14ac:dyDescent="0.2">
      <c r="A9" s="154" t="s">
        <v>542</v>
      </c>
      <c r="B9" s="159"/>
      <c r="C9" s="160"/>
      <c r="D9" s="161">
        <v>37966</v>
      </c>
      <c r="E9" s="162"/>
      <c r="F9" s="163">
        <v>54684</v>
      </c>
      <c r="G9" s="164"/>
      <c r="H9" s="165"/>
    </row>
    <row r="10" spans="1:8" x14ac:dyDescent="0.2">
      <c r="A10" s="166"/>
      <c r="B10" s="167"/>
      <c r="C10" s="168"/>
      <c r="D10" s="169">
        <v>14611</v>
      </c>
      <c r="E10" s="170"/>
      <c r="F10" s="171">
        <v>32829</v>
      </c>
      <c r="G10" s="172"/>
      <c r="H10" s="173"/>
    </row>
    <row r="11" spans="1:8" x14ac:dyDescent="0.2">
      <c r="A11" s="154" t="s">
        <v>543</v>
      </c>
      <c r="B11" s="159"/>
      <c r="C11" s="160"/>
      <c r="D11" s="161">
        <v>40239</v>
      </c>
      <c r="E11" s="162"/>
      <c r="F11" s="163">
        <v>62383</v>
      </c>
      <c r="G11" s="164"/>
      <c r="H11" s="165"/>
    </row>
    <row r="12" spans="1:8" x14ac:dyDescent="0.2">
      <c r="A12" s="166"/>
      <c r="B12" s="167"/>
      <c r="C12" s="174"/>
      <c r="D12" s="169">
        <v>15794</v>
      </c>
      <c r="E12" s="170"/>
      <c r="F12" s="171">
        <v>35325</v>
      </c>
      <c r="G12" s="172"/>
      <c r="H12" s="173"/>
    </row>
    <row r="13" spans="1:8" x14ac:dyDescent="0.2">
      <c r="A13" s="154"/>
      <c r="B13" s="159"/>
      <c r="C13" s="175"/>
      <c r="D13" s="176">
        <v>38490</v>
      </c>
      <c r="E13" s="177"/>
      <c r="F13" s="178">
        <v>56540</v>
      </c>
      <c r="G13" s="179"/>
      <c r="H13" s="165"/>
    </row>
    <row r="14" spans="1:8" x14ac:dyDescent="0.2">
      <c r="A14" s="166"/>
      <c r="B14" s="167"/>
      <c r="C14" s="168"/>
      <c r="D14" s="169">
        <v>14140</v>
      </c>
      <c r="E14" s="170"/>
      <c r="F14" s="171">
        <v>32248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2.2000000000000002</v>
      </c>
      <c r="C19" s="180">
        <f>ROUND(VALUE(SUBSTITUTE(実質収支比率等に係る経年分析!G$48,"▲","-")),2)</f>
        <v>3.77</v>
      </c>
      <c r="D19" s="180">
        <f>ROUND(VALUE(SUBSTITUTE(実質収支比率等に係る経年分析!H$48,"▲","-")),2)</f>
        <v>2.2200000000000002</v>
      </c>
      <c r="E19" s="180">
        <f>ROUND(VALUE(SUBSTITUTE(実質収支比率等に係る経年分析!I$48,"▲","-")),2)</f>
        <v>3.35</v>
      </c>
      <c r="F19" s="180">
        <f>ROUND(VALUE(SUBSTITUTE(実質収支比率等に係る経年分析!J$48,"▲","-")),2)</f>
        <v>3.85</v>
      </c>
    </row>
    <row r="20" spans="1:11" x14ac:dyDescent="0.2">
      <c r="A20" s="180" t="s">
        <v>55</v>
      </c>
      <c r="B20" s="180">
        <f>ROUND(VALUE(SUBSTITUTE(実質収支比率等に係る経年分析!F$47,"▲","-")),2)</f>
        <v>18.82</v>
      </c>
      <c r="C20" s="180">
        <f>ROUND(VALUE(SUBSTITUTE(実質収支比率等に係る経年分析!G$47,"▲","-")),2)</f>
        <v>20.47</v>
      </c>
      <c r="D20" s="180">
        <f>ROUND(VALUE(SUBSTITUTE(実質収支比率等に係る経年分析!H$47,"▲","-")),2)</f>
        <v>20.45</v>
      </c>
      <c r="E20" s="180">
        <f>ROUND(VALUE(SUBSTITUTE(実質収支比率等に係る経年分析!I$47,"▲","-")),2)</f>
        <v>21.48</v>
      </c>
      <c r="F20" s="180">
        <f>ROUND(VALUE(SUBSTITUTE(実質収支比率等に係る経年分析!J$47,"▲","-")),2)</f>
        <v>22.78</v>
      </c>
    </row>
    <row r="21" spans="1:11" x14ac:dyDescent="0.2">
      <c r="A21" s="180" t="s">
        <v>56</v>
      </c>
      <c r="B21" s="180">
        <f>IF(ISNUMBER(VALUE(SUBSTITUTE(実質収支比率等に係る経年分析!F$49,"▲","-"))),ROUND(VALUE(SUBSTITUTE(実質収支比率等に係る経年分析!F$49,"▲","-")),2),NA())</f>
        <v>2.98</v>
      </c>
      <c r="C21" s="180">
        <f>IF(ISNUMBER(VALUE(SUBSTITUTE(実質収支比率等に係る経年分析!G$49,"▲","-"))),ROUND(VALUE(SUBSTITUTE(実質収支比率等に係る経年分析!G$49,"▲","-")),2),NA())</f>
        <v>3.34</v>
      </c>
      <c r="D21" s="180">
        <f>IF(ISNUMBER(VALUE(SUBSTITUTE(実質収支比率等に係る経年分析!H$49,"▲","-"))),ROUND(VALUE(SUBSTITUTE(実質収支比率等に係る経年分析!H$49,"▲","-")),2),NA())</f>
        <v>-1.44</v>
      </c>
      <c r="E21" s="180">
        <f>IF(ISNUMBER(VALUE(SUBSTITUTE(実質収支比率等に係る経年分析!I$49,"▲","-"))),ROUND(VALUE(SUBSTITUTE(実質収支比率等に係る経年分析!I$49,"▲","-")),2),NA())</f>
        <v>2.2000000000000002</v>
      </c>
      <c r="F21" s="180">
        <f>IF(ISNUMBER(VALUE(SUBSTITUTE(実質収支比率等に係る経年分析!J$49,"▲","-"))),ROUND(VALUE(SUBSTITUTE(実質収支比率等に係る経年分析!J$49,"▲","-")),2),NA())</f>
        <v>1.92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総合開発事業特別会計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2">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2">
      <c r="A33" s="181" t="str">
        <f>IF(連結実質赤字比率に係る赤字・黒字の構成分析!C$37="",NA(),連結実質赤字比率に係る赤字・黒字の構成分析!C$37)</f>
        <v>農業集落排水事業会計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2.2200000000000002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3065</v>
      </c>
      <c r="E42" s="182"/>
      <c r="F42" s="182"/>
      <c r="G42" s="182">
        <f>'実質公債費比率（分子）の構造'!L$52</f>
        <v>3103</v>
      </c>
      <c r="H42" s="182"/>
      <c r="I42" s="182"/>
      <c r="J42" s="182">
        <f>'実質公債費比率（分子）の構造'!M$52</f>
        <v>3058</v>
      </c>
      <c r="K42" s="182"/>
      <c r="L42" s="182"/>
      <c r="M42" s="182">
        <f>'実質公債費比率（分子）の構造'!N$52</f>
        <v>3094</v>
      </c>
      <c r="N42" s="182"/>
      <c r="O42" s="182"/>
      <c r="P42" s="182">
        <f>'実質公債費比率（分子）の構造'!O$52</f>
        <v>3075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91</v>
      </c>
      <c r="C44" s="182"/>
      <c r="D44" s="182"/>
      <c r="E44" s="182">
        <f>'実質公債費比率（分子）の構造'!L$50</f>
        <v>91</v>
      </c>
      <c r="F44" s="182"/>
      <c r="G44" s="182"/>
      <c r="H44" s="182">
        <f>'実質公債費比率（分子）の構造'!M$50</f>
        <v>91</v>
      </c>
      <c r="I44" s="182"/>
      <c r="J44" s="182"/>
      <c r="K44" s="182">
        <f>'実質公債費比率（分子）の構造'!N$50</f>
        <v>91</v>
      </c>
      <c r="L44" s="182"/>
      <c r="M44" s="182"/>
      <c r="N44" s="182">
        <f>'実質公債費比率（分子）の構造'!O$50</f>
        <v>91</v>
      </c>
      <c r="O44" s="182"/>
      <c r="P44" s="182"/>
    </row>
    <row r="45" spans="1:16" x14ac:dyDescent="0.2">
      <c r="A45" s="182" t="s">
        <v>66</v>
      </c>
      <c r="B45" s="182">
        <f>'実質公債費比率（分子）の構造'!K$49</f>
        <v>404</v>
      </c>
      <c r="C45" s="182"/>
      <c r="D45" s="182"/>
      <c r="E45" s="182">
        <f>'実質公債費比率（分子）の構造'!L$49</f>
        <v>408</v>
      </c>
      <c r="F45" s="182"/>
      <c r="G45" s="182"/>
      <c r="H45" s="182">
        <f>'実質公債費比率（分子）の構造'!M$49</f>
        <v>296</v>
      </c>
      <c r="I45" s="182"/>
      <c r="J45" s="182"/>
      <c r="K45" s="182">
        <f>'実質公債費比率（分子）の構造'!N$49</f>
        <v>449</v>
      </c>
      <c r="L45" s="182"/>
      <c r="M45" s="182"/>
      <c r="N45" s="182">
        <f>'実質公債費比率（分子）の構造'!O$49</f>
        <v>462</v>
      </c>
      <c r="O45" s="182"/>
      <c r="P45" s="182"/>
    </row>
    <row r="46" spans="1:16" x14ac:dyDescent="0.2">
      <c r="A46" s="182" t="s">
        <v>67</v>
      </c>
      <c r="B46" s="182">
        <f>'実質公債費比率（分子）の構造'!K$48</f>
        <v>764</v>
      </c>
      <c r="C46" s="182"/>
      <c r="D46" s="182"/>
      <c r="E46" s="182">
        <f>'実質公債費比率（分子）の構造'!L$48</f>
        <v>797</v>
      </c>
      <c r="F46" s="182"/>
      <c r="G46" s="182"/>
      <c r="H46" s="182">
        <f>'実質公債費比率（分子）の構造'!M$48</f>
        <v>765</v>
      </c>
      <c r="I46" s="182"/>
      <c r="J46" s="182"/>
      <c r="K46" s="182">
        <f>'実質公債費比率（分子）の構造'!N$48</f>
        <v>799</v>
      </c>
      <c r="L46" s="182"/>
      <c r="M46" s="182"/>
      <c r="N46" s="182">
        <f>'実質公債費比率（分子）の構造'!O$48</f>
        <v>852</v>
      </c>
      <c r="O46" s="182"/>
      <c r="P46" s="182"/>
    </row>
    <row r="47" spans="1:16" x14ac:dyDescent="0.2">
      <c r="A47" s="182" t="s">
        <v>68</v>
      </c>
      <c r="B47" s="182">
        <f>'実質公債費比率（分子）の構造'!K$47</f>
        <v>47</v>
      </c>
      <c r="C47" s="182"/>
      <c r="D47" s="182"/>
      <c r="E47" s="182">
        <f>'実質公債費比率（分子）の構造'!L$47</f>
        <v>67</v>
      </c>
      <c r="F47" s="182"/>
      <c r="G47" s="182"/>
      <c r="H47" s="182">
        <f>'実質公債費比率（分子）の構造'!M$47</f>
        <v>70</v>
      </c>
      <c r="I47" s="182"/>
      <c r="J47" s="182"/>
      <c r="K47" s="182">
        <f>'実質公債費比率（分子）の構造'!N$47</f>
        <v>80</v>
      </c>
      <c r="L47" s="182"/>
      <c r="M47" s="182"/>
      <c r="N47" s="182">
        <f>'実質公債費比率（分子）の構造'!O$47</f>
        <v>80</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2978</v>
      </c>
      <c r="C49" s="182"/>
      <c r="D49" s="182"/>
      <c r="E49" s="182">
        <f>'実質公債費比率（分子）の構造'!L$45</f>
        <v>2927</v>
      </c>
      <c r="F49" s="182"/>
      <c r="G49" s="182"/>
      <c r="H49" s="182">
        <f>'実質公債費比率（分子）の構造'!M$45</f>
        <v>2736</v>
      </c>
      <c r="I49" s="182"/>
      <c r="J49" s="182"/>
      <c r="K49" s="182">
        <f>'実質公債費比率（分子）の構造'!N$45</f>
        <v>2565</v>
      </c>
      <c r="L49" s="182"/>
      <c r="M49" s="182"/>
      <c r="N49" s="182">
        <f>'実質公債費比率（分子）の構造'!O$45</f>
        <v>2441</v>
      </c>
      <c r="O49" s="182"/>
      <c r="P49" s="182"/>
    </row>
    <row r="50" spans="1:16" x14ac:dyDescent="0.2">
      <c r="A50" s="182" t="s">
        <v>71</v>
      </c>
      <c r="B50" s="182" t="e">
        <f>NA()</f>
        <v>#N/A</v>
      </c>
      <c r="C50" s="182">
        <f>IF(ISNUMBER('実質公債費比率（分子）の構造'!K$53),'実質公債費比率（分子）の構造'!K$53,NA())</f>
        <v>1219</v>
      </c>
      <c r="D50" s="182" t="e">
        <f>NA()</f>
        <v>#N/A</v>
      </c>
      <c r="E50" s="182" t="e">
        <f>NA()</f>
        <v>#N/A</v>
      </c>
      <c r="F50" s="182">
        <f>IF(ISNUMBER('実質公債費比率（分子）の構造'!L$53),'実質公債費比率（分子）の構造'!L$53,NA())</f>
        <v>1187</v>
      </c>
      <c r="G50" s="182" t="e">
        <f>NA()</f>
        <v>#N/A</v>
      </c>
      <c r="H50" s="182" t="e">
        <f>NA()</f>
        <v>#N/A</v>
      </c>
      <c r="I50" s="182">
        <f>IF(ISNUMBER('実質公債費比率（分子）の構造'!M$53),'実質公債費比率（分子）の構造'!M$53,NA())</f>
        <v>900</v>
      </c>
      <c r="J50" s="182" t="e">
        <f>NA()</f>
        <v>#N/A</v>
      </c>
      <c r="K50" s="182" t="e">
        <f>NA()</f>
        <v>#N/A</v>
      </c>
      <c r="L50" s="182">
        <f>IF(ISNUMBER('実質公債費比率（分子）の構造'!N$53),'実質公債費比率（分子）の構造'!N$53,NA())</f>
        <v>890</v>
      </c>
      <c r="M50" s="182" t="e">
        <f>NA()</f>
        <v>#N/A</v>
      </c>
      <c r="N50" s="182" t="e">
        <f>NA()</f>
        <v>#N/A</v>
      </c>
      <c r="O50" s="182">
        <f>IF(ISNUMBER('実質公債費比率（分子）の構造'!O$53),'実質公債費比率（分子）の構造'!O$53,NA())</f>
        <v>851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32423</v>
      </c>
      <c r="E56" s="181"/>
      <c r="F56" s="181"/>
      <c r="G56" s="181">
        <f>'将来負担比率（分子）の構造'!J$52</f>
        <v>31713</v>
      </c>
      <c r="H56" s="181"/>
      <c r="I56" s="181"/>
      <c r="J56" s="181">
        <f>'将来負担比率（分子）の構造'!K$52</f>
        <v>31400</v>
      </c>
      <c r="K56" s="181"/>
      <c r="L56" s="181"/>
      <c r="M56" s="181">
        <f>'将来負担比率（分子）の構造'!L$52</f>
        <v>30672</v>
      </c>
      <c r="N56" s="181"/>
      <c r="O56" s="181"/>
      <c r="P56" s="181">
        <f>'将来負担比率（分子）の構造'!M$52</f>
        <v>29300</v>
      </c>
    </row>
    <row r="57" spans="1:16" x14ac:dyDescent="0.2">
      <c r="A57" s="181" t="s">
        <v>42</v>
      </c>
      <c r="B57" s="181"/>
      <c r="C57" s="181"/>
      <c r="D57" s="181">
        <f>'将来負担比率（分子）の構造'!I$51</f>
        <v>7400</v>
      </c>
      <c r="E57" s="181"/>
      <c r="F57" s="181"/>
      <c r="G57" s="181">
        <f>'将来負担比率（分子）の構造'!J$51</f>
        <v>7716</v>
      </c>
      <c r="H57" s="181"/>
      <c r="I57" s="181"/>
      <c r="J57" s="181">
        <f>'将来負担比率（分子）の構造'!K$51</f>
        <v>7381</v>
      </c>
      <c r="K57" s="181"/>
      <c r="L57" s="181"/>
      <c r="M57" s="181">
        <f>'将来負担比率（分子）の構造'!L$51</f>
        <v>6678</v>
      </c>
      <c r="N57" s="181"/>
      <c r="O57" s="181"/>
      <c r="P57" s="181">
        <f>'将来負担比率（分子）の構造'!M$51</f>
        <v>5907</v>
      </c>
    </row>
    <row r="58" spans="1:16" x14ac:dyDescent="0.2">
      <c r="A58" s="181" t="s">
        <v>41</v>
      </c>
      <c r="B58" s="181"/>
      <c r="C58" s="181"/>
      <c r="D58" s="181">
        <f>'将来負担比率（分子）の構造'!I$50</f>
        <v>4755</v>
      </c>
      <c r="E58" s="181"/>
      <c r="F58" s="181"/>
      <c r="G58" s="181">
        <f>'将来負担比率（分子）の構造'!J$50</f>
        <v>4905</v>
      </c>
      <c r="H58" s="181"/>
      <c r="I58" s="181"/>
      <c r="J58" s="181">
        <f>'将来負担比率（分子）の構造'!K$50</f>
        <v>5476</v>
      </c>
      <c r="K58" s="181"/>
      <c r="L58" s="181"/>
      <c r="M58" s="181">
        <f>'将来負担比率（分子）の構造'!L$50</f>
        <v>5918</v>
      </c>
      <c r="N58" s="181"/>
      <c r="O58" s="181"/>
      <c r="P58" s="181">
        <f>'将来負担比率（分子）の構造'!M$50</f>
        <v>5794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258</v>
      </c>
      <c r="C61" s="181"/>
      <c r="D61" s="181"/>
      <c r="E61" s="181">
        <f>'将来負担比率（分子）の構造'!J$46</f>
        <v>258</v>
      </c>
      <c r="F61" s="181"/>
      <c r="G61" s="181"/>
      <c r="H61" s="181">
        <f>'将来負担比率（分子）の構造'!K$46</f>
        <v>254</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3084</v>
      </c>
      <c r="C62" s="181"/>
      <c r="D62" s="181"/>
      <c r="E62" s="181">
        <f>'将来負担比率（分子）の構造'!J$45</f>
        <v>3012</v>
      </c>
      <c r="F62" s="181"/>
      <c r="G62" s="181"/>
      <c r="H62" s="181">
        <f>'将来負担比率（分子）の構造'!K$45</f>
        <v>2881</v>
      </c>
      <c r="I62" s="181"/>
      <c r="J62" s="181"/>
      <c r="K62" s="181">
        <f>'将来負担比率（分子）の構造'!L$45</f>
        <v>2761</v>
      </c>
      <c r="L62" s="181"/>
      <c r="M62" s="181"/>
      <c r="N62" s="181">
        <f>'将来負担比率（分子）の構造'!M$45</f>
        <v>2859</v>
      </c>
      <c r="O62" s="181"/>
      <c r="P62" s="181"/>
    </row>
    <row r="63" spans="1:16" x14ac:dyDescent="0.2">
      <c r="A63" s="181" t="s">
        <v>34</v>
      </c>
      <c r="B63" s="181">
        <f>'将来負担比率（分子）の構造'!I$44</f>
        <v>4205</v>
      </c>
      <c r="C63" s="181"/>
      <c r="D63" s="181"/>
      <c r="E63" s="181">
        <f>'将来負担比率（分子）の構造'!J$44</f>
        <v>3590</v>
      </c>
      <c r="F63" s="181"/>
      <c r="G63" s="181"/>
      <c r="H63" s="181">
        <f>'将来負担比率（分子）の構造'!K$44</f>
        <v>3295</v>
      </c>
      <c r="I63" s="181"/>
      <c r="J63" s="181"/>
      <c r="K63" s="181">
        <f>'将来負担比率（分子）の構造'!L$44</f>
        <v>3431</v>
      </c>
      <c r="L63" s="181"/>
      <c r="M63" s="181"/>
      <c r="N63" s="181">
        <f>'将来負担比率（分子）の構造'!M$44</f>
        <v>3094</v>
      </c>
      <c r="O63" s="181"/>
      <c r="P63" s="181"/>
    </row>
    <row r="64" spans="1:16" x14ac:dyDescent="0.2">
      <c r="A64" s="181" t="s">
        <v>33</v>
      </c>
      <c r="B64" s="181">
        <f>'将来負担比率（分子）の構造'!I$43</f>
        <v>10882</v>
      </c>
      <c r="C64" s="181"/>
      <c r="D64" s="181"/>
      <c r="E64" s="181">
        <f>'将来負担比率（分子）の構造'!J$43</f>
        <v>10719</v>
      </c>
      <c r="F64" s="181"/>
      <c r="G64" s="181"/>
      <c r="H64" s="181">
        <f>'将来負担比率（分子）の構造'!K$43</f>
        <v>9632</v>
      </c>
      <c r="I64" s="181"/>
      <c r="J64" s="181"/>
      <c r="K64" s="181">
        <f>'将来負担比率（分子）の構造'!L$43</f>
        <v>9005</v>
      </c>
      <c r="L64" s="181"/>
      <c r="M64" s="181"/>
      <c r="N64" s="181">
        <f>'将来負担比率（分子）の構造'!M$43</f>
        <v>8185</v>
      </c>
      <c r="O64" s="181"/>
      <c r="P64" s="181"/>
    </row>
    <row r="65" spans="1:16" x14ac:dyDescent="0.2">
      <c r="A65" s="181" t="s">
        <v>32</v>
      </c>
      <c r="B65" s="181">
        <f>'将来負担比率（分子）の構造'!I$42</f>
        <v>464</v>
      </c>
      <c r="C65" s="181"/>
      <c r="D65" s="181"/>
      <c r="E65" s="181">
        <f>'将来負担比率（分子）の構造'!J$42</f>
        <v>372</v>
      </c>
      <c r="F65" s="181"/>
      <c r="G65" s="181"/>
      <c r="H65" s="181">
        <f>'将来負担比率（分子）の構造'!K$42</f>
        <v>281</v>
      </c>
      <c r="I65" s="181"/>
      <c r="J65" s="181"/>
      <c r="K65" s="181">
        <f>'将来負担比率（分子）の構造'!L$42</f>
        <v>190</v>
      </c>
      <c r="L65" s="181"/>
      <c r="M65" s="181"/>
      <c r="N65" s="181">
        <f>'将来負担比率（分子）の構造'!M$42</f>
        <v>98</v>
      </c>
      <c r="O65" s="181"/>
      <c r="P65" s="181"/>
    </row>
    <row r="66" spans="1:16" x14ac:dyDescent="0.2">
      <c r="A66" s="181" t="s">
        <v>31</v>
      </c>
      <c r="B66" s="181">
        <f>'将来負担比率（分子）の構造'!I$41</f>
        <v>26559</v>
      </c>
      <c r="C66" s="181"/>
      <c r="D66" s="181"/>
      <c r="E66" s="181">
        <f>'将来負担比率（分子）の構造'!J$41</f>
        <v>26276</v>
      </c>
      <c r="F66" s="181"/>
      <c r="G66" s="181"/>
      <c r="H66" s="181">
        <f>'将来負担比率（分子）の構造'!K$41</f>
        <v>25893</v>
      </c>
      <c r="I66" s="181"/>
      <c r="J66" s="181"/>
      <c r="K66" s="181">
        <f>'将来負担比率（分子）の構造'!L$41</f>
        <v>25848</v>
      </c>
      <c r="L66" s="181"/>
      <c r="M66" s="181"/>
      <c r="N66" s="181">
        <f>'将来負担比率（分子）の構造'!M$41</f>
        <v>25476</v>
      </c>
      <c r="O66" s="181"/>
      <c r="P66" s="181"/>
    </row>
    <row r="67" spans="1:16" x14ac:dyDescent="0.2">
      <c r="A67" s="181" t="s">
        <v>75</v>
      </c>
      <c r="B67" s="181" t="e">
        <f>NA()</f>
        <v>#N/A</v>
      </c>
      <c r="C67" s="181">
        <f>IF(ISNUMBER('将来負担比率（分子）の構造'!I$53), IF('将来負担比率（分子）の構造'!I$53 &lt; 0, 0, '将来負担比率（分子）の構造'!I$53), NA())</f>
        <v>874</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3017</v>
      </c>
      <c r="C72" s="185">
        <f>基金残高に係る経年分析!G55</f>
        <v>3175</v>
      </c>
      <c r="D72" s="185">
        <f>基金残高に係る経年分析!H55</f>
        <v>3383</v>
      </c>
    </row>
    <row r="73" spans="1:16" x14ac:dyDescent="0.2">
      <c r="A73" s="184" t="s">
        <v>78</v>
      </c>
      <c r="B73" s="185">
        <f>基金残高に係る経年分析!F56</f>
        <v>974</v>
      </c>
      <c r="C73" s="185">
        <f>基金残高に係る経年分析!G56</f>
        <v>975</v>
      </c>
      <c r="D73" s="185">
        <f>基金残高に係る経年分析!H56</f>
        <v>627</v>
      </c>
    </row>
    <row r="74" spans="1:16" x14ac:dyDescent="0.2">
      <c r="A74" s="184" t="s">
        <v>79</v>
      </c>
      <c r="B74" s="185">
        <f>基金残高に係る経年分析!F57</f>
        <v>900</v>
      </c>
      <c r="C74" s="185">
        <f>基金残高に係る経年分析!G57</f>
        <v>863</v>
      </c>
      <c r="D74" s="185">
        <f>基金残高に係る経年分析!H57</f>
        <v>870</v>
      </c>
    </row>
  </sheetData>
  <sheetProtection algorithmName="SHA-512" hashValue="MGmn3I5r8eINXvxP80mj0/u1jIgqAVz1QCBecaQtNUzrYat0rXh8AhKO9RFxyDQCIaBhHFmCXfg8FM7mZeBxaQ==" saltValue="i7BJkUCPW4x/lSacwhTw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227</v>
      </c>
      <c r="C5" s="745"/>
      <c r="D5" s="745"/>
      <c r="E5" s="745"/>
      <c r="F5" s="745"/>
      <c r="G5" s="745"/>
      <c r="H5" s="745"/>
      <c r="I5" s="745"/>
      <c r="J5" s="745"/>
      <c r="K5" s="745"/>
      <c r="L5" s="745"/>
      <c r="M5" s="745"/>
      <c r="N5" s="745"/>
      <c r="O5" s="745"/>
      <c r="P5" s="745"/>
      <c r="Q5" s="746"/>
      <c r="R5" s="733">
        <v>9367226</v>
      </c>
      <c r="S5" s="734"/>
      <c r="T5" s="734"/>
      <c r="U5" s="734"/>
      <c r="V5" s="734"/>
      <c r="W5" s="734"/>
      <c r="X5" s="734"/>
      <c r="Y5" s="777"/>
      <c r="Z5" s="795">
        <v>35.200000000000003</v>
      </c>
      <c r="AA5" s="795"/>
      <c r="AB5" s="795"/>
      <c r="AC5" s="795"/>
      <c r="AD5" s="796">
        <v>8842867</v>
      </c>
      <c r="AE5" s="796"/>
      <c r="AF5" s="796"/>
      <c r="AG5" s="796"/>
      <c r="AH5" s="796"/>
      <c r="AI5" s="796"/>
      <c r="AJ5" s="796"/>
      <c r="AK5" s="796"/>
      <c r="AL5" s="778">
        <v>61.2</v>
      </c>
      <c r="AM5" s="749"/>
      <c r="AN5" s="749"/>
      <c r="AO5" s="779"/>
      <c r="AP5" s="744" t="s">
        <v>228</v>
      </c>
      <c r="AQ5" s="745"/>
      <c r="AR5" s="745"/>
      <c r="AS5" s="745"/>
      <c r="AT5" s="745"/>
      <c r="AU5" s="745"/>
      <c r="AV5" s="745"/>
      <c r="AW5" s="745"/>
      <c r="AX5" s="745"/>
      <c r="AY5" s="745"/>
      <c r="AZ5" s="745"/>
      <c r="BA5" s="745"/>
      <c r="BB5" s="745"/>
      <c r="BC5" s="745"/>
      <c r="BD5" s="745"/>
      <c r="BE5" s="745"/>
      <c r="BF5" s="746"/>
      <c r="BG5" s="678">
        <v>8822614</v>
      </c>
      <c r="BH5" s="679"/>
      <c r="BI5" s="679"/>
      <c r="BJ5" s="679"/>
      <c r="BK5" s="679"/>
      <c r="BL5" s="679"/>
      <c r="BM5" s="679"/>
      <c r="BN5" s="680"/>
      <c r="BO5" s="715">
        <v>94.2</v>
      </c>
      <c r="BP5" s="715"/>
      <c r="BQ5" s="715"/>
      <c r="BR5" s="715"/>
      <c r="BS5" s="716">
        <v>146234</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2">
      <c r="B6" s="675" t="s">
        <v>232</v>
      </c>
      <c r="C6" s="676"/>
      <c r="D6" s="676"/>
      <c r="E6" s="676"/>
      <c r="F6" s="676"/>
      <c r="G6" s="676"/>
      <c r="H6" s="676"/>
      <c r="I6" s="676"/>
      <c r="J6" s="676"/>
      <c r="K6" s="676"/>
      <c r="L6" s="676"/>
      <c r="M6" s="676"/>
      <c r="N6" s="676"/>
      <c r="O6" s="676"/>
      <c r="P6" s="676"/>
      <c r="Q6" s="677"/>
      <c r="R6" s="678">
        <v>249620</v>
      </c>
      <c r="S6" s="679"/>
      <c r="T6" s="679"/>
      <c r="U6" s="679"/>
      <c r="V6" s="679"/>
      <c r="W6" s="679"/>
      <c r="X6" s="679"/>
      <c r="Y6" s="680"/>
      <c r="Z6" s="715">
        <v>0.9</v>
      </c>
      <c r="AA6" s="715"/>
      <c r="AB6" s="715"/>
      <c r="AC6" s="715"/>
      <c r="AD6" s="716">
        <v>249620</v>
      </c>
      <c r="AE6" s="716"/>
      <c r="AF6" s="716"/>
      <c r="AG6" s="716"/>
      <c r="AH6" s="716"/>
      <c r="AI6" s="716"/>
      <c r="AJ6" s="716"/>
      <c r="AK6" s="716"/>
      <c r="AL6" s="681">
        <v>1.7</v>
      </c>
      <c r="AM6" s="682"/>
      <c r="AN6" s="682"/>
      <c r="AO6" s="717"/>
      <c r="AP6" s="675" t="s">
        <v>233</v>
      </c>
      <c r="AQ6" s="676"/>
      <c r="AR6" s="676"/>
      <c r="AS6" s="676"/>
      <c r="AT6" s="676"/>
      <c r="AU6" s="676"/>
      <c r="AV6" s="676"/>
      <c r="AW6" s="676"/>
      <c r="AX6" s="676"/>
      <c r="AY6" s="676"/>
      <c r="AZ6" s="676"/>
      <c r="BA6" s="676"/>
      <c r="BB6" s="676"/>
      <c r="BC6" s="676"/>
      <c r="BD6" s="676"/>
      <c r="BE6" s="676"/>
      <c r="BF6" s="677"/>
      <c r="BG6" s="678">
        <v>8822614</v>
      </c>
      <c r="BH6" s="679"/>
      <c r="BI6" s="679"/>
      <c r="BJ6" s="679"/>
      <c r="BK6" s="679"/>
      <c r="BL6" s="679"/>
      <c r="BM6" s="679"/>
      <c r="BN6" s="680"/>
      <c r="BO6" s="715">
        <v>94.2</v>
      </c>
      <c r="BP6" s="715"/>
      <c r="BQ6" s="715"/>
      <c r="BR6" s="715"/>
      <c r="BS6" s="716">
        <v>146234</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243241</v>
      </c>
      <c r="CS6" s="679"/>
      <c r="CT6" s="679"/>
      <c r="CU6" s="679"/>
      <c r="CV6" s="679"/>
      <c r="CW6" s="679"/>
      <c r="CX6" s="679"/>
      <c r="CY6" s="680"/>
      <c r="CZ6" s="778">
        <v>0.9</v>
      </c>
      <c r="DA6" s="749"/>
      <c r="DB6" s="749"/>
      <c r="DC6" s="781"/>
      <c r="DD6" s="684">
        <v>3596</v>
      </c>
      <c r="DE6" s="679"/>
      <c r="DF6" s="679"/>
      <c r="DG6" s="679"/>
      <c r="DH6" s="679"/>
      <c r="DI6" s="679"/>
      <c r="DJ6" s="679"/>
      <c r="DK6" s="679"/>
      <c r="DL6" s="679"/>
      <c r="DM6" s="679"/>
      <c r="DN6" s="679"/>
      <c r="DO6" s="679"/>
      <c r="DP6" s="680"/>
      <c r="DQ6" s="684">
        <v>243230</v>
      </c>
      <c r="DR6" s="679"/>
      <c r="DS6" s="679"/>
      <c r="DT6" s="679"/>
      <c r="DU6" s="679"/>
      <c r="DV6" s="679"/>
      <c r="DW6" s="679"/>
      <c r="DX6" s="679"/>
      <c r="DY6" s="679"/>
      <c r="DZ6" s="679"/>
      <c r="EA6" s="679"/>
      <c r="EB6" s="679"/>
      <c r="EC6" s="722"/>
    </row>
    <row r="7" spans="2:143" ht="11.25" customHeight="1" x14ac:dyDescent="0.2">
      <c r="B7" s="675" t="s">
        <v>235</v>
      </c>
      <c r="C7" s="676"/>
      <c r="D7" s="676"/>
      <c r="E7" s="676"/>
      <c r="F7" s="676"/>
      <c r="G7" s="676"/>
      <c r="H7" s="676"/>
      <c r="I7" s="676"/>
      <c r="J7" s="676"/>
      <c r="K7" s="676"/>
      <c r="L7" s="676"/>
      <c r="M7" s="676"/>
      <c r="N7" s="676"/>
      <c r="O7" s="676"/>
      <c r="P7" s="676"/>
      <c r="Q7" s="677"/>
      <c r="R7" s="678">
        <v>8290</v>
      </c>
      <c r="S7" s="679"/>
      <c r="T7" s="679"/>
      <c r="U7" s="679"/>
      <c r="V7" s="679"/>
      <c r="W7" s="679"/>
      <c r="X7" s="679"/>
      <c r="Y7" s="680"/>
      <c r="Z7" s="715">
        <v>0</v>
      </c>
      <c r="AA7" s="715"/>
      <c r="AB7" s="715"/>
      <c r="AC7" s="715"/>
      <c r="AD7" s="716">
        <v>8290</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4326216</v>
      </c>
      <c r="BH7" s="679"/>
      <c r="BI7" s="679"/>
      <c r="BJ7" s="679"/>
      <c r="BK7" s="679"/>
      <c r="BL7" s="679"/>
      <c r="BM7" s="679"/>
      <c r="BN7" s="680"/>
      <c r="BO7" s="715">
        <v>46.2</v>
      </c>
      <c r="BP7" s="715"/>
      <c r="BQ7" s="715"/>
      <c r="BR7" s="715"/>
      <c r="BS7" s="716">
        <v>146234</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2548947</v>
      </c>
      <c r="CS7" s="679"/>
      <c r="CT7" s="679"/>
      <c r="CU7" s="679"/>
      <c r="CV7" s="679"/>
      <c r="CW7" s="679"/>
      <c r="CX7" s="679"/>
      <c r="CY7" s="680"/>
      <c r="CZ7" s="715">
        <v>9.9</v>
      </c>
      <c r="DA7" s="715"/>
      <c r="DB7" s="715"/>
      <c r="DC7" s="715"/>
      <c r="DD7" s="684">
        <v>181913</v>
      </c>
      <c r="DE7" s="679"/>
      <c r="DF7" s="679"/>
      <c r="DG7" s="679"/>
      <c r="DH7" s="679"/>
      <c r="DI7" s="679"/>
      <c r="DJ7" s="679"/>
      <c r="DK7" s="679"/>
      <c r="DL7" s="679"/>
      <c r="DM7" s="679"/>
      <c r="DN7" s="679"/>
      <c r="DO7" s="679"/>
      <c r="DP7" s="680"/>
      <c r="DQ7" s="684">
        <v>2099164</v>
      </c>
      <c r="DR7" s="679"/>
      <c r="DS7" s="679"/>
      <c r="DT7" s="679"/>
      <c r="DU7" s="679"/>
      <c r="DV7" s="679"/>
      <c r="DW7" s="679"/>
      <c r="DX7" s="679"/>
      <c r="DY7" s="679"/>
      <c r="DZ7" s="679"/>
      <c r="EA7" s="679"/>
      <c r="EB7" s="679"/>
      <c r="EC7" s="722"/>
    </row>
    <row r="8" spans="2:143" ht="11.25" customHeight="1" x14ac:dyDescent="0.2">
      <c r="B8" s="675" t="s">
        <v>238</v>
      </c>
      <c r="C8" s="676"/>
      <c r="D8" s="676"/>
      <c r="E8" s="676"/>
      <c r="F8" s="676"/>
      <c r="G8" s="676"/>
      <c r="H8" s="676"/>
      <c r="I8" s="676"/>
      <c r="J8" s="676"/>
      <c r="K8" s="676"/>
      <c r="L8" s="676"/>
      <c r="M8" s="676"/>
      <c r="N8" s="676"/>
      <c r="O8" s="676"/>
      <c r="P8" s="676"/>
      <c r="Q8" s="677"/>
      <c r="R8" s="678">
        <v>45434</v>
      </c>
      <c r="S8" s="679"/>
      <c r="T8" s="679"/>
      <c r="U8" s="679"/>
      <c r="V8" s="679"/>
      <c r="W8" s="679"/>
      <c r="X8" s="679"/>
      <c r="Y8" s="680"/>
      <c r="Z8" s="715">
        <v>0.2</v>
      </c>
      <c r="AA8" s="715"/>
      <c r="AB8" s="715"/>
      <c r="AC8" s="715"/>
      <c r="AD8" s="716">
        <v>45434</v>
      </c>
      <c r="AE8" s="716"/>
      <c r="AF8" s="716"/>
      <c r="AG8" s="716"/>
      <c r="AH8" s="716"/>
      <c r="AI8" s="716"/>
      <c r="AJ8" s="716"/>
      <c r="AK8" s="716"/>
      <c r="AL8" s="681">
        <v>0.3</v>
      </c>
      <c r="AM8" s="682"/>
      <c r="AN8" s="682"/>
      <c r="AO8" s="717"/>
      <c r="AP8" s="675" t="s">
        <v>239</v>
      </c>
      <c r="AQ8" s="676"/>
      <c r="AR8" s="676"/>
      <c r="AS8" s="676"/>
      <c r="AT8" s="676"/>
      <c r="AU8" s="676"/>
      <c r="AV8" s="676"/>
      <c r="AW8" s="676"/>
      <c r="AX8" s="676"/>
      <c r="AY8" s="676"/>
      <c r="AZ8" s="676"/>
      <c r="BA8" s="676"/>
      <c r="BB8" s="676"/>
      <c r="BC8" s="676"/>
      <c r="BD8" s="676"/>
      <c r="BE8" s="676"/>
      <c r="BF8" s="677"/>
      <c r="BG8" s="678">
        <v>131577</v>
      </c>
      <c r="BH8" s="679"/>
      <c r="BI8" s="679"/>
      <c r="BJ8" s="679"/>
      <c r="BK8" s="679"/>
      <c r="BL8" s="679"/>
      <c r="BM8" s="679"/>
      <c r="BN8" s="680"/>
      <c r="BO8" s="715">
        <v>1.4</v>
      </c>
      <c r="BP8" s="715"/>
      <c r="BQ8" s="715"/>
      <c r="BR8" s="715"/>
      <c r="BS8" s="684" t="s">
        <v>130</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9986195</v>
      </c>
      <c r="CS8" s="679"/>
      <c r="CT8" s="679"/>
      <c r="CU8" s="679"/>
      <c r="CV8" s="679"/>
      <c r="CW8" s="679"/>
      <c r="CX8" s="679"/>
      <c r="CY8" s="680"/>
      <c r="CZ8" s="715">
        <v>38.6</v>
      </c>
      <c r="DA8" s="715"/>
      <c r="DB8" s="715"/>
      <c r="DC8" s="715"/>
      <c r="DD8" s="684">
        <v>312164</v>
      </c>
      <c r="DE8" s="679"/>
      <c r="DF8" s="679"/>
      <c r="DG8" s="679"/>
      <c r="DH8" s="679"/>
      <c r="DI8" s="679"/>
      <c r="DJ8" s="679"/>
      <c r="DK8" s="679"/>
      <c r="DL8" s="679"/>
      <c r="DM8" s="679"/>
      <c r="DN8" s="679"/>
      <c r="DO8" s="679"/>
      <c r="DP8" s="680"/>
      <c r="DQ8" s="684">
        <v>4695088</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25390</v>
      </c>
      <c r="S9" s="679"/>
      <c r="T9" s="679"/>
      <c r="U9" s="679"/>
      <c r="V9" s="679"/>
      <c r="W9" s="679"/>
      <c r="X9" s="679"/>
      <c r="Y9" s="680"/>
      <c r="Z9" s="715">
        <v>0.1</v>
      </c>
      <c r="AA9" s="715"/>
      <c r="AB9" s="715"/>
      <c r="AC9" s="715"/>
      <c r="AD9" s="716">
        <v>25390</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3422005</v>
      </c>
      <c r="BH9" s="679"/>
      <c r="BI9" s="679"/>
      <c r="BJ9" s="679"/>
      <c r="BK9" s="679"/>
      <c r="BL9" s="679"/>
      <c r="BM9" s="679"/>
      <c r="BN9" s="680"/>
      <c r="BO9" s="715">
        <v>36.5</v>
      </c>
      <c r="BP9" s="715"/>
      <c r="BQ9" s="715"/>
      <c r="BR9" s="715"/>
      <c r="BS9" s="684" t="s">
        <v>243</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1832719</v>
      </c>
      <c r="CS9" s="679"/>
      <c r="CT9" s="679"/>
      <c r="CU9" s="679"/>
      <c r="CV9" s="679"/>
      <c r="CW9" s="679"/>
      <c r="CX9" s="679"/>
      <c r="CY9" s="680"/>
      <c r="CZ9" s="715">
        <v>7.1</v>
      </c>
      <c r="DA9" s="715"/>
      <c r="DB9" s="715"/>
      <c r="DC9" s="715"/>
      <c r="DD9" s="684">
        <v>20844</v>
      </c>
      <c r="DE9" s="679"/>
      <c r="DF9" s="679"/>
      <c r="DG9" s="679"/>
      <c r="DH9" s="679"/>
      <c r="DI9" s="679"/>
      <c r="DJ9" s="679"/>
      <c r="DK9" s="679"/>
      <c r="DL9" s="679"/>
      <c r="DM9" s="679"/>
      <c r="DN9" s="679"/>
      <c r="DO9" s="679"/>
      <c r="DP9" s="680"/>
      <c r="DQ9" s="684">
        <v>1767815</v>
      </c>
      <c r="DR9" s="679"/>
      <c r="DS9" s="679"/>
      <c r="DT9" s="679"/>
      <c r="DU9" s="679"/>
      <c r="DV9" s="679"/>
      <c r="DW9" s="679"/>
      <c r="DX9" s="679"/>
      <c r="DY9" s="679"/>
      <c r="DZ9" s="679"/>
      <c r="EA9" s="679"/>
      <c r="EB9" s="679"/>
      <c r="EC9" s="722"/>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243</v>
      </c>
      <c r="S10" s="679"/>
      <c r="T10" s="679"/>
      <c r="U10" s="679"/>
      <c r="V10" s="679"/>
      <c r="W10" s="679"/>
      <c r="X10" s="679"/>
      <c r="Y10" s="680"/>
      <c r="Z10" s="715" t="s">
        <v>130</v>
      </c>
      <c r="AA10" s="715"/>
      <c r="AB10" s="715"/>
      <c r="AC10" s="715"/>
      <c r="AD10" s="716" t="s">
        <v>243</v>
      </c>
      <c r="AE10" s="716"/>
      <c r="AF10" s="716"/>
      <c r="AG10" s="716"/>
      <c r="AH10" s="716"/>
      <c r="AI10" s="716"/>
      <c r="AJ10" s="716"/>
      <c r="AK10" s="716"/>
      <c r="AL10" s="681" t="s">
        <v>243</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222997</v>
      </c>
      <c r="BH10" s="679"/>
      <c r="BI10" s="679"/>
      <c r="BJ10" s="679"/>
      <c r="BK10" s="679"/>
      <c r="BL10" s="679"/>
      <c r="BM10" s="679"/>
      <c r="BN10" s="680"/>
      <c r="BO10" s="715">
        <v>2.4</v>
      </c>
      <c r="BP10" s="715"/>
      <c r="BQ10" s="715"/>
      <c r="BR10" s="715"/>
      <c r="BS10" s="684">
        <v>37538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119270</v>
      </c>
      <c r="CS10" s="679"/>
      <c r="CT10" s="679"/>
      <c r="CU10" s="679"/>
      <c r="CV10" s="679"/>
      <c r="CW10" s="679"/>
      <c r="CX10" s="679"/>
      <c r="CY10" s="680"/>
      <c r="CZ10" s="715">
        <v>0.5</v>
      </c>
      <c r="DA10" s="715"/>
      <c r="DB10" s="715"/>
      <c r="DC10" s="715"/>
      <c r="DD10" s="684">
        <v>2819</v>
      </c>
      <c r="DE10" s="679"/>
      <c r="DF10" s="679"/>
      <c r="DG10" s="679"/>
      <c r="DH10" s="679"/>
      <c r="DI10" s="679"/>
      <c r="DJ10" s="679"/>
      <c r="DK10" s="679"/>
      <c r="DL10" s="679"/>
      <c r="DM10" s="679"/>
      <c r="DN10" s="679"/>
      <c r="DO10" s="679"/>
      <c r="DP10" s="680"/>
      <c r="DQ10" s="684">
        <v>51996</v>
      </c>
      <c r="DR10" s="679"/>
      <c r="DS10" s="679"/>
      <c r="DT10" s="679"/>
      <c r="DU10" s="679"/>
      <c r="DV10" s="679"/>
      <c r="DW10" s="679"/>
      <c r="DX10" s="679"/>
      <c r="DY10" s="679"/>
      <c r="DZ10" s="679"/>
      <c r="EA10" s="679"/>
      <c r="EB10" s="679"/>
      <c r="EC10" s="722"/>
    </row>
    <row r="11" spans="2:143" ht="11.25" customHeight="1" x14ac:dyDescent="0.2">
      <c r="B11" s="675" t="s">
        <v>248</v>
      </c>
      <c r="C11" s="676"/>
      <c r="D11" s="676"/>
      <c r="E11" s="676"/>
      <c r="F11" s="676"/>
      <c r="G11" s="676"/>
      <c r="H11" s="676"/>
      <c r="I11" s="676"/>
      <c r="J11" s="676"/>
      <c r="K11" s="676"/>
      <c r="L11" s="676"/>
      <c r="M11" s="676"/>
      <c r="N11" s="676"/>
      <c r="O11" s="676"/>
      <c r="P11" s="676"/>
      <c r="Q11" s="677"/>
      <c r="R11" s="678">
        <v>1184130</v>
      </c>
      <c r="S11" s="679"/>
      <c r="T11" s="679"/>
      <c r="U11" s="679"/>
      <c r="V11" s="679"/>
      <c r="W11" s="679"/>
      <c r="X11" s="679"/>
      <c r="Y11" s="680"/>
      <c r="Z11" s="681">
        <v>4.4000000000000004</v>
      </c>
      <c r="AA11" s="682"/>
      <c r="AB11" s="682"/>
      <c r="AC11" s="683"/>
      <c r="AD11" s="684">
        <v>1184130</v>
      </c>
      <c r="AE11" s="679"/>
      <c r="AF11" s="679"/>
      <c r="AG11" s="679"/>
      <c r="AH11" s="679"/>
      <c r="AI11" s="679"/>
      <c r="AJ11" s="679"/>
      <c r="AK11" s="680"/>
      <c r="AL11" s="681">
        <v>8.1999999999999993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549637</v>
      </c>
      <c r="BH11" s="679"/>
      <c r="BI11" s="679"/>
      <c r="BJ11" s="679"/>
      <c r="BK11" s="679"/>
      <c r="BL11" s="679"/>
      <c r="BM11" s="679"/>
      <c r="BN11" s="680"/>
      <c r="BO11" s="715">
        <v>5.9</v>
      </c>
      <c r="BP11" s="715"/>
      <c r="BQ11" s="715"/>
      <c r="BR11" s="715"/>
      <c r="BS11" s="684">
        <v>108696</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1208089</v>
      </c>
      <c r="CS11" s="679"/>
      <c r="CT11" s="679"/>
      <c r="CU11" s="679"/>
      <c r="CV11" s="679"/>
      <c r="CW11" s="679"/>
      <c r="CX11" s="679"/>
      <c r="CY11" s="680"/>
      <c r="CZ11" s="715">
        <v>4.7</v>
      </c>
      <c r="DA11" s="715"/>
      <c r="DB11" s="715"/>
      <c r="DC11" s="715"/>
      <c r="DD11" s="684">
        <v>503705</v>
      </c>
      <c r="DE11" s="679"/>
      <c r="DF11" s="679"/>
      <c r="DG11" s="679"/>
      <c r="DH11" s="679"/>
      <c r="DI11" s="679"/>
      <c r="DJ11" s="679"/>
      <c r="DK11" s="679"/>
      <c r="DL11" s="679"/>
      <c r="DM11" s="679"/>
      <c r="DN11" s="679"/>
      <c r="DO11" s="679"/>
      <c r="DP11" s="680"/>
      <c r="DQ11" s="684">
        <v>677168</v>
      </c>
      <c r="DR11" s="679"/>
      <c r="DS11" s="679"/>
      <c r="DT11" s="679"/>
      <c r="DU11" s="679"/>
      <c r="DV11" s="679"/>
      <c r="DW11" s="679"/>
      <c r="DX11" s="679"/>
      <c r="DY11" s="679"/>
      <c r="DZ11" s="679"/>
      <c r="EA11" s="679"/>
      <c r="EB11" s="679"/>
      <c r="EC11" s="722"/>
    </row>
    <row r="12" spans="2:143" ht="11.25" customHeight="1" x14ac:dyDescent="0.2">
      <c r="B12" s="675" t="s">
        <v>251</v>
      </c>
      <c r="C12" s="676"/>
      <c r="D12" s="676"/>
      <c r="E12" s="676"/>
      <c r="F12" s="676"/>
      <c r="G12" s="676"/>
      <c r="H12" s="676"/>
      <c r="I12" s="676"/>
      <c r="J12" s="676"/>
      <c r="K12" s="676"/>
      <c r="L12" s="676"/>
      <c r="M12" s="676"/>
      <c r="N12" s="676"/>
      <c r="O12" s="676"/>
      <c r="P12" s="676"/>
      <c r="Q12" s="677"/>
      <c r="R12" s="678">
        <v>410</v>
      </c>
      <c r="S12" s="679"/>
      <c r="T12" s="679"/>
      <c r="U12" s="679"/>
      <c r="V12" s="679"/>
      <c r="W12" s="679"/>
      <c r="X12" s="679"/>
      <c r="Y12" s="680"/>
      <c r="Z12" s="715">
        <v>0</v>
      </c>
      <c r="AA12" s="715"/>
      <c r="AB12" s="715"/>
      <c r="AC12" s="715"/>
      <c r="AD12" s="716">
        <v>410</v>
      </c>
      <c r="AE12" s="716"/>
      <c r="AF12" s="716"/>
      <c r="AG12" s="716"/>
      <c r="AH12" s="716"/>
      <c r="AI12" s="716"/>
      <c r="AJ12" s="716"/>
      <c r="AK12" s="716"/>
      <c r="AL12" s="681">
        <v>0</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3856347</v>
      </c>
      <c r="BH12" s="679"/>
      <c r="BI12" s="679"/>
      <c r="BJ12" s="679"/>
      <c r="BK12" s="679"/>
      <c r="BL12" s="679"/>
      <c r="BM12" s="679"/>
      <c r="BN12" s="680"/>
      <c r="BO12" s="715">
        <v>41.2</v>
      </c>
      <c r="BP12" s="715"/>
      <c r="BQ12" s="715"/>
      <c r="BR12" s="715"/>
      <c r="BS12" s="684" t="s">
        <v>130</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1105054</v>
      </c>
      <c r="CS12" s="679"/>
      <c r="CT12" s="679"/>
      <c r="CU12" s="679"/>
      <c r="CV12" s="679"/>
      <c r="CW12" s="679"/>
      <c r="CX12" s="679"/>
      <c r="CY12" s="680"/>
      <c r="CZ12" s="715">
        <v>4.3</v>
      </c>
      <c r="DA12" s="715"/>
      <c r="DB12" s="715"/>
      <c r="DC12" s="715"/>
      <c r="DD12" s="684">
        <v>62519</v>
      </c>
      <c r="DE12" s="679"/>
      <c r="DF12" s="679"/>
      <c r="DG12" s="679"/>
      <c r="DH12" s="679"/>
      <c r="DI12" s="679"/>
      <c r="DJ12" s="679"/>
      <c r="DK12" s="679"/>
      <c r="DL12" s="679"/>
      <c r="DM12" s="679"/>
      <c r="DN12" s="679"/>
      <c r="DO12" s="679"/>
      <c r="DP12" s="680"/>
      <c r="DQ12" s="684">
        <v>466011</v>
      </c>
      <c r="DR12" s="679"/>
      <c r="DS12" s="679"/>
      <c r="DT12" s="679"/>
      <c r="DU12" s="679"/>
      <c r="DV12" s="679"/>
      <c r="DW12" s="679"/>
      <c r="DX12" s="679"/>
      <c r="DY12" s="679"/>
      <c r="DZ12" s="679"/>
      <c r="EA12" s="679"/>
      <c r="EB12" s="679"/>
      <c r="EC12" s="722"/>
    </row>
    <row r="13" spans="2:143" ht="11.25" customHeight="1" x14ac:dyDescent="0.2">
      <c r="B13" s="675" t="s">
        <v>254</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243</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3846229</v>
      </c>
      <c r="BH13" s="679"/>
      <c r="BI13" s="679"/>
      <c r="BJ13" s="679"/>
      <c r="BK13" s="679"/>
      <c r="BL13" s="679"/>
      <c r="BM13" s="679"/>
      <c r="BN13" s="680"/>
      <c r="BO13" s="715">
        <v>41.1</v>
      </c>
      <c r="BP13" s="715"/>
      <c r="BQ13" s="715"/>
      <c r="BR13" s="715"/>
      <c r="BS13" s="684" t="s">
        <v>139</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2589093</v>
      </c>
      <c r="CS13" s="679"/>
      <c r="CT13" s="679"/>
      <c r="CU13" s="679"/>
      <c r="CV13" s="679"/>
      <c r="CW13" s="679"/>
      <c r="CX13" s="679"/>
      <c r="CY13" s="680"/>
      <c r="CZ13" s="715">
        <v>10</v>
      </c>
      <c r="DA13" s="715"/>
      <c r="DB13" s="715"/>
      <c r="DC13" s="715"/>
      <c r="DD13" s="684">
        <v>1006701</v>
      </c>
      <c r="DE13" s="679"/>
      <c r="DF13" s="679"/>
      <c r="DG13" s="679"/>
      <c r="DH13" s="679"/>
      <c r="DI13" s="679"/>
      <c r="DJ13" s="679"/>
      <c r="DK13" s="679"/>
      <c r="DL13" s="679"/>
      <c r="DM13" s="679"/>
      <c r="DN13" s="679"/>
      <c r="DO13" s="679"/>
      <c r="DP13" s="680"/>
      <c r="DQ13" s="684">
        <v>1534533</v>
      </c>
      <c r="DR13" s="679"/>
      <c r="DS13" s="679"/>
      <c r="DT13" s="679"/>
      <c r="DU13" s="679"/>
      <c r="DV13" s="679"/>
      <c r="DW13" s="679"/>
      <c r="DX13" s="679"/>
      <c r="DY13" s="679"/>
      <c r="DZ13" s="679"/>
      <c r="EA13" s="679"/>
      <c r="EB13" s="679"/>
      <c r="EC13" s="722"/>
    </row>
    <row r="14" spans="2:143" ht="11.25" customHeight="1" x14ac:dyDescent="0.2">
      <c r="B14" s="675" t="s">
        <v>257</v>
      </c>
      <c r="C14" s="676"/>
      <c r="D14" s="676"/>
      <c r="E14" s="676"/>
      <c r="F14" s="676"/>
      <c r="G14" s="676"/>
      <c r="H14" s="676"/>
      <c r="I14" s="676"/>
      <c r="J14" s="676"/>
      <c r="K14" s="676"/>
      <c r="L14" s="676"/>
      <c r="M14" s="676"/>
      <c r="N14" s="676"/>
      <c r="O14" s="676"/>
      <c r="P14" s="676"/>
      <c r="Q14" s="677"/>
      <c r="R14" s="678">
        <v>38725</v>
      </c>
      <c r="S14" s="679"/>
      <c r="T14" s="679"/>
      <c r="U14" s="679"/>
      <c r="V14" s="679"/>
      <c r="W14" s="679"/>
      <c r="X14" s="679"/>
      <c r="Y14" s="680"/>
      <c r="Z14" s="715">
        <v>0.1</v>
      </c>
      <c r="AA14" s="715"/>
      <c r="AB14" s="715"/>
      <c r="AC14" s="715"/>
      <c r="AD14" s="716">
        <v>38725</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204613</v>
      </c>
      <c r="BH14" s="679"/>
      <c r="BI14" s="679"/>
      <c r="BJ14" s="679"/>
      <c r="BK14" s="679"/>
      <c r="BL14" s="679"/>
      <c r="BM14" s="679"/>
      <c r="BN14" s="680"/>
      <c r="BO14" s="715">
        <v>2.2000000000000002</v>
      </c>
      <c r="BP14" s="715"/>
      <c r="BQ14" s="715"/>
      <c r="BR14" s="715"/>
      <c r="BS14" s="684" t="s">
        <v>139</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853044</v>
      </c>
      <c r="CS14" s="679"/>
      <c r="CT14" s="679"/>
      <c r="CU14" s="679"/>
      <c r="CV14" s="679"/>
      <c r="CW14" s="679"/>
      <c r="CX14" s="679"/>
      <c r="CY14" s="680"/>
      <c r="CZ14" s="715">
        <v>3.3</v>
      </c>
      <c r="DA14" s="715"/>
      <c r="DB14" s="715"/>
      <c r="DC14" s="715"/>
      <c r="DD14" s="684">
        <v>1500</v>
      </c>
      <c r="DE14" s="679"/>
      <c r="DF14" s="679"/>
      <c r="DG14" s="679"/>
      <c r="DH14" s="679"/>
      <c r="DI14" s="679"/>
      <c r="DJ14" s="679"/>
      <c r="DK14" s="679"/>
      <c r="DL14" s="679"/>
      <c r="DM14" s="679"/>
      <c r="DN14" s="679"/>
      <c r="DO14" s="679"/>
      <c r="DP14" s="680"/>
      <c r="DQ14" s="684">
        <v>852894</v>
      </c>
      <c r="DR14" s="679"/>
      <c r="DS14" s="679"/>
      <c r="DT14" s="679"/>
      <c r="DU14" s="679"/>
      <c r="DV14" s="679"/>
      <c r="DW14" s="679"/>
      <c r="DX14" s="679"/>
      <c r="DY14" s="679"/>
      <c r="DZ14" s="679"/>
      <c r="EA14" s="679"/>
      <c r="EB14" s="679"/>
      <c r="EC14" s="722"/>
    </row>
    <row r="15" spans="2:143" ht="11.25" customHeight="1" x14ac:dyDescent="0.2">
      <c r="B15" s="675" t="s">
        <v>260</v>
      </c>
      <c r="C15" s="676"/>
      <c r="D15" s="676"/>
      <c r="E15" s="676"/>
      <c r="F15" s="676"/>
      <c r="G15" s="676"/>
      <c r="H15" s="676"/>
      <c r="I15" s="676"/>
      <c r="J15" s="676"/>
      <c r="K15" s="676"/>
      <c r="L15" s="676"/>
      <c r="M15" s="676"/>
      <c r="N15" s="676"/>
      <c r="O15" s="676"/>
      <c r="P15" s="676"/>
      <c r="Q15" s="677"/>
      <c r="R15" s="678" t="s">
        <v>243</v>
      </c>
      <c r="S15" s="679"/>
      <c r="T15" s="679"/>
      <c r="U15" s="679"/>
      <c r="V15" s="679"/>
      <c r="W15" s="679"/>
      <c r="X15" s="679"/>
      <c r="Y15" s="680"/>
      <c r="Z15" s="715" t="s">
        <v>243</v>
      </c>
      <c r="AA15" s="715"/>
      <c r="AB15" s="715"/>
      <c r="AC15" s="715"/>
      <c r="AD15" s="716" t="s">
        <v>130</v>
      </c>
      <c r="AE15" s="716"/>
      <c r="AF15" s="716"/>
      <c r="AG15" s="716"/>
      <c r="AH15" s="716"/>
      <c r="AI15" s="716"/>
      <c r="AJ15" s="716"/>
      <c r="AK15" s="716"/>
      <c r="AL15" s="681" t="s">
        <v>139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435438</v>
      </c>
      <c r="BH15" s="679"/>
      <c r="BI15" s="679"/>
      <c r="BJ15" s="679"/>
      <c r="BK15" s="679"/>
      <c r="BL15" s="679"/>
      <c r="BM15" s="679"/>
      <c r="BN15" s="680"/>
      <c r="BO15" s="715">
        <v>4.5999999999999996</v>
      </c>
      <c r="BP15" s="715"/>
      <c r="BQ15" s="715"/>
      <c r="BR15" s="715"/>
      <c r="BS15" s="684" t="s">
        <v>130</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2572454</v>
      </c>
      <c r="CS15" s="679"/>
      <c r="CT15" s="679"/>
      <c r="CU15" s="679"/>
      <c r="CV15" s="679"/>
      <c r="CW15" s="679"/>
      <c r="CX15" s="679"/>
      <c r="CY15" s="680"/>
      <c r="CZ15" s="715">
        <v>9.9</v>
      </c>
      <c r="DA15" s="715"/>
      <c r="DB15" s="715"/>
      <c r="DC15" s="715"/>
      <c r="DD15" s="684">
        <v>696619</v>
      </c>
      <c r="DE15" s="679"/>
      <c r="DF15" s="679"/>
      <c r="DG15" s="679"/>
      <c r="DH15" s="679"/>
      <c r="DI15" s="679"/>
      <c r="DJ15" s="679"/>
      <c r="DK15" s="679"/>
      <c r="DL15" s="679"/>
      <c r="DM15" s="679"/>
      <c r="DN15" s="679"/>
      <c r="DO15" s="679"/>
      <c r="DP15" s="680"/>
      <c r="DQ15" s="684">
        <v>1864248</v>
      </c>
      <c r="DR15" s="679"/>
      <c r="DS15" s="679"/>
      <c r="DT15" s="679"/>
      <c r="DU15" s="679"/>
      <c r="DV15" s="679"/>
      <c r="DW15" s="679"/>
      <c r="DX15" s="679"/>
      <c r="DY15" s="679"/>
      <c r="DZ15" s="679"/>
      <c r="EA15" s="679"/>
      <c r="EB15" s="679"/>
      <c r="EC15" s="722"/>
    </row>
    <row r="16" spans="2:143" ht="11.25" customHeight="1" x14ac:dyDescent="0.2">
      <c r="B16" s="675" t="s">
        <v>263</v>
      </c>
      <c r="C16" s="676"/>
      <c r="D16" s="676"/>
      <c r="E16" s="676"/>
      <c r="F16" s="676"/>
      <c r="G16" s="676"/>
      <c r="H16" s="676"/>
      <c r="I16" s="676"/>
      <c r="J16" s="676"/>
      <c r="K16" s="676"/>
      <c r="L16" s="676"/>
      <c r="M16" s="676"/>
      <c r="N16" s="676"/>
      <c r="O16" s="676"/>
      <c r="P16" s="676"/>
      <c r="Q16" s="677"/>
      <c r="R16" s="678">
        <v>12589</v>
      </c>
      <c r="S16" s="679"/>
      <c r="T16" s="679"/>
      <c r="U16" s="679"/>
      <c r="V16" s="679"/>
      <c r="W16" s="679"/>
      <c r="X16" s="679"/>
      <c r="Y16" s="680"/>
      <c r="Z16" s="715">
        <v>0</v>
      </c>
      <c r="AA16" s="715"/>
      <c r="AB16" s="715"/>
      <c r="AC16" s="715"/>
      <c r="AD16" s="716">
        <v>12589</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243</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4064</v>
      </c>
      <c r="CS16" s="679"/>
      <c r="CT16" s="679"/>
      <c r="CU16" s="679"/>
      <c r="CV16" s="679"/>
      <c r="CW16" s="679"/>
      <c r="CX16" s="679"/>
      <c r="CY16" s="680"/>
      <c r="CZ16" s="715">
        <v>0</v>
      </c>
      <c r="DA16" s="715"/>
      <c r="DB16" s="715"/>
      <c r="DC16" s="715"/>
      <c r="DD16" s="684" t="s">
        <v>243</v>
      </c>
      <c r="DE16" s="679"/>
      <c r="DF16" s="679"/>
      <c r="DG16" s="679"/>
      <c r="DH16" s="679"/>
      <c r="DI16" s="679"/>
      <c r="DJ16" s="679"/>
      <c r="DK16" s="679"/>
      <c r="DL16" s="679"/>
      <c r="DM16" s="679"/>
      <c r="DN16" s="679"/>
      <c r="DO16" s="679"/>
      <c r="DP16" s="680"/>
      <c r="DQ16" s="684">
        <v>348</v>
      </c>
      <c r="DR16" s="679"/>
      <c r="DS16" s="679"/>
      <c r="DT16" s="679"/>
      <c r="DU16" s="679"/>
      <c r="DV16" s="679"/>
      <c r="DW16" s="679"/>
      <c r="DX16" s="679"/>
      <c r="DY16" s="679"/>
      <c r="DZ16" s="679"/>
      <c r="EA16" s="679"/>
      <c r="EB16" s="679"/>
      <c r="EC16" s="722"/>
    </row>
    <row r="17" spans="2:133" ht="11.25" customHeight="1" x14ac:dyDescent="0.2">
      <c r="B17" s="675" t="s">
        <v>266</v>
      </c>
      <c r="C17" s="676"/>
      <c r="D17" s="676"/>
      <c r="E17" s="676"/>
      <c r="F17" s="676"/>
      <c r="G17" s="676"/>
      <c r="H17" s="676"/>
      <c r="I17" s="676"/>
      <c r="J17" s="676"/>
      <c r="K17" s="676"/>
      <c r="L17" s="676"/>
      <c r="M17" s="676"/>
      <c r="N17" s="676"/>
      <c r="O17" s="676"/>
      <c r="P17" s="676"/>
      <c r="Q17" s="677"/>
      <c r="R17" s="678">
        <v>241666</v>
      </c>
      <c r="S17" s="679"/>
      <c r="T17" s="679"/>
      <c r="U17" s="679"/>
      <c r="V17" s="679"/>
      <c r="W17" s="679"/>
      <c r="X17" s="679"/>
      <c r="Y17" s="680"/>
      <c r="Z17" s="715">
        <v>0.9</v>
      </c>
      <c r="AA17" s="715"/>
      <c r="AB17" s="715"/>
      <c r="AC17" s="715"/>
      <c r="AD17" s="716">
        <v>241666</v>
      </c>
      <c r="AE17" s="716"/>
      <c r="AF17" s="716"/>
      <c r="AG17" s="716"/>
      <c r="AH17" s="716"/>
      <c r="AI17" s="716"/>
      <c r="AJ17" s="716"/>
      <c r="AK17" s="716"/>
      <c r="AL17" s="681">
        <v>1.7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130</v>
      </c>
      <c r="BP17" s="715"/>
      <c r="BQ17" s="715"/>
      <c r="BR17" s="715"/>
      <c r="BS17" s="684" t="s">
        <v>139</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2792343</v>
      </c>
      <c r="CS17" s="679"/>
      <c r="CT17" s="679"/>
      <c r="CU17" s="679"/>
      <c r="CV17" s="679"/>
      <c r="CW17" s="679"/>
      <c r="CX17" s="679"/>
      <c r="CY17" s="680"/>
      <c r="CZ17" s="715">
        <v>10.8</v>
      </c>
      <c r="DA17" s="715"/>
      <c r="DB17" s="715"/>
      <c r="DC17" s="715"/>
      <c r="DD17" s="684" t="s">
        <v>243</v>
      </c>
      <c r="DE17" s="679"/>
      <c r="DF17" s="679"/>
      <c r="DG17" s="679"/>
      <c r="DH17" s="679"/>
      <c r="DI17" s="679"/>
      <c r="DJ17" s="679"/>
      <c r="DK17" s="679"/>
      <c r="DL17" s="679"/>
      <c r="DM17" s="679"/>
      <c r="DN17" s="679"/>
      <c r="DO17" s="679"/>
      <c r="DP17" s="680"/>
      <c r="DQ17" s="684">
        <v>2733992</v>
      </c>
      <c r="DR17" s="679"/>
      <c r="DS17" s="679"/>
      <c r="DT17" s="679"/>
      <c r="DU17" s="679"/>
      <c r="DV17" s="679"/>
      <c r="DW17" s="679"/>
      <c r="DX17" s="679"/>
      <c r="DY17" s="679"/>
      <c r="DZ17" s="679"/>
      <c r="EA17" s="679"/>
      <c r="EB17" s="679"/>
      <c r="EC17" s="722"/>
    </row>
    <row r="18" spans="2:133" ht="11.25" customHeight="1" x14ac:dyDescent="0.2">
      <c r="B18" s="675" t="s">
        <v>269</v>
      </c>
      <c r="C18" s="676"/>
      <c r="D18" s="676"/>
      <c r="E18" s="676"/>
      <c r="F18" s="676"/>
      <c r="G18" s="676"/>
      <c r="H18" s="676"/>
      <c r="I18" s="676"/>
      <c r="J18" s="676"/>
      <c r="K18" s="676"/>
      <c r="L18" s="676"/>
      <c r="M18" s="676"/>
      <c r="N18" s="676"/>
      <c r="O18" s="676"/>
      <c r="P18" s="676"/>
      <c r="Q18" s="677"/>
      <c r="R18" s="678">
        <v>64171</v>
      </c>
      <c r="S18" s="679"/>
      <c r="T18" s="679"/>
      <c r="U18" s="679"/>
      <c r="V18" s="679"/>
      <c r="W18" s="679"/>
      <c r="X18" s="679"/>
      <c r="Y18" s="680"/>
      <c r="Z18" s="715">
        <v>0.2</v>
      </c>
      <c r="AA18" s="715"/>
      <c r="AB18" s="715"/>
      <c r="AC18" s="715"/>
      <c r="AD18" s="716">
        <v>64171</v>
      </c>
      <c r="AE18" s="716"/>
      <c r="AF18" s="716"/>
      <c r="AG18" s="716"/>
      <c r="AH18" s="716"/>
      <c r="AI18" s="716"/>
      <c r="AJ18" s="716"/>
      <c r="AK18" s="716"/>
      <c r="AL18" s="681">
        <v>0.4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243</v>
      </c>
      <c r="DA18" s="715"/>
      <c r="DB18" s="715"/>
      <c r="DC18" s="715"/>
      <c r="DD18" s="684" t="s">
        <v>130</v>
      </c>
      <c r="DE18" s="679"/>
      <c r="DF18" s="679"/>
      <c r="DG18" s="679"/>
      <c r="DH18" s="679"/>
      <c r="DI18" s="679"/>
      <c r="DJ18" s="679"/>
      <c r="DK18" s="679"/>
      <c r="DL18" s="679"/>
      <c r="DM18" s="679"/>
      <c r="DN18" s="679"/>
      <c r="DO18" s="679"/>
      <c r="DP18" s="680"/>
      <c r="DQ18" s="684" t="s">
        <v>139</v>
      </c>
      <c r="DR18" s="679"/>
      <c r="DS18" s="679"/>
      <c r="DT18" s="679"/>
      <c r="DU18" s="679"/>
      <c r="DV18" s="679"/>
      <c r="DW18" s="679"/>
      <c r="DX18" s="679"/>
      <c r="DY18" s="679"/>
      <c r="DZ18" s="679"/>
      <c r="EA18" s="679"/>
      <c r="EB18" s="679"/>
      <c r="EC18" s="722"/>
    </row>
    <row r="19" spans="2:133" ht="11.25" customHeight="1" x14ac:dyDescent="0.2">
      <c r="B19" s="675" t="s">
        <v>272</v>
      </c>
      <c r="C19" s="676"/>
      <c r="D19" s="676"/>
      <c r="E19" s="676"/>
      <c r="F19" s="676"/>
      <c r="G19" s="676"/>
      <c r="H19" s="676"/>
      <c r="I19" s="676"/>
      <c r="J19" s="676"/>
      <c r="K19" s="676"/>
      <c r="L19" s="676"/>
      <c r="M19" s="676"/>
      <c r="N19" s="676"/>
      <c r="O19" s="676"/>
      <c r="P19" s="676"/>
      <c r="Q19" s="677"/>
      <c r="R19" s="678">
        <v>5858</v>
      </c>
      <c r="S19" s="679"/>
      <c r="T19" s="679"/>
      <c r="U19" s="679"/>
      <c r="V19" s="679"/>
      <c r="W19" s="679"/>
      <c r="X19" s="679"/>
      <c r="Y19" s="680"/>
      <c r="Z19" s="715">
        <v>0</v>
      </c>
      <c r="AA19" s="715"/>
      <c r="AB19" s="715"/>
      <c r="AC19" s="715"/>
      <c r="AD19" s="716">
        <v>5858</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544612</v>
      </c>
      <c r="BH19" s="679"/>
      <c r="BI19" s="679"/>
      <c r="BJ19" s="679"/>
      <c r="BK19" s="679"/>
      <c r="BL19" s="679"/>
      <c r="BM19" s="679"/>
      <c r="BN19" s="680"/>
      <c r="BO19" s="715">
        <v>5.8</v>
      </c>
      <c r="BP19" s="715"/>
      <c r="BQ19" s="715"/>
      <c r="BR19" s="715"/>
      <c r="BS19" s="684" t="s">
        <v>139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243</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2">
      <c r="B20" s="675" t="s">
        <v>275</v>
      </c>
      <c r="C20" s="676"/>
      <c r="D20" s="676"/>
      <c r="E20" s="676"/>
      <c r="F20" s="676"/>
      <c r="G20" s="676"/>
      <c r="H20" s="676"/>
      <c r="I20" s="676"/>
      <c r="J20" s="676"/>
      <c r="K20" s="676"/>
      <c r="L20" s="676"/>
      <c r="M20" s="676"/>
      <c r="N20" s="676"/>
      <c r="O20" s="676"/>
      <c r="P20" s="676"/>
      <c r="Q20" s="677"/>
      <c r="R20" s="678">
        <v>1663</v>
      </c>
      <c r="S20" s="679"/>
      <c r="T20" s="679"/>
      <c r="U20" s="679"/>
      <c r="V20" s="679"/>
      <c r="W20" s="679"/>
      <c r="X20" s="679"/>
      <c r="Y20" s="680"/>
      <c r="Z20" s="715">
        <v>0</v>
      </c>
      <c r="AA20" s="715"/>
      <c r="AB20" s="715"/>
      <c r="AC20" s="715"/>
      <c r="AD20" s="716">
        <v>1663</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544612</v>
      </c>
      <c r="BH20" s="679"/>
      <c r="BI20" s="679"/>
      <c r="BJ20" s="679"/>
      <c r="BK20" s="679"/>
      <c r="BL20" s="679"/>
      <c r="BM20" s="679"/>
      <c r="BN20" s="680"/>
      <c r="BO20" s="715">
        <v>5.8</v>
      </c>
      <c r="BP20" s="715"/>
      <c r="BQ20" s="715"/>
      <c r="BR20" s="715"/>
      <c r="BS20" s="684" t="s">
        <v>243</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25854513</v>
      </c>
      <c r="CS20" s="679"/>
      <c r="CT20" s="679"/>
      <c r="CU20" s="679"/>
      <c r="CV20" s="679"/>
      <c r="CW20" s="679"/>
      <c r="CX20" s="679"/>
      <c r="CY20" s="680"/>
      <c r="CZ20" s="715">
        <v>100</v>
      </c>
      <c r="DA20" s="715"/>
      <c r="DB20" s="715"/>
      <c r="DC20" s="715"/>
      <c r="DD20" s="684">
        <v>2792380</v>
      </c>
      <c r="DE20" s="679"/>
      <c r="DF20" s="679"/>
      <c r="DG20" s="679"/>
      <c r="DH20" s="679"/>
      <c r="DI20" s="679"/>
      <c r="DJ20" s="679"/>
      <c r="DK20" s="679"/>
      <c r="DL20" s="679"/>
      <c r="DM20" s="679"/>
      <c r="DN20" s="679"/>
      <c r="DO20" s="679"/>
      <c r="DP20" s="680"/>
      <c r="DQ20" s="684">
        <v>16986487</v>
      </c>
      <c r="DR20" s="679"/>
      <c r="DS20" s="679"/>
      <c r="DT20" s="679"/>
      <c r="DU20" s="679"/>
      <c r="DV20" s="679"/>
      <c r="DW20" s="679"/>
      <c r="DX20" s="679"/>
      <c r="DY20" s="679"/>
      <c r="DZ20" s="679"/>
      <c r="EA20" s="679"/>
      <c r="EB20" s="679"/>
      <c r="EC20" s="722"/>
    </row>
    <row r="21" spans="2:133" ht="11.25" customHeight="1" x14ac:dyDescent="0.2">
      <c r="B21" s="675" t="s">
        <v>278</v>
      </c>
      <c r="C21" s="676"/>
      <c r="D21" s="676"/>
      <c r="E21" s="676"/>
      <c r="F21" s="676"/>
      <c r="G21" s="676"/>
      <c r="H21" s="676"/>
      <c r="I21" s="676"/>
      <c r="J21" s="676"/>
      <c r="K21" s="676"/>
      <c r="L21" s="676"/>
      <c r="M21" s="676"/>
      <c r="N21" s="676"/>
      <c r="O21" s="676"/>
      <c r="P21" s="676"/>
      <c r="Q21" s="677"/>
      <c r="R21" s="678">
        <v>169974</v>
      </c>
      <c r="S21" s="679"/>
      <c r="T21" s="679"/>
      <c r="U21" s="679"/>
      <c r="V21" s="679"/>
      <c r="W21" s="679"/>
      <c r="X21" s="679"/>
      <c r="Y21" s="680"/>
      <c r="Z21" s="715">
        <v>0.6</v>
      </c>
      <c r="AA21" s="715"/>
      <c r="AB21" s="715"/>
      <c r="AC21" s="715"/>
      <c r="AD21" s="716">
        <v>169974</v>
      </c>
      <c r="AE21" s="716"/>
      <c r="AF21" s="716"/>
      <c r="AG21" s="716"/>
      <c r="AH21" s="716"/>
      <c r="AI21" s="716"/>
      <c r="AJ21" s="716"/>
      <c r="AK21" s="716"/>
      <c r="AL21" s="681">
        <v>1.2</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20253</v>
      </c>
      <c r="BH21" s="679"/>
      <c r="BI21" s="679"/>
      <c r="BJ21" s="679"/>
      <c r="BK21" s="679"/>
      <c r="BL21" s="679"/>
      <c r="BM21" s="679"/>
      <c r="BN21" s="680"/>
      <c r="BO21" s="715">
        <v>0.2</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280</v>
      </c>
      <c r="C22" s="676"/>
      <c r="D22" s="676"/>
      <c r="E22" s="676"/>
      <c r="F22" s="676"/>
      <c r="G22" s="676"/>
      <c r="H22" s="676"/>
      <c r="I22" s="676"/>
      <c r="J22" s="676"/>
      <c r="K22" s="676"/>
      <c r="L22" s="676"/>
      <c r="M22" s="676"/>
      <c r="N22" s="676"/>
      <c r="O22" s="676"/>
      <c r="P22" s="676"/>
      <c r="Q22" s="677"/>
      <c r="R22" s="678">
        <v>4485127</v>
      </c>
      <c r="S22" s="679"/>
      <c r="T22" s="679"/>
      <c r="U22" s="679"/>
      <c r="V22" s="679"/>
      <c r="W22" s="679"/>
      <c r="X22" s="679"/>
      <c r="Y22" s="680"/>
      <c r="Z22" s="715">
        <v>16.8</v>
      </c>
      <c r="AA22" s="715"/>
      <c r="AB22" s="715"/>
      <c r="AC22" s="715"/>
      <c r="AD22" s="716">
        <v>3777410</v>
      </c>
      <c r="AE22" s="716"/>
      <c r="AF22" s="716"/>
      <c r="AG22" s="716"/>
      <c r="AH22" s="716"/>
      <c r="AI22" s="716"/>
      <c r="AJ22" s="716"/>
      <c r="AK22" s="716"/>
      <c r="AL22" s="681">
        <v>26.1</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243</v>
      </c>
      <c r="BH22" s="679"/>
      <c r="BI22" s="679"/>
      <c r="BJ22" s="679"/>
      <c r="BK22" s="679"/>
      <c r="BL22" s="679"/>
      <c r="BM22" s="679"/>
      <c r="BN22" s="680"/>
      <c r="BO22" s="715" t="s">
        <v>243</v>
      </c>
      <c r="BP22" s="715"/>
      <c r="BQ22" s="715"/>
      <c r="BR22" s="715"/>
      <c r="BS22" s="684" t="s">
        <v>243</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283</v>
      </c>
      <c r="C23" s="676"/>
      <c r="D23" s="676"/>
      <c r="E23" s="676"/>
      <c r="F23" s="676"/>
      <c r="G23" s="676"/>
      <c r="H23" s="676"/>
      <c r="I23" s="676"/>
      <c r="J23" s="676"/>
      <c r="K23" s="676"/>
      <c r="L23" s="676"/>
      <c r="M23" s="676"/>
      <c r="N23" s="676"/>
      <c r="O23" s="676"/>
      <c r="P23" s="676"/>
      <c r="Q23" s="677"/>
      <c r="R23" s="678">
        <v>3777410</v>
      </c>
      <c r="S23" s="679"/>
      <c r="T23" s="679"/>
      <c r="U23" s="679"/>
      <c r="V23" s="679"/>
      <c r="W23" s="679"/>
      <c r="X23" s="679"/>
      <c r="Y23" s="680"/>
      <c r="Z23" s="715">
        <v>14.2</v>
      </c>
      <c r="AA23" s="715"/>
      <c r="AB23" s="715"/>
      <c r="AC23" s="715"/>
      <c r="AD23" s="716">
        <v>3777410</v>
      </c>
      <c r="AE23" s="716"/>
      <c r="AF23" s="716"/>
      <c r="AG23" s="716"/>
      <c r="AH23" s="716"/>
      <c r="AI23" s="716"/>
      <c r="AJ23" s="716"/>
      <c r="AK23" s="716"/>
      <c r="AL23" s="681">
        <v>26.1</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524359</v>
      </c>
      <c r="BH23" s="679"/>
      <c r="BI23" s="679"/>
      <c r="BJ23" s="679"/>
      <c r="BK23" s="679"/>
      <c r="BL23" s="679"/>
      <c r="BM23" s="679"/>
      <c r="BN23" s="680"/>
      <c r="BO23" s="715">
        <v>5.6</v>
      </c>
      <c r="BP23" s="715"/>
      <c r="BQ23" s="715"/>
      <c r="BR23" s="715"/>
      <c r="BS23" s="684" t="s">
        <v>243</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2">
      <c r="B24" s="675" t="s">
        <v>290</v>
      </c>
      <c r="C24" s="676"/>
      <c r="D24" s="676"/>
      <c r="E24" s="676"/>
      <c r="F24" s="676"/>
      <c r="G24" s="676"/>
      <c r="H24" s="676"/>
      <c r="I24" s="676"/>
      <c r="J24" s="676"/>
      <c r="K24" s="676"/>
      <c r="L24" s="676"/>
      <c r="M24" s="676"/>
      <c r="N24" s="676"/>
      <c r="O24" s="676"/>
      <c r="P24" s="676"/>
      <c r="Q24" s="677"/>
      <c r="R24" s="678">
        <v>707717</v>
      </c>
      <c r="S24" s="679"/>
      <c r="T24" s="679"/>
      <c r="U24" s="679"/>
      <c r="V24" s="679"/>
      <c r="W24" s="679"/>
      <c r="X24" s="679"/>
      <c r="Y24" s="680"/>
      <c r="Z24" s="715">
        <v>2.7</v>
      </c>
      <c r="AA24" s="715"/>
      <c r="AB24" s="715"/>
      <c r="AC24" s="715"/>
      <c r="AD24" s="716" t="s">
        <v>243</v>
      </c>
      <c r="AE24" s="716"/>
      <c r="AF24" s="716"/>
      <c r="AG24" s="716"/>
      <c r="AH24" s="716"/>
      <c r="AI24" s="716"/>
      <c r="AJ24" s="716"/>
      <c r="AK24" s="716"/>
      <c r="AL24" s="681" t="s">
        <v>243</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243</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11870741</v>
      </c>
      <c r="CS24" s="734"/>
      <c r="CT24" s="734"/>
      <c r="CU24" s="734"/>
      <c r="CV24" s="734"/>
      <c r="CW24" s="734"/>
      <c r="CX24" s="734"/>
      <c r="CY24" s="777"/>
      <c r="CZ24" s="778">
        <v>45.9</v>
      </c>
      <c r="DA24" s="749"/>
      <c r="DB24" s="749"/>
      <c r="DC24" s="781"/>
      <c r="DD24" s="776">
        <v>7161136</v>
      </c>
      <c r="DE24" s="734"/>
      <c r="DF24" s="734"/>
      <c r="DG24" s="734"/>
      <c r="DH24" s="734"/>
      <c r="DI24" s="734"/>
      <c r="DJ24" s="734"/>
      <c r="DK24" s="777"/>
      <c r="DL24" s="776">
        <v>6916689</v>
      </c>
      <c r="DM24" s="734"/>
      <c r="DN24" s="734"/>
      <c r="DO24" s="734"/>
      <c r="DP24" s="734"/>
      <c r="DQ24" s="734"/>
      <c r="DR24" s="734"/>
      <c r="DS24" s="734"/>
      <c r="DT24" s="734"/>
      <c r="DU24" s="734"/>
      <c r="DV24" s="777"/>
      <c r="DW24" s="778">
        <v>45.2</v>
      </c>
      <c r="DX24" s="749"/>
      <c r="DY24" s="749"/>
      <c r="DZ24" s="749"/>
      <c r="EA24" s="749"/>
      <c r="EB24" s="749"/>
      <c r="EC24" s="779"/>
    </row>
    <row r="25" spans="2:133" ht="11.25" customHeight="1" x14ac:dyDescent="0.2">
      <c r="B25" s="675" t="s">
        <v>293</v>
      </c>
      <c r="C25" s="676"/>
      <c r="D25" s="676"/>
      <c r="E25" s="676"/>
      <c r="F25" s="676"/>
      <c r="G25" s="676"/>
      <c r="H25" s="676"/>
      <c r="I25" s="676"/>
      <c r="J25" s="676"/>
      <c r="K25" s="676"/>
      <c r="L25" s="676"/>
      <c r="M25" s="676"/>
      <c r="N25" s="676"/>
      <c r="O25" s="676"/>
      <c r="P25" s="676"/>
      <c r="Q25" s="677"/>
      <c r="R25" s="678" t="s">
        <v>243</v>
      </c>
      <c r="S25" s="679"/>
      <c r="T25" s="679"/>
      <c r="U25" s="679"/>
      <c r="V25" s="679"/>
      <c r="W25" s="679"/>
      <c r="X25" s="679"/>
      <c r="Y25" s="680"/>
      <c r="Z25" s="715" t="s">
        <v>139</v>
      </c>
      <c r="AA25" s="715"/>
      <c r="AB25" s="715"/>
      <c r="AC25" s="715"/>
      <c r="AD25" s="716" t="s">
        <v>130</v>
      </c>
      <c r="AE25" s="716"/>
      <c r="AF25" s="716"/>
      <c r="AG25" s="716"/>
      <c r="AH25" s="716"/>
      <c r="AI25" s="716"/>
      <c r="AJ25" s="716"/>
      <c r="AK25" s="716"/>
      <c r="AL25" s="681" t="s">
        <v>130</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243</v>
      </c>
      <c r="BH25" s="679"/>
      <c r="BI25" s="679"/>
      <c r="BJ25" s="679"/>
      <c r="BK25" s="679"/>
      <c r="BL25" s="679"/>
      <c r="BM25" s="679"/>
      <c r="BN25" s="680"/>
      <c r="BO25" s="715" t="s">
        <v>130</v>
      </c>
      <c r="BP25" s="715"/>
      <c r="BQ25" s="715"/>
      <c r="BR25" s="715"/>
      <c r="BS25" s="684" t="s">
        <v>139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2823429</v>
      </c>
      <c r="CS25" s="697"/>
      <c r="CT25" s="697"/>
      <c r="CU25" s="697"/>
      <c r="CV25" s="697"/>
      <c r="CW25" s="697"/>
      <c r="CX25" s="697"/>
      <c r="CY25" s="698"/>
      <c r="CZ25" s="681">
        <v>10.9</v>
      </c>
      <c r="DA25" s="699"/>
      <c r="DB25" s="699"/>
      <c r="DC25" s="700"/>
      <c r="DD25" s="684">
        <v>2501546</v>
      </c>
      <c r="DE25" s="697"/>
      <c r="DF25" s="697"/>
      <c r="DG25" s="697"/>
      <c r="DH25" s="697"/>
      <c r="DI25" s="697"/>
      <c r="DJ25" s="697"/>
      <c r="DK25" s="698"/>
      <c r="DL25" s="684">
        <v>2449962</v>
      </c>
      <c r="DM25" s="697"/>
      <c r="DN25" s="697"/>
      <c r="DO25" s="697"/>
      <c r="DP25" s="697"/>
      <c r="DQ25" s="697"/>
      <c r="DR25" s="697"/>
      <c r="DS25" s="697"/>
      <c r="DT25" s="697"/>
      <c r="DU25" s="697"/>
      <c r="DV25" s="698"/>
      <c r="DW25" s="681">
        <v>16</v>
      </c>
      <c r="DX25" s="699"/>
      <c r="DY25" s="699"/>
      <c r="DZ25" s="699"/>
      <c r="EA25" s="699"/>
      <c r="EB25" s="699"/>
      <c r="EC25" s="714"/>
    </row>
    <row r="26" spans="2:133" ht="11.25" customHeight="1" x14ac:dyDescent="0.2">
      <c r="B26" s="675" t="s">
        <v>296</v>
      </c>
      <c r="C26" s="676"/>
      <c r="D26" s="676"/>
      <c r="E26" s="676"/>
      <c r="F26" s="676"/>
      <c r="G26" s="676"/>
      <c r="H26" s="676"/>
      <c r="I26" s="676"/>
      <c r="J26" s="676"/>
      <c r="K26" s="676"/>
      <c r="L26" s="676"/>
      <c r="M26" s="676"/>
      <c r="N26" s="676"/>
      <c r="O26" s="676"/>
      <c r="P26" s="676"/>
      <c r="Q26" s="677"/>
      <c r="R26" s="678">
        <v>15658607</v>
      </c>
      <c r="S26" s="679"/>
      <c r="T26" s="679"/>
      <c r="U26" s="679"/>
      <c r="V26" s="679"/>
      <c r="W26" s="679"/>
      <c r="X26" s="679"/>
      <c r="Y26" s="680"/>
      <c r="Z26" s="715">
        <v>58.8</v>
      </c>
      <c r="AA26" s="715"/>
      <c r="AB26" s="715"/>
      <c r="AC26" s="715"/>
      <c r="AD26" s="716">
        <v>14426531</v>
      </c>
      <c r="AE26" s="716"/>
      <c r="AF26" s="716"/>
      <c r="AG26" s="716"/>
      <c r="AH26" s="716"/>
      <c r="AI26" s="716"/>
      <c r="AJ26" s="716"/>
      <c r="AK26" s="716"/>
      <c r="AL26" s="681">
        <v>99.8</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243</v>
      </c>
      <c r="BH26" s="679"/>
      <c r="BI26" s="679"/>
      <c r="BJ26" s="679"/>
      <c r="BK26" s="679"/>
      <c r="BL26" s="679"/>
      <c r="BM26" s="679"/>
      <c r="BN26" s="680"/>
      <c r="BO26" s="715" t="s">
        <v>243</v>
      </c>
      <c r="BP26" s="715"/>
      <c r="BQ26" s="715"/>
      <c r="BR26" s="715"/>
      <c r="BS26" s="684" t="s">
        <v>243</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2003477</v>
      </c>
      <c r="CS26" s="679"/>
      <c r="CT26" s="679"/>
      <c r="CU26" s="679"/>
      <c r="CV26" s="679"/>
      <c r="CW26" s="679"/>
      <c r="CX26" s="679"/>
      <c r="CY26" s="680"/>
      <c r="CZ26" s="681">
        <v>7.7</v>
      </c>
      <c r="DA26" s="699"/>
      <c r="DB26" s="699"/>
      <c r="DC26" s="700"/>
      <c r="DD26" s="684">
        <v>1701217</v>
      </c>
      <c r="DE26" s="679"/>
      <c r="DF26" s="679"/>
      <c r="DG26" s="679"/>
      <c r="DH26" s="679"/>
      <c r="DI26" s="679"/>
      <c r="DJ26" s="679"/>
      <c r="DK26" s="680"/>
      <c r="DL26" s="684" t="s">
        <v>130</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2">
      <c r="B27" s="675" t="s">
        <v>299</v>
      </c>
      <c r="C27" s="676"/>
      <c r="D27" s="676"/>
      <c r="E27" s="676"/>
      <c r="F27" s="676"/>
      <c r="G27" s="676"/>
      <c r="H27" s="676"/>
      <c r="I27" s="676"/>
      <c r="J27" s="676"/>
      <c r="K27" s="676"/>
      <c r="L27" s="676"/>
      <c r="M27" s="676"/>
      <c r="N27" s="676"/>
      <c r="O27" s="676"/>
      <c r="P27" s="676"/>
      <c r="Q27" s="677"/>
      <c r="R27" s="678">
        <v>7821</v>
      </c>
      <c r="S27" s="679"/>
      <c r="T27" s="679"/>
      <c r="U27" s="679"/>
      <c r="V27" s="679"/>
      <c r="W27" s="679"/>
      <c r="X27" s="679"/>
      <c r="Y27" s="680"/>
      <c r="Z27" s="715">
        <v>0</v>
      </c>
      <c r="AA27" s="715"/>
      <c r="AB27" s="715"/>
      <c r="AC27" s="715"/>
      <c r="AD27" s="716">
        <v>7821</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9367226</v>
      </c>
      <c r="BH27" s="679"/>
      <c r="BI27" s="679"/>
      <c r="BJ27" s="679"/>
      <c r="BK27" s="679"/>
      <c r="BL27" s="679"/>
      <c r="BM27" s="679"/>
      <c r="BN27" s="680"/>
      <c r="BO27" s="715">
        <v>100</v>
      </c>
      <c r="BP27" s="715"/>
      <c r="BQ27" s="715"/>
      <c r="BR27" s="715"/>
      <c r="BS27" s="684">
        <v>146234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6255754</v>
      </c>
      <c r="CS27" s="697"/>
      <c r="CT27" s="697"/>
      <c r="CU27" s="697"/>
      <c r="CV27" s="697"/>
      <c r="CW27" s="697"/>
      <c r="CX27" s="697"/>
      <c r="CY27" s="698"/>
      <c r="CZ27" s="681">
        <v>24.2</v>
      </c>
      <c r="DA27" s="699"/>
      <c r="DB27" s="699"/>
      <c r="DC27" s="700"/>
      <c r="DD27" s="684">
        <v>1926383</v>
      </c>
      <c r="DE27" s="697"/>
      <c r="DF27" s="697"/>
      <c r="DG27" s="697"/>
      <c r="DH27" s="697"/>
      <c r="DI27" s="697"/>
      <c r="DJ27" s="697"/>
      <c r="DK27" s="698"/>
      <c r="DL27" s="684">
        <v>1733520</v>
      </c>
      <c r="DM27" s="697"/>
      <c r="DN27" s="697"/>
      <c r="DO27" s="697"/>
      <c r="DP27" s="697"/>
      <c r="DQ27" s="697"/>
      <c r="DR27" s="697"/>
      <c r="DS27" s="697"/>
      <c r="DT27" s="697"/>
      <c r="DU27" s="697"/>
      <c r="DV27" s="698"/>
      <c r="DW27" s="681">
        <v>11.3</v>
      </c>
      <c r="DX27" s="699"/>
      <c r="DY27" s="699"/>
      <c r="DZ27" s="699"/>
      <c r="EA27" s="699"/>
      <c r="EB27" s="699"/>
      <c r="EC27" s="714"/>
    </row>
    <row r="28" spans="2:133" ht="11.25" customHeight="1" x14ac:dyDescent="0.2">
      <c r="B28" s="675" t="s">
        <v>302</v>
      </c>
      <c r="C28" s="676"/>
      <c r="D28" s="676"/>
      <c r="E28" s="676"/>
      <c r="F28" s="676"/>
      <c r="G28" s="676"/>
      <c r="H28" s="676"/>
      <c r="I28" s="676"/>
      <c r="J28" s="676"/>
      <c r="K28" s="676"/>
      <c r="L28" s="676"/>
      <c r="M28" s="676"/>
      <c r="N28" s="676"/>
      <c r="O28" s="676"/>
      <c r="P28" s="676"/>
      <c r="Q28" s="677"/>
      <c r="R28" s="678">
        <v>283886</v>
      </c>
      <c r="S28" s="679"/>
      <c r="T28" s="679"/>
      <c r="U28" s="679"/>
      <c r="V28" s="679"/>
      <c r="W28" s="679"/>
      <c r="X28" s="679"/>
      <c r="Y28" s="680"/>
      <c r="Z28" s="715">
        <v>1.1000000000000001</v>
      </c>
      <c r="AA28" s="715"/>
      <c r="AB28" s="715"/>
      <c r="AC28" s="715"/>
      <c r="AD28" s="716" t="s">
        <v>243</v>
      </c>
      <c r="AE28" s="716"/>
      <c r="AF28" s="716"/>
      <c r="AG28" s="716"/>
      <c r="AH28" s="716"/>
      <c r="AI28" s="716"/>
      <c r="AJ28" s="716"/>
      <c r="AK28" s="716"/>
      <c r="AL28" s="681" t="s">
        <v>139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2791558</v>
      </c>
      <c r="CS28" s="679"/>
      <c r="CT28" s="679"/>
      <c r="CU28" s="679"/>
      <c r="CV28" s="679"/>
      <c r="CW28" s="679"/>
      <c r="CX28" s="679"/>
      <c r="CY28" s="680"/>
      <c r="CZ28" s="681">
        <v>10.8</v>
      </c>
      <c r="DA28" s="699"/>
      <c r="DB28" s="699"/>
      <c r="DC28" s="700"/>
      <c r="DD28" s="684">
        <v>2733207</v>
      </c>
      <c r="DE28" s="679"/>
      <c r="DF28" s="679"/>
      <c r="DG28" s="679"/>
      <c r="DH28" s="679"/>
      <c r="DI28" s="679"/>
      <c r="DJ28" s="679"/>
      <c r="DK28" s="680"/>
      <c r="DL28" s="684">
        <v>2733207</v>
      </c>
      <c r="DM28" s="679"/>
      <c r="DN28" s="679"/>
      <c r="DO28" s="679"/>
      <c r="DP28" s="679"/>
      <c r="DQ28" s="679"/>
      <c r="DR28" s="679"/>
      <c r="DS28" s="679"/>
      <c r="DT28" s="679"/>
      <c r="DU28" s="679"/>
      <c r="DV28" s="680"/>
      <c r="DW28" s="681">
        <v>17.8</v>
      </c>
      <c r="DX28" s="699"/>
      <c r="DY28" s="699"/>
      <c r="DZ28" s="699"/>
      <c r="EA28" s="699"/>
      <c r="EB28" s="699"/>
      <c r="EC28" s="714"/>
    </row>
    <row r="29" spans="2:133" ht="11.25" customHeight="1" x14ac:dyDescent="0.2">
      <c r="B29" s="675" t="s">
        <v>304</v>
      </c>
      <c r="C29" s="676"/>
      <c r="D29" s="676"/>
      <c r="E29" s="676"/>
      <c r="F29" s="676"/>
      <c r="G29" s="676"/>
      <c r="H29" s="676"/>
      <c r="I29" s="676"/>
      <c r="J29" s="676"/>
      <c r="K29" s="676"/>
      <c r="L29" s="676"/>
      <c r="M29" s="676"/>
      <c r="N29" s="676"/>
      <c r="O29" s="676"/>
      <c r="P29" s="676"/>
      <c r="Q29" s="677"/>
      <c r="R29" s="678">
        <v>288644</v>
      </c>
      <c r="S29" s="679"/>
      <c r="T29" s="679"/>
      <c r="U29" s="679"/>
      <c r="V29" s="679"/>
      <c r="W29" s="679"/>
      <c r="X29" s="679"/>
      <c r="Y29" s="680"/>
      <c r="Z29" s="715">
        <v>1.1000000000000001</v>
      </c>
      <c r="AA29" s="715"/>
      <c r="AB29" s="715"/>
      <c r="AC29" s="715"/>
      <c r="AD29" s="716">
        <v>23785</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70</v>
      </c>
      <c r="CG29" s="712"/>
      <c r="CH29" s="712"/>
      <c r="CI29" s="712"/>
      <c r="CJ29" s="712"/>
      <c r="CK29" s="712"/>
      <c r="CL29" s="712"/>
      <c r="CM29" s="712"/>
      <c r="CN29" s="712"/>
      <c r="CO29" s="712"/>
      <c r="CP29" s="712"/>
      <c r="CQ29" s="713"/>
      <c r="CR29" s="678">
        <v>2791188</v>
      </c>
      <c r="CS29" s="697"/>
      <c r="CT29" s="697"/>
      <c r="CU29" s="697"/>
      <c r="CV29" s="697"/>
      <c r="CW29" s="697"/>
      <c r="CX29" s="697"/>
      <c r="CY29" s="698"/>
      <c r="CZ29" s="681">
        <v>10.8</v>
      </c>
      <c r="DA29" s="699"/>
      <c r="DB29" s="699"/>
      <c r="DC29" s="700"/>
      <c r="DD29" s="684">
        <v>2732837</v>
      </c>
      <c r="DE29" s="697"/>
      <c r="DF29" s="697"/>
      <c r="DG29" s="697"/>
      <c r="DH29" s="697"/>
      <c r="DI29" s="697"/>
      <c r="DJ29" s="697"/>
      <c r="DK29" s="698"/>
      <c r="DL29" s="684">
        <v>2732837</v>
      </c>
      <c r="DM29" s="697"/>
      <c r="DN29" s="697"/>
      <c r="DO29" s="697"/>
      <c r="DP29" s="697"/>
      <c r="DQ29" s="697"/>
      <c r="DR29" s="697"/>
      <c r="DS29" s="697"/>
      <c r="DT29" s="697"/>
      <c r="DU29" s="697"/>
      <c r="DV29" s="698"/>
      <c r="DW29" s="681">
        <v>17.8</v>
      </c>
      <c r="DX29" s="699"/>
      <c r="DY29" s="699"/>
      <c r="DZ29" s="699"/>
      <c r="EA29" s="699"/>
      <c r="EB29" s="699"/>
      <c r="EC29" s="714"/>
    </row>
    <row r="30" spans="2:133" ht="11.25" customHeight="1" x14ac:dyDescent="0.2">
      <c r="B30" s="675" t="s">
        <v>306</v>
      </c>
      <c r="C30" s="676"/>
      <c r="D30" s="676"/>
      <c r="E30" s="676"/>
      <c r="F30" s="676"/>
      <c r="G30" s="676"/>
      <c r="H30" s="676"/>
      <c r="I30" s="676"/>
      <c r="J30" s="676"/>
      <c r="K30" s="676"/>
      <c r="L30" s="676"/>
      <c r="M30" s="676"/>
      <c r="N30" s="676"/>
      <c r="O30" s="676"/>
      <c r="P30" s="676"/>
      <c r="Q30" s="677"/>
      <c r="R30" s="678">
        <v>34174</v>
      </c>
      <c r="S30" s="679"/>
      <c r="T30" s="679"/>
      <c r="U30" s="679"/>
      <c r="V30" s="679"/>
      <c r="W30" s="679"/>
      <c r="X30" s="679"/>
      <c r="Y30" s="680"/>
      <c r="Z30" s="715">
        <v>0.1</v>
      </c>
      <c r="AA30" s="715"/>
      <c r="AB30" s="715"/>
      <c r="AC30" s="715"/>
      <c r="AD30" s="716">
        <v>4</v>
      </c>
      <c r="AE30" s="716"/>
      <c r="AF30" s="716"/>
      <c r="AG30" s="716"/>
      <c r="AH30" s="716"/>
      <c r="AI30" s="716"/>
      <c r="AJ30" s="716"/>
      <c r="AK30" s="716"/>
      <c r="AL30" s="681">
        <v>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2646189</v>
      </c>
      <c r="CS30" s="679"/>
      <c r="CT30" s="679"/>
      <c r="CU30" s="679"/>
      <c r="CV30" s="679"/>
      <c r="CW30" s="679"/>
      <c r="CX30" s="679"/>
      <c r="CY30" s="680"/>
      <c r="CZ30" s="681">
        <v>10.199999999999999</v>
      </c>
      <c r="DA30" s="699"/>
      <c r="DB30" s="699"/>
      <c r="DC30" s="700"/>
      <c r="DD30" s="684">
        <v>2591041</v>
      </c>
      <c r="DE30" s="679"/>
      <c r="DF30" s="679"/>
      <c r="DG30" s="679"/>
      <c r="DH30" s="679"/>
      <c r="DI30" s="679"/>
      <c r="DJ30" s="679"/>
      <c r="DK30" s="680"/>
      <c r="DL30" s="684">
        <v>2591041</v>
      </c>
      <c r="DM30" s="679"/>
      <c r="DN30" s="679"/>
      <c r="DO30" s="679"/>
      <c r="DP30" s="679"/>
      <c r="DQ30" s="679"/>
      <c r="DR30" s="679"/>
      <c r="DS30" s="679"/>
      <c r="DT30" s="679"/>
      <c r="DU30" s="679"/>
      <c r="DV30" s="680"/>
      <c r="DW30" s="681">
        <v>16.899999999999999</v>
      </c>
      <c r="DX30" s="699"/>
      <c r="DY30" s="699"/>
      <c r="DZ30" s="699"/>
      <c r="EA30" s="699"/>
      <c r="EB30" s="699"/>
      <c r="EC30" s="714"/>
    </row>
    <row r="31" spans="2:133" ht="11.25" customHeight="1" x14ac:dyDescent="0.2">
      <c r="B31" s="675" t="s">
        <v>310</v>
      </c>
      <c r="C31" s="676"/>
      <c r="D31" s="676"/>
      <c r="E31" s="676"/>
      <c r="F31" s="676"/>
      <c r="G31" s="676"/>
      <c r="H31" s="676"/>
      <c r="I31" s="676"/>
      <c r="J31" s="676"/>
      <c r="K31" s="676"/>
      <c r="L31" s="676"/>
      <c r="M31" s="676"/>
      <c r="N31" s="676"/>
      <c r="O31" s="676"/>
      <c r="P31" s="676"/>
      <c r="Q31" s="677"/>
      <c r="R31" s="678">
        <v>3737172</v>
      </c>
      <c r="S31" s="679"/>
      <c r="T31" s="679"/>
      <c r="U31" s="679"/>
      <c r="V31" s="679"/>
      <c r="W31" s="679"/>
      <c r="X31" s="679"/>
      <c r="Y31" s="680"/>
      <c r="Z31" s="715">
        <v>14</v>
      </c>
      <c r="AA31" s="715"/>
      <c r="AB31" s="715"/>
      <c r="AC31" s="715"/>
      <c r="AD31" s="716" t="s">
        <v>243</v>
      </c>
      <c r="AE31" s="716"/>
      <c r="AF31" s="716"/>
      <c r="AG31" s="716"/>
      <c r="AH31" s="716"/>
      <c r="AI31" s="716"/>
      <c r="AJ31" s="716"/>
      <c r="AK31" s="716"/>
      <c r="AL31" s="681" t="s">
        <v>130</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98.7</v>
      </c>
      <c r="BH31" s="748"/>
      <c r="BI31" s="748"/>
      <c r="BJ31" s="748"/>
      <c r="BK31" s="748"/>
      <c r="BL31" s="748"/>
      <c r="BM31" s="749">
        <v>93.6</v>
      </c>
      <c r="BN31" s="748"/>
      <c r="BO31" s="748"/>
      <c r="BP31" s="748"/>
      <c r="BQ31" s="750"/>
      <c r="BR31" s="747">
        <v>98.8</v>
      </c>
      <c r="BS31" s="748"/>
      <c r="BT31" s="748"/>
      <c r="BU31" s="748"/>
      <c r="BV31" s="748"/>
      <c r="BW31" s="748"/>
      <c r="BX31" s="749">
        <v>93.3</v>
      </c>
      <c r="BY31" s="748"/>
      <c r="BZ31" s="748"/>
      <c r="CA31" s="748"/>
      <c r="CB31" s="750"/>
      <c r="CD31" s="765"/>
      <c r="CE31" s="766"/>
      <c r="CF31" s="711" t="s">
        <v>313</v>
      </c>
      <c r="CG31" s="712"/>
      <c r="CH31" s="712"/>
      <c r="CI31" s="712"/>
      <c r="CJ31" s="712"/>
      <c r="CK31" s="712"/>
      <c r="CL31" s="712"/>
      <c r="CM31" s="712"/>
      <c r="CN31" s="712"/>
      <c r="CO31" s="712"/>
      <c r="CP31" s="712"/>
      <c r="CQ31" s="713"/>
      <c r="CR31" s="678">
        <v>144999</v>
      </c>
      <c r="CS31" s="697"/>
      <c r="CT31" s="697"/>
      <c r="CU31" s="697"/>
      <c r="CV31" s="697"/>
      <c r="CW31" s="697"/>
      <c r="CX31" s="697"/>
      <c r="CY31" s="698"/>
      <c r="CZ31" s="681">
        <v>0.6</v>
      </c>
      <c r="DA31" s="699"/>
      <c r="DB31" s="699"/>
      <c r="DC31" s="700"/>
      <c r="DD31" s="684">
        <v>141796</v>
      </c>
      <c r="DE31" s="697"/>
      <c r="DF31" s="697"/>
      <c r="DG31" s="697"/>
      <c r="DH31" s="697"/>
      <c r="DI31" s="697"/>
      <c r="DJ31" s="697"/>
      <c r="DK31" s="698"/>
      <c r="DL31" s="684">
        <v>141796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2">
      <c r="B32" s="769" t="s">
        <v>314</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243</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v>
      </c>
      <c r="BH32" s="697"/>
      <c r="BI32" s="697"/>
      <c r="BJ32" s="697"/>
      <c r="BK32" s="697"/>
      <c r="BL32" s="697"/>
      <c r="BM32" s="682">
        <v>98</v>
      </c>
      <c r="BN32" s="743"/>
      <c r="BO32" s="743"/>
      <c r="BP32" s="743"/>
      <c r="BQ32" s="721"/>
      <c r="BR32" s="751">
        <v>99.2</v>
      </c>
      <c r="BS32" s="697"/>
      <c r="BT32" s="697"/>
      <c r="BU32" s="697"/>
      <c r="BV32" s="697"/>
      <c r="BW32" s="697"/>
      <c r="BX32" s="682">
        <v>98.1</v>
      </c>
      <c r="BY32" s="743"/>
      <c r="BZ32" s="743"/>
      <c r="CA32" s="743"/>
      <c r="CB32" s="721"/>
      <c r="CD32" s="767"/>
      <c r="CE32" s="768"/>
      <c r="CF32" s="711" t="s">
        <v>317</v>
      </c>
      <c r="CG32" s="712"/>
      <c r="CH32" s="712"/>
      <c r="CI32" s="712"/>
      <c r="CJ32" s="712"/>
      <c r="CK32" s="712"/>
      <c r="CL32" s="712"/>
      <c r="CM32" s="712"/>
      <c r="CN32" s="712"/>
      <c r="CO32" s="712"/>
      <c r="CP32" s="712"/>
      <c r="CQ32" s="713"/>
      <c r="CR32" s="678">
        <v>370</v>
      </c>
      <c r="CS32" s="679"/>
      <c r="CT32" s="679"/>
      <c r="CU32" s="679"/>
      <c r="CV32" s="679"/>
      <c r="CW32" s="679"/>
      <c r="CX32" s="679"/>
      <c r="CY32" s="680"/>
      <c r="CZ32" s="681">
        <v>0</v>
      </c>
      <c r="DA32" s="699"/>
      <c r="DB32" s="699"/>
      <c r="DC32" s="700"/>
      <c r="DD32" s="684">
        <v>370</v>
      </c>
      <c r="DE32" s="679"/>
      <c r="DF32" s="679"/>
      <c r="DG32" s="679"/>
      <c r="DH32" s="679"/>
      <c r="DI32" s="679"/>
      <c r="DJ32" s="679"/>
      <c r="DK32" s="680"/>
      <c r="DL32" s="684">
        <v>370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318</v>
      </c>
      <c r="C33" s="676"/>
      <c r="D33" s="676"/>
      <c r="E33" s="676"/>
      <c r="F33" s="676"/>
      <c r="G33" s="676"/>
      <c r="H33" s="676"/>
      <c r="I33" s="676"/>
      <c r="J33" s="676"/>
      <c r="K33" s="676"/>
      <c r="L33" s="676"/>
      <c r="M33" s="676"/>
      <c r="N33" s="676"/>
      <c r="O33" s="676"/>
      <c r="P33" s="676"/>
      <c r="Q33" s="677"/>
      <c r="R33" s="678">
        <v>2211546</v>
      </c>
      <c r="S33" s="679"/>
      <c r="T33" s="679"/>
      <c r="U33" s="679"/>
      <c r="V33" s="679"/>
      <c r="W33" s="679"/>
      <c r="X33" s="679"/>
      <c r="Y33" s="680"/>
      <c r="Z33" s="715">
        <v>8.3000000000000007</v>
      </c>
      <c r="AA33" s="715"/>
      <c r="AB33" s="715"/>
      <c r="AC33" s="715"/>
      <c r="AD33" s="716" t="s">
        <v>243</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98.2</v>
      </c>
      <c r="BH33" s="663"/>
      <c r="BI33" s="663"/>
      <c r="BJ33" s="663"/>
      <c r="BK33" s="663"/>
      <c r="BL33" s="663"/>
      <c r="BM33" s="706">
        <v>89</v>
      </c>
      <c r="BN33" s="663"/>
      <c r="BO33" s="663"/>
      <c r="BP33" s="663"/>
      <c r="BQ33" s="727"/>
      <c r="BR33" s="742">
        <v>98.3</v>
      </c>
      <c r="BS33" s="663"/>
      <c r="BT33" s="663"/>
      <c r="BU33" s="663"/>
      <c r="BV33" s="663"/>
      <c r="BW33" s="663"/>
      <c r="BX33" s="706">
        <v>88.5</v>
      </c>
      <c r="BY33" s="663"/>
      <c r="BZ33" s="663"/>
      <c r="CA33" s="663"/>
      <c r="CB33" s="727"/>
      <c r="CD33" s="711" t="s">
        <v>320</v>
      </c>
      <c r="CE33" s="712"/>
      <c r="CF33" s="712"/>
      <c r="CG33" s="712"/>
      <c r="CH33" s="712"/>
      <c r="CI33" s="712"/>
      <c r="CJ33" s="712"/>
      <c r="CK33" s="712"/>
      <c r="CL33" s="712"/>
      <c r="CM33" s="712"/>
      <c r="CN33" s="712"/>
      <c r="CO33" s="712"/>
      <c r="CP33" s="712"/>
      <c r="CQ33" s="713"/>
      <c r="CR33" s="678">
        <v>11187328</v>
      </c>
      <c r="CS33" s="697"/>
      <c r="CT33" s="697"/>
      <c r="CU33" s="697"/>
      <c r="CV33" s="697"/>
      <c r="CW33" s="697"/>
      <c r="CX33" s="697"/>
      <c r="CY33" s="698"/>
      <c r="CZ33" s="681">
        <v>43.3</v>
      </c>
      <c r="DA33" s="699"/>
      <c r="DB33" s="699"/>
      <c r="DC33" s="700"/>
      <c r="DD33" s="684">
        <v>9321155</v>
      </c>
      <c r="DE33" s="697"/>
      <c r="DF33" s="697"/>
      <c r="DG33" s="697"/>
      <c r="DH33" s="697"/>
      <c r="DI33" s="697"/>
      <c r="DJ33" s="697"/>
      <c r="DK33" s="698"/>
      <c r="DL33" s="684">
        <v>6705729</v>
      </c>
      <c r="DM33" s="697"/>
      <c r="DN33" s="697"/>
      <c r="DO33" s="697"/>
      <c r="DP33" s="697"/>
      <c r="DQ33" s="697"/>
      <c r="DR33" s="697"/>
      <c r="DS33" s="697"/>
      <c r="DT33" s="697"/>
      <c r="DU33" s="697"/>
      <c r="DV33" s="698"/>
      <c r="DW33" s="681">
        <v>43.8</v>
      </c>
      <c r="DX33" s="699"/>
      <c r="DY33" s="699"/>
      <c r="DZ33" s="699"/>
      <c r="EA33" s="699"/>
      <c r="EB33" s="699"/>
      <c r="EC33" s="714"/>
    </row>
    <row r="34" spans="2:133" ht="11.25" customHeight="1" x14ac:dyDescent="0.2">
      <c r="B34" s="675" t="s">
        <v>321</v>
      </c>
      <c r="C34" s="676"/>
      <c r="D34" s="676"/>
      <c r="E34" s="676"/>
      <c r="F34" s="676"/>
      <c r="G34" s="676"/>
      <c r="H34" s="676"/>
      <c r="I34" s="676"/>
      <c r="J34" s="676"/>
      <c r="K34" s="676"/>
      <c r="L34" s="676"/>
      <c r="M34" s="676"/>
      <c r="N34" s="676"/>
      <c r="O34" s="676"/>
      <c r="P34" s="676"/>
      <c r="Q34" s="677"/>
      <c r="R34" s="678">
        <v>66722</v>
      </c>
      <c r="S34" s="679"/>
      <c r="T34" s="679"/>
      <c r="U34" s="679"/>
      <c r="V34" s="679"/>
      <c r="W34" s="679"/>
      <c r="X34" s="679"/>
      <c r="Y34" s="680"/>
      <c r="Z34" s="715">
        <v>0.3</v>
      </c>
      <c r="AA34" s="715"/>
      <c r="AB34" s="715"/>
      <c r="AC34" s="715"/>
      <c r="AD34" s="716" t="s">
        <v>243</v>
      </c>
      <c r="AE34" s="716"/>
      <c r="AF34" s="716"/>
      <c r="AG34" s="716"/>
      <c r="AH34" s="716"/>
      <c r="AI34" s="716"/>
      <c r="AJ34" s="716"/>
      <c r="AK34" s="716"/>
      <c r="AL34" s="681" t="s">
        <v>243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3631042</v>
      </c>
      <c r="CS34" s="679"/>
      <c r="CT34" s="679"/>
      <c r="CU34" s="679"/>
      <c r="CV34" s="679"/>
      <c r="CW34" s="679"/>
      <c r="CX34" s="679"/>
      <c r="CY34" s="680"/>
      <c r="CZ34" s="681">
        <v>14</v>
      </c>
      <c r="DA34" s="699"/>
      <c r="DB34" s="699"/>
      <c r="DC34" s="700"/>
      <c r="DD34" s="684">
        <v>3089243</v>
      </c>
      <c r="DE34" s="679"/>
      <c r="DF34" s="679"/>
      <c r="DG34" s="679"/>
      <c r="DH34" s="679"/>
      <c r="DI34" s="679"/>
      <c r="DJ34" s="679"/>
      <c r="DK34" s="680"/>
      <c r="DL34" s="684">
        <v>2508269</v>
      </c>
      <c r="DM34" s="679"/>
      <c r="DN34" s="679"/>
      <c r="DO34" s="679"/>
      <c r="DP34" s="679"/>
      <c r="DQ34" s="679"/>
      <c r="DR34" s="679"/>
      <c r="DS34" s="679"/>
      <c r="DT34" s="679"/>
      <c r="DU34" s="679"/>
      <c r="DV34" s="680"/>
      <c r="DW34" s="681">
        <v>16.399999999999999</v>
      </c>
      <c r="DX34" s="699"/>
      <c r="DY34" s="699"/>
      <c r="DZ34" s="699"/>
      <c r="EA34" s="699"/>
      <c r="EB34" s="699"/>
      <c r="EC34" s="714"/>
    </row>
    <row r="35" spans="2:133" ht="11.25" customHeight="1" x14ac:dyDescent="0.2">
      <c r="B35" s="675" t="s">
        <v>323</v>
      </c>
      <c r="C35" s="676"/>
      <c r="D35" s="676"/>
      <c r="E35" s="676"/>
      <c r="F35" s="676"/>
      <c r="G35" s="676"/>
      <c r="H35" s="676"/>
      <c r="I35" s="676"/>
      <c r="J35" s="676"/>
      <c r="K35" s="676"/>
      <c r="L35" s="676"/>
      <c r="M35" s="676"/>
      <c r="N35" s="676"/>
      <c r="O35" s="676"/>
      <c r="P35" s="676"/>
      <c r="Q35" s="677"/>
      <c r="R35" s="678">
        <v>264120</v>
      </c>
      <c r="S35" s="679"/>
      <c r="T35" s="679"/>
      <c r="U35" s="679"/>
      <c r="V35" s="679"/>
      <c r="W35" s="679"/>
      <c r="X35" s="679"/>
      <c r="Y35" s="680"/>
      <c r="Z35" s="715">
        <v>1</v>
      </c>
      <c r="AA35" s="715"/>
      <c r="AB35" s="715"/>
      <c r="AC35" s="715"/>
      <c r="AD35" s="716" t="s">
        <v>130</v>
      </c>
      <c r="AE35" s="716"/>
      <c r="AF35" s="716"/>
      <c r="AG35" s="716"/>
      <c r="AH35" s="716"/>
      <c r="AI35" s="716"/>
      <c r="AJ35" s="716"/>
      <c r="AK35" s="716"/>
      <c r="AL35" s="681" t="s">
        <v>139</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254581</v>
      </c>
      <c r="CS35" s="697"/>
      <c r="CT35" s="697"/>
      <c r="CU35" s="697"/>
      <c r="CV35" s="697"/>
      <c r="CW35" s="697"/>
      <c r="CX35" s="697"/>
      <c r="CY35" s="698"/>
      <c r="CZ35" s="681">
        <v>1</v>
      </c>
      <c r="DA35" s="699"/>
      <c r="DB35" s="699"/>
      <c r="DC35" s="700"/>
      <c r="DD35" s="684">
        <v>208465</v>
      </c>
      <c r="DE35" s="697"/>
      <c r="DF35" s="697"/>
      <c r="DG35" s="697"/>
      <c r="DH35" s="697"/>
      <c r="DI35" s="697"/>
      <c r="DJ35" s="697"/>
      <c r="DK35" s="698"/>
      <c r="DL35" s="684">
        <v>205253</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2">
      <c r="B36" s="675" t="s">
        <v>327</v>
      </c>
      <c r="C36" s="676"/>
      <c r="D36" s="676"/>
      <c r="E36" s="676"/>
      <c r="F36" s="676"/>
      <c r="G36" s="676"/>
      <c r="H36" s="676"/>
      <c r="I36" s="676"/>
      <c r="J36" s="676"/>
      <c r="K36" s="676"/>
      <c r="L36" s="676"/>
      <c r="M36" s="676"/>
      <c r="N36" s="676"/>
      <c r="O36" s="676"/>
      <c r="P36" s="676"/>
      <c r="Q36" s="677"/>
      <c r="R36" s="678">
        <v>371749</v>
      </c>
      <c r="S36" s="679"/>
      <c r="T36" s="679"/>
      <c r="U36" s="679"/>
      <c r="V36" s="679"/>
      <c r="W36" s="679"/>
      <c r="X36" s="679"/>
      <c r="Y36" s="680"/>
      <c r="Z36" s="715">
        <v>1.4</v>
      </c>
      <c r="AA36" s="715"/>
      <c r="AB36" s="715"/>
      <c r="AC36" s="715"/>
      <c r="AD36" s="716" t="s">
        <v>130</v>
      </c>
      <c r="AE36" s="716"/>
      <c r="AF36" s="716"/>
      <c r="AG36" s="716"/>
      <c r="AH36" s="716"/>
      <c r="AI36" s="716"/>
      <c r="AJ36" s="716"/>
      <c r="AK36" s="716"/>
      <c r="AL36" s="681" t="s">
        <v>243</v>
      </c>
      <c r="AM36" s="682"/>
      <c r="AN36" s="682"/>
      <c r="AO36" s="717"/>
      <c r="AP36" s="235"/>
      <c r="AQ36" s="730" t="s">
        <v>328</v>
      </c>
      <c r="AR36" s="731"/>
      <c r="AS36" s="731"/>
      <c r="AT36" s="731"/>
      <c r="AU36" s="731"/>
      <c r="AV36" s="731"/>
      <c r="AW36" s="731"/>
      <c r="AX36" s="731"/>
      <c r="AY36" s="732"/>
      <c r="AZ36" s="733">
        <v>3385167</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70417</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4357642</v>
      </c>
      <c r="CS36" s="679"/>
      <c r="CT36" s="679"/>
      <c r="CU36" s="679"/>
      <c r="CV36" s="679"/>
      <c r="CW36" s="679"/>
      <c r="CX36" s="679"/>
      <c r="CY36" s="680"/>
      <c r="CZ36" s="681">
        <v>16.899999999999999</v>
      </c>
      <c r="DA36" s="699"/>
      <c r="DB36" s="699"/>
      <c r="DC36" s="700"/>
      <c r="DD36" s="684">
        <v>4072959</v>
      </c>
      <c r="DE36" s="679"/>
      <c r="DF36" s="679"/>
      <c r="DG36" s="679"/>
      <c r="DH36" s="679"/>
      <c r="DI36" s="679"/>
      <c r="DJ36" s="679"/>
      <c r="DK36" s="680"/>
      <c r="DL36" s="684">
        <v>2409637</v>
      </c>
      <c r="DM36" s="679"/>
      <c r="DN36" s="679"/>
      <c r="DO36" s="679"/>
      <c r="DP36" s="679"/>
      <c r="DQ36" s="679"/>
      <c r="DR36" s="679"/>
      <c r="DS36" s="679"/>
      <c r="DT36" s="679"/>
      <c r="DU36" s="679"/>
      <c r="DV36" s="680"/>
      <c r="DW36" s="681">
        <v>15.7</v>
      </c>
      <c r="DX36" s="699"/>
      <c r="DY36" s="699"/>
      <c r="DZ36" s="699"/>
      <c r="EA36" s="699"/>
      <c r="EB36" s="699"/>
      <c r="EC36" s="714"/>
    </row>
    <row r="37" spans="2:133" ht="11.25" customHeight="1" x14ac:dyDescent="0.2">
      <c r="B37" s="675" t="s">
        <v>331</v>
      </c>
      <c r="C37" s="676"/>
      <c r="D37" s="676"/>
      <c r="E37" s="676"/>
      <c r="F37" s="676"/>
      <c r="G37" s="676"/>
      <c r="H37" s="676"/>
      <c r="I37" s="676"/>
      <c r="J37" s="676"/>
      <c r="K37" s="676"/>
      <c r="L37" s="676"/>
      <c r="M37" s="676"/>
      <c r="N37" s="676"/>
      <c r="O37" s="676"/>
      <c r="P37" s="676"/>
      <c r="Q37" s="677"/>
      <c r="R37" s="678">
        <v>553689</v>
      </c>
      <c r="S37" s="679"/>
      <c r="T37" s="679"/>
      <c r="U37" s="679"/>
      <c r="V37" s="679"/>
      <c r="W37" s="679"/>
      <c r="X37" s="679"/>
      <c r="Y37" s="680"/>
      <c r="Z37" s="715">
        <v>2.1</v>
      </c>
      <c r="AA37" s="715"/>
      <c r="AB37" s="715"/>
      <c r="AC37" s="715"/>
      <c r="AD37" s="716" t="s">
        <v>243</v>
      </c>
      <c r="AE37" s="716"/>
      <c r="AF37" s="716"/>
      <c r="AG37" s="716"/>
      <c r="AH37" s="716"/>
      <c r="AI37" s="716"/>
      <c r="AJ37" s="716"/>
      <c r="AK37" s="716"/>
      <c r="AL37" s="681" t="s">
        <v>243</v>
      </c>
      <c r="AM37" s="682"/>
      <c r="AN37" s="682"/>
      <c r="AO37" s="717"/>
      <c r="AQ37" s="718" t="s">
        <v>332</v>
      </c>
      <c r="AR37" s="719"/>
      <c r="AS37" s="719"/>
      <c r="AT37" s="719"/>
      <c r="AU37" s="719"/>
      <c r="AV37" s="719"/>
      <c r="AW37" s="719"/>
      <c r="AX37" s="719"/>
      <c r="AY37" s="720"/>
      <c r="AZ37" s="678">
        <v>995800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70417</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1701435</v>
      </c>
      <c r="CS37" s="697"/>
      <c r="CT37" s="697"/>
      <c r="CU37" s="697"/>
      <c r="CV37" s="697"/>
      <c r="CW37" s="697"/>
      <c r="CX37" s="697"/>
      <c r="CY37" s="698"/>
      <c r="CZ37" s="681">
        <v>6.6</v>
      </c>
      <c r="DA37" s="699"/>
      <c r="DB37" s="699"/>
      <c r="DC37" s="700"/>
      <c r="DD37" s="684">
        <v>1701291</v>
      </c>
      <c r="DE37" s="697"/>
      <c r="DF37" s="697"/>
      <c r="DG37" s="697"/>
      <c r="DH37" s="697"/>
      <c r="DI37" s="697"/>
      <c r="DJ37" s="697"/>
      <c r="DK37" s="698"/>
      <c r="DL37" s="684">
        <v>1333245</v>
      </c>
      <c r="DM37" s="697"/>
      <c r="DN37" s="697"/>
      <c r="DO37" s="697"/>
      <c r="DP37" s="697"/>
      <c r="DQ37" s="697"/>
      <c r="DR37" s="697"/>
      <c r="DS37" s="697"/>
      <c r="DT37" s="697"/>
      <c r="DU37" s="697"/>
      <c r="DV37" s="698"/>
      <c r="DW37" s="681">
        <v>8.6999999999999993</v>
      </c>
      <c r="DX37" s="699"/>
      <c r="DY37" s="699"/>
      <c r="DZ37" s="699"/>
      <c r="EA37" s="699"/>
      <c r="EB37" s="699"/>
      <c r="EC37" s="714"/>
    </row>
    <row r="38" spans="2:133" ht="11.25" customHeight="1" x14ac:dyDescent="0.2">
      <c r="B38" s="675" t="s">
        <v>335</v>
      </c>
      <c r="C38" s="676"/>
      <c r="D38" s="676"/>
      <c r="E38" s="676"/>
      <c r="F38" s="676"/>
      <c r="G38" s="676"/>
      <c r="H38" s="676"/>
      <c r="I38" s="676"/>
      <c r="J38" s="676"/>
      <c r="K38" s="676"/>
      <c r="L38" s="676"/>
      <c r="M38" s="676"/>
      <c r="N38" s="676"/>
      <c r="O38" s="676"/>
      <c r="P38" s="676"/>
      <c r="Q38" s="677"/>
      <c r="R38" s="678">
        <v>892872</v>
      </c>
      <c r="S38" s="679"/>
      <c r="T38" s="679"/>
      <c r="U38" s="679"/>
      <c r="V38" s="679"/>
      <c r="W38" s="679"/>
      <c r="X38" s="679"/>
      <c r="Y38" s="680"/>
      <c r="Z38" s="715">
        <v>3.4</v>
      </c>
      <c r="AA38" s="715"/>
      <c r="AB38" s="715"/>
      <c r="AC38" s="715"/>
      <c r="AD38" s="716">
        <v>237</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290056</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7773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2093989</v>
      </c>
      <c r="CS38" s="679"/>
      <c r="CT38" s="679"/>
      <c r="CU38" s="679"/>
      <c r="CV38" s="679"/>
      <c r="CW38" s="679"/>
      <c r="CX38" s="679"/>
      <c r="CY38" s="680"/>
      <c r="CZ38" s="681">
        <v>8.1</v>
      </c>
      <c r="DA38" s="699"/>
      <c r="DB38" s="699"/>
      <c r="DC38" s="700"/>
      <c r="DD38" s="684">
        <v>1744177</v>
      </c>
      <c r="DE38" s="679"/>
      <c r="DF38" s="679"/>
      <c r="DG38" s="679"/>
      <c r="DH38" s="679"/>
      <c r="DI38" s="679"/>
      <c r="DJ38" s="679"/>
      <c r="DK38" s="680"/>
      <c r="DL38" s="684">
        <v>1582570</v>
      </c>
      <c r="DM38" s="679"/>
      <c r="DN38" s="679"/>
      <c r="DO38" s="679"/>
      <c r="DP38" s="679"/>
      <c r="DQ38" s="679"/>
      <c r="DR38" s="679"/>
      <c r="DS38" s="679"/>
      <c r="DT38" s="679"/>
      <c r="DU38" s="679"/>
      <c r="DV38" s="680"/>
      <c r="DW38" s="681">
        <v>10.3</v>
      </c>
      <c r="DX38" s="699"/>
      <c r="DY38" s="699"/>
      <c r="DZ38" s="699"/>
      <c r="EA38" s="699"/>
      <c r="EB38" s="699"/>
      <c r="EC38" s="714"/>
    </row>
    <row r="39" spans="2:133" ht="11.25" customHeight="1" x14ac:dyDescent="0.2">
      <c r="B39" s="675" t="s">
        <v>339</v>
      </c>
      <c r="C39" s="676"/>
      <c r="D39" s="676"/>
      <c r="E39" s="676"/>
      <c r="F39" s="676"/>
      <c r="G39" s="676"/>
      <c r="H39" s="676"/>
      <c r="I39" s="676"/>
      <c r="J39" s="676"/>
      <c r="K39" s="676"/>
      <c r="L39" s="676"/>
      <c r="M39" s="676"/>
      <c r="N39" s="676"/>
      <c r="O39" s="676"/>
      <c r="P39" s="676"/>
      <c r="Q39" s="677"/>
      <c r="R39" s="678">
        <v>2273700</v>
      </c>
      <c r="S39" s="679"/>
      <c r="T39" s="679"/>
      <c r="U39" s="679"/>
      <c r="V39" s="679"/>
      <c r="W39" s="679"/>
      <c r="X39" s="679"/>
      <c r="Y39" s="680"/>
      <c r="Z39" s="715">
        <v>8.5</v>
      </c>
      <c r="AA39" s="715"/>
      <c r="AB39" s="715"/>
      <c r="AC39" s="715"/>
      <c r="AD39" s="716" t="s">
        <v>130</v>
      </c>
      <c r="AE39" s="716"/>
      <c r="AF39" s="716"/>
      <c r="AG39" s="716"/>
      <c r="AH39" s="716"/>
      <c r="AI39" s="716"/>
      <c r="AJ39" s="716"/>
      <c r="AK39" s="716"/>
      <c r="AL39" s="681" t="s">
        <v>130</v>
      </c>
      <c r="AM39" s="682"/>
      <c r="AN39" s="682"/>
      <c r="AO39" s="717"/>
      <c r="AQ39" s="718" t="s">
        <v>340</v>
      </c>
      <c r="AR39" s="719"/>
      <c r="AS39" s="719"/>
      <c r="AT39" s="719"/>
      <c r="AU39" s="719"/>
      <c r="AV39" s="719"/>
      <c r="AW39" s="719"/>
      <c r="AX39" s="719"/>
      <c r="AY39" s="720"/>
      <c r="AZ39" s="678">
        <v>5322</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12567</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218196</v>
      </c>
      <c r="CS39" s="697"/>
      <c r="CT39" s="697"/>
      <c r="CU39" s="697"/>
      <c r="CV39" s="697"/>
      <c r="CW39" s="697"/>
      <c r="CX39" s="697"/>
      <c r="CY39" s="698"/>
      <c r="CZ39" s="681">
        <v>0.8</v>
      </c>
      <c r="DA39" s="699"/>
      <c r="DB39" s="699"/>
      <c r="DC39" s="700"/>
      <c r="DD39" s="684">
        <v>205231</v>
      </c>
      <c r="DE39" s="697"/>
      <c r="DF39" s="697"/>
      <c r="DG39" s="697"/>
      <c r="DH39" s="697"/>
      <c r="DI39" s="697"/>
      <c r="DJ39" s="697"/>
      <c r="DK39" s="698"/>
      <c r="DL39" s="684" t="s">
        <v>243</v>
      </c>
      <c r="DM39" s="697"/>
      <c r="DN39" s="697"/>
      <c r="DO39" s="697"/>
      <c r="DP39" s="697"/>
      <c r="DQ39" s="697"/>
      <c r="DR39" s="697"/>
      <c r="DS39" s="697"/>
      <c r="DT39" s="697"/>
      <c r="DU39" s="697"/>
      <c r="DV39" s="698"/>
      <c r="DW39" s="681" t="s">
        <v>243</v>
      </c>
      <c r="DX39" s="699"/>
      <c r="DY39" s="699"/>
      <c r="DZ39" s="699"/>
      <c r="EA39" s="699"/>
      <c r="EB39" s="699"/>
      <c r="EC39" s="714"/>
    </row>
    <row r="40" spans="2:133" ht="11.25" customHeight="1" x14ac:dyDescent="0.2">
      <c r="B40" s="675" t="s">
        <v>343</v>
      </c>
      <c r="C40" s="676"/>
      <c r="D40" s="676"/>
      <c r="E40" s="676"/>
      <c r="F40" s="676"/>
      <c r="G40" s="676"/>
      <c r="H40" s="676"/>
      <c r="I40" s="676"/>
      <c r="J40" s="676"/>
      <c r="K40" s="676"/>
      <c r="L40" s="676"/>
      <c r="M40" s="676"/>
      <c r="N40" s="676"/>
      <c r="O40" s="676"/>
      <c r="P40" s="676"/>
      <c r="Q40" s="677"/>
      <c r="R40" s="678">
        <v>36500</v>
      </c>
      <c r="S40" s="679"/>
      <c r="T40" s="679"/>
      <c r="U40" s="679"/>
      <c r="V40" s="679"/>
      <c r="W40" s="679"/>
      <c r="X40" s="679"/>
      <c r="Y40" s="680"/>
      <c r="Z40" s="715">
        <v>0.1</v>
      </c>
      <c r="AA40" s="715"/>
      <c r="AB40" s="715"/>
      <c r="AC40" s="715"/>
      <c r="AD40" s="716" t="s">
        <v>243</v>
      </c>
      <c r="AE40" s="716"/>
      <c r="AF40" s="716"/>
      <c r="AG40" s="716"/>
      <c r="AH40" s="716"/>
      <c r="AI40" s="716"/>
      <c r="AJ40" s="716"/>
      <c r="AK40" s="716"/>
      <c r="AL40" s="681" t="s">
        <v>243</v>
      </c>
      <c r="AM40" s="682"/>
      <c r="AN40" s="682"/>
      <c r="AO40" s="717"/>
      <c r="AQ40" s="718" t="s">
        <v>344</v>
      </c>
      <c r="AR40" s="719"/>
      <c r="AS40" s="719"/>
      <c r="AT40" s="719"/>
      <c r="AU40" s="719"/>
      <c r="AV40" s="719"/>
      <c r="AW40" s="719"/>
      <c r="AX40" s="719"/>
      <c r="AY40" s="720"/>
      <c r="AZ40" s="678" t="s">
        <v>139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107</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631878</v>
      </c>
      <c r="CS40" s="679"/>
      <c r="CT40" s="679"/>
      <c r="CU40" s="679"/>
      <c r="CV40" s="679"/>
      <c r="CW40" s="679"/>
      <c r="CX40" s="679"/>
      <c r="CY40" s="680"/>
      <c r="CZ40" s="681">
        <v>2.4</v>
      </c>
      <c r="DA40" s="699"/>
      <c r="DB40" s="699"/>
      <c r="DC40" s="700"/>
      <c r="DD40" s="684">
        <v>1080</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2">
      <c r="B41" s="675" t="s">
        <v>348</v>
      </c>
      <c r="C41" s="676"/>
      <c r="D41" s="676"/>
      <c r="E41" s="676"/>
      <c r="F41" s="676"/>
      <c r="G41" s="676"/>
      <c r="H41" s="676"/>
      <c r="I41" s="676"/>
      <c r="J41" s="676"/>
      <c r="K41" s="676"/>
      <c r="L41" s="676"/>
      <c r="M41" s="676"/>
      <c r="N41" s="676"/>
      <c r="O41" s="676"/>
      <c r="P41" s="676"/>
      <c r="Q41" s="677"/>
      <c r="R41" s="678">
        <v>820600</v>
      </c>
      <c r="S41" s="679"/>
      <c r="T41" s="679"/>
      <c r="U41" s="679"/>
      <c r="V41" s="679"/>
      <c r="W41" s="679"/>
      <c r="X41" s="679"/>
      <c r="Y41" s="680"/>
      <c r="Z41" s="715">
        <v>3.1</v>
      </c>
      <c r="AA41" s="715"/>
      <c r="AB41" s="715"/>
      <c r="AC41" s="715"/>
      <c r="AD41" s="716" t="s">
        <v>130</v>
      </c>
      <c r="AE41" s="716"/>
      <c r="AF41" s="716"/>
      <c r="AG41" s="716"/>
      <c r="AH41" s="716"/>
      <c r="AI41" s="716"/>
      <c r="AJ41" s="716"/>
      <c r="AK41" s="716"/>
      <c r="AL41" s="681" t="s">
        <v>243</v>
      </c>
      <c r="AM41" s="682"/>
      <c r="AN41" s="682"/>
      <c r="AO41" s="717"/>
      <c r="AQ41" s="718" t="s">
        <v>349</v>
      </c>
      <c r="AR41" s="719"/>
      <c r="AS41" s="719"/>
      <c r="AT41" s="719"/>
      <c r="AU41" s="719"/>
      <c r="AV41" s="719"/>
      <c r="AW41" s="719"/>
      <c r="AX41" s="719"/>
      <c r="AY41" s="720"/>
      <c r="AZ41" s="678">
        <v>458625</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139</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243</v>
      </c>
      <c r="CS41" s="697"/>
      <c r="CT41" s="697"/>
      <c r="CU41" s="697"/>
      <c r="CV41" s="697"/>
      <c r="CW41" s="697"/>
      <c r="CX41" s="697"/>
      <c r="CY41" s="698"/>
      <c r="CZ41" s="681" t="s">
        <v>130</v>
      </c>
      <c r="DA41" s="699"/>
      <c r="DB41" s="699"/>
      <c r="DC41" s="700"/>
      <c r="DD41" s="684" t="s">
        <v>243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352</v>
      </c>
      <c r="C42" s="660"/>
      <c r="D42" s="660"/>
      <c r="E42" s="660"/>
      <c r="F42" s="660"/>
      <c r="G42" s="660"/>
      <c r="H42" s="660"/>
      <c r="I42" s="660"/>
      <c r="J42" s="660"/>
      <c r="K42" s="660"/>
      <c r="L42" s="660"/>
      <c r="M42" s="660"/>
      <c r="N42" s="660"/>
      <c r="O42" s="660"/>
      <c r="P42" s="660"/>
      <c r="Q42" s="661"/>
      <c r="R42" s="662">
        <v>26644702</v>
      </c>
      <c r="S42" s="701"/>
      <c r="T42" s="701"/>
      <c r="U42" s="701"/>
      <c r="V42" s="701"/>
      <c r="W42" s="701"/>
      <c r="X42" s="701"/>
      <c r="Y42" s="703"/>
      <c r="Z42" s="704">
        <v>100</v>
      </c>
      <c r="AA42" s="704"/>
      <c r="AB42" s="704"/>
      <c r="AC42" s="704"/>
      <c r="AD42" s="705">
        <v>14458378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1635364</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338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2796444</v>
      </c>
      <c r="CS42" s="679"/>
      <c r="CT42" s="679"/>
      <c r="CU42" s="679"/>
      <c r="CV42" s="679"/>
      <c r="CW42" s="679"/>
      <c r="CX42" s="679"/>
      <c r="CY42" s="680"/>
      <c r="CZ42" s="681">
        <v>10.8</v>
      </c>
      <c r="DA42" s="682"/>
      <c r="DB42" s="682"/>
      <c r="DC42" s="683"/>
      <c r="DD42" s="684">
        <v>504196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48018</v>
      </c>
      <c r="CS43" s="697"/>
      <c r="CT43" s="697"/>
      <c r="CU43" s="697"/>
      <c r="CV43" s="697"/>
      <c r="CW43" s="697"/>
      <c r="CX43" s="697"/>
      <c r="CY43" s="698"/>
      <c r="CZ43" s="681">
        <v>0.2</v>
      </c>
      <c r="DA43" s="699"/>
      <c r="DB43" s="699"/>
      <c r="DC43" s="700"/>
      <c r="DD43" s="684">
        <v>30306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305</v>
      </c>
      <c r="CE44" s="692"/>
      <c r="CF44" s="675" t="s">
        <v>357</v>
      </c>
      <c r="CG44" s="676"/>
      <c r="CH44" s="676"/>
      <c r="CI44" s="676"/>
      <c r="CJ44" s="676"/>
      <c r="CK44" s="676"/>
      <c r="CL44" s="676"/>
      <c r="CM44" s="676"/>
      <c r="CN44" s="676"/>
      <c r="CO44" s="676"/>
      <c r="CP44" s="676"/>
      <c r="CQ44" s="677"/>
      <c r="CR44" s="678">
        <v>2792380</v>
      </c>
      <c r="CS44" s="679"/>
      <c r="CT44" s="679"/>
      <c r="CU44" s="679"/>
      <c r="CV44" s="679"/>
      <c r="CW44" s="679"/>
      <c r="CX44" s="679"/>
      <c r="CY44" s="680"/>
      <c r="CZ44" s="681">
        <v>10.8</v>
      </c>
      <c r="DA44" s="682"/>
      <c r="DB44" s="682"/>
      <c r="DC44" s="683"/>
      <c r="DD44" s="684">
        <v>503848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358</v>
      </c>
      <c r="CG45" s="676"/>
      <c r="CH45" s="676"/>
      <c r="CI45" s="676"/>
      <c r="CJ45" s="676"/>
      <c r="CK45" s="676"/>
      <c r="CL45" s="676"/>
      <c r="CM45" s="676"/>
      <c r="CN45" s="676"/>
      <c r="CO45" s="676"/>
      <c r="CP45" s="676"/>
      <c r="CQ45" s="677"/>
      <c r="CR45" s="678">
        <v>1505788</v>
      </c>
      <c r="CS45" s="697"/>
      <c r="CT45" s="697"/>
      <c r="CU45" s="697"/>
      <c r="CV45" s="697"/>
      <c r="CW45" s="697"/>
      <c r="CX45" s="697"/>
      <c r="CY45" s="698"/>
      <c r="CZ45" s="681">
        <v>5.8</v>
      </c>
      <c r="DA45" s="699"/>
      <c r="DB45" s="699"/>
      <c r="DC45" s="700"/>
      <c r="DD45" s="684">
        <v>92308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1096028</v>
      </c>
      <c r="CS46" s="679"/>
      <c r="CT46" s="679"/>
      <c r="CU46" s="679"/>
      <c r="CV46" s="679"/>
      <c r="CW46" s="679"/>
      <c r="CX46" s="679"/>
      <c r="CY46" s="680"/>
      <c r="CZ46" s="681">
        <v>4.2</v>
      </c>
      <c r="DA46" s="682"/>
      <c r="DB46" s="682"/>
      <c r="DC46" s="683"/>
      <c r="DD46" s="684">
        <v>315176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4064</v>
      </c>
      <c r="CS47" s="697"/>
      <c r="CT47" s="697"/>
      <c r="CU47" s="697"/>
      <c r="CV47" s="697"/>
      <c r="CW47" s="697"/>
      <c r="CX47" s="697"/>
      <c r="CY47" s="698"/>
      <c r="CZ47" s="681">
        <v>0</v>
      </c>
      <c r="DA47" s="699"/>
      <c r="DB47" s="699"/>
      <c r="DC47" s="700"/>
      <c r="DD47" s="684">
        <v>348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363</v>
      </c>
      <c r="CD48" s="695"/>
      <c r="CE48" s="696"/>
      <c r="CF48" s="675" t="s">
        <v>364</v>
      </c>
      <c r="CG48" s="676"/>
      <c r="CH48" s="676"/>
      <c r="CI48" s="676"/>
      <c r="CJ48" s="676"/>
      <c r="CK48" s="676"/>
      <c r="CL48" s="676"/>
      <c r="CM48" s="676"/>
      <c r="CN48" s="676"/>
      <c r="CO48" s="676"/>
      <c r="CP48" s="676"/>
      <c r="CQ48" s="677"/>
      <c r="CR48" s="678" t="s">
        <v>243</v>
      </c>
      <c r="CS48" s="679"/>
      <c r="CT48" s="679"/>
      <c r="CU48" s="679"/>
      <c r="CV48" s="679"/>
      <c r="CW48" s="679"/>
      <c r="CX48" s="679"/>
      <c r="CY48" s="680"/>
      <c r="CZ48" s="681" t="s">
        <v>243</v>
      </c>
      <c r="DA48" s="682"/>
      <c r="DB48" s="682"/>
      <c r="DC48" s="683"/>
      <c r="DD48" s="684" t="s">
        <v>243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365</v>
      </c>
      <c r="CE49" s="660"/>
      <c r="CF49" s="660"/>
      <c r="CG49" s="660"/>
      <c r="CH49" s="660"/>
      <c r="CI49" s="660"/>
      <c r="CJ49" s="660"/>
      <c r="CK49" s="660"/>
      <c r="CL49" s="660"/>
      <c r="CM49" s="660"/>
      <c r="CN49" s="660"/>
      <c r="CO49" s="660"/>
      <c r="CP49" s="660"/>
      <c r="CQ49" s="661"/>
      <c r="CR49" s="662">
        <v>25854513</v>
      </c>
      <c r="CS49" s="663"/>
      <c r="CT49" s="663"/>
      <c r="CU49" s="663"/>
      <c r="CV49" s="663"/>
      <c r="CW49" s="663"/>
      <c r="CX49" s="663"/>
      <c r="CY49" s="664"/>
      <c r="CZ49" s="665">
        <v>100</v>
      </c>
      <c r="DA49" s="666"/>
      <c r="DB49" s="666"/>
      <c r="DC49" s="667"/>
      <c r="DD49" s="668">
        <v>16986487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8gLMJPQVjP/VdsMHi4dngNW6YqckKbpPx4G/qFXsrji7Bz0PB7LjG4YLqc3wcujDvJNHWLUORKXFLP1RTMBBg==" saltValue="oEKXQYWYwfJXJgTtL3TGV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367</v>
      </c>
      <c r="DK2" s="1203"/>
      <c r="DL2" s="1203"/>
      <c r="DM2" s="1203"/>
      <c r="DN2" s="1203"/>
      <c r="DO2" s="1204"/>
      <c r="DP2" s="250"/>
      <c r="DQ2" s="1202" t="s">
        <v>368</v>
      </c>
      <c r="DR2" s="1203"/>
      <c r="DS2" s="1203"/>
      <c r="DT2" s="1203"/>
      <c r="DU2" s="1203"/>
      <c r="DV2" s="1203"/>
      <c r="DW2" s="1203"/>
      <c r="DX2" s="1203"/>
      <c r="DY2" s="1203"/>
      <c r="DZ2" s="120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5" t="s">
        <v>369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5"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0" t="s">
        <v>385</v>
      </c>
      <c r="DH5" s="1191"/>
      <c r="DI5" s="1191"/>
      <c r="DJ5" s="1191"/>
      <c r="DK5" s="1192"/>
      <c r="DL5" s="1190" t="s">
        <v>386</v>
      </c>
      <c r="DM5" s="1191"/>
      <c r="DN5" s="1191"/>
      <c r="DO5" s="1191"/>
      <c r="DP5" s="1192"/>
      <c r="DQ5" s="1094" t="s">
        <v>387</v>
      </c>
      <c r="DR5" s="1095"/>
      <c r="DS5" s="1095"/>
      <c r="DT5" s="1095"/>
      <c r="DU5" s="1096"/>
      <c r="DV5" s="1094" t="s">
        <v>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2">
      <c r="A7" s="259">
        <v>1</v>
      </c>
      <c r="B7" s="1142" t="s">
        <v>388</v>
      </c>
      <c r="C7" s="1143"/>
      <c r="D7" s="1143"/>
      <c r="E7" s="1143"/>
      <c r="F7" s="1143"/>
      <c r="G7" s="1143"/>
      <c r="H7" s="1143"/>
      <c r="I7" s="1143"/>
      <c r="J7" s="1143"/>
      <c r="K7" s="1143"/>
      <c r="L7" s="1143"/>
      <c r="M7" s="1143"/>
      <c r="N7" s="1143"/>
      <c r="O7" s="1143"/>
      <c r="P7" s="1144"/>
      <c r="Q7" s="1196">
        <v>26645</v>
      </c>
      <c r="R7" s="1197"/>
      <c r="S7" s="1197"/>
      <c r="T7" s="1197"/>
      <c r="U7" s="1197"/>
      <c r="V7" s="1197">
        <v>25855</v>
      </c>
      <c r="W7" s="1197"/>
      <c r="X7" s="1197"/>
      <c r="Y7" s="1197"/>
      <c r="Z7" s="1197"/>
      <c r="AA7" s="1197">
        <v>790</v>
      </c>
      <c r="AB7" s="1197"/>
      <c r="AC7" s="1197"/>
      <c r="AD7" s="1197"/>
      <c r="AE7" s="1198"/>
      <c r="AF7" s="1199">
        <v>572</v>
      </c>
      <c r="AG7" s="1200"/>
      <c r="AH7" s="1200"/>
      <c r="AI7" s="1200"/>
      <c r="AJ7" s="1201"/>
      <c r="AK7" s="1183" t="s">
        <v>570</v>
      </c>
      <c r="AL7" s="1184"/>
      <c r="AM7" s="1184"/>
      <c r="AN7" s="1184"/>
      <c r="AO7" s="1184"/>
      <c r="AP7" s="1184">
        <v>25476</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571</v>
      </c>
      <c r="BT7" s="1188"/>
      <c r="BU7" s="1188"/>
      <c r="BV7" s="1188"/>
      <c r="BW7" s="1188"/>
      <c r="BX7" s="1188"/>
      <c r="BY7" s="1188"/>
      <c r="BZ7" s="1188"/>
      <c r="CA7" s="1188"/>
      <c r="CB7" s="1188"/>
      <c r="CC7" s="1188"/>
      <c r="CD7" s="1188"/>
      <c r="CE7" s="1188"/>
      <c r="CF7" s="1188"/>
      <c r="CG7" s="1189"/>
      <c r="CH7" s="1180">
        <v>0</v>
      </c>
      <c r="CI7" s="1181"/>
      <c r="CJ7" s="1181"/>
      <c r="CK7" s="1181"/>
      <c r="CL7" s="1182"/>
      <c r="CM7" s="1180">
        <v>50</v>
      </c>
      <c r="CN7" s="1181"/>
      <c r="CO7" s="1181"/>
      <c r="CP7" s="1181"/>
      <c r="CQ7" s="1182"/>
      <c r="CR7" s="1180">
        <v>1</v>
      </c>
      <c r="CS7" s="1181"/>
      <c r="CT7" s="1181"/>
      <c r="CU7" s="1181"/>
      <c r="CV7" s="1182"/>
      <c r="CW7" s="1180">
        <v>0</v>
      </c>
      <c r="CX7" s="1181"/>
      <c r="CY7" s="1181"/>
      <c r="CZ7" s="1181"/>
      <c r="DA7" s="1182"/>
      <c r="DB7" s="1180" t="s">
        <v>572</v>
      </c>
      <c r="DC7" s="1181"/>
      <c r="DD7" s="1181"/>
      <c r="DE7" s="1181"/>
      <c r="DF7" s="1182"/>
      <c r="DG7" s="1180" t="s">
        <v>572</v>
      </c>
      <c r="DH7" s="1181"/>
      <c r="DI7" s="1181"/>
      <c r="DJ7" s="1181"/>
      <c r="DK7" s="1182"/>
      <c r="DL7" s="1180" t="s">
        <v>572</v>
      </c>
      <c r="DM7" s="1181"/>
      <c r="DN7" s="1181"/>
      <c r="DO7" s="1181"/>
      <c r="DP7" s="1182"/>
      <c r="DQ7" s="1180" t="s">
        <v>572</v>
      </c>
      <c r="DR7" s="1181"/>
      <c r="DS7" s="1181"/>
      <c r="DT7" s="1181"/>
      <c r="DU7" s="1182"/>
      <c r="DV7" s="1207"/>
      <c r="DW7" s="1208"/>
      <c r="DX7" s="1208"/>
      <c r="DY7" s="1208"/>
      <c r="DZ7" s="1209"/>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390</v>
      </c>
      <c r="B23" s="1037" t="s">
        <v>391</v>
      </c>
      <c r="C23" s="1038"/>
      <c r="D23" s="1038"/>
      <c r="E23" s="1038"/>
      <c r="F23" s="1038"/>
      <c r="G23" s="1038"/>
      <c r="H23" s="1038"/>
      <c r="I23" s="1038"/>
      <c r="J23" s="1038"/>
      <c r="K23" s="1038"/>
      <c r="L23" s="1038"/>
      <c r="M23" s="1038"/>
      <c r="N23" s="1038"/>
      <c r="O23" s="1038"/>
      <c r="P23" s="1039"/>
      <c r="Q23" s="1160">
        <v>26645</v>
      </c>
      <c r="R23" s="1161"/>
      <c r="S23" s="1161"/>
      <c r="T23" s="1161"/>
      <c r="U23" s="1161"/>
      <c r="V23" s="1161">
        <v>25855</v>
      </c>
      <c r="W23" s="1161"/>
      <c r="X23" s="1161"/>
      <c r="Y23" s="1161"/>
      <c r="Z23" s="1161"/>
      <c r="AA23" s="1161">
        <v>790</v>
      </c>
      <c r="AB23" s="1161"/>
      <c r="AC23" s="1161"/>
      <c r="AD23" s="1161"/>
      <c r="AE23" s="1162"/>
      <c r="AF23" s="1163">
        <v>572</v>
      </c>
      <c r="AG23" s="1161"/>
      <c r="AH23" s="1161"/>
      <c r="AI23" s="1161"/>
      <c r="AJ23" s="1164"/>
      <c r="AK23" s="1165"/>
      <c r="AL23" s="1166"/>
      <c r="AM23" s="1166"/>
      <c r="AN23" s="1166"/>
      <c r="AO23" s="1166"/>
      <c r="AP23" s="1161">
        <v>25476</v>
      </c>
      <c r="AQ23" s="1161"/>
      <c r="AR23" s="1161"/>
      <c r="AS23" s="1161"/>
      <c r="AT23" s="1161"/>
      <c r="AU23" s="1167"/>
      <c r="AV23" s="1167"/>
      <c r="AW23" s="1167"/>
      <c r="AX23" s="1167"/>
      <c r="AY23" s="1168"/>
      <c r="AZ23" s="1157" t="s">
        <v>130</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371</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1" t="s">
        <v>397</v>
      </c>
      <c r="AG26" s="1101"/>
      <c r="AH26" s="1101"/>
      <c r="AI26" s="1101"/>
      <c r="AJ26" s="1152"/>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2" t="s">
        <v>402</v>
      </c>
      <c r="C28" s="1143"/>
      <c r="D28" s="1143"/>
      <c r="E28" s="1143"/>
      <c r="F28" s="1143"/>
      <c r="G28" s="1143"/>
      <c r="H28" s="1143"/>
      <c r="I28" s="1143"/>
      <c r="J28" s="1143"/>
      <c r="K28" s="1143"/>
      <c r="L28" s="1143"/>
      <c r="M28" s="1143"/>
      <c r="N28" s="1143"/>
      <c r="O28" s="1143"/>
      <c r="P28" s="1144"/>
      <c r="Q28" s="1145">
        <v>6298</v>
      </c>
      <c r="R28" s="1146"/>
      <c r="S28" s="1146"/>
      <c r="T28" s="1146"/>
      <c r="U28" s="1146"/>
      <c r="V28" s="1146">
        <v>6228</v>
      </c>
      <c r="W28" s="1146"/>
      <c r="X28" s="1146"/>
      <c r="Y28" s="1146"/>
      <c r="Z28" s="1146"/>
      <c r="AA28" s="1146">
        <v>70</v>
      </c>
      <c r="AB28" s="1146"/>
      <c r="AC28" s="1146"/>
      <c r="AD28" s="1146"/>
      <c r="AE28" s="1147"/>
      <c r="AF28" s="1148">
        <v>70</v>
      </c>
      <c r="AG28" s="1146"/>
      <c r="AH28" s="1146"/>
      <c r="AI28" s="1146"/>
      <c r="AJ28" s="1149"/>
      <c r="AK28" s="1150">
        <v>459</v>
      </c>
      <c r="AL28" s="1139"/>
      <c r="AM28" s="1139"/>
      <c r="AN28" s="1139"/>
      <c r="AO28" s="1139"/>
      <c r="AP28" s="1139" t="s">
        <v>507</v>
      </c>
      <c r="AQ28" s="1139"/>
      <c r="AR28" s="1139"/>
      <c r="AS28" s="1139"/>
      <c r="AT28" s="1139"/>
      <c r="AU28" s="1139" t="s">
        <v>507</v>
      </c>
      <c r="AV28" s="1139"/>
      <c r="AW28" s="1139"/>
      <c r="AX28" s="1139"/>
      <c r="AY28" s="1139"/>
      <c r="AZ28" s="1135" t="s">
        <v>507</v>
      </c>
      <c r="BA28" s="1135"/>
      <c r="BB28" s="1135"/>
      <c r="BC28" s="1135"/>
      <c r="BD28" s="1135"/>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403</v>
      </c>
      <c r="C29" s="1131"/>
      <c r="D29" s="1131"/>
      <c r="E29" s="1131"/>
      <c r="F29" s="1131"/>
      <c r="G29" s="1131"/>
      <c r="H29" s="1131"/>
      <c r="I29" s="1131"/>
      <c r="J29" s="1131"/>
      <c r="K29" s="1131"/>
      <c r="L29" s="1131"/>
      <c r="M29" s="1131"/>
      <c r="N29" s="1131"/>
      <c r="O29" s="1131"/>
      <c r="P29" s="1132"/>
      <c r="Q29" s="1136">
        <v>5755</v>
      </c>
      <c r="R29" s="1137"/>
      <c r="S29" s="1137"/>
      <c r="T29" s="1137"/>
      <c r="U29" s="1137"/>
      <c r="V29" s="1137">
        <v>5680</v>
      </c>
      <c r="W29" s="1137"/>
      <c r="X29" s="1137"/>
      <c r="Y29" s="1137"/>
      <c r="Z29" s="1137"/>
      <c r="AA29" s="1137">
        <v>75</v>
      </c>
      <c r="AB29" s="1137"/>
      <c r="AC29" s="1137"/>
      <c r="AD29" s="1137"/>
      <c r="AE29" s="1138"/>
      <c r="AF29" s="1112">
        <v>75</v>
      </c>
      <c r="AG29" s="1113"/>
      <c r="AH29" s="1113"/>
      <c r="AI29" s="1113"/>
      <c r="AJ29" s="1114"/>
      <c r="AK29" s="1073">
        <v>843</v>
      </c>
      <c r="AL29" s="1064"/>
      <c r="AM29" s="1064"/>
      <c r="AN29" s="1064"/>
      <c r="AO29" s="1064"/>
      <c r="AP29" s="1064" t="s">
        <v>507</v>
      </c>
      <c r="AQ29" s="1064"/>
      <c r="AR29" s="1064"/>
      <c r="AS29" s="1064"/>
      <c r="AT29" s="1064"/>
      <c r="AU29" s="1064" t="s">
        <v>507</v>
      </c>
      <c r="AV29" s="1064"/>
      <c r="AW29" s="1064"/>
      <c r="AX29" s="1064"/>
      <c r="AY29" s="1064"/>
      <c r="AZ29" s="1135" t="s">
        <v>507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404</v>
      </c>
      <c r="C30" s="1131"/>
      <c r="D30" s="1131"/>
      <c r="E30" s="1131"/>
      <c r="F30" s="1131"/>
      <c r="G30" s="1131"/>
      <c r="H30" s="1131"/>
      <c r="I30" s="1131"/>
      <c r="J30" s="1131"/>
      <c r="K30" s="1131"/>
      <c r="L30" s="1131"/>
      <c r="M30" s="1131"/>
      <c r="N30" s="1131"/>
      <c r="O30" s="1131"/>
      <c r="P30" s="1132"/>
      <c r="Q30" s="1136">
        <v>26</v>
      </c>
      <c r="R30" s="1137"/>
      <c r="S30" s="1137"/>
      <c r="T30" s="1137"/>
      <c r="U30" s="1137"/>
      <c r="V30" s="1137">
        <v>26</v>
      </c>
      <c r="W30" s="1137"/>
      <c r="X30" s="1137"/>
      <c r="Y30" s="1137"/>
      <c r="Z30" s="1137"/>
      <c r="AA30" s="1137">
        <v>0</v>
      </c>
      <c r="AB30" s="1137"/>
      <c r="AC30" s="1137"/>
      <c r="AD30" s="1137"/>
      <c r="AE30" s="1138"/>
      <c r="AF30" s="1112">
        <v>0</v>
      </c>
      <c r="AG30" s="1113"/>
      <c r="AH30" s="1113"/>
      <c r="AI30" s="1113"/>
      <c r="AJ30" s="1114"/>
      <c r="AK30" s="1073">
        <v>0</v>
      </c>
      <c r="AL30" s="1064"/>
      <c r="AM30" s="1064"/>
      <c r="AN30" s="1064"/>
      <c r="AO30" s="1064"/>
      <c r="AP30" s="1064" t="s">
        <v>507</v>
      </c>
      <c r="AQ30" s="1064"/>
      <c r="AR30" s="1064"/>
      <c r="AS30" s="1064"/>
      <c r="AT30" s="1064"/>
      <c r="AU30" s="1064" t="s">
        <v>507</v>
      </c>
      <c r="AV30" s="1064"/>
      <c r="AW30" s="1064"/>
      <c r="AX30" s="1064"/>
      <c r="AY30" s="1064"/>
      <c r="AZ30" s="1135" t="s">
        <v>507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405</v>
      </c>
      <c r="C31" s="1131"/>
      <c r="D31" s="1131"/>
      <c r="E31" s="1131"/>
      <c r="F31" s="1131"/>
      <c r="G31" s="1131"/>
      <c r="H31" s="1131"/>
      <c r="I31" s="1131"/>
      <c r="J31" s="1131"/>
      <c r="K31" s="1131"/>
      <c r="L31" s="1131"/>
      <c r="M31" s="1131"/>
      <c r="N31" s="1131"/>
      <c r="O31" s="1131"/>
      <c r="P31" s="1132"/>
      <c r="Q31" s="1136">
        <v>765</v>
      </c>
      <c r="R31" s="1137"/>
      <c r="S31" s="1137"/>
      <c r="T31" s="1137"/>
      <c r="U31" s="1137"/>
      <c r="V31" s="1137">
        <v>763</v>
      </c>
      <c r="W31" s="1137"/>
      <c r="X31" s="1137"/>
      <c r="Y31" s="1137"/>
      <c r="Z31" s="1137"/>
      <c r="AA31" s="1137">
        <v>2</v>
      </c>
      <c r="AB31" s="1137"/>
      <c r="AC31" s="1137"/>
      <c r="AD31" s="1137"/>
      <c r="AE31" s="1138"/>
      <c r="AF31" s="1112">
        <v>2</v>
      </c>
      <c r="AG31" s="1113"/>
      <c r="AH31" s="1113"/>
      <c r="AI31" s="1113"/>
      <c r="AJ31" s="1114"/>
      <c r="AK31" s="1073">
        <v>144</v>
      </c>
      <c r="AL31" s="1064"/>
      <c r="AM31" s="1064"/>
      <c r="AN31" s="1064"/>
      <c r="AO31" s="1064"/>
      <c r="AP31" s="1064" t="s">
        <v>507</v>
      </c>
      <c r="AQ31" s="1064"/>
      <c r="AR31" s="1064"/>
      <c r="AS31" s="1064"/>
      <c r="AT31" s="1064"/>
      <c r="AU31" s="1064" t="s">
        <v>507</v>
      </c>
      <c r="AV31" s="1064"/>
      <c r="AW31" s="1064"/>
      <c r="AX31" s="1064"/>
      <c r="AY31" s="1064"/>
      <c r="AZ31" s="1135" t="s">
        <v>507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406</v>
      </c>
      <c r="C32" s="1131"/>
      <c r="D32" s="1131"/>
      <c r="E32" s="1131"/>
      <c r="F32" s="1131"/>
      <c r="G32" s="1131"/>
      <c r="H32" s="1131"/>
      <c r="I32" s="1131"/>
      <c r="J32" s="1131"/>
      <c r="K32" s="1131"/>
      <c r="L32" s="1131"/>
      <c r="M32" s="1131"/>
      <c r="N32" s="1131"/>
      <c r="O32" s="1131"/>
      <c r="P32" s="1132"/>
      <c r="Q32" s="1136">
        <v>1231</v>
      </c>
      <c r="R32" s="1137"/>
      <c r="S32" s="1137"/>
      <c r="T32" s="1137"/>
      <c r="U32" s="1137"/>
      <c r="V32" s="1137">
        <v>1449</v>
      </c>
      <c r="W32" s="1137"/>
      <c r="X32" s="1137"/>
      <c r="Y32" s="1137"/>
      <c r="Z32" s="1137"/>
      <c r="AA32" s="1137">
        <v>-218</v>
      </c>
      <c r="AB32" s="1137"/>
      <c r="AC32" s="1137"/>
      <c r="AD32" s="1137"/>
      <c r="AE32" s="1138"/>
      <c r="AF32" s="1112">
        <v>1057</v>
      </c>
      <c r="AG32" s="1113"/>
      <c r="AH32" s="1113"/>
      <c r="AI32" s="1113"/>
      <c r="AJ32" s="1114"/>
      <c r="AK32" s="1073">
        <v>47</v>
      </c>
      <c r="AL32" s="1064"/>
      <c r="AM32" s="1064"/>
      <c r="AN32" s="1064"/>
      <c r="AO32" s="1064"/>
      <c r="AP32" s="1064">
        <v>3273</v>
      </c>
      <c r="AQ32" s="1064"/>
      <c r="AR32" s="1064"/>
      <c r="AS32" s="1064"/>
      <c r="AT32" s="1064"/>
      <c r="AU32" s="1064">
        <v>121</v>
      </c>
      <c r="AV32" s="1064"/>
      <c r="AW32" s="1064"/>
      <c r="AX32" s="1064"/>
      <c r="AY32" s="1064"/>
      <c r="AZ32" s="1135" t="s">
        <v>507</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408</v>
      </c>
      <c r="C33" s="1131"/>
      <c r="D33" s="1131"/>
      <c r="E33" s="1131"/>
      <c r="F33" s="1131"/>
      <c r="G33" s="1131"/>
      <c r="H33" s="1131"/>
      <c r="I33" s="1131"/>
      <c r="J33" s="1131"/>
      <c r="K33" s="1131"/>
      <c r="L33" s="1131"/>
      <c r="M33" s="1131"/>
      <c r="N33" s="1131"/>
      <c r="O33" s="1131"/>
      <c r="P33" s="1132"/>
      <c r="Q33" s="1136">
        <v>1991</v>
      </c>
      <c r="R33" s="1137"/>
      <c r="S33" s="1137"/>
      <c r="T33" s="1137"/>
      <c r="U33" s="1137"/>
      <c r="V33" s="1137">
        <v>1918</v>
      </c>
      <c r="W33" s="1137"/>
      <c r="X33" s="1137"/>
      <c r="Y33" s="1137"/>
      <c r="Z33" s="1137"/>
      <c r="AA33" s="1137">
        <v>73</v>
      </c>
      <c r="AB33" s="1137"/>
      <c r="AC33" s="1137"/>
      <c r="AD33" s="1137"/>
      <c r="AE33" s="1138"/>
      <c r="AF33" s="1112">
        <v>248</v>
      </c>
      <c r="AG33" s="1113"/>
      <c r="AH33" s="1113"/>
      <c r="AI33" s="1113"/>
      <c r="AJ33" s="1114"/>
      <c r="AK33" s="1073">
        <v>458</v>
      </c>
      <c r="AL33" s="1064"/>
      <c r="AM33" s="1064"/>
      <c r="AN33" s="1064"/>
      <c r="AO33" s="1064"/>
      <c r="AP33" s="1064">
        <v>19265</v>
      </c>
      <c r="AQ33" s="1064"/>
      <c r="AR33" s="1064"/>
      <c r="AS33" s="1064"/>
      <c r="AT33" s="1064"/>
      <c r="AU33" s="1064">
        <v>6955</v>
      </c>
      <c r="AV33" s="1064"/>
      <c r="AW33" s="1064"/>
      <c r="AX33" s="1064"/>
      <c r="AY33" s="1064"/>
      <c r="AZ33" s="1135" t="s">
        <v>507</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409</v>
      </c>
      <c r="C34" s="1131"/>
      <c r="D34" s="1131"/>
      <c r="E34" s="1131"/>
      <c r="F34" s="1131"/>
      <c r="G34" s="1131"/>
      <c r="H34" s="1131"/>
      <c r="I34" s="1131"/>
      <c r="J34" s="1131"/>
      <c r="K34" s="1131"/>
      <c r="L34" s="1131"/>
      <c r="M34" s="1131"/>
      <c r="N34" s="1131"/>
      <c r="O34" s="1131"/>
      <c r="P34" s="1132"/>
      <c r="Q34" s="1136">
        <v>388</v>
      </c>
      <c r="R34" s="1137"/>
      <c r="S34" s="1137"/>
      <c r="T34" s="1137"/>
      <c r="U34" s="1137"/>
      <c r="V34" s="1137">
        <v>388</v>
      </c>
      <c r="W34" s="1137"/>
      <c r="X34" s="1137"/>
      <c r="Y34" s="1137"/>
      <c r="Z34" s="1137"/>
      <c r="AA34" s="1137">
        <v>0</v>
      </c>
      <c r="AB34" s="1137"/>
      <c r="AC34" s="1137"/>
      <c r="AD34" s="1137"/>
      <c r="AE34" s="1138"/>
      <c r="AF34" s="1112">
        <v>113</v>
      </c>
      <c r="AG34" s="1113"/>
      <c r="AH34" s="1113"/>
      <c r="AI34" s="1113"/>
      <c r="AJ34" s="1114"/>
      <c r="AK34" s="1073">
        <v>118</v>
      </c>
      <c r="AL34" s="1064"/>
      <c r="AM34" s="1064"/>
      <c r="AN34" s="1064"/>
      <c r="AO34" s="1064"/>
      <c r="AP34" s="1064">
        <v>2005</v>
      </c>
      <c r="AQ34" s="1064"/>
      <c r="AR34" s="1064"/>
      <c r="AS34" s="1064"/>
      <c r="AT34" s="1064"/>
      <c r="AU34" s="1064">
        <v>1109</v>
      </c>
      <c r="AV34" s="1064"/>
      <c r="AW34" s="1064"/>
      <c r="AX34" s="1064"/>
      <c r="AY34" s="1064"/>
      <c r="AZ34" s="1135" t="s">
        <v>507</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411</v>
      </c>
      <c r="C35" s="1131"/>
      <c r="D35" s="1131"/>
      <c r="E35" s="1131"/>
      <c r="F35" s="1131"/>
      <c r="G35" s="1131"/>
      <c r="H35" s="1131"/>
      <c r="I35" s="1131"/>
      <c r="J35" s="1131"/>
      <c r="K35" s="1131"/>
      <c r="L35" s="1131"/>
      <c r="M35" s="1131"/>
      <c r="N35" s="1131"/>
      <c r="O35" s="1131"/>
      <c r="P35" s="1132"/>
      <c r="Q35" s="1136">
        <v>47</v>
      </c>
      <c r="R35" s="1137"/>
      <c r="S35" s="1137"/>
      <c r="T35" s="1137"/>
      <c r="U35" s="1137"/>
      <c r="V35" s="1137">
        <v>1</v>
      </c>
      <c r="W35" s="1137"/>
      <c r="X35" s="1137"/>
      <c r="Y35" s="1137"/>
      <c r="Z35" s="1137"/>
      <c r="AA35" s="1137">
        <v>46</v>
      </c>
      <c r="AB35" s="1137"/>
      <c r="AC35" s="1137"/>
      <c r="AD35" s="1137"/>
      <c r="AE35" s="1138"/>
      <c r="AF35" s="1112">
        <v>46</v>
      </c>
      <c r="AG35" s="1113"/>
      <c r="AH35" s="1113"/>
      <c r="AI35" s="1113"/>
      <c r="AJ35" s="1114"/>
      <c r="AK35" s="1073">
        <v>0</v>
      </c>
      <c r="AL35" s="1064"/>
      <c r="AM35" s="1064"/>
      <c r="AN35" s="1064"/>
      <c r="AO35" s="1064"/>
      <c r="AP35" s="1064">
        <v>0</v>
      </c>
      <c r="AQ35" s="1064"/>
      <c r="AR35" s="1064"/>
      <c r="AS35" s="1064"/>
      <c r="AT35" s="1064"/>
      <c r="AU35" s="1064">
        <v>0</v>
      </c>
      <c r="AV35" s="1064"/>
      <c r="AW35" s="1064"/>
      <c r="AX35" s="1064"/>
      <c r="AY35" s="1064"/>
      <c r="AZ35" s="1135" t="s">
        <v>507</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390</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1612</v>
      </c>
      <c r="AG63" s="1052"/>
      <c r="AH63" s="1052"/>
      <c r="AI63" s="1052"/>
      <c r="AJ63" s="1123"/>
      <c r="AK63" s="1124"/>
      <c r="AL63" s="1056"/>
      <c r="AM63" s="1056"/>
      <c r="AN63" s="1056"/>
      <c r="AO63" s="1056"/>
      <c r="AP63" s="1052">
        <v>24543</v>
      </c>
      <c r="AQ63" s="1052"/>
      <c r="AR63" s="1052"/>
      <c r="AS63" s="1052"/>
      <c r="AT63" s="1052"/>
      <c r="AU63" s="1052">
        <v>8185</v>
      </c>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416</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395</v>
      </c>
      <c r="W66" s="1095"/>
      <c r="X66" s="1095"/>
      <c r="Y66" s="1095"/>
      <c r="Z66" s="1096"/>
      <c r="AA66" s="1094" t="s">
        <v>396</v>
      </c>
      <c r="AB66" s="1095"/>
      <c r="AC66" s="1095"/>
      <c r="AD66" s="1095"/>
      <c r="AE66" s="1096"/>
      <c r="AF66" s="1100" t="s">
        <v>397</v>
      </c>
      <c r="AG66" s="1101"/>
      <c r="AH66" s="1101"/>
      <c r="AI66" s="1101"/>
      <c r="AJ66" s="1102"/>
      <c r="AK66" s="1094" t="s">
        <v>398</v>
      </c>
      <c r="AL66" s="1089"/>
      <c r="AM66" s="1089"/>
      <c r="AN66" s="1089"/>
      <c r="AO66" s="1090"/>
      <c r="AP66" s="1094" t="s">
        <v>399</v>
      </c>
      <c r="AQ66" s="1095"/>
      <c r="AR66" s="1095"/>
      <c r="AS66" s="1095"/>
      <c r="AT66" s="1096"/>
      <c r="AU66" s="1094" t="s">
        <v>417</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573</v>
      </c>
      <c r="C68" s="1079"/>
      <c r="D68" s="1079"/>
      <c r="E68" s="1079"/>
      <c r="F68" s="1079"/>
      <c r="G68" s="1079"/>
      <c r="H68" s="1079"/>
      <c r="I68" s="1079"/>
      <c r="J68" s="1079"/>
      <c r="K68" s="1079"/>
      <c r="L68" s="1079"/>
      <c r="M68" s="1079"/>
      <c r="N68" s="1079"/>
      <c r="O68" s="1079"/>
      <c r="P68" s="1080"/>
      <c r="Q68" s="1081">
        <v>404</v>
      </c>
      <c r="R68" s="1075"/>
      <c r="S68" s="1075"/>
      <c r="T68" s="1075"/>
      <c r="U68" s="1075"/>
      <c r="V68" s="1075">
        <v>533</v>
      </c>
      <c r="W68" s="1075"/>
      <c r="X68" s="1075"/>
      <c r="Y68" s="1075"/>
      <c r="Z68" s="1075"/>
      <c r="AA68" s="1075">
        <v>-129</v>
      </c>
      <c r="AB68" s="1075"/>
      <c r="AC68" s="1075"/>
      <c r="AD68" s="1075"/>
      <c r="AE68" s="1075"/>
      <c r="AF68" s="1075">
        <v>364</v>
      </c>
      <c r="AG68" s="1075"/>
      <c r="AH68" s="1075"/>
      <c r="AI68" s="1075"/>
      <c r="AJ68" s="1075"/>
      <c r="AK68" s="1075">
        <v>0</v>
      </c>
      <c r="AL68" s="1075"/>
      <c r="AM68" s="1075"/>
      <c r="AN68" s="1075"/>
      <c r="AO68" s="1075"/>
      <c r="AP68" s="1075">
        <v>1700</v>
      </c>
      <c r="AQ68" s="1075"/>
      <c r="AR68" s="1075"/>
      <c r="AS68" s="1075"/>
      <c r="AT68" s="1075"/>
      <c r="AU68" s="1075">
        <v>1700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574</v>
      </c>
      <c r="C69" s="1068"/>
      <c r="D69" s="1068"/>
      <c r="E69" s="1068"/>
      <c r="F69" s="1068"/>
      <c r="G69" s="1068"/>
      <c r="H69" s="1068"/>
      <c r="I69" s="1068"/>
      <c r="J69" s="1068"/>
      <c r="K69" s="1068"/>
      <c r="L69" s="1068"/>
      <c r="M69" s="1068"/>
      <c r="N69" s="1068"/>
      <c r="O69" s="1068"/>
      <c r="P69" s="1069"/>
      <c r="Q69" s="1070">
        <v>836</v>
      </c>
      <c r="R69" s="1064"/>
      <c r="S69" s="1064"/>
      <c r="T69" s="1064"/>
      <c r="U69" s="1064"/>
      <c r="V69" s="1064">
        <v>783</v>
      </c>
      <c r="W69" s="1064"/>
      <c r="X69" s="1064"/>
      <c r="Y69" s="1064"/>
      <c r="Z69" s="1064"/>
      <c r="AA69" s="1064">
        <v>53</v>
      </c>
      <c r="AB69" s="1064"/>
      <c r="AC69" s="1064"/>
      <c r="AD69" s="1064"/>
      <c r="AE69" s="1064"/>
      <c r="AF69" s="1064">
        <v>53</v>
      </c>
      <c r="AG69" s="1064"/>
      <c r="AH69" s="1064"/>
      <c r="AI69" s="1064"/>
      <c r="AJ69" s="1064"/>
      <c r="AK69" s="1064">
        <v>2</v>
      </c>
      <c r="AL69" s="1064"/>
      <c r="AM69" s="1064"/>
      <c r="AN69" s="1064"/>
      <c r="AO69" s="1064"/>
      <c r="AP69" s="1064" t="s">
        <v>507</v>
      </c>
      <c r="AQ69" s="1064"/>
      <c r="AR69" s="1064"/>
      <c r="AS69" s="1064"/>
      <c r="AT69" s="1064"/>
      <c r="AU69" s="1064" t="s">
        <v>507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575</v>
      </c>
      <c r="C70" s="1068"/>
      <c r="D70" s="1068"/>
      <c r="E70" s="1068"/>
      <c r="F70" s="1068"/>
      <c r="G70" s="1068"/>
      <c r="H70" s="1068"/>
      <c r="I70" s="1068"/>
      <c r="J70" s="1068"/>
      <c r="K70" s="1068"/>
      <c r="L70" s="1068"/>
      <c r="M70" s="1068"/>
      <c r="N70" s="1068"/>
      <c r="O70" s="1068"/>
      <c r="P70" s="1069"/>
      <c r="Q70" s="1070">
        <v>1436</v>
      </c>
      <c r="R70" s="1064"/>
      <c r="S70" s="1064"/>
      <c r="T70" s="1064"/>
      <c r="U70" s="1064"/>
      <c r="V70" s="1064">
        <v>1422</v>
      </c>
      <c r="W70" s="1064"/>
      <c r="X70" s="1064"/>
      <c r="Y70" s="1064"/>
      <c r="Z70" s="1064"/>
      <c r="AA70" s="1064">
        <v>14</v>
      </c>
      <c r="AB70" s="1064"/>
      <c r="AC70" s="1064"/>
      <c r="AD70" s="1064"/>
      <c r="AE70" s="1064"/>
      <c r="AF70" s="1064">
        <v>14</v>
      </c>
      <c r="AG70" s="1064"/>
      <c r="AH70" s="1064"/>
      <c r="AI70" s="1064"/>
      <c r="AJ70" s="1064"/>
      <c r="AK70" s="1064">
        <v>0</v>
      </c>
      <c r="AL70" s="1064"/>
      <c r="AM70" s="1064"/>
      <c r="AN70" s="1064"/>
      <c r="AO70" s="1064"/>
      <c r="AP70" s="1064">
        <v>1076</v>
      </c>
      <c r="AQ70" s="1064"/>
      <c r="AR70" s="1064"/>
      <c r="AS70" s="1064"/>
      <c r="AT70" s="1064"/>
      <c r="AU70" s="1064">
        <v>718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576</v>
      </c>
      <c r="C71" s="1068"/>
      <c r="D71" s="1068"/>
      <c r="E71" s="1068"/>
      <c r="F71" s="1068"/>
      <c r="G71" s="1068"/>
      <c r="H71" s="1068"/>
      <c r="I71" s="1068"/>
      <c r="J71" s="1068"/>
      <c r="K71" s="1068"/>
      <c r="L71" s="1068"/>
      <c r="M71" s="1068"/>
      <c r="N71" s="1068"/>
      <c r="O71" s="1068"/>
      <c r="P71" s="1069"/>
      <c r="Q71" s="1070">
        <v>1442</v>
      </c>
      <c r="R71" s="1064"/>
      <c r="S71" s="1064"/>
      <c r="T71" s="1064"/>
      <c r="U71" s="1064"/>
      <c r="V71" s="1064">
        <v>1399</v>
      </c>
      <c r="W71" s="1064"/>
      <c r="X71" s="1064"/>
      <c r="Y71" s="1064"/>
      <c r="Z71" s="1064"/>
      <c r="AA71" s="1064">
        <v>43</v>
      </c>
      <c r="AB71" s="1064"/>
      <c r="AC71" s="1064"/>
      <c r="AD71" s="1064"/>
      <c r="AE71" s="1064"/>
      <c r="AF71" s="1064">
        <v>43</v>
      </c>
      <c r="AG71" s="1064"/>
      <c r="AH71" s="1064"/>
      <c r="AI71" s="1064"/>
      <c r="AJ71" s="1064"/>
      <c r="AK71" s="1064">
        <v>0</v>
      </c>
      <c r="AL71" s="1064"/>
      <c r="AM71" s="1064"/>
      <c r="AN71" s="1064"/>
      <c r="AO71" s="1064"/>
      <c r="AP71" s="1064">
        <v>1054</v>
      </c>
      <c r="AQ71" s="1064"/>
      <c r="AR71" s="1064"/>
      <c r="AS71" s="1064"/>
      <c r="AT71" s="1064"/>
      <c r="AU71" s="1064">
        <v>676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577</v>
      </c>
      <c r="C72" s="1068"/>
      <c r="D72" s="1068"/>
      <c r="E72" s="1068"/>
      <c r="F72" s="1068"/>
      <c r="G72" s="1068"/>
      <c r="H72" s="1068"/>
      <c r="I72" s="1068"/>
      <c r="J72" s="1068"/>
      <c r="K72" s="1068"/>
      <c r="L72" s="1068"/>
      <c r="M72" s="1068"/>
      <c r="N72" s="1068"/>
      <c r="O72" s="1068"/>
      <c r="P72" s="1069"/>
      <c r="Q72" s="1070">
        <v>4311</v>
      </c>
      <c r="R72" s="1064"/>
      <c r="S72" s="1064"/>
      <c r="T72" s="1064"/>
      <c r="U72" s="1064"/>
      <c r="V72" s="1064">
        <v>3658</v>
      </c>
      <c r="W72" s="1064"/>
      <c r="X72" s="1064"/>
      <c r="Y72" s="1064"/>
      <c r="Z72" s="1064"/>
      <c r="AA72" s="1064">
        <v>653</v>
      </c>
      <c r="AB72" s="1064"/>
      <c r="AC72" s="1064"/>
      <c r="AD72" s="1064"/>
      <c r="AE72" s="1064"/>
      <c r="AF72" s="1064">
        <v>653</v>
      </c>
      <c r="AG72" s="1064"/>
      <c r="AH72" s="1064"/>
      <c r="AI72" s="1064"/>
      <c r="AJ72" s="1064"/>
      <c r="AK72" s="1064">
        <v>0</v>
      </c>
      <c r="AL72" s="1064"/>
      <c r="AM72" s="1064"/>
      <c r="AN72" s="1064"/>
      <c r="AO72" s="1064"/>
      <c r="AP72" s="1064" t="s">
        <v>507</v>
      </c>
      <c r="AQ72" s="1064"/>
      <c r="AR72" s="1064"/>
      <c r="AS72" s="1064"/>
      <c r="AT72" s="1064"/>
      <c r="AU72" s="1064" t="s">
        <v>507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578</v>
      </c>
      <c r="C73" s="1068"/>
      <c r="D73" s="1068"/>
      <c r="E73" s="1068"/>
      <c r="F73" s="1068"/>
      <c r="G73" s="1068"/>
      <c r="H73" s="1068"/>
      <c r="I73" s="1068"/>
      <c r="J73" s="1068"/>
      <c r="K73" s="1068"/>
      <c r="L73" s="1068"/>
      <c r="M73" s="1068"/>
      <c r="N73" s="1068"/>
      <c r="O73" s="1068"/>
      <c r="P73" s="1069"/>
      <c r="Q73" s="1070">
        <v>91</v>
      </c>
      <c r="R73" s="1064"/>
      <c r="S73" s="1064"/>
      <c r="T73" s="1064"/>
      <c r="U73" s="1064"/>
      <c r="V73" s="1064">
        <v>88</v>
      </c>
      <c r="W73" s="1064"/>
      <c r="X73" s="1064"/>
      <c r="Y73" s="1064"/>
      <c r="Z73" s="1064"/>
      <c r="AA73" s="1064">
        <v>3</v>
      </c>
      <c r="AB73" s="1064"/>
      <c r="AC73" s="1064"/>
      <c r="AD73" s="1064"/>
      <c r="AE73" s="1064"/>
      <c r="AF73" s="1064">
        <v>3</v>
      </c>
      <c r="AG73" s="1064"/>
      <c r="AH73" s="1064"/>
      <c r="AI73" s="1064"/>
      <c r="AJ73" s="1064"/>
      <c r="AK73" s="1064">
        <v>0</v>
      </c>
      <c r="AL73" s="1064"/>
      <c r="AM73" s="1064"/>
      <c r="AN73" s="1064"/>
      <c r="AO73" s="1064"/>
      <c r="AP73" s="1064" t="s">
        <v>507</v>
      </c>
      <c r="AQ73" s="1064"/>
      <c r="AR73" s="1064"/>
      <c r="AS73" s="1064"/>
      <c r="AT73" s="1064"/>
      <c r="AU73" s="1064" t="s">
        <v>507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579</v>
      </c>
      <c r="C74" s="1068"/>
      <c r="D74" s="1068"/>
      <c r="E74" s="1068"/>
      <c r="F74" s="1068"/>
      <c r="G74" s="1068"/>
      <c r="H74" s="1068"/>
      <c r="I74" s="1068"/>
      <c r="J74" s="1068"/>
      <c r="K74" s="1068"/>
      <c r="L74" s="1068"/>
      <c r="M74" s="1068"/>
      <c r="N74" s="1068"/>
      <c r="O74" s="1068"/>
      <c r="P74" s="1069"/>
      <c r="Q74" s="1070">
        <v>529</v>
      </c>
      <c r="R74" s="1064"/>
      <c r="S74" s="1064"/>
      <c r="T74" s="1064"/>
      <c r="U74" s="1064"/>
      <c r="V74" s="1064">
        <v>507</v>
      </c>
      <c r="W74" s="1064"/>
      <c r="X74" s="1064"/>
      <c r="Y74" s="1064"/>
      <c r="Z74" s="1064"/>
      <c r="AA74" s="1064">
        <v>22</v>
      </c>
      <c r="AB74" s="1064"/>
      <c r="AC74" s="1064"/>
      <c r="AD74" s="1064"/>
      <c r="AE74" s="1064"/>
      <c r="AF74" s="1064">
        <v>22</v>
      </c>
      <c r="AG74" s="1064"/>
      <c r="AH74" s="1064"/>
      <c r="AI74" s="1064"/>
      <c r="AJ74" s="1064"/>
      <c r="AK74" s="1064">
        <v>0</v>
      </c>
      <c r="AL74" s="1064"/>
      <c r="AM74" s="1064"/>
      <c r="AN74" s="1064"/>
      <c r="AO74" s="1064"/>
      <c r="AP74" s="1064" t="s">
        <v>507</v>
      </c>
      <c r="AQ74" s="1064"/>
      <c r="AR74" s="1064"/>
      <c r="AS74" s="1064"/>
      <c r="AT74" s="1064"/>
      <c r="AU74" s="1064" t="s">
        <v>507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580</v>
      </c>
      <c r="C75" s="1068"/>
      <c r="D75" s="1068"/>
      <c r="E75" s="1068"/>
      <c r="F75" s="1068"/>
      <c r="G75" s="1068"/>
      <c r="H75" s="1068"/>
      <c r="I75" s="1068"/>
      <c r="J75" s="1068"/>
      <c r="K75" s="1068"/>
      <c r="L75" s="1068"/>
      <c r="M75" s="1068"/>
      <c r="N75" s="1068"/>
      <c r="O75" s="1068"/>
      <c r="P75" s="1069"/>
      <c r="Q75" s="1071">
        <v>109616</v>
      </c>
      <c r="R75" s="1072"/>
      <c r="S75" s="1072"/>
      <c r="T75" s="1072"/>
      <c r="U75" s="1073"/>
      <c r="V75" s="1074">
        <v>107064</v>
      </c>
      <c r="W75" s="1072"/>
      <c r="X75" s="1072"/>
      <c r="Y75" s="1072"/>
      <c r="Z75" s="1073"/>
      <c r="AA75" s="1074">
        <v>2552</v>
      </c>
      <c r="AB75" s="1072"/>
      <c r="AC75" s="1072"/>
      <c r="AD75" s="1072"/>
      <c r="AE75" s="1073"/>
      <c r="AF75" s="1074">
        <v>2552</v>
      </c>
      <c r="AG75" s="1072"/>
      <c r="AH75" s="1072"/>
      <c r="AI75" s="1072"/>
      <c r="AJ75" s="1073"/>
      <c r="AK75" s="1074">
        <v>861</v>
      </c>
      <c r="AL75" s="1072"/>
      <c r="AM75" s="1072"/>
      <c r="AN75" s="1072"/>
      <c r="AO75" s="1073"/>
      <c r="AP75" s="1074" t="s">
        <v>507</v>
      </c>
      <c r="AQ75" s="1072"/>
      <c r="AR75" s="1072"/>
      <c r="AS75" s="1072"/>
      <c r="AT75" s="1073"/>
      <c r="AU75" s="1074" t="s">
        <v>507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581</v>
      </c>
      <c r="C76" s="1068"/>
      <c r="D76" s="1068"/>
      <c r="E76" s="1068"/>
      <c r="F76" s="1068"/>
      <c r="G76" s="1068"/>
      <c r="H76" s="1068"/>
      <c r="I76" s="1068"/>
      <c r="J76" s="1068"/>
      <c r="K76" s="1068"/>
      <c r="L76" s="1068"/>
      <c r="M76" s="1068"/>
      <c r="N76" s="1068"/>
      <c r="O76" s="1068"/>
      <c r="P76" s="1069"/>
      <c r="Q76" s="1071">
        <v>162</v>
      </c>
      <c r="R76" s="1072"/>
      <c r="S76" s="1072"/>
      <c r="T76" s="1072"/>
      <c r="U76" s="1073"/>
      <c r="V76" s="1074">
        <v>149</v>
      </c>
      <c r="W76" s="1072"/>
      <c r="X76" s="1072"/>
      <c r="Y76" s="1072"/>
      <c r="Z76" s="1073"/>
      <c r="AA76" s="1074">
        <v>13</v>
      </c>
      <c r="AB76" s="1072"/>
      <c r="AC76" s="1072"/>
      <c r="AD76" s="1072"/>
      <c r="AE76" s="1073"/>
      <c r="AF76" s="1074">
        <v>13</v>
      </c>
      <c r="AG76" s="1072"/>
      <c r="AH76" s="1072"/>
      <c r="AI76" s="1072"/>
      <c r="AJ76" s="1073"/>
      <c r="AK76" s="1074">
        <v>38</v>
      </c>
      <c r="AL76" s="1072"/>
      <c r="AM76" s="1072"/>
      <c r="AN76" s="1072"/>
      <c r="AO76" s="1073"/>
      <c r="AP76" s="1074" t="s">
        <v>507</v>
      </c>
      <c r="AQ76" s="1072"/>
      <c r="AR76" s="1072"/>
      <c r="AS76" s="1072"/>
      <c r="AT76" s="1073"/>
      <c r="AU76" s="1074" t="s">
        <v>507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390</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3716</v>
      </c>
      <c r="AG88" s="1052"/>
      <c r="AH88" s="1052"/>
      <c r="AI88" s="1052"/>
      <c r="AJ88" s="1052"/>
      <c r="AK88" s="1056"/>
      <c r="AL88" s="1056"/>
      <c r="AM88" s="1056"/>
      <c r="AN88" s="1056"/>
      <c r="AO88" s="1056"/>
      <c r="AP88" s="1052">
        <v>3830</v>
      </c>
      <c r="AQ88" s="1052"/>
      <c r="AR88" s="1052"/>
      <c r="AS88" s="1052"/>
      <c r="AT88" s="1052"/>
      <c r="AU88" s="1052">
        <v>3094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v>
      </c>
      <c r="CS102" s="1044"/>
      <c r="CT102" s="1044"/>
      <c r="CU102" s="1044"/>
      <c r="CV102" s="1045"/>
      <c r="CW102" s="1043">
        <v>0</v>
      </c>
      <c r="CX102" s="1044"/>
      <c r="CY102" s="1044"/>
      <c r="CZ102" s="1044"/>
      <c r="DA102" s="1045"/>
      <c r="DB102" s="1043" t="s">
        <v>507</v>
      </c>
      <c r="DC102" s="1044"/>
      <c r="DD102" s="1044"/>
      <c r="DE102" s="1044"/>
      <c r="DF102" s="1045"/>
      <c r="DG102" s="1043" t="s">
        <v>507</v>
      </c>
      <c r="DH102" s="1044"/>
      <c r="DI102" s="1044"/>
      <c r="DJ102" s="1044"/>
      <c r="DK102" s="1045"/>
      <c r="DL102" s="1043" t="s">
        <v>507</v>
      </c>
      <c r="DM102" s="1044"/>
      <c r="DN102" s="1044"/>
      <c r="DO102" s="1044"/>
      <c r="DP102" s="1045"/>
      <c r="DQ102" s="1043" t="s">
        <v>507</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308</v>
      </c>
      <c r="AG109" s="987"/>
      <c r="AH109" s="987"/>
      <c r="AI109" s="987"/>
      <c r="AJ109" s="988"/>
      <c r="AK109" s="989" t="s">
        <v>307</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308</v>
      </c>
      <c r="BW109" s="987"/>
      <c r="BX109" s="987"/>
      <c r="BY109" s="987"/>
      <c r="BZ109" s="988"/>
      <c r="CA109" s="989" t="s">
        <v>307</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308</v>
      </c>
      <c r="DM109" s="987"/>
      <c r="DN109" s="987"/>
      <c r="DO109" s="987"/>
      <c r="DP109" s="988"/>
      <c r="DQ109" s="989" t="s">
        <v>307</v>
      </c>
      <c r="DR109" s="987"/>
      <c r="DS109" s="987"/>
      <c r="DT109" s="987"/>
      <c r="DU109" s="988"/>
      <c r="DV109" s="989" t="s">
        <v>428</v>
      </c>
      <c r="DW109" s="987"/>
      <c r="DX109" s="987"/>
      <c r="DY109" s="987"/>
      <c r="DZ109" s="1018"/>
    </row>
    <row r="110" spans="1:131" s="247" customFormat="1" ht="26.25" customHeight="1" x14ac:dyDescent="0.2">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2735951</v>
      </c>
      <c r="AB110" s="980"/>
      <c r="AC110" s="980"/>
      <c r="AD110" s="980"/>
      <c r="AE110" s="981"/>
      <c r="AF110" s="982">
        <v>2565442</v>
      </c>
      <c r="AG110" s="980"/>
      <c r="AH110" s="980"/>
      <c r="AI110" s="980"/>
      <c r="AJ110" s="981"/>
      <c r="AK110" s="982">
        <v>2441187</v>
      </c>
      <c r="AL110" s="980"/>
      <c r="AM110" s="980"/>
      <c r="AN110" s="980"/>
      <c r="AO110" s="981"/>
      <c r="AP110" s="983">
        <v>19.8</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25893424</v>
      </c>
      <c r="BR110" s="927"/>
      <c r="BS110" s="927"/>
      <c r="BT110" s="927"/>
      <c r="BU110" s="927"/>
      <c r="BV110" s="927">
        <v>25848051</v>
      </c>
      <c r="BW110" s="927"/>
      <c r="BX110" s="927"/>
      <c r="BY110" s="927"/>
      <c r="BZ110" s="927"/>
      <c r="CA110" s="927">
        <v>25475562</v>
      </c>
      <c r="CB110" s="927"/>
      <c r="CC110" s="927"/>
      <c r="CD110" s="927"/>
      <c r="CE110" s="927"/>
      <c r="CF110" s="951">
        <v>206.3</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435</v>
      </c>
      <c r="DM110" s="927"/>
      <c r="DN110" s="927"/>
      <c r="DO110" s="927"/>
      <c r="DP110" s="927"/>
      <c r="DQ110" s="927" t="s">
        <v>434</v>
      </c>
      <c r="DR110" s="927"/>
      <c r="DS110" s="927"/>
      <c r="DT110" s="927"/>
      <c r="DU110" s="927"/>
      <c r="DV110" s="928" t="s">
        <v>434</v>
      </c>
      <c r="DW110" s="928"/>
      <c r="DX110" s="928"/>
      <c r="DY110" s="928"/>
      <c r="DZ110" s="929"/>
    </row>
    <row r="111" spans="1:131" s="247" customFormat="1" ht="26.25" customHeight="1" x14ac:dyDescent="0.2">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435</v>
      </c>
      <c r="AG111" s="1008"/>
      <c r="AH111" s="1008"/>
      <c r="AI111" s="1008"/>
      <c r="AJ111" s="1009"/>
      <c r="AK111" s="1010" t="s">
        <v>435</v>
      </c>
      <c r="AL111" s="1008"/>
      <c r="AM111" s="1008"/>
      <c r="AN111" s="1008"/>
      <c r="AO111" s="1009"/>
      <c r="AP111" s="1011" t="s">
        <v>130</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281020</v>
      </c>
      <c r="BR111" s="899"/>
      <c r="BS111" s="899"/>
      <c r="BT111" s="899"/>
      <c r="BU111" s="899"/>
      <c r="BV111" s="899">
        <v>189617</v>
      </c>
      <c r="BW111" s="899"/>
      <c r="BX111" s="899"/>
      <c r="BY111" s="899"/>
      <c r="BZ111" s="899"/>
      <c r="CA111" s="899">
        <v>98214</v>
      </c>
      <c r="CB111" s="899"/>
      <c r="CC111" s="899"/>
      <c r="CD111" s="899"/>
      <c r="CE111" s="899"/>
      <c r="CF111" s="960">
        <v>0.8</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435</v>
      </c>
      <c r="DM111" s="899"/>
      <c r="DN111" s="899"/>
      <c r="DO111" s="899"/>
      <c r="DP111" s="899"/>
      <c r="DQ111" s="899" t="s">
        <v>435</v>
      </c>
      <c r="DR111" s="899"/>
      <c r="DS111" s="899"/>
      <c r="DT111" s="899"/>
      <c r="DU111" s="899"/>
      <c r="DV111" s="876" t="s">
        <v>434</v>
      </c>
      <c r="DW111" s="876"/>
      <c r="DX111" s="876"/>
      <c r="DY111" s="876"/>
      <c r="DZ111" s="877"/>
    </row>
    <row r="112" spans="1:131" s="247" customFormat="1" ht="26.25" customHeight="1" x14ac:dyDescent="0.2">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70000</v>
      </c>
      <c r="AB112" s="862"/>
      <c r="AC112" s="862"/>
      <c r="AD112" s="862"/>
      <c r="AE112" s="863"/>
      <c r="AF112" s="864">
        <v>80000</v>
      </c>
      <c r="AG112" s="862"/>
      <c r="AH112" s="862"/>
      <c r="AI112" s="862"/>
      <c r="AJ112" s="863"/>
      <c r="AK112" s="864">
        <v>80000</v>
      </c>
      <c r="AL112" s="862"/>
      <c r="AM112" s="862"/>
      <c r="AN112" s="862"/>
      <c r="AO112" s="863"/>
      <c r="AP112" s="909">
        <v>0.6</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9631927</v>
      </c>
      <c r="BR112" s="899"/>
      <c r="BS112" s="899"/>
      <c r="BT112" s="899"/>
      <c r="BU112" s="899"/>
      <c r="BV112" s="899">
        <v>9004782</v>
      </c>
      <c r="BW112" s="899"/>
      <c r="BX112" s="899"/>
      <c r="BY112" s="899"/>
      <c r="BZ112" s="899"/>
      <c r="CA112" s="899">
        <v>8184817</v>
      </c>
      <c r="CB112" s="899"/>
      <c r="CC112" s="899"/>
      <c r="CD112" s="899"/>
      <c r="CE112" s="899"/>
      <c r="CF112" s="960">
        <v>66.3</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281020</v>
      </c>
      <c r="DH112" s="899"/>
      <c r="DI112" s="899"/>
      <c r="DJ112" s="899"/>
      <c r="DK112" s="899"/>
      <c r="DL112" s="899">
        <v>189617</v>
      </c>
      <c r="DM112" s="899"/>
      <c r="DN112" s="899"/>
      <c r="DO112" s="899"/>
      <c r="DP112" s="899"/>
      <c r="DQ112" s="899">
        <v>98214</v>
      </c>
      <c r="DR112" s="899"/>
      <c r="DS112" s="899"/>
      <c r="DT112" s="899"/>
      <c r="DU112" s="899"/>
      <c r="DV112" s="876">
        <v>0.8</v>
      </c>
      <c r="DW112" s="876"/>
      <c r="DX112" s="876"/>
      <c r="DY112" s="876"/>
      <c r="DZ112" s="877"/>
    </row>
    <row r="113" spans="1:130" s="247" customFormat="1" ht="26.25" customHeight="1" x14ac:dyDescent="0.2">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764804</v>
      </c>
      <c r="AB113" s="1008"/>
      <c r="AC113" s="1008"/>
      <c r="AD113" s="1008"/>
      <c r="AE113" s="1009"/>
      <c r="AF113" s="1010">
        <v>799486</v>
      </c>
      <c r="AG113" s="1008"/>
      <c r="AH113" s="1008"/>
      <c r="AI113" s="1008"/>
      <c r="AJ113" s="1009"/>
      <c r="AK113" s="1010">
        <v>851556</v>
      </c>
      <c r="AL113" s="1008"/>
      <c r="AM113" s="1008"/>
      <c r="AN113" s="1008"/>
      <c r="AO113" s="1009"/>
      <c r="AP113" s="1011">
        <v>6.9</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3294767</v>
      </c>
      <c r="BR113" s="899"/>
      <c r="BS113" s="899"/>
      <c r="BT113" s="899"/>
      <c r="BU113" s="899"/>
      <c r="BV113" s="899">
        <v>3431089</v>
      </c>
      <c r="BW113" s="899"/>
      <c r="BX113" s="899"/>
      <c r="BY113" s="899"/>
      <c r="BZ113" s="899"/>
      <c r="CA113" s="899">
        <v>3093680</v>
      </c>
      <c r="CB113" s="899"/>
      <c r="CC113" s="899"/>
      <c r="CD113" s="899"/>
      <c r="CE113" s="899"/>
      <c r="CF113" s="960">
        <v>25.1</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434</v>
      </c>
      <c r="DM113" s="862"/>
      <c r="DN113" s="862"/>
      <c r="DO113" s="862"/>
      <c r="DP113" s="863"/>
      <c r="DQ113" s="864" t="s">
        <v>434</v>
      </c>
      <c r="DR113" s="862"/>
      <c r="DS113" s="862"/>
      <c r="DT113" s="862"/>
      <c r="DU113" s="863"/>
      <c r="DV113" s="909" t="s">
        <v>130</v>
      </c>
      <c r="DW113" s="910"/>
      <c r="DX113" s="910"/>
      <c r="DY113" s="910"/>
      <c r="DZ113" s="911"/>
    </row>
    <row r="114" spans="1:130" s="247" customFormat="1" ht="26.25" customHeight="1" x14ac:dyDescent="0.2">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296447</v>
      </c>
      <c r="AB114" s="862"/>
      <c r="AC114" s="862"/>
      <c r="AD114" s="862"/>
      <c r="AE114" s="863"/>
      <c r="AF114" s="864">
        <v>449150</v>
      </c>
      <c r="AG114" s="862"/>
      <c r="AH114" s="862"/>
      <c r="AI114" s="862"/>
      <c r="AJ114" s="863"/>
      <c r="AK114" s="864">
        <v>461527</v>
      </c>
      <c r="AL114" s="862"/>
      <c r="AM114" s="862"/>
      <c r="AN114" s="862"/>
      <c r="AO114" s="863"/>
      <c r="AP114" s="909">
        <v>3.7</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2881375</v>
      </c>
      <c r="BR114" s="899"/>
      <c r="BS114" s="899"/>
      <c r="BT114" s="899"/>
      <c r="BU114" s="899"/>
      <c r="BV114" s="899">
        <v>2760542</v>
      </c>
      <c r="BW114" s="899"/>
      <c r="BX114" s="899"/>
      <c r="BY114" s="899"/>
      <c r="BZ114" s="899"/>
      <c r="CA114" s="899">
        <v>2859006</v>
      </c>
      <c r="CB114" s="899"/>
      <c r="CC114" s="899"/>
      <c r="CD114" s="899"/>
      <c r="CE114" s="899"/>
      <c r="CF114" s="960">
        <v>23.2</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434</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2">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91403</v>
      </c>
      <c r="AB115" s="1008"/>
      <c r="AC115" s="1008"/>
      <c r="AD115" s="1008"/>
      <c r="AE115" s="1009"/>
      <c r="AF115" s="1010">
        <v>91403</v>
      </c>
      <c r="AG115" s="1008"/>
      <c r="AH115" s="1008"/>
      <c r="AI115" s="1008"/>
      <c r="AJ115" s="1009"/>
      <c r="AK115" s="1010">
        <v>91403</v>
      </c>
      <c r="AL115" s="1008"/>
      <c r="AM115" s="1008"/>
      <c r="AN115" s="1008"/>
      <c r="AO115" s="1009"/>
      <c r="AP115" s="1011">
        <v>0.7</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v>253601</v>
      </c>
      <c r="BR115" s="899"/>
      <c r="BS115" s="899"/>
      <c r="BT115" s="899"/>
      <c r="BU115" s="899"/>
      <c r="BV115" s="899" t="s">
        <v>130</v>
      </c>
      <c r="BW115" s="899"/>
      <c r="BX115" s="899"/>
      <c r="BY115" s="899"/>
      <c r="BZ115" s="899"/>
      <c r="CA115" s="899" t="s">
        <v>130</v>
      </c>
      <c r="CB115" s="899"/>
      <c r="CC115" s="899"/>
      <c r="CD115" s="899"/>
      <c r="CE115" s="899"/>
      <c r="CF115" s="960" t="s">
        <v>130</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434</v>
      </c>
      <c r="DH115" s="862"/>
      <c r="DI115" s="862"/>
      <c r="DJ115" s="862"/>
      <c r="DK115" s="863"/>
      <c r="DL115" s="864" t="s">
        <v>130</v>
      </c>
      <c r="DM115" s="862"/>
      <c r="DN115" s="862"/>
      <c r="DO115" s="862"/>
      <c r="DP115" s="863"/>
      <c r="DQ115" s="864" t="s">
        <v>434</v>
      </c>
      <c r="DR115" s="862"/>
      <c r="DS115" s="862"/>
      <c r="DT115" s="862"/>
      <c r="DU115" s="863"/>
      <c r="DV115" s="909" t="s">
        <v>130</v>
      </c>
      <c r="DW115" s="910"/>
      <c r="DX115" s="910"/>
      <c r="DY115" s="910"/>
      <c r="DZ115" s="911"/>
    </row>
    <row r="116" spans="1:130" s="247" customFormat="1" ht="26.25" customHeight="1" x14ac:dyDescent="0.2">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130</v>
      </c>
      <c r="AL116" s="862"/>
      <c r="AM116" s="862"/>
      <c r="AN116" s="862"/>
      <c r="AO116" s="863"/>
      <c r="AP116" s="909" t="s">
        <v>130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434</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t="s">
        <v>130</v>
      </c>
      <c r="DR116" s="862"/>
      <c r="DS116" s="862"/>
      <c r="DT116" s="862"/>
      <c r="DU116" s="863"/>
      <c r="DV116" s="909" t="s">
        <v>130</v>
      </c>
      <c r="DW116" s="910"/>
      <c r="DX116" s="910"/>
      <c r="DY116" s="910"/>
      <c r="DZ116" s="911"/>
    </row>
    <row r="117" spans="1:130" s="247"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3958605</v>
      </c>
      <c r="AB117" s="994"/>
      <c r="AC117" s="994"/>
      <c r="AD117" s="994"/>
      <c r="AE117" s="995"/>
      <c r="AF117" s="996">
        <v>3985481</v>
      </c>
      <c r="AG117" s="994"/>
      <c r="AH117" s="994"/>
      <c r="AI117" s="994"/>
      <c r="AJ117" s="995"/>
      <c r="AK117" s="996">
        <v>3925673</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2">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308</v>
      </c>
      <c r="AG118" s="987"/>
      <c r="AH118" s="987"/>
      <c r="AI118" s="987"/>
      <c r="AJ118" s="988"/>
      <c r="AK118" s="989" t="s">
        <v>307</v>
      </c>
      <c r="AL118" s="987"/>
      <c r="AM118" s="987"/>
      <c r="AN118" s="987"/>
      <c r="AO118" s="988"/>
      <c r="AP118" s="990" t="s">
        <v>428</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130</v>
      </c>
      <c r="CB118" s="930"/>
      <c r="CC118" s="930"/>
      <c r="CD118" s="930"/>
      <c r="CE118" s="930"/>
      <c r="CF118" s="960" t="s">
        <v>130</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2">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460</v>
      </c>
      <c r="BP119" s="963"/>
      <c r="BQ119" s="967">
        <v>42236114</v>
      </c>
      <c r="BR119" s="930"/>
      <c r="BS119" s="930"/>
      <c r="BT119" s="930"/>
      <c r="BU119" s="930"/>
      <c r="BV119" s="930">
        <v>41234081</v>
      </c>
      <c r="BW119" s="930"/>
      <c r="BX119" s="930"/>
      <c r="BY119" s="930"/>
      <c r="BZ119" s="930"/>
      <c r="CA119" s="930">
        <v>39711279</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2">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130</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5476167</v>
      </c>
      <c r="BR120" s="927"/>
      <c r="BS120" s="927"/>
      <c r="BT120" s="927"/>
      <c r="BU120" s="927"/>
      <c r="BV120" s="927">
        <v>5917658</v>
      </c>
      <c r="BW120" s="927"/>
      <c r="BX120" s="927"/>
      <c r="BY120" s="927"/>
      <c r="BZ120" s="927"/>
      <c r="CA120" s="927">
        <v>5793518</v>
      </c>
      <c r="CB120" s="927"/>
      <c r="CC120" s="927"/>
      <c r="CD120" s="927"/>
      <c r="CE120" s="927"/>
      <c r="CF120" s="951">
        <v>46.9</v>
      </c>
      <c r="CG120" s="952"/>
      <c r="CH120" s="952"/>
      <c r="CI120" s="952"/>
      <c r="CJ120" s="952"/>
      <c r="CK120" s="953" t="s">
        <v>464</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8396876</v>
      </c>
      <c r="DH120" s="927"/>
      <c r="DI120" s="927"/>
      <c r="DJ120" s="927"/>
      <c r="DK120" s="927"/>
      <c r="DL120" s="927">
        <v>7613827</v>
      </c>
      <c r="DM120" s="927"/>
      <c r="DN120" s="927"/>
      <c r="DO120" s="927"/>
      <c r="DP120" s="927"/>
      <c r="DQ120" s="927">
        <v>6954748</v>
      </c>
      <c r="DR120" s="927"/>
      <c r="DS120" s="927"/>
      <c r="DT120" s="927"/>
      <c r="DU120" s="927"/>
      <c r="DV120" s="928">
        <v>56.3</v>
      </c>
      <c r="DW120" s="928"/>
      <c r="DX120" s="928"/>
      <c r="DY120" s="928"/>
      <c r="DZ120" s="929"/>
    </row>
    <row r="121" spans="1:130" s="247" customFormat="1" ht="26.25" customHeight="1" x14ac:dyDescent="0.2">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91403</v>
      </c>
      <c r="AB121" s="862"/>
      <c r="AC121" s="862"/>
      <c r="AD121" s="862"/>
      <c r="AE121" s="863"/>
      <c r="AF121" s="864">
        <v>91403</v>
      </c>
      <c r="AG121" s="862"/>
      <c r="AH121" s="862"/>
      <c r="AI121" s="862"/>
      <c r="AJ121" s="863"/>
      <c r="AK121" s="864">
        <v>91403</v>
      </c>
      <c r="AL121" s="862"/>
      <c r="AM121" s="862"/>
      <c r="AN121" s="862"/>
      <c r="AO121" s="863"/>
      <c r="AP121" s="909">
        <v>0.7</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7380968</v>
      </c>
      <c r="BR121" s="899"/>
      <c r="BS121" s="899"/>
      <c r="BT121" s="899"/>
      <c r="BU121" s="899"/>
      <c r="BV121" s="899">
        <v>6678446</v>
      </c>
      <c r="BW121" s="899"/>
      <c r="BX121" s="899"/>
      <c r="BY121" s="899"/>
      <c r="BZ121" s="899"/>
      <c r="CA121" s="899">
        <v>5907271</v>
      </c>
      <c r="CB121" s="899"/>
      <c r="CC121" s="899"/>
      <c r="CD121" s="899"/>
      <c r="CE121" s="899"/>
      <c r="CF121" s="960">
        <v>47.8</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1118482</v>
      </c>
      <c r="DH121" s="899"/>
      <c r="DI121" s="899"/>
      <c r="DJ121" s="899"/>
      <c r="DK121" s="899"/>
      <c r="DL121" s="899">
        <v>1270962</v>
      </c>
      <c r="DM121" s="899"/>
      <c r="DN121" s="899"/>
      <c r="DO121" s="899"/>
      <c r="DP121" s="899"/>
      <c r="DQ121" s="899">
        <v>1108977</v>
      </c>
      <c r="DR121" s="899"/>
      <c r="DS121" s="899"/>
      <c r="DT121" s="899"/>
      <c r="DU121" s="899"/>
      <c r="DV121" s="876">
        <v>9</v>
      </c>
      <c r="DW121" s="876"/>
      <c r="DX121" s="876"/>
      <c r="DY121" s="876"/>
      <c r="DZ121" s="877"/>
    </row>
    <row r="122" spans="1:130" s="247" customFormat="1" ht="26.25" customHeight="1" x14ac:dyDescent="0.2">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31400125</v>
      </c>
      <c r="BR122" s="930"/>
      <c r="BS122" s="930"/>
      <c r="BT122" s="930"/>
      <c r="BU122" s="930"/>
      <c r="BV122" s="930">
        <v>30672354</v>
      </c>
      <c r="BW122" s="930"/>
      <c r="BX122" s="930"/>
      <c r="BY122" s="930"/>
      <c r="BZ122" s="930"/>
      <c r="CA122" s="930">
        <v>29300422</v>
      </c>
      <c r="CB122" s="930"/>
      <c r="CC122" s="930"/>
      <c r="CD122" s="930"/>
      <c r="CE122" s="930"/>
      <c r="CF122" s="931">
        <v>237.3</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v>116569</v>
      </c>
      <c r="DH122" s="899"/>
      <c r="DI122" s="899"/>
      <c r="DJ122" s="899"/>
      <c r="DK122" s="899"/>
      <c r="DL122" s="899">
        <v>119993</v>
      </c>
      <c r="DM122" s="899"/>
      <c r="DN122" s="899"/>
      <c r="DO122" s="899"/>
      <c r="DP122" s="899"/>
      <c r="DQ122" s="899">
        <v>121092</v>
      </c>
      <c r="DR122" s="899"/>
      <c r="DS122" s="899"/>
      <c r="DT122" s="899"/>
      <c r="DU122" s="899"/>
      <c r="DV122" s="876">
        <v>1</v>
      </c>
      <c r="DW122" s="876"/>
      <c r="DX122" s="876"/>
      <c r="DY122" s="876"/>
      <c r="DZ122" s="877"/>
    </row>
    <row r="123" spans="1:130" s="247" customFormat="1" ht="26.25" customHeight="1" x14ac:dyDescent="0.2">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130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468</v>
      </c>
      <c r="BP123" s="963"/>
      <c r="BQ123" s="917">
        <v>44257260</v>
      </c>
      <c r="BR123" s="918"/>
      <c r="BS123" s="918"/>
      <c r="BT123" s="918"/>
      <c r="BU123" s="918"/>
      <c r="BV123" s="918">
        <v>43268458</v>
      </c>
      <c r="BW123" s="918"/>
      <c r="BX123" s="918"/>
      <c r="BY123" s="918"/>
      <c r="BZ123" s="918"/>
      <c r="CA123" s="918">
        <v>41001211</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x14ac:dyDescent="0.25">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130</v>
      </c>
      <c r="BR124" s="916"/>
      <c r="BS124" s="916"/>
      <c r="BT124" s="916"/>
      <c r="BU124" s="916"/>
      <c r="BV124" s="916" t="s">
        <v>130</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2">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5">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130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v>253601</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2">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130</v>
      </c>
      <c r="AL127" s="862"/>
      <c r="AM127" s="862"/>
      <c r="AN127" s="862"/>
      <c r="AO127" s="863"/>
      <c r="AP127" s="909" t="s">
        <v>130</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5">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593154</v>
      </c>
      <c r="AB128" s="883"/>
      <c r="AC128" s="883"/>
      <c r="AD128" s="883"/>
      <c r="AE128" s="884"/>
      <c r="AF128" s="885">
        <v>610136</v>
      </c>
      <c r="AG128" s="883"/>
      <c r="AH128" s="883"/>
      <c r="AI128" s="883"/>
      <c r="AJ128" s="884"/>
      <c r="AK128" s="885">
        <v>567774</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130</v>
      </c>
      <c r="BG128" s="869"/>
      <c r="BH128" s="869"/>
      <c r="BI128" s="869"/>
      <c r="BJ128" s="869"/>
      <c r="BK128" s="869"/>
      <c r="BL128" s="892"/>
      <c r="BM128" s="868">
        <v>12.79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14752461</v>
      </c>
      <c r="AB129" s="862"/>
      <c r="AC129" s="862"/>
      <c r="AD129" s="862"/>
      <c r="AE129" s="863"/>
      <c r="AF129" s="864">
        <v>14782692</v>
      </c>
      <c r="AG129" s="862"/>
      <c r="AH129" s="862"/>
      <c r="AI129" s="862"/>
      <c r="AJ129" s="863"/>
      <c r="AK129" s="864">
        <v>14853864</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130</v>
      </c>
      <c r="BG129" s="852"/>
      <c r="BH129" s="852"/>
      <c r="BI129" s="852"/>
      <c r="BJ129" s="852"/>
      <c r="BK129" s="852"/>
      <c r="BL129" s="853"/>
      <c r="BM129" s="851">
        <v>17.79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2465230</v>
      </c>
      <c r="AB130" s="862"/>
      <c r="AC130" s="862"/>
      <c r="AD130" s="862"/>
      <c r="AE130" s="863"/>
      <c r="AF130" s="864">
        <v>2484431</v>
      </c>
      <c r="AG130" s="862"/>
      <c r="AH130" s="862"/>
      <c r="AI130" s="862"/>
      <c r="AJ130" s="863"/>
      <c r="AK130" s="864">
        <v>2507155</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7.1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12287231</v>
      </c>
      <c r="AB131" s="845"/>
      <c r="AC131" s="845"/>
      <c r="AD131" s="845"/>
      <c r="AE131" s="846"/>
      <c r="AF131" s="847">
        <v>12298261</v>
      </c>
      <c r="AG131" s="845"/>
      <c r="AH131" s="845"/>
      <c r="AI131" s="845"/>
      <c r="AJ131" s="846"/>
      <c r="AK131" s="847">
        <v>12346709</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t="s">
        <v>130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7.3264757539999996</v>
      </c>
      <c r="AB132" s="825"/>
      <c r="AC132" s="825"/>
      <c r="AD132" s="825"/>
      <c r="AE132" s="826"/>
      <c r="AF132" s="827">
        <v>7.244227456</v>
      </c>
      <c r="AG132" s="825"/>
      <c r="AH132" s="825"/>
      <c r="AI132" s="825"/>
      <c r="AJ132" s="826"/>
      <c r="AK132" s="827">
        <v>6.8904515369999997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9</v>
      </c>
      <c r="AB133" s="804"/>
      <c r="AC133" s="804"/>
      <c r="AD133" s="804"/>
      <c r="AE133" s="805"/>
      <c r="AF133" s="803">
        <v>8.1</v>
      </c>
      <c r="AG133" s="804"/>
      <c r="AH133" s="804"/>
      <c r="AI133" s="804"/>
      <c r="AJ133" s="805"/>
      <c r="AK133" s="803">
        <v>7.1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jWD8fh9hLAtgccL2PgaevI1onHwt7B9Oys/6boPDaFJtmbpeCR1PSKDceqkay8/AahUj3t/F4MnrXGD14cIyIg==" saltValue="hXqH6kNeLdkJ6R2qmw4V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494</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mBkouaE8/FRbp4uXc0SyNXjmKnEL4lB8jkBm7a3JRLqic39pP+ZsQMymWj/BWVm7CNRVcFG4eGFG7hRaBta+g==" saltValue="3SV2hKgL8wiansEB87VK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jbVwtUPT7MuqEMeNqRjV7InRbH6crItIEv52GNzSobqyLReSKW23E/aZMEaBaHpLeBA96N8TjrPaqOOIV1iWQ==" saltValue="wvegRLlTWiDWIaMryieS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497</v>
      </c>
      <c r="AP7" s="304"/>
      <c r="AQ7" s="305" t="s">
        <v>498</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499</v>
      </c>
      <c r="AQ8" s="311" t="s">
        <v>500</v>
      </c>
      <c r="AR8" s="312" t="s">
        <v>501</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502</v>
      </c>
      <c r="AL9" s="1230"/>
      <c r="AM9" s="1230"/>
      <c r="AN9" s="1231"/>
      <c r="AO9" s="313">
        <v>2823429</v>
      </c>
      <c r="AP9" s="313">
        <v>40686</v>
      </c>
      <c r="AQ9" s="314">
        <v>63299</v>
      </c>
      <c r="AR9" s="315">
        <v>-35.700000000000003</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503</v>
      </c>
      <c r="AL10" s="1230"/>
      <c r="AM10" s="1230"/>
      <c r="AN10" s="1231"/>
      <c r="AO10" s="316">
        <v>880922</v>
      </c>
      <c r="AP10" s="316">
        <v>12694</v>
      </c>
      <c r="AQ10" s="317">
        <v>6012</v>
      </c>
      <c r="AR10" s="318">
        <v>111.1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504</v>
      </c>
      <c r="AL11" s="1230"/>
      <c r="AM11" s="1230"/>
      <c r="AN11" s="1231"/>
      <c r="AO11" s="316">
        <v>584166</v>
      </c>
      <c r="AP11" s="316">
        <v>8418</v>
      </c>
      <c r="AQ11" s="317">
        <v>6006</v>
      </c>
      <c r="AR11" s="318">
        <v>40.200000000000003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505</v>
      </c>
      <c r="AL12" s="1230"/>
      <c r="AM12" s="1230"/>
      <c r="AN12" s="1231"/>
      <c r="AO12" s="316">
        <v>5406</v>
      </c>
      <c r="AP12" s="316">
        <v>78</v>
      </c>
      <c r="AQ12" s="317">
        <v>1513</v>
      </c>
      <c r="AR12" s="318">
        <v>-94.8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506</v>
      </c>
      <c r="AL13" s="1230"/>
      <c r="AM13" s="1230"/>
      <c r="AN13" s="1231"/>
      <c r="AO13" s="316" t="s">
        <v>507</v>
      </c>
      <c r="AP13" s="316" t="s">
        <v>507</v>
      </c>
      <c r="AQ13" s="317">
        <v>6</v>
      </c>
      <c r="AR13" s="318" t="s">
        <v>507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508</v>
      </c>
      <c r="AL14" s="1230"/>
      <c r="AM14" s="1230"/>
      <c r="AN14" s="1231"/>
      <c r="AO14" s="316">
        <v>176466</v>
      </c>
      <c r="AP14" s="316">
        <v>2543</v>
      </c>
      <c r="AQ14" s="317">
        <v>2299</v>
      </c>
      <c r="AR14" s="318">
        <v>10.6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509</v>
      </c>
      <c r="AL15" s="1230"/>
      <c r="AM15" s="1230"/>
      <c r="AN15" s="1231"/>
      <c r="AO15" s="316">
        <v>48018</v>
      </c>
      <c r="AP15" s="316">
        <v>692</v>
      </c>
      <c r="AQ15" s="317">
        <v>1728</v>
      </c>
      <c r="AR15" s="318">
        <v>-60</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510</v>
      </c>
      <c r="AL16" s="1233"/>
      <c r="AM16" s="1233"/>
      <c r="AN16" s="1234"/>
      <c r="AO16" s="316">
        <v>-160212</v>
      </c>
      <c r="AP16" s="316">
        <v>-2309</v>
      </c>
      <c r="AQ16" s="317">
        <v>-4986</v>
      </c>
      <c r="AR16" s="318">
        <v>-53.7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188</v>
      </c>
      <c r="AL17" s="1233"/>
      <c r="AM17" s="1233"/>
      <c r="AN17" s="1234"/>
      <c r="AO17" s="316">
        <v>4358195</v>
      </c>
      <c r="AP17" s="316">
        <v>62803</v>
      </c>
      <c r="AQ17" s="317">
        <v>75877</v>
      </c>
      <c r="AR17" s="318">
        <v>-17.2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515</v>
      </c>
      <c r="AL21" s="1227"/>
      <c r="AM21" s="1227"/>
      <c r="AN21" s="1228"/>
      <c r="AO21" s="328">
        <v>5.19</v>
      </c>
      <c r="AP21" s="329">
        <v>7.41</v>
      </c>
      <c r="AQ21" s="330">
        <v>-2.2200000000000002</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516</v>
      </c>
      <c r="AL22" s="1227"/>
      <c r="AM22" s="1227"/>
      <c r="AN22" s="1228"/>
      <c r="AO22" s="333">
        <v>98.5</v>
      </c>
      <c r="AP22" s="334">
        <v>98.4</v>
      </c>
      <c r="AQ22" s="335">
        <v>0.1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497</v>
      </c>
      <c r="AP30" s="304"/>
      <c r="AQ30" s="305" t="s">
        <v>498</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499</v>
      </c>
      <c r="AQ31" s="311" t="s">
        <v>500</v>
      </c>
      <c r="AR31" s="312" t="s">
        <v>501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520</v>
      </c>
      <c r="AL32" s="1218"/>
      <c r="AM32" s="1218"/>
      <c r="AN32" s="1219"/>
      <c r="AO32" s="343">
        <v>2441187</v>
      </c>
      <c r="AP32" s="343">
        <v>35178</v>
      </c>
      <c r="AQ32" s="344">
        <v>39476</v>
      </c>
      <c r="AR32" s="345">
        <v>-10.9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521</v>
      </c>
      <c r="AL33" s="1218"/>
      <c r="AM33" s="1218"/>
      <c r="AN33" s="1219"/>
      <c r="AO33" s="343" t="s">
        <v>507</v>
      </c>
      <c r="AP33" s="343" t="s">
        <v>507</v>
      </c>
      <c r="AQ33" s="344" t="s">
        <v>507</v>
      </c>
      <c r="AR33" s="345" t="s">
        <v>507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522</v>
      </c>
      <c r="AL34" s="1218"/>
      <c r="AM34" s="1218"/>
      <c r="AN34" s="1219"/>
      <c r="AO34" s="343">
        <v>80000</v>
      </c>
      <c r="AP34" s="343">
        <v>1153</v>
      </c>
      <c r="AQ34" s="344">
        <v>57</v>
      </c>
      <c r="AR34" s="345">
        <v>1922.8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523</v>
      </c>
      <c r="AL35" s="1218"/>
      <c r="AM35" s="1218"/>
      <c r="AN35" s="1219"/>
      <c r="AO35" s="343">
        <v>851556</v>
      </c>
      <c r="AP35" s="343">
        <v>12271</v>
      </c>
      <c r="AQ35" s="344">
        <v>13586</v>
      </c>
      <c r="AR35" s="345">
        <v>-9.6999999999999993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524</v>
      </c>
      <c r="AL36" s="1218"/>
      <c r="AM36" s="1218"/>
      <c r="AN36" s="1219"/>
      <c r="AO36" s="343">
        <v>461527</v>
      </c>
      <c r="AP36" s="343">
        <v>6651</v>
      </c>
      <c r="AQ36" s="344">
        <v>1761</v>
      </c>
      <c r="AR36" s="345">
        <v>277.7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525</v>
      </c>
      <c r="AL37" s="1218"/>
      <c r="AM37" s="1218"/>
      <c r="AN37" s="1219"/>
      <c r="AO37" s="343">
        <v>91403</v>
      </c>
      <c r="AP37" s="343">
        <v>1317</v>
      </c>
      <c r="AQ37" s="344">
        <v>609</v>
      </c>
      <c r="AR37" s="345">
        <v>116.3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526</v>
      </c>
      <c r="AL38" s="1221"/>
      <c r="AM38" s="1221"/>
      <c r="AN38" s="1222"/>
      <c r="AO38" s="346" t="s">
        <v>507</v>
      </c>
      <c r="AP38" s="346" t="s">
        <v>507</v>
      </c>
      <c r="AQ38" s="347">
        <v>1</v>
      </c>
      <c r="AR38" s="335" t="s">
        <v>507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527</v>
      </c>
      <c r="AL39" s="1221"/>
      <c r="AM39" s="1221"/>
      <c r="AN39" s="1222"/>
      <c r="AO39" s="343">
        <v>-567774</v>
      </c>
      <c r="AP39" s="343">
        <v>-8182</v>
      </c>
      <c r="AQ39" s="344">
        <v>-5546</v>
      </c>
      <c r="AR39" s="345">
        <v>47.5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528</v>
      </c>
      <c r="AL40" s="1218"/>
      <c r="AM40" s="1218"/>
      <c r="AN40" s="1219"/>
      <c r="AO40" s="343">
        <v>-2507155</v>
      </c>
      <c r="AP40" s="343">
        <v>-36129</v>
      </c>
      <c r="AQ40" s="344">
        <v>-36890</v>
      </c>
      <c r="AR40" s="345">
        <v>-2.1</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300</v>
      </c>
      <c r="AL41" s="1224"/>
      <c r="AM41" s="1224"/>
      <c r="AN41" s="1225"/>
      <c r="AO41" s="343">
        <v>850744</v>
      </c>
      <c r="AP41" s="343">
        <v>12259</v>
      </c>
      <c r="AQ41" s="344">
        <v>13053</v>
      </c>
      <c r="AR41" s="345">
        <v>-6.1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497</v>
      </c>
      <c r="AN49" s="1212" t="s">
        <v>532</v>
      </c>
      <c r="AO49" s="1213"/>
      <c r="AP49" s="1213"/>
      <c r="AQ49" s="1213"/>
      <c r="AR49" s="1214"/>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533</v>
      </c>
      <c r="AO50" s="360" t="s">
        <v>534</v>
      </c>
      <c r="AP50" s="361" t="s">
        <v>535</v>
      </c>
      <c r="AQ50" s="362" t="s">
        <v>536</v>
      </c>
      <c r="AR50" s="363" t="s">
        <v>537</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3048527</v>
      </c>
      <c r="AN51" s="365">
        <v>44115</v>
      </c>
      <c r="AO51" s="366">
        <v>-12.4</v>
      </c>
      <c r="AP51" s="367">
        <v>54227</v>
      </c>
      <c r="AQ51" s="368">
        <v>-6.4</v>
      </c>
      <c r="AR51" s="369">
        <v>-6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1070445</v>
      </c>
      <c r="AN52" s="373">
        <v>15490</v>
      </c>
      <c r="AO52" s="374">
        <v>-16</v>
      </c>
      <c r="AP52" s="375">
        <v>29694</v>
      </c>
      <c r="AQ52" s="376">
        <v>1.3</v>
      </c>
      <c r="AR52" s="377">
        <v>-17.3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2500638</v>
      </c>
      <c r="AN53" s="365">
        <v>36170</v>
      </c>
      <c r="AO53" s="366">
        <v>-18</v>
      </c>
      <c r="AP53" s="367">
        <v>57295</v>
      </c>
      <c r="AQ53" s="368">
        <v>5.7</v>
      </c>
      <c r="AR53" s="369">
        <v>-23.7</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1070386</v>
      </c>
      <c r="AN54" s="373">
        <v>15483</v>
      </c>
      <c r="AO54" s="374">
        <v>0</v>
      </c>
      <c r="AP54" s="375">
        <v>32771</v>
      </c>
      <c r="AQ54" s="376">
        <v>10.4</v>
      </c>
      <c r="AR54" s="377">
        <v>-10.4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2353498</v>
      </c>
      <c r="AN55" s="365">
        <v>33962</v>
      </c>
      <c r="AO55" s="366">
        <v>-6.1</v>
      </c>
      <c r="AP55" s="367">
        <v>54110</v>
      </c>
      <c r="AQ55" s="368">
        <v>-5.6</v>
      </c>
      <c r="AR55" s="369">
        <v>-0.5</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645975</v>
      </c>
      <c r="AN56" s="373">
        <v>9322</v>
      </c>
      <c r="AO56" s="374">
        <v>-39.799999999999997</v>
      </c>
      <c r="AP56" s="375">
        <v>30620</v>
      </c>
      <c r="AQ56" s="376">
        <v>-6.6</v>
      </c>
      <c r="AR56" s="377">
        <v>-33.200000000000003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2637472</v>
      </c>
      <c r="AN57" s="365">
        <v>37966</v>
      </c>
      <c r="AO57" s="366">
        <v>11.8</v>
      </c>
      <c r="AP57" s="367">
        <v>54684</v>
      </c>
      <c r="AQ57" s="368">
        <v>1.1000000000000001</v>
      </c>
      <c r="AR57" s="369">
        <v>10.7</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1015009</v>
      </c>
      <c r="AN58" s="373">
        <v>14611</v>
      </c>
      <c r="AO58" s="374">
        <v>56.7</v>
      </c>
      <c r="AP58" s="375">
        <v>32829</v>
      </c>
      <c r="AQ58" s="376">
        <v>7.2</v>
      </c>
      <c r="AR58" s="377">
        <v>49.5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2792380</v>
      </c>
      <c r="AN59" s="365">
        <v>40239</v>
      </c>
      <c r="AO59" s="366">
        <v>6</v>
      </c>
      <c r="AP59" s="367">
        <v>62383</v>
      </c>
      <c r="AQ59" s="368">
        <v>14.1</v>
      </c>
      <c r="AR59" s="369">
        <v>-8.1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1096028</v>
      </c>
      <c r="AN60" s="373">
        <v>15794</v>
      </c>
      <c r="AO60" s="374">
        <v>8.1</v>
      </c>
      <c r="AP60" s="375">
        <v>35325</v>
      </c>
      <c r="AQ60" s="376">
        <v>7.6</v>
      </c>
      <c r="AR60" s="377">
        <v>0.5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2666503</v>
      </c>
      <c r="AN61" s="380">
        <v>38490</v>
      </c>
      <c r="AO61" s="381">
        <v>-3.7</v>
      </c>
      <c r="AP61" s="382">
        <v>56540</v>
      </c>
      <c r="AQ61" s="383">
        <v>1.8</v>
      </c>
      <c r="AR61" s="369">
        <v>-5.5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979569</v>
      </c>
      <c r="AN62" s="373">
        <v>14140</v>
      </c>
      <c r="AO62" s="374">
        <v>1.8</v>
      </c>
      <c r="AP62" s="375">
        <v>32248</v>
      </c>
      <c r="AQ62" s="376">
        <v>4</v>
      </c>
      <c r="AR62" s="377">
        <v>-2.2000000000000002</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FfI91kj6BB1SobzCsUO3B4ysyi74RsK5hys69eFlXUKq7c8DWbVqjRs6GXmZCYlN+a/DFlH3+R3zd6JBFUPy8Q==" saltValue="rk0fZT9FEf0yi0CgwC9a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row r="121" spans="125:125" ht="13.5" hidden="1" customHeight="1" x14ac:dyDescent="0.2">
      <c r="DU121" s="291"/>
    </row>
  </sheetData>
  <sheetProtection algorithmName="SHA-512" hashValue="7mfBtwXfJm8s9j560VAgApv00sdFQKZVv810jhDPNcr+1KSGSQr5qvhDrTCSYgXE0q03myfVPs2VTtjmApZFtA==" saltValue="wIKJ1BSMB2y69f+Ovqwe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547</v>
      </c>
    </row>
  </sheetData>
  <sheetProtection algorithmName="SHA-512" hashValue="DIU0yxD4s5O5KahGZOkGsj7AI6i3P57EPHJ/muaqXdrteNJJQ93dFPYs3sGxkSxRQ9uAHEr+yIX1/7VHq2q7gA==" saltValue="lElavTD7MSh6MX6Spnz0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235" t="s">
        <v>3</v>
      </c>
      <c r="D47" s="1235"/>
      <c r="E47" s="1236"/>
      <c r="F47" s="11">
        <v>18.82</v>
      </c>
      <c r="G47" s="12">
        <v>20.47</v>
      </c>
      <c r="H47" s="12">
        <v>20.45</v>
      </c>
      <c r="I47" s="12">
        <v>21.48</v>
      </c>
      <c r="J47" s="13">
        <v>22.78</v>
      </c>
    </row>
    <row r="48" spans="2:10" ht="57.75" customHeight="1" x14ac:dyDescent="0.2">
      <c r="B48" s="14"/>
      <c r="C48" s="1237" t="s">
        <v>4</v>
      </c>
      <c r="D48" s="1237"/>
      <c r="E48" s="1238"/>
      <c r="F48" s="15">
        <v>2.2000000000000002</v>
      </c>
      <c r="G48" s="16">
        <v>3.77</v>
      </c>
      <c r="H48" s="16">
        <v>2.2200000000000002</v>
      </c>
      <c r="I48" s="16">
        <v>3.35</v>
      </c>
      <c r="J48" s="17">
        <v>3.85</v>
      </c>
    </row>
    <row r="49" spans="2:10" ht="57.75" customHeight="1" thickBot="1" x14ac:dyDescent="0.25">
      <c r="B49" s="18"/>
      <c r="C49" s="1239" t="s">
        <v>5</v>
      </c>
      <c r="D49" s="1239"/>
      <c r="E49" s="1240"/>
      <c r="F49" s="19">
        <v>2.98</v>
      </c>
      <c r="G49" s="20">
        <v>3.34</v>
      </c>
      <c r="H49" s="20" t="s">
        <v>553</v>
      </c>
      <c r="I49" s="20">
        <v>2.2000000000000002</v>
      </c>
      <c r="J49" s="21">
        <v>1.92</v>
      </c>
    </row>
    <row r="50" spans="2:10" ht="13.5" customHeight="1" x14ac:dyDescent="0.2"/>
  </sheetData>
  <sheetProtection algorithmName="SHA-512" hashValue="CiTuFWXBsr7TlBEn3UFUL1RLqHZ/q+BvGnV1HTuUTBSXBXojgyiMhN8gPlE1pea1nxW66QcKivAxDkiC9e7/gQ==" saltValue="LLPJcveE+i/Wir4BnUlA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長谷川 千穂</cp:lastModifiedBy>
  <cp:lastPrinted>2021-10-14T01:36:16Z</cp:lastPrinted>
  <dcterms:created xsi:type="dcterms:W3CDTF">2021-02-05T02:23:23Z</dcterms:created>
  <dcterms:modified xsi:type="dcterms:W3CDTF">2021-10-14T01:37:11Z</dcterms:modified>
  <cp:category/>
</cp:coreProperties>
</file>