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1" documentId="11_466F7B8477D11B8A242400964513540237663C86" xr6:coauthVersionLast="46" xr6:coauthVersionMax="46" xr10:uidLastSave="{61134716-EC3D-48E3-B454-16A3A22D8498}"/>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3" i="12" l="1"/>
  <c r="V23" i="12"/>
  <c r="Q23"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BE34" i="10"/>
  <c r="C34" i="10"/>
  <c r="C35" i="10" s="1"/>
  <c r="U34" i="10" l="1"/>
  <c r="U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<sst xmlns="http://schemas.openxmlformats.org/spreadsheetml/2006/main" count="1133" uniqueCount="610">
  <si>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</si>
  <si>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</si>
  <si>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</si>
  <si>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</si>
  <si>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</si>
  <si>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</si>
  <si>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</si>
  <si>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</si>
  <si>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</si>
  <si>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</si>
  <si>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</si>
  <si>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</si>
  <si>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</si>
  <si>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</si>
  <si>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</si>
  <si>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</si>
  <si>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</si>
  <si>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</si>
  <si>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</si>
  <si>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</si>
  <si>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</si>
  <si>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</si>
  <si>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</si>
  <si>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</si>
  <si>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</si>
  <si>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</si>
  <si>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</si>
  <si>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</si>
  <si>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</si>
  <si>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</si>
  <si>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</si>
  <si>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</si>
  <si>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</si>
  <si>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</si>
  <si>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</si>
  <si>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</si>
  <si>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</si>
  <si>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</si>
  <si>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</si>
  <si>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</si>
  <si>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</si>
  <si>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</si>
  <si>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</si>
  <si>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</si>
  <si>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</si>
  <si>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</si>
  <si>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</si>
  <si>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</si>
  <si>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</si>
  <si>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</si>
  <si>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</si>
  <si>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</si>
  <si>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</si>
  <si>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</si>
  <si>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</si>
  <si>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</si>
  <si>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</si>
  <si>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</si>
  <si>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</si>
  <si>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</si>
  <si>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</si>
  <si>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</si>
  <si>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</si>
  <si>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</si>
  <si>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</si>
  <si>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</si>
  <si>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</si>
  <si>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</si>
  <si>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</si>
  <si>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</si>
  <si>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</si>
  <si>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</si>
  <si>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</si>
  <si>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</si>
  <si>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</si>
  <si>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</si>
  <si>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</si>
  <si>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</si>
  <si>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</si>
  <si>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</si>
  <si>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</si>
  <si>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</si>
  <si>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</si>
  <si>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</si>
  <si>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</si>
  <si>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</si>
  <si>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</si>
  <si>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</si>
  <si>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</si>
  <si>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</si>
  <si>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</si>
  <si>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</si>
  <si>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</si>
  <si>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</si>
  <si>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</si>
  <si>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</si>
  <si>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</si>
  <si>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</si>
  <si>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</si>
  <si>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</si>
  <si>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</si>
  <si>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</si>
  <si>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</si>
  <si>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</si>
  <si>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</si>
  <si>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</si>
  <si>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</si>
  <si>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</si>
  <si>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</si>
  <si>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</si>
  <si>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</si>
  <si>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</si>
  <si>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</si>
  <si>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</si>
  <si>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</si>
  <si>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</si>
  <si>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</si>
  <si>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</si>
  <si>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</si>
  <si>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</si>
  <si>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</si>
  <si>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</si>
  <si>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</si>
  <si>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</si>
  <si>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</si>
  <si>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</si>
  <si>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</si>
  <si>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</si>
  <si>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</si>
  <si>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</si>
  <si>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</si>
  <si>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</si>
  <si>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</si>
  <si>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</si>
  <si>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</si>
  <si>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</si>
  <si>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</si>
  <si>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</si>
  <si>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</si>
  <si>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</si>
  <si>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</si>
  <si>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</si>
  <si>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</si>
  <si>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</si>
  <si>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</si>
  <si>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</si>
  <si>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</si>
  <si>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</si>
  <si>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</si>
  <si>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</si>
  <si>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</si>
  <si>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</si>
  <si>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</si>
  <si>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</si>
  <si>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</si>
  <si>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</si>
  <si>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</si>
  <si>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</si>
  <si>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</si>
  <si>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</si>
  <si>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</si>
  <si>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</si>
  <si>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</si>
  <si>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</si>
  <si>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</si>
  <si>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</si>
  <si>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</si>
  <si>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</si>
  <si>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</si>
  <si>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</si>
  <si>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</si>
  <si>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</si>
  <si>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</si>
  <si>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</si>
  <si>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</si>
  <si>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</si>
  <si>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</si>
  <si>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</si>
  <si>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</si>
  <si>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</si>
  <si>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</si>
  <si>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</si>
  <si>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</si>
  <si>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</si>
  <si>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</si>
  <si>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</si>
  <si>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</si>
  <si>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</si>
  <si>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</si>
  <si>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</si>
  <si>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</si>
  <si>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</si>
  <si>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</si>
  <si>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</si>
  <si>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</si>
  <si>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</si>
  <si>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</si>
  <si>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</si>
  <si>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</si>
  <si>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</si>
  <si>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</si>
  <si>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</si>
  <si>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</si>
  <si>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</si>
  <si>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</si>
  <si>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</si>
  <si>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</si>
  <si>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</si>
  <si>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</si>
  <si>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</si>
  <si>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</si>
  <si>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</si>
  <si>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福井県あわら市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</si>
  <si>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</si>
  <si>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</si>
  <si>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</si>
  <si>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</si>
  <si>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</si>
  <si>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</si>
  <si>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</si>
  <si>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</si>
  <si>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</si>
  <si>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</si>
  <si>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</si>
  <si>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</si>
  <si>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</si>
  <si>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</si>
  <si>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</si>
  <si>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</si>
  <si>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</si>
  <si>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</si>
  <si>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</si>
  <si>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</si>
  <si>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</si>
  <si>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</si>
  <si>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</si>
  <si>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</si>
  <si>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</si>
  <si>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</si>
  <si>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</si>
  <si>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</si>
  <si>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</si>
  <si>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</si>
  <si>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</si>
  <si>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</si>
  <si>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</si>
  <si>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</si>
  <si>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</si>
  <si>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</si>
  <si>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</si>
  <si>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</si>
  <si>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</si>
  <si>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</si>
  <si>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</si>
  <si>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</si>
  <si>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</si>
  <si>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</si>
  <si>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</si>
  <si>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</si>
  <si>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</si>
  <si>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</si>
  <si>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</si>
  <si>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</si>
  <si>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</si>
  <si>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</si>
  <si>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</si>
  <si>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</si>
  <si>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</si>
  <si>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</si>
  <si>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</si>
  <si>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</si>
  <si>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</si>
  <si>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</si>
  <si>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</si>
  <si>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</si>
  <si>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</si>
  <si>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</si>
  <si>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</si>
  <si>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</si>
  <si>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</si>
  <si>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</si>
  <si>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</si>
  <si>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</si>
  <si>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</si>
  <si>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</si>
  <si>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</si>
  <si>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</si>
  <si>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</si>
  <si>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</si>
  <si>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</si>
  <si>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</si>
  <si>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</si>
  <si>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</si>
  <si>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</si>
  <si>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</si>
  <si>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</si>
  <si>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</si>
  <si>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</si>
  <si>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</si>
  <si>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</si>
  <si>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</si>
  <si>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</si>
  <si>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</si>
  <si>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</si>
  <si>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</si>
  <si>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</si>
  <si>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</si>
  <si>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</si>
  <si>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</si>
  <si>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</si>
  <si>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</si>
  <si>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</si>
  <si>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</si>
  <si>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</si>
  <si>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</si>
  <si>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</si>
  <si>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</si>
  <si>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</si>
  <si>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</si>
  <si>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</si>
  <si>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</si>
  <si>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</si>
  <si>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</si>
  <si>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</si>
  <si>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</si>
  <si>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</si>
  <si>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</si>
  <si>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</si>
  <si>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</si>
  <si>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</si>
  <si>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</si>
  <si>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</si>
  <si>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</si>
  <si>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</si>
  <si>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</si>
  <si>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</si>
  <si>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</si>
  <si>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</si>
  <si>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</si>
  <si>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</si>
  <si>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</si>
  <si>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</si>
  <si>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</si>
  <si>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</si>
  <si>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</si>
  <si>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</si>
  <si>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</si>
  <si>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</si>
  <si>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</si>
  <si>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</si>
  <si>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</si>
  <si>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</si>
  <si>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</si>
  <si>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</si>
  <si>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</si>
  <si>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</si>
  <si>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</si>
  <si>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</si>
  <si>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</si>
  <si>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</si>
  <si>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</si>
  <si>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</si>
  <si>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</si>
  <si>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</si>
  <si>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</si>
  <si>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福井県あわら市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</si>
  <si>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</si>
  <si>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</si>
  <si>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</si>
  <si>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</si>
  <si>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</si>
  <si>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</si>
  <si>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</si>
  <si>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</si>
  <si>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</si>
  <si>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</si>
  <si>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</si>
  <si>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</si>
  <si>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</si>
  <si>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</si>
  <si>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</si>
  <si>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</si>
  <si>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</si>
  <si>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</si>
  <si>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</si>
  <si>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</si>
  <si>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</si>
  <si>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</si>
  <si>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</si>
  <si>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</si>
  <si>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</si>
  <si>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</si>
  <si>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</si>
  <si>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</si>
  <si>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</si>
  <si>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</si>
  <si>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</si>
  <si>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</si>
  <si>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</si>
  <si>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</si>
  <si>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</si>
  <si>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</si>
  <si>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</si>
  <si>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</si>
  <si>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</si>
  <si>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</si>
  <si>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</si>
  <si>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</si>
  <si>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</si>
  <si>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</si>
  <si>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</si>
  <si>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</si>
  <si>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</si>
  <si>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</si>
  <si>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</si>
  <si>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</si>
  <si>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</si>
  <si>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</si>
  <si>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</si>
  <si>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</si>
  <si>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</si>
  <si>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</si>
  <si>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</si>
  <si>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</si>
  <si>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</si>
  <si>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</si>
  <si>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</si>
  <si>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</si>
  <si>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</si>
  <si>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</si>
  <si>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</si>
  <si>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</si>
  <si>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</si>
  <si>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</si>
  <si>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</si>
  <si>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</si>
  <si>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</si>
  <si>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</si>
  <si>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</si>
  <si>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</si>
  <si>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</si>
  <si>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</si>
  <si>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</si>
  <si>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</si>
  <si>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</si>
  <si>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</si>
  <si>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</si>
  <si>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</si>
  <si>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</si>
  <si>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</si>
  <si>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</si>
  <si>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</si>
  <si>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</si>
  <si>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</si>
  <si>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</si>
  <si>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</si>
  <si>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</si>
  <si>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</si>
  <si>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</si>
  <si>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</si>
  <si>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</si>
  <si>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</si>
  <si>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</si>
  <si>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</si>
  <si>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</si>
  <si>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</si>
  <si>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</si>
  <si>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</si>
  <si>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</si>
  <si>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</si>
  <si>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</si>
  <si>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</si>
  <si>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</si>
  <si>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</si>
  <si>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</si>
  <si>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</si>
  <si>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</si>
  <si>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</si>
  <si>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</si>
  <si>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</si>
  <si>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</si>
  <si>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</si>
  <si>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</si>
  <si>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</si>
  <si>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</si>
  <si>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</si>
  <si>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</si>
  <si>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</si>
  <si>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</si>
  <si>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</si>
  <si>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</si>
  <si>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</si>
  <si>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</si>
  <si>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</si>
  <si>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</si>
  <si>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</si>
  <si>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</si>
  <si>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</si>
  <si>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</si>
  <si>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</si>
  <si>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</si>
  <si>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</si>
  <si>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</si>
  <si>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</si>
  <si>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</si>
  <si>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</si>
  <si>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</si>
  <si>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</si>
  <si>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</si>
  <si>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</si>
  <si>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</si>
  <si>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</si>
  <si>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</si>
  <si>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</si>
  <si>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</si>
  <si>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</si>
  <si>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</si>
  <si>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</si>
  <si>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</si>
  <si>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</si>
  <si>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</si>
  <si>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</si>
  <si>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</si>
  <si>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</si>
  <si>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</si>
  <si>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</si>
  <si>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</si>
  <si>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</si>
  <si>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</si>
  <si>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</si>
  <si>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</si>
  <si>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</si>
  <si>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</si>
  <si>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</si>
  <si>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</si>
  <si>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</si>
  <si>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</si>
  <si>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</si>
  <si>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</si>
  <si>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</si>
  <si>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</si>
  <si>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</si>
  <si>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</si>
  <si>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</si>
  <si>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</si>
  <si>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</si>
  <si>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</si>
  <si>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</si>
  <si>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</si>
  <si>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</si>
  <si>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</si>
  <si>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</si>
  <si>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</si>
  <si>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0.52</t>
  </si>
  <si>
    <t>▲ 6.24</t>
  </si>
  <si>
    <t>▲ 1.22</t>
  </si>
  <si>
    <t>▲ 1.35</t>
  </si>
  <si>
    <t>一般会計</t>
  </si>
  <si>
    <t>水道事業会計</t>
  </si>
  <si>
    <t>公共下水道事業会計</t>
  </si>
  <si>
    <t>国民健康保険特別会計</t>
  </si>
  <si>
    <t>後期高齢者医療特別会計</t>
  </si>
  <si>
    <t>農業者労働災害共済特別会計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</si>
  <si>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</si>
  <si>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</si>
  <si>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</si>
  <si>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</si>
  <si>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</si>
  <si>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</si>
  <si>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</si>
  <si>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</si>
  <si>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</si>
  <si>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</si>
  <si>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</si>
  <si>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</si>
  <si>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</si>
  <si>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</si>
  <si>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3">
      <t>イッパンカイケイ</t>
    </rPh>
    <phoneticPr fontId="2"/>
  </si>
  <si>
    <t>坂井地区広域連合（介護保険特別会計）</t>
    <rPh sb="0" eb="2">
      <t>サカイ</t>
    </rPh>
    <rPh sb="2" eb="4">
      <t>チク</t>
    </rPh>
    <rPh sb="4" eb="6">
      <t>コウイキ</t>
    </rPh>
    <rPh sb="6" eb="8">
      <t>レンゴウ</t>
    </rPh>
    <rPh sb="9" eb="17">
      <t>カイゴホケントクベツカイケイ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</si>
  <si>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9">
      <t>イッパンカイケイ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</si>
  <si>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</si>
  <si>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嶺北消防組合</t>
    <rPh sb="0" eb="4">
      <t>レイホクショウボウ</t>
    </rPh>
    <rPh sb="4" eb="6">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</si>
  <si>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</si>
  <si>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t>
    <phoneticPr fontId="2"/>
  </si>
  <si>
    <t>-</t>
    <phoneticPr fontId="2"/>
  </si>
  <si>
    <t>（公財）金津創作の森財団</t>
    <rPh sb="1" eb="3">
      <t>コウザイ</t>
    </rPh>
    <rPh sb="4" eb="6">
      <t>カナヅ</t>
    </rPh>
    <rPh sb="6" eb="8">
      <t>ソウサク</t>
    </rPh>
    <rPh sb="9" eb="10">
      <t>モリ</t>
    </rPh>
    <rPh sb="10" eb="12">
      <t>ザイダン</t>
    </rPh>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</si>
  <si>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</si>
  <si>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</si>
  <si>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</si>
  <si>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</si>
  <si>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</si>
  <si>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</si>
  <si>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福祉基金</t>
    <rPh sb="0" eb="2">
      <t>フクシ</t>
    </rPh>
    <rPh sb="2" eb="4">
      <t>キキン</t>
    </rPh>
    <phoneticPr fontId="5"/>
  </si>
  <si>
    <t>ふるさとあわらサポート基金</t>
    <rPh sb="11" eb="13">
      <t>キキン</t>
    </rPh>
    <phoneticPr fontId="5"/>
  </si>
  <si>
    <t>ふるさと創生基金</t>
    <rPh sb="4" eb="6">
      <t>ソウセイ</t>
    </rPh>
    <rPh sb="6" eb="8">
      <t>キキン</t>
    </rPh>
    <phoneticPr fontId="5"/>
  </si>
  <si>
    <t>学校施設整備基金</t>
    <rPh sb="0" eb="2">
      <t>ガッコウ</t>
    </rPh>
    <rPh sb="2" eb="4">
      <t>シセツ</t>
    </rPh>
    <rPh sb="4" eb="6">
      <t>セイビ</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</si>
  <si>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</si>
  <si>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</si>
  <si>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</si>
  <si>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</si>
  <si>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</si>
  <si>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よりも低い水準となっているが、地方債残高における合併特例債残高の減による充当可能財源の減少により、比率は上昇傾向にある。有形固定資産減価償却率については、学校施設・公営住宅・図書館等の有形固定資産減価償却率が80％以上であることが要因として類似団体より高い水準となっている。</t>
    <rPh sb="1" eb="3">
      <t>ショウライ</t>
    </rPh>
    <rPh sb="3" eb="5">
      <t>フタン</t>
    </rPh>
    <rPh sb="5" eb="7">
      <t>ヒリツ</t>
    </rPh>
    <rPh sb="13" eb="15">
      <t>ルイジ</t>
    </rPh>
    <rPh sb="15" eb="17">
      <t>ダンタイ</t>
    </rPh>
    <rPh sb="17" eb="19">
      <t>ヘイキン</t>
    </rPh>
    <rPh sb="22" eb="23">
      <t>ヒク</t>
    </rPh>
    <rPh sb="24" eb="26">
      <t>スイジュン</t>
    </rPh>
    <rPh sb="34" eb="37">
      <t>チホウサイ</t>
    </rPh>
    <rPh sb="37" eb="39">
      <t>ザンダカ</t>
    </rPh>
    <rPh sb="43" eb="45">
      <t>ガッペイ</t>
    </rPh>
    <rPh sb="45" eb="47">
      <t>トクレイ</t>
    </rPh>
    <rPh sb="47" eb="48">
      <t>サイ</t>
    </rPh>
    <rPh sb="48" eb="50">
      <t>ザンダカ</t>
    </rPh>
    <rPh sb="51" eb="52">
      <t>ゲン</t>
    </rPh>
    <rPh sb="55" eb="57">
      <t>ジュウトウ</t>
    </rPh>
    <rPh sb="57" eb="59">
      <t>カノウ</t>
    </rPh>
    <rPh sb="59" eb="61">
      <t>ザイゲン</t>
    </rPh>
    <rPh sb="62" eb="64">
      <t>ゲンショウ</t>
    </rPh>
    <rPh sb="68" eb="70">
      <t>ヒリツ</t>
    </rPh>
    <rPh sb="71" eb="73">
      <t>ジョウショウ</t>
    </rPh>
    <rPh sb="73" eb="75">
      <t>ケイコウ</t>
    </rPh>
    <rPh sb="79" eb="81">
      <t>ユウケイ</t>
    </rPh>
    <rPh sb="81" eb="83">
      <t>コテイ</t>
    </rPh>
    <rPh sb="83" eb="85">
      <t>シサン</t>
    </rPh>
    <rPh sb="85" eb="87">
      <t>ゲンカ</t>
    </rPh>
    <rPh sb="87" eb="89">
      <t>ショウキャク</t>
    </rPh>
    <rPh sb="89" eb="90">
      <t>リツ</t>
    </rPh>
    <rPh sb="96" eb="98">
      <t>ガッコウ</t>
    </rPh>
    <rPh sb="98" eb="100">
      <t>シセツ</t>
    </rPh>
    <rPh sb="101" eb="103">
      <t>コウエイ</t>
    </rPh>
    <rPh sb="103" eb="105">
      <t>ジュウタク</t>
    </rPh>
    <rPh sb="106" eb="109">
      <t>トショカン</t>
    </rPh>
    <rPh sb="109" eb="110">
      <t>トウ</t>
    </rPh>
    <rPh sb="111" eb="113">
      <t>ユウケイ</t>
    </rPh>
    <rPh sb="113" eb="115">
      <t>コテイ</t>
    </rPh>
    <rPh sb="115" eb="117">
      <t>シサン</t>
    </rPh>
    <rPh sb="117" eb="119">
      <t>ゲンカ</t>
    </rPh>
    <rPh sb="119" eb="121">
      <t>ショウキャク</t>
    </rPh>
    <rPh sb="121" eb="122">
      <t>リツ</t>
    </rPh>
    <rPh sb="126" eb="128">
      <t>イジョウ</t>
    </rPh>
    <rPh sb="134" eb="136">
      <t>ヨウイン</t>
    </rPh>
    <rPh sb="139" eb="141">
      <t>ルイジ</t>
    </rPh>
    <rPh sb="141" eb="143">
      <t>ダンタイ</t>
    </rPh>
    <rPh sb="145" eb="146">
      <t>タカ</t>
    </rPh>
    <rPh sb="147" eb="149">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</si>
  <si>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</si>
  <si>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</si>
  <si>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</si>
  <si>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</si>
  <si>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</si>
  <si>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</si>
  <si>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下回っている。推移の傾向としては、実質公債費比率は横ばい傾向にあるが、将来負担比率は上昇傾向にある。今後は、芦原温泉駅周辺整備事業や公共施設の更新・統廃合・長寿命化により財政需要の高まりが想定されるため、事業の取捨選択を行い、公債費の適正化に取り組んでいく必要がある。</t>
    <rPh sb="48" eb="49">
      <t>ヨコ</t>
    </rPh>
    <rPh sb="51" eb="53">
      <t>ケイコウ</t>
    </rPh>
    <rPh sb="65" eb="67">
      <t>ジョウショウ</t>
    </rPh>
    <rPh sb="67" eb="69">
      <t>ケイコウ</t>
    </rPh>
    <rPh sb="73" eb="75">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</si>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</sst>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6F62-49EF-8C65-E885E611AE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60076</c:v>
                </c:pt>
                <c:pt idx="1">
                  <c:v>69373</c:v>
                </c:pt>
                <c:pt idx="2">
                  <c:v>52819</c:v>
                </c:pt>
                <c:pt idx="3">
                  <c:v>63719</c:v>
                </c:pt>
                <c:pt idx="4">
                  <c:v>54657</c:v>
                </c:pt>
              </c:numCache>
            </c:numRef>
          </c:val>
          <c:smooth val="0"/>
          <c:extLst>
            <c:ext xmlns:c16="http://schemas.microsoft.com/office/drawing/2014/chart" uri="{C3380CC4-5D6E-409C-BE32-E72D297353CC}">
              <c16:uniqueId val="{00000001-6F62-49EF-8C65-E885E611AE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11.29</c:v>
                </c:pt>
                <c:pt idx="1">
                  <c:v>5.05</c:v>
                </c:pt>
                <c:pt idx="2">
                  <c:v>3.28</c:v>
                </c:pt>
                <c:pt idx="3">
                  <c:v>6.28</c:v>
                </c:pt>
                <c:pt idx="4">
                  <c:v>5.9</c:v>
                </c:pt>
              </c:numCache>
            </c:numRef>
          </c:val>
          <c:extLst>
            <c:ext xmlns:c16="http://schemas.microsoft.com/office/drawing/2014/chart" uri="{C3380CC4-5D6E-409C-BE32-E72D297353CC}">
              <c16:uniqueId val="{00000000-81B9-4A1D-A08A-2C6CE1F511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36.96</c:v>
                </c:pt>
                <c:pt idx="1">
                  <c:v>43.21</c:v>
                </c:pt>
                <c:pt idx="2">
                  <c:v>38.119999999999997</c:v>
                </c:pt>
                <c:pt idx="3">
                  <c:v>33.97</c:v>
                </c:pt>
                <c:pt idx="4">
                  <c:v>33.29</c:v>
                </c:pt>
              </c:numCache>
            </c:numRef>
          </c:val>
          <c:extLst>
            <c:ext xmlns:c16="http://schemas.microsoft.com/office/drawing/2014/chart" uri="{C3380CC4-5D6E-409C-BE32-E72D297353CC}">
              <c16:uniqueId val="{00000001-81B9-4A1D-A08A-2C6CE1F511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6.47</c:v>
                </c:pt>
                <c:pt idx="1">
                  <c:v>-0.52</c:v>
                </c:pt>
                <c:pt idx="2">
                  <c:v>-6.24</c:v>
                </c:pt>
                <c:pt idx="3">
                  <c:v>-1.22</c:v>
                </c:pt>
                <c:pt idx="4">
                  <c:v>-1.35</c:v>
                </c:pt>
              </c:numCache>
            </c:numRef>
          </c:val>
          <c:smooth val="0"/>
          <c:extLst>
            <c:ext xmlns:c16="http://schemas.microsoft.com/office/drawing/2014/chart" uri="{C3380CC4-5D6E-409C-BE32-E72D297353CC}">
              <c16:uniqueId val="{00000002-81B9-4A1D-A08A-2C6CE1F511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0.51</c:v>
                </c:pt>
                <c:pt idx="2">
                  <c:v>#N/A</c:v>
                </c:pt>
                <c:pt idx="3">
                  <c:v>0.54</c:v>
                </c:pt>
                <c:pt idx="4">
                  <c:v>#N/A</c:v>
                </c:pt>
                <c:pt idx="5">
                  <c:v>0.53</c:v>
                </c:pt>
                <c:pt idx="6">
                  <c:v>#N/A</c:v>
                </c:pt>
                <c:pt idx="7">
                  <c:v>0.5</c:v>
                </c:pt>
                <c:pt idx="8">
                  <c:v>0</c:v>
                </c:pt>
                <c:pt idx="9">
                  <c:v>0</c:v>
                </c:pt>
              </c:numCache>
            </c:numRef>
          </c:val>
          <c:extLst>
            <c:ext xmlns:c16="http://schemas.microsoft.com/office/drawing/2014/chart" uri="{C3380CC4-5D6E-409C-BE32-E72D297353CC}">
              <c16:uniqueId val="{00000000-B77F-459F-881F-B4BBCD9795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7F-459F-881F-B4BBCD9795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7F-459F-881F-B4BBCD9795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77F-459F-881F-B4BBCD979590}"/>
            </c:ext>
          </c:extLst>
        </c:ser>
        <c:ser>
          <c:idx val="4"/>
          <c:order val="4"/>
          <c:tx>
            <c:strRef>
              <c:f>データシート!$A$31</c:f>
              <c:strCache>
                <c:ptCount val="1"/>
                <c:pt idx="0">
                  <c:v>農業者労働災害共済特別会計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77F-459F-881F-B4BBCD97959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5-B77F-459F-881F-B4BBCD97959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1.9</c:v>
                </c:pt>
                <c:pt idx="4">
                  <c:v>#N/A</c:v>
                </c:pt>
                <c:pt idx="5">
                  <c:v>2.1</c:v>
                </c:pt>
                <c:pt idx="6">
                  <c:v>#N/A</c:v>
                </c:pt>
                <c:pt idx="7">
                  <c:v>0.64</c:v>
                </c:pt>
                <c:pt idx="8">
                  <c:v>#N/A</c:v>
                </c:pt>
                <c:pt idx="9">
                  <c:v>0.25</c:v>
                </c:pt>
              </c:numCache>
            </c:numRef>
          </c:val>
          <c:extLst>
            <c:ext xmlns:c16="http://schemas.microsoft.com/office/drawing/2014/chart" uri="{C3380CC4-5D6E-409C-BE32-E72D297353CC}">
              <c16:uniqueId val="{00000006-B77F-459F-881F-B4BBCD97959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2.62</c:v>
                </c:pt>
                <c:pt idx="2">
                  <c:v>#N/A</c:v>
                </c:pt>
                <c:pt idx="3">
                  <c:v>2.13</c:v>
                </c:pt>
                <c:pt idx="4">
                  <c:v>#N/A</c:v>
                </c:pt>
                <c:pt idx="5">
                  <c:v>1.56</c:v>
                </c:pt>
                <c:pt idx="6">
                  <c:v>#N/A</c:v>
                </c:pt>
                <c:pt idx="7">
                  <c:v>0.99</c:v>
                </c:pt>
                <c:pt idx="8">
                  <c:v>#N/A</c:v>
                </c:pt>
                <c:pt idx="9">
                  <c:v>0.91</c:v>
                </c:pt>
              </c:numCache>
            </c:numRef>
          </c:val>
          <c:extLst>
            <c:ext xmlns:c16="http://schemas.microsoft.com/office/drawing/2014/chart" uri="{C3380CC4-5D6E-409C-BE32-E72D297353CC}">
              <c16:uniqueId val="{00000007-B77F-459F-881F-B4BBCD97959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1.29</c:v>
                </c:pt>
                <c:pt idx="2">
                  <c:v>#N/A</c:v>
                </c:pt>
                <c:pt idx="3">
                  <c:v>1.62</c:v>
                </c:pt>
                <c:pt idx="4">
                  <c:v>#N/A</c:v>
                </c:pt>
                <c:pt idx="5">
                  <c:v>1.94</c:v>
                </c:pt>
                <c:pt idx="6">
                  <c:v>#N/A</c:v>
                </c:pt>
                <c:pt idx="7">
                  <c:v>2.91</c:v>
                </c:pt>
                <c:pt idx="8">
                  <c:v>#N/A</c:v>
                </c:pt>
                <c:pt idx="9">
                  <c:v>3.69</c:v>
                </c:pt>
              </c:numCache>
            </c:numRef>
          </c:val>
          <c:extLst>
            <c:ext xmlns:c16="http://schemas.microsoft.com/office/drawing/2014/chart" uri="{C3380CC4-5D6E-409C-BE32-E72D297353CC}">
              <c16:uniqueId val="{00000008-B77F-459F-881F-B4BBCD9795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11.29</c:v>
                </c:pt>
                <c:pt idx="2">
                  <c:v>#N/A</c:v>
                </c:pt>
                <c:pt idx="3">
                  <c:v>5.04</c:v>
                </c:pt>
                <c:pt idx="4">
                  <c:v>#N/A</c:v>
                </c:pt>
                <c:pt idx="5">
                  <c:v>3.28</c:v>
                </c:pt>
                <c:pt idx="6">
                  <c:v>#N/A</c:v>
                </c:pt>
                <c:pt idx="7">
                  <c:v>6.27</c:v>
                </c:pt>
                <c:pt idx="8">
                  <c:v>#N/A</c:v>
                </c:pt>
                <c:pt idx="9">
                  <c:v>5.89</c:v>
                </c:pt>
              </c:numCache>
            </c:numRef>
          </c:val>
          <c:extLst>
            <c:ext xmlns:c16="http://schemas.microsoft.com/office/drawing/2014/chart" uri="{C3380CC4-5D6E-409C-BE32-E72D297353CC}">
              <c16:uniqueId val="{00000009-B77F-459F-881F-B4BBCD9795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1377</c:v>
                </c:pt>
                <c:pt idx="5">
                  <c:v>1419</c:v>
                </c:pt>
                <c:pt idx="8">
                  <c:v>1507</c:v>
                </c:pt>
                <c:pt idx="11">
                  <c:v>1539</c:v>
                </c:pt>
                <c:pt idx="14">
                  <c:v>1561</c:v>
                </c:pt>
              </c:numCache>
            </c:numRef>
          </c:val>
          <c:extLst>
            <c:ext xmlns:c16="http://schemas.microsoft.com/office/drawing/2014/chart" uri="{C3380CC4-5D6E-409C-BE32-E72D297353CC}">
              <c16:uniqueId val="{00000000-930F-4CCF-8EAC-08B221DA84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0F-4CCF-8EAC-08B221DA84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0F-4CCF-8EAC-08B221DA84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23</c:v>
                </c:pt>
                <c:pt idx="6">
                  <c:v>24</c:v>
                </c:pt>
                <c:pt idx="9">
                  <c:v>37</c:v>
                </c:pt>
                <c:pt idx="12">
                  <c:v>40</c:v>
                </c:pt>
              </c:numCache>
            </c:numRef>
          </c:val>
          <c:extLst>
            <c:ext xmlns:c16="http://schemas.microsoft.com/office/drawing/2014/chart" uri="{C3380CC4-5D6E-409C-BE32-E72D297353CC}">
              <c16:uniqueId val="{00000003-930F-4CCF-8EAC-08B221DA84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523</c:v>
                </c:pt>
                <c:pt idx="3">
                  <c:v>506</c:v>
                </c:pt>
                <c:pt idx="6">
                  <c:v>532</c:v>
                </c:pt>
                <c:pt idx="9">
                  <c:v>475</c:v>
                </c:pt>
                <c:pt idx="12">
                  <c:v>483</c:v>
                </c:pt>
              </c:numCache>
            </c:numRef>
          </c:val>
          <c:extLst>
            <c:ext xmlns:c16="http://schemas.microsoft.com/office/drawing/2014/chart" uri="{C3380CC4-5D6E-409C-BE32-E72D297353CC}">
              <c16:uniqueId val="{00000004-930F-4CCF-8EAC-08B221DA84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0F-4CCF-8EAC-08B221DA84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0F-4CCF-8EAC-08B221DA84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1336</c:v>
                </c:pt>
                <c:pt idx="3">
                  <c:v>1365</c:v>
                </c:pt>
                <c:pt idx="6">
                  <c:v>1451</c:v>
                </c:pt>
                <c:pt idx="9">
                  <c:v>1521</c:v>
                </c:pt>
                <c:pt idx="12">
                  <c:v>1527</c:v>
                </c:pt>
              </c:numCache>
            </c:numRef>
          </c:val>
          <c:extLst>
            <c:ext xmlns:c16="http://schemas.microsoft.com/office/drawing/2014/chart" uri="{C3380CC4-5D6E-409C-BE32-E72D297353CC}">
              <c16:uniqueId val="{00000007-930F-4CCF-8EAC-08B221DA84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501</c:v>
                </c:pt>
                <c:pt idx="2">
                  <c:v>#N/A</c:v>
                </c:pt>
                <c:pt idx="3">
                  <c:v>#N/A</c:v>
                </c:pt>
                <c:pt idx="4">
                  <c:v>475</c:v>
                </c:pt>
                <c:pt idx="5">
                  <c:v>#N/A</c:v>
                </c:pt>
                <c:pt idx="6">
                  <c:v>#N/A</c:v>
                </c:pt>
                <c:pt idx="7">
                  <c:v>500</c:v>
                </c:pt>
                <c:pt idx="8">
                  <c:v>#N/A</c:v>
                </c:pt>
                <c:pt idx="9">
                  <c:v>#N/A</c:v>
                </c:pt>
                <c:pt idx="10">
                  <c:v>494</c:v>
                </c:pt>
                <c:pt idx="11">
                  <c:v>#N/A</c:v>
                </c:pt>
                <c:pt idx="12">
                  <c:v>#N/A</c:v>
                </c:pt>
                <c:pt idx="13">
                  <c:v>489</c:v>
                </c:pt>
                <c:pt idx="14">
                  <c:v>#N/A</c:v>
                </c:pt>
              </c:numCache>
            </c:numRef>
          </c:val>
          <c:smooth val="0"/>
          <c:extLst>
            <c:ext xmlns:c16="http://schemas.microsoft.com/office/drawing/2014/chart" uri="{C3380CC4-5D6E-409C-BE32-E72D297353CC}">
              <c16:uniqueId val="{00000008-930F-4CCF-8EAC-08B221DA84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19382</c:v>
                </c:pt>
                <c:pt idx="5">
                  <c:v>19360</c:v>
                </c:pt>
                <c:pt idx="8">
                  <c:v>18878</c:v>
                </c:pt>
                <c:pt idx="11">
                  <c:v>18323</c:v>
                </c:pt>
                <c:pt idx="14">
                  <c:v>17772</c:v>
                </c:pt>
              </c:numCache>
            </c:numRef>
          </c:val>
          <c:extLst>
            <c:ext xmlns:c16="http://schemas.microsoft.com/office/drawing/2014/chart" uri="{C3380CC4-5D6E-409C-BE32-E72D297353CC}">
              <c16:uniqueId val="{00000000-8E75-4AF6-8181-478F8DC6ED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269</c:v>
                </c:pt>
                <c:pt idx="5">
                  <c:v>262</c:v>
                </c:pt>
                <c:pt idx="8">
                  <c:v>262</c:v>
                </c:pt>
                <c:pt idx="11">
                  <c:v>221</c:v>
                </c:pt>
                <c:pt idx="14">
                  <c:v>182</c:v>
                </c:pt>
              </c:numCache>
            </c:numRef>
          </c:val>
          <c:extLst>
            <c:ext xmlns:c16="http://schemas.microsoft.com/office/drawing/2014/chart" uri="{C3380CC4-5D6E-409C-BE32-E72D297353CC}">
              <c16:uniqueId val="{00000001-8E75-4AF6-8181-478F8DC6ED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4295</c:v>
                </c:pt>
                <c:pt idx="5">
                  <c:v>4910</c:v>
                </c:pt>
                <c:pt idx="8">
                  <c:v>4689</c:v>
                </c:pt>
                <c:pt idx="11">
                  <c:v>4509</c:v>
                </c:pt>
                <c:pt idx="14">
                  <c:v>4440</c:v>
                </c:pt>
              </c:numCache>
            </c:numRef>
          </c:val>
          <c:extLst>
            <c:ext xmlns:c16="http://schemas.microsoft.com/office/drawing/2014/chart" uri="{C3380CC4-5D6E-409C-BE32-E72D297353CC}">
              <c16:uniqueId val="{00000002-8E75-4AF6-8181-478F8DC6ED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75-4AF6-8181-478F8DC6ED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75-4AF6-8181-478F8DC6ED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5-4AF6-8181-478F8DC6ED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2553</c:v>
                </c:pt>
                <c:pt idx="3">
                  <c:v>2468</c:v>
                </c:pt>
                <c:pt idx="6">
                  <c:v>2416</c:v>
                </c:pt>
                <c:pt idx="9">
                  <c:v>2380</c:v>
                </c:pt>
                <c:pt idx="12">
                  <c:v>2334</c:v>
                </c:pt>
              </c:numCache>
            </c:numRef>
          </c:val>
          <c:extLst>
            <c:ext xmlns:c16="http://schemas.microsoft.com/office/drawing/2014/chart" uri="{C3380CC4-5D6E-409C-BE32-E72D297353CC}">
              <c16:uniqueId val="{00000006-8E75-4AF6-8181-478F8DC6ED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536</c:v>
                </c:pt>
                <c:pt idx="3">
                  <c:v>746</c:v>
                </c:pt>
                <c:pt idx="6">
                  <c:v>730</c:v>
                </c:pt>
                <c:pt idx="9">
                  <c:v>713</c:v>
                </c:pt>
                <c:pt idx="12">
                  <c:v>675</c:v>
                </c:pt>
              </c:numCache>
            </c:numRef>
          </c:val>
          <c:extLst>
            <c:ext xmlns:c16="http://schemas.microsoft.com/office/drawing/2014/chart" uri="{C3380CC4-5D6E-409C-BE32-E72D297353CC}">
              <c16:uniqueId val="{00000007-8E75-4AF6-8181-478F8DC6ED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5440</c:v>
                </c:pt>
                <c:pt idx="3">
                  <c:v>5329</c:v>
                </c:pt>
                <c:pt idx="6">
                  <c:v>5295</c:v>
                </c:pt>
                <c:pt idx="9">
                  <c:v>5053</c:v>
                </c:pt>
                <c:pt idx="12">
                  <c:v>4947</c:v>
                </c:pt>
              </c:numCache>
            </c:numRef>
          </c:val>
          <c:extLst>
            <c:ext xmlns:c16="http://schemas.microsoft.com/office/drawing/2014/chart" uri="{C3380CC4-5D6E-409C-BE32-E72D297353CC}">
              <c16:uniqueId val="{00000008-8E75-4AF6-8181-478F8DC6ED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75-4AF6-8181-478F8DC6ED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17770</c:v>
                </c:pt>
                <c:pt idx="3">
                  <c:v>18142</c:v>
                </c:pt>
                <c:pt idx="6">
                  <c:v>17837</c:v>
                </c:pt>
                <c:pt idx="9">
                  <c:v>17581</c:v>
                </c:pt>
                <c:pt idx="12">
                  <c:v>17650</c:v>
                </c:pt>
              </c:numCache>
            </c:numRef>
          </c:val>
          <c:extLst>
            <c:ext xmlns:c16="http://schemas.microsoft.com/office/drawing/2014/chart" uri="{C3380CC4-5D6E-409C-BE32-E72D297353CC}">
              <c16:uniqueId val="{0000000A-8E75-4AF6-8181-478F8DC6ED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2353</c:v>
                </c:pt>
                <c:pt idx="2">
                  <c:v>#N/A</c:v>
                </c:pt>
                <c:pt idx="3">
                  <c:v>#N/A</c:v>
                </c:pt>
                <c:pt idx="4">
                  <c:v>2153</c:v>
                </c:pt>
                <c:pt idx="5">
                  <c:v>#N/A</c:v>
                </c:pt>
                <c:pt idx="6">
                  <c:v>#N/A</c:v>
                </c:pt>
                <c:pt idx="7">
                  <c:v>2448</c:v>
                </c:pt>
                <c:pt idx="8">
                  <c:v>#N/A</c:v>
                </c:pt>
                <c:pt idx="9">
                  <c:v>#N/A</c:v>
                </c:pt>
                <c:pt idx="10">
                  <c:v>2674</c:v>
                </c:pt>
                <c:pt idx="11">
                  <c:v>#N/A</c:v>
                </c:pt>
                <c:pt idx="12">
                  <c:v>#N/A</c:v>
                </c:pt>
                <c:pt idx="13">
                  <c:v>3212</c:v>
                </c:pt>
                <c:pt idx="14">
                  <c:v>#N/A</c:v>
                </c:pt>
              </c:numCache>
            </c:numRef>
          </c:val>
          <c:smooth val="0"/>
          <c:extLst>
            <c:ext xmlns:c16="http://schemas.microsoft.com/office/drawing/2014/chart" uri="{C3380CC4-5D6E-409C-BE32-E72D297353CC}">
              <c16:uniqueId val="{0000000B-8E75-4AF6-8181-478F8DC6ED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3249</c:v>
                </c:pt>
                <c:pt idx="1">
                  <c:v>2891</c:v>
                </c:pt>
                <c:pt idx="2">
                  <c:v>2813</c:v>
                </c:pt>
              </c:numCache>
            </c:numRef>
          </c:val>
          <c:extLst>
            <c:ext xmlns:c16="http://schemas.microsoft.com/office/drawing/2014/chart" uri="{C3380CC4-5D6E-409C-BE32-E72D297353CC}">
              <c16:uniqueId val="{00000000-4F2D-4A6A-88AC-39FE56459F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4F2D-4A6A-88AC-39FE56459F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2084</c:v>
                </c:pt>
                <c:pt idx="1">
                  <c:v>2047</c:v>
                </c:pt>
                <c:pt idx="2">
                  <c:v>2066</c:v>
                </c:pt>
              </c:numCache>
            </c:numRef>
          </c:val>
          <c:extLst>
            <c:ext xmlns:c16="http://schemas.microsoft.com/office/drawing/2014/chart" uri="{C3380CC4-5D6E-409C-BE32-E72D297353CC}">
              <c16:uniqueId val="{00000002-4F2D-4A6A-88AC-39FE56459F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{C60864ED-12F3-4B13-A4AC-3E219F6C7C13}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B16-4259-84C7-2D124A0F4F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{7D709422-8FE8-403F-B9EE-B8DEE89236DC}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6-4259-84C7-2D124A0F4F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{E89B2119-A78C-4746-BC0E-FBA371BB4BD3}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6-4259-84C7-2D124A0F4F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{E599BE91-EE57-4CB5-AB0D-C6272C545DDD}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6-4259-84C7-2D124A0F4F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{5CCECCD4-3066-41AA-9125-9FF18149D09B}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6-4259-84C7-2D124A0F4F1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{5125BA80-DF0F-42A3-94DF-34E43D1090B0}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B16-4259-84C7-2D124A0F4F1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{D05C8238-D924-43E2-9636-073D1E451DC0}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B16-4259-84C7-2D124A0F4F1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{86361C46-310D-43B5-8472-57F67DAE53FE}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B16-4259-84C7-2D124A0F4F1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{B823D9EB-21A6-4956-A4CE-8031218276B2}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B16-4259-84C7-2D124A0F4F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65.900000000000006</c:v>
                </c:pt>
                <c:pt idx="24">
                  <c:v>67.3</c:v>
                </c:pt>
                <c:pt idx="32">
                  <c:v>67.900000000000006</c:v>
                </c:pt>
              </c:numCache>
            </c:numRef>
          </c:xVal>
          <c:yVal>
            <c:numRef>
              <c:f>公会計指標分析・財政指標組合せ分析表!$BP$51:$DC$51</c:f>
              <c:numCache>
                <c:formatCode>#,##0.0;"▲ "#,##0.0</c:formatCode>
                <c:ptCount val="40"/>
                <c:pt idx="8">
                  <c:v>30.5</c:v>
                </c:pt>
                <c:pt idx="16">
                  <c:v>34.6</c:v>
                </c:pt>
                <c:pt idx="24">
                  <c:v>38</c:v>
                </c:pt>
                <c:pt idx="32">
                  <c:v>46.1</c:v>
                </c:pt>
              </c:numCache>
            </c:numRef>
          </c:yVal>
          <c:smooth val="0"/>
          <c:extLst>
            <c:ext xmlns:c16="http://schemas.microsoft.com/office/drawing/2014/chart" uri="{C3380CC4-5D6E-409C-BE32-E72D297353CC}">
              <c16:uniqueId val="{00000009-DB16-4259-84C7-2D124A0F4F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{13EFCC2E-7040-408B-8779-D71905DBF88D}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B16-4259-84C7-2D124A0F4F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{5B0A8846-EE69-437E-A7C9-5144ECB1F05D}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6-4259-84C7-2D124A0F4F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{10729EE7-C2F0-46D6-92C0-15ECBF431FF7}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6-4259-84C7-2D124A0F4F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{C2498F24-2229-498C-984B-3505C412645E}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6-4259-84C7-2D124A0F4F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{3FBB6F46-6FFA-4FC3-BB55-AD83C54C14B9}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6-4259-84C7-2D124A0F4F1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{D39A7B18-19FC-4BFA-A0CC-1C5ED7B1E863}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B16-4259-84C7-2D124A0F4F1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{D3B21925-6F8D-4A0F-9ECE-7FA8499B94C8}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B16-4259-84C7-2D124A0F4F1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{90C82392-6E81-450D-AA39-36BAC06B6430}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B16-4259-84C7-2D124A0F4F1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{A4BB207C-C6C2-4487-A5A7-5FF42EAA9F6F}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B16-4259-84C7-2D124A0F4F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DB16-4259-84C7-2D124A0F4F12}"/>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{637BDB8B-5554-4EDE-BFF2-836FB700EA12}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573-433B-9183-8834159B12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{D66E956A-143F-4EC5-9280-D57F46D35570}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73-433B-9183-8834159B12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{F7D4ED3C-70FA-40A0-967F-C128DB8393F0}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73-433B-9183-8834159B12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{B88AC496-7566-4DA9-AAF8-0727B703CE21}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73-433B-9183-8834159B12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{4D90C56A-66BA-452F-BC2F-08BCEE88B33E}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73-433B-9183-8834159B12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{2FC00C76-3B76-440B-9B4A-E6BB65098AB9}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573-433B-9183-8834159B12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{FCFD4F3C-6F1A-4FFD-B13E-9B17C288700E}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573-433B-9183-8834159B12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{E626B339-8648-4FAD-A607-016BB929D3DC}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573-433B-9183-8834159B12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{D5CDA24D-53B1-43FA-AC56-80DF72898FF6}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573-433B-9183-8834159B12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7.2</c:v>
                </c:pt>
                <c:pt idx="16">
                  <c:v>6.9</c:v>
                </c:pt>
                <c:pt idx="24">
                  <c:v>6.9</c:v>
                </c:pt>
                <c:pt idx="32">
                  <c:v>7</c:v>
                </c:pt>
              </c:numCache>
            </c:numRef>
          </c:xVal>
          <c:yVal>
            <c:numRef>
              <c:f>公会計指標分析・財政指標組合せ分析表!$BP$73:$DC$73</c:f>
              <c:numCache>
                <c:formatCode>#,##0.0;"▲ "#,##0.0</c:formatCode>
                <c:ptCount val="40"/>
                <c:pt idx="0">
                  <c:v>32.700000000000003</c:v>
                </c:pt>
                <c:pt idx="8">
                  <c:v>30.5</c:v>
                </c:pt>
                <c:pt idx="16">
                  <c:v>34.6</c:v>
                </c:pt>
                <c:pt idx="24">
                  <c:v>38</c:v>
                </c:pt>
                <c:pt idx="32">
                  <c:v>46.1</c:v>
                </c:pt>
              </c:numCache>
            </c:numRef>
          </c:yVal>
          <c:smooth val="0"/>
          <c:extLst>
            <c:ext xmlns:c16="http://schemas.microsoft.com/office/drawing/2014/chart" uri="{C3380CC4-5D6E-409C-BE32-E72D297353CC}">
              <c16:uniqueId val="{00000009-C573-433B-9183-8834159B12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{01EE2490-6A2D-4F84-ADEF-22FE5D4353C7}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573-433B-9183-8834159B12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{DEFCCD7F-D97B-4A6A-98ED-53F5C402765C}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73-433B-9183-8834159B12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{C6DF6FD2-B3FD-482F-B860-127D8255E01F}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73-433B-9183-8834159B12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{2A97B56C-7F8D-4ECD-A1B4-CBDD1A1B7A6A}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73-433B-9183-8834159B12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{EB618953-B6C7-4EC1-9996-423A5FF6DBFC}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73-433B-9183-8834159B12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{5CA0E42C-90DB-40E0-ADB1-F93365AF63B6}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573-433B-9183-8834159B12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{E5DCCEB4-FB18-410F-B3E0-8003BF8AB832}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573-433B-9183-8834159B12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{CEFEE4B7-3861-49CB-B314-D819C93B9892}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573-433B-9183-8834159B12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{89F8779A-1B41-43A8-9E55-2DDFF39253F8}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573-433B-9183-8834159B12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C573-433B-9183-8834159B1219}"/>
            </c:ext>
          </c:extLst>
        </c:ser>
        <c:dLbls>
          <c:showLegendKey val="0"/>
          <c:showVal val="1"/>
          <c:showCatName val="0"/>
          <c:showSerName val="0"/>
          <c:showPercent val="0"/>
          <c:showBubbleSize val="0"/>
        </c:dLbls>
        <c:axId val="84219776"/>
        <c:axId val="84234240"/>
      </c:scatterChart>
      <c:valAx>
        <c:axId val="84219776"/>
        <c:scaling>
          <c:orientation val="minMax"/>
          <c:max val="10.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市税および税外債権等の自主財源の確保に努め、財政基盤の強化を図る。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一般財源等総額の減少によりここ数年は上昇傾向にある。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普通交付税や市税の減による一般財源等総額の減少や、公債費の増加が見込まれることから、引き続き、積極的な税収の確保や義務的経費削減などに努める。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100076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392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90424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392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61</xdr:row>
      <xdr:rowOff>90424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961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60</xdr:row>
      <xdr:rowOff>102616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255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170959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人件費や物件費、維持補修費が減となり、前年比</a:t>
          </a:r>
          <a:r>
            <a:rPr kumimoji="1" lang="en-US" altLang="ja-JP" sz="1200">
              <a:latin typeface="ＭＳ Ｐゴシック" panose="020B0600070205080204" pitchFamily="50" charset="-128"/>
              <a:ea typeface="ＭＳ Ｐゴシック" panose="020B0600070205080204" pitchFamily="50" charset="-128"/>
            </a:rPr>
            <a:t>6,538</a:t>
          </a:r>
          <a:r>
            <a:rPr kumimoji="1" lang="ja-JP" altLang="en-US" sz="1200">
              <a:latin typeface="ＭＳ Ｐゴシック" panose="020B0600070205080204" pitchFamily="50" charset="-128"/>
              <a:ea typeface="ＭＳ Ｐゴシック" panose="020B0600070205080204" pitchFamily="50" charset="-128"/>
            </a:rPr>
            <a:t>円の減となっている。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今後、会計年度任用職員制度の導入による人件費の増加や公共施設の老朽化による維持補修費の増加が見込まれるため、事務事業の見直しなどに取り組み、経費節減に努める。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143283</xdr:rowOff>
    </xdr:from>
    <xdr:to>
      <xdr:col>23</xdr:col>
      <xdr:colOff>133350</xdr:colOff>
      <xdr:row>83</xdr:row>
      <xdr:rowOff>34939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02183"/>
          <a:ext cx="838200" cy="6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34939</xdr:rowOff>
    </xdr:from>
    <xdr:to>
      <xdr:col>19</xdr:col>
      <xdr:colOff>133350</xdr:colOff>
      <xdr:row>83</xdr:row>
      <xdr:rowOff>61105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65289"/>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128873</xdr:rowOff>
    </xdr:from>
    <xdr:to>
      <xdr:col>15</xdr:col>
      <xdr:colOff>82550</xdr:colOff>
      <xdr:row>83</xdr:row>
      <xdr:rowOff>61105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7773"/>
          <a:ext cx="889000" cy="1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104173</xdr:rowOff>
    </xdr:from>
    <xdr:to>
      <xdr:col>11</xdr:col>
      <xdr:colOff>31750</xdr:colOff>
      <xdr:row>82</xdr:row>
      <xdr:rowOff>128873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3073"/>
          <a:ext cx="8890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92483</xdr:rowOff>
    </xdr:from>
    <xdr:to>
      <xdr:col>23</xdr:col>
      <xdr:colOff>184150</xdr:colOff>
      <xdr:row>83</xdr:row>
      <xdr:rowOff>22633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109010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155589</xdr:rowOff>
    </xdr:from>
    <xdr:to>
      <xdr:col>19</xdr:col>
      <xdr:colOff>184150</xdr:colOff>
      <xdr:row>83</xdr:row>
      <xdr:rowOff>85739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70516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0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10305</xdr:rowOff>
    </xdr:from>
    <xdr:to>
      <xdr:col>15</xdr:col>
      <xdr:colOff>133350</xdr:colOff>
      <xdr:row>83</xdr:row>
      <xdr:rowOff>111905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96682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2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78073</xdr:rowOff>
    </xdr:from>
    <xdr:to>
      <xdr:col>11</xdr:col>
      <xdr:colOff>82550</xdr:colOff>
      <xdr:row>83</xdr:row>
      <xdr:rowOff>8223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18400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0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53373</xdr:rowOff>
    </xdr:from>
    <xdr:to>
      <xdr:col>7</xdr:col>
      <xdr:colOff>31750</xdr:colOff>
      <xdr:row>82</xdr:row>
      <xdr:rowOff>154973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165150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8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給与水準については、国・県に準じた制度運用を行っており、前年度比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100693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532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84</xdr:row>
      <xdr:rowOff>151493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08579"/>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98879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98879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051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北陸新幹線整備事業に対応した職員配置により、前年度比</a:t>
          </a:r>
          <a:r>
            <a:rPr kumimoji="1" lang="en-US" altLang="ja-JP" sz="1200">
              <a:latin typeface="ＭＳ Ｐゴシック" panose="020B0600070205080204" pitchFamily="50" charset="-128"/>
              <a:ea typeface="ＭＳ Ｐゴシック" panose="020B0600070205080204" pitchFamily="50" charset="-128"/>
            </a:rPr>
            <a:t>0.34</a:t>
          </a:r>
          <a:r>
            <a:rPr kumimoji="1" lang="ja-JP" altLang="en-US" sz="1200">
              <a:latin typeface="ＭＳ Ｐゴシック" panose="020B0600070205080204" pitchFamily="50" charset="-128"/>
              <a:ea typeface="ＭＳ Ｐゴシック" panose="020B0600070205080204" pitchFamily="50" charset="-128"/>
            </a:rPr>
            <a:t>人の増となっている。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今後も、行政運営の合理化・能率化を図り、適正な定員管理に努める。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71210</xdr:rowOff>
    </xdr:from>
    <xdr:to>
      <xdr:col>81</xdr:col>
      <xdr:colOff>44450</xdr:colOff>
      <xdr:row>63</xdr:row>
      <xdr:rowOff>129812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7256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71210</xdr:rowOff>
    </xdr:from>
    <xdr:to>
      <xdr:col>77</xdr:col>
      <xdr:colOff>44450</xdr:colOff>
      <xdr:row>63</xdr:row>
      <xdr:rowOff>78105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725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16056</xdr:rowOff>
    </xdr:from>
    <xdr:to>
      <xdr:col>72</xdr:col>
      <xdr:colOff>203200</xdr:colOff>
      <xdr:row>63</xdr:row>
      <xdr:rowOff>78105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174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94434</xdr:rowOff>
    </xdr:from>
    <xdr:to>
      <xdr:col>68</xdr:col>
      <xdr:colOff>152400</xdr:colOff>
      <xdr:row>63</xdr:row>
      <xdr:rowOff>16056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24334"/>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79012</xdr:rowOff>
    </xdr:from>
    <xdr:to>
      <xdr:col>81</xdr:col>
      <xdr:colOff>95250</xdr:colOff>
      <xdr:row>64</xdr:row>
      <xdr:rowOff>9162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51089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20410</xdr:rowOff>
    </xdr:from>
    <xdr:to>
      <xdr:col>77</xdr:col>
      <xdr:colOff>95250</xdr:colOff>
      <xdr:row>63</xdr:row>
      <xdr:rowOff>122010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106787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0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27305</xdr:rowOff>
    </xdr:from>
    <xdr:to>
      <xdr:col>73</xdr:col>
      <xdr:colOff>44450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113682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136706</xdr:rowOff>
    </xdr:from>
    <xdr:to>
      <xdr:col>68</xdr:col>
      <xdr:colOff>203200</xdr:colOff>
      <xdr:row>63</xdr:row>
      <xdr:rowOff>66856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43634</xdr:rowOff>
    </xdr:from>
    <xdr:to>
      <xdr:col>64</xdr:col>
      <xdr:colOff>152400</xdr:colOff>
      <xdr:row>62</xdr:row>
      <xdr:rowOff>145234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130011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合併特例債残高の減に伴い、前年度比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合併特例事業債の発行限度額が残りわずかとなり、今後、有利な地方債を活用することが難しくなる一方で、北陸新幹線整備事業に伴う地方債の発行が見込まれるため、実質公債費比率の上昇が懸念される。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今後は、普通建設事業の取捨選択により計画的な地方債の発行に取り組み、実質公債費比率の抑制に努める。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57150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356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49106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3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137583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財政調整基金等の取崩しにより、充当可能財源等額が減少したため、前年比</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北陸新幹線整備事業に伴う財政需要が見込まれる。充当可能財源等額の減少および地方債残高の増加に伴い、将来負担比率の上昇が懸念されるため、地方債発行の抑制に努める。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104563</xdr:rowOff>
    </xdr:from>
    <xdr:to>
      <xdr:col>81</xdr:col>
      <xdr:colOff>44450</xdr:colOff>
      <xdr:row>15</xdr:row>
      <xdr:rowOff>169714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76313"/>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77216</xdr:rowOff>
    </xdr:from>
    <xdr:to>
      <xdr:col>77</xdr:col>
      <xdr:colOff>44450</xdr:colOff>
      <xdr:row>15</xdr:row>
      <xdr:rowOff>104563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648966"/>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77216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15988"/>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44238</xdr:rowOff>
    </xdr:from>
    <xdr:to>
      <xdr:col>68</xdr:col>
      <xdr:colOff>152400</xdr:colOff>
      <xdr:row>15</xdr:row>
      <xdr:rowOff>61934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15988"/>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118914</xdr:rowOff>
    </xdr:from>
    <xdr:to>
      <xdr:col>81</xdr:col>
      <xdr:colOff>95250</xdr:colOff>
      <xdr:row>16</xdr:row>
      <xdr:rowOff>49064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135441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3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165540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9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26416</xdr:rowOff>
    </xdr:from>
    <xdr:to>
      <xdr:col>73</xdr:col>
      <xdr:colOff>44450</xdr:colOff>
      <xdr:row>15</xdr:row>
      <xdr:rowOff>128016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138193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11134</xdr:rowOff>
    </xdr:from>
    <xdr:to>
      <xdr:col>64</xdr:col>
      <xdr:colOff>152400</xdr:colOff>
      <xdr:row>15</xdr:row>
      <xdr:rowOff>112734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122911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経常的な人件費は減少しているものの、経常経費一般財源の総額が減少しているため、前年同率となっている。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今後は、会計年度任用職員制度の導入による人件費の増が想定されるため、行政運営の合理化・能率化を図るとともに、適正な定員管理により人件費の抑制に努める。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これまで事務事業の見直しなどにより経費節減に努めてきたため、類似団体内平均を下回っている。経常的な物件費の額が減少しているため、</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％の減となっている。</a:t>
          </a:r>
        </a:p>
        <a:p>
          <a:r>
            <a:rPr kumimoji="1" lang="ja-JP" altLang="en-US" sz="1200">
              <a:latin typeface="ＭＳ Ｐゴシック" panose="020B0600070205080204" pitchFamily="50" charset="-128"/>
              <a:ea typeface="ＭＳ Ｐゴシック" panose="020B0600070205080204" pitchFamily="50" charset="-128"/>
            </a:rPr>
            <a:t>　今後は、業務のアウトソーシング等による物件費の増加が想定されるため、委託業務の見直し等によるコスト削減に努める。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91621</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204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39914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96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6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2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40821</xdr:rowOff>
    </xdr:from>
    <xdr:to>
      <xdr:col>82</xdr:col>
      <xdr:colOff>158750</xdr:colOff>
      <xdr:row>13</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57348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生活保護給付費や障害者自立支援給付費、認定こども園施設型給付金など社会保障制度における費用の比重が大きいため、類似団体内平均を大きく上回っている。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福祉政策の充実や地域的特性により、扶助費の抑制は困難な状況であるが、資格審査等の徹底や事前予防対策の充実、助成費の適正化などを図り、抑制に努める。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56</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60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56</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0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その他の経費については、繰出金や維持補修費などが類似団体と比較して抑えられていることから、類似団体内平均を下回っている。</a:t>
          </a:r>
        </a:p>
        <a:p>
          <a:r>
            <a:rPr kumimoji="1" lang="ja-JP" altLang="en-US" sz="1200">
              <a:latin typeface="ＭＳ Ｐゴシック" panose="020B0600070205080204" pitchFamily="50" charset="-128"/>
              <a:ea typeface="ＭＳ Ｐゴシック" panose="020B0600070205080204" pitchFamily="50" charset="-128"/>
            </a:rPr>
            <a:t>　今後は、公共施設の老朽化により維持補修費が増加することが想定されるため、公共施設マネジメントに取り組み、適正規模の公共施設の維持に努めることで経費の抑制を図る。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113937</xdr:rowOff>
    </xdr:from>
    <xdr:to>
      <xdr:col>82</xdr:col>
      <xdr:colOff>107950</xdr:colOff>
      <xdr:row>54</xdr:row>
      <xdr:rowOff>153126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3722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113937</xdr:rowOff>
    </xdr:from>
    <xdr:to>
      <xdr:col>78</xdr:col>
      <xdr:colOff>69850</xdr:colOff>
      <xdr:row>54</xdr:row>
      <xdr:rowOff>140063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372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120469</xdr:rowOff>
    </xdr:from>
    <xdr:to>
      <xdr:col>73</xdr:col>
      <xdr:colOff>180975</xdr:colOff>
      <xdr:row>54</xdr:row>
      <xdr:rowOff>140063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378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113937</xdr:rowOff>
    </xdr:from>
    <xdr:to>
      <xdr:col>69</xdr:col>
      <xdr:colOff>92075</xdr:colOff>
      <xdr:row>54</xdr:row>
      <xdr:rowOff>120469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372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102326</xdr:rowOff>
    </xdr:from>
    <xdr:to>
      <xdr:col>82</xdr:col>
      <xdr:colOff>158750</xdr:colOff>
      <xdr:row>55</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118853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0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63137</xdr:rowOff>
    </xdr:from>
    <xdr:to>
      <xdr:col>78</xdr:col>
      <xdr:colOff>120650</xdr:colOff>
      <xdr:row>54</xdr:row>
      <xdr:rowOff>164737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3464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09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69669</xdr:rowOff>
    </xdr:from>
    <xdr:to>
      <xdr:col>69</xdr:col>
      <xdr:colOff>142875</xdr:colOff>
      <xdr:row>54</xdr:row>
      <xdr:rowOff>171269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9996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63137</xdr:rowOff>
    </xdr:from>
    <xdr:to>
      <xdr:col>65</xdr:col>
      <xdr:colOff>53975</xdr:colOff>
      <xdr:row>54</xdr:row>
      <xdr:rowOff>164737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3464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消防、ごみ処理などの業務を一部事務組合で行っていることや下水道、水道などの公営企業に対する補助が大きいため、類似団体内平均を大きく上回っている。</a:t>
          </a:r>
        </a:p>
        <a:p>
          <a:r>
            <a:rPr kumimoji="1" lang="ja-JP" altLang="en-US" sz="1200">
              <a:latin typeface="ＭＳ Ｐゴシック" panose="020B0600070205080204" pitchFamily="50" charset="-128"/>
              <a:ea typeface="ＭＳ Ｐゴシック" panose="020B0600070205080204" pitchFamily="50" charset="-128"/>
            </a:rPr>
            <a:t>　経常的な補助費等は減少しているものの、経常経費一般財源の総額が減少しているため、</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今後は、一部事務組合の事務事業の見直しや公営企業会計の経営の健全化の促進により、補助費等の縮減に努める。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05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05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40132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元金償還額の増加に伴い、前年度比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今後も、北陸新幹線整備事業等に伴い、地方債の発行が見込まれるため、後年度の財政負担が過重とならないよう、金利水準の動向を注視しながら地方債発行の抑制に努める。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169455</xdr:rowOff>
    </xdr:from>
    <xdr:to>
      <xdr:col>24</xdr:col>
      <xdr:colOff>25400</xdr:colOff>
      <xdr:row>77</xdr:row>
      <xdr:rowOff>17599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996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169455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80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84545</xdr:rowOff>
    </xdr:from>
    <xdr:to>
      <xdr:col>15</xdr:col>
      <xdr:colOff>98425</xdr:colOff>
      <xdr:row>76</xdr:row>
      <xdr:rowOff>149861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147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84545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624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118655</xdr:rowOff>
    </xdr:from>
    <xdr:to>
      <xdr:col>20</xdr:col>
      <xdr:colOff>38100</xdr:colOff>
      <xdr:row>77</xdr:row>
      <xdr:rowOff>48805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58981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33745</xdr:rowOff>
    </xdr:from>
    <xdr:to>
      <xdr:col>11</xdr:col>
      <xdr:colOff>60325</xdr:colOff>
      <xdr:row>76</xdr:row>
      <xdr:rowOff>135345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145523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物件費は類似団体内平均と比較して下回っているが、補助費等、扶助費が同平均を上回っている。</a:t>
          </a:r>
        </a:p>
        <a:p>
          <a:r>
            <a:rPr kumimoji="1" lang="ja-JP" altLang="en-US" sz="1200">
              <a:latin typeface="ＭＳ Ｐゴシック" panose="020B0600070205080204" pitchFamily="50" charset="-128"/>
              <a:ea typeface="ＭＳ Ｐゴシック" panose="020B0600070205080204" pitchFamily="50" charset="-128"/>
            </a:rPr>
            <a:t>　これは、消防、ごみ処理などの業務を一部事務組合で実施していることおよび認定こども園施設型給付金などによるものであり、「公債費以外」に係る比率として捉えれば、類似団体平均と同等の値となる。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補助費等の比率が増加したため、前年比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％の増となっている。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14987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81280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92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66138</xdr:rowOff>
    </xdr:from>
    <xdr:to>
      <xdr:col>29</xdr:col>
      <xdr:colOff>127000</xdr:colOff>
      <xdr:row>15</xdr:row>
      <xdr:rowOff>67199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5513"/>
          <a:ext cx="647700" cy="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67199</xdr:rowOff>
    </xdr:from>
    <xdr:to>
      <xdr:col>26</xdr:col>
      <xdr:colOff>50800</xdr:colOff>
      <xdr:row>15</xdr:row>
      <xdr:rowOff>125296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6574"/>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125296</xdr:rowOff>
    </xdr:from>
    <xdr:to>
      <xdr:col>22</xdr:col>
      <xdr:colOff>114300</xdr:colOff>
      <xdr:row>16</xdr:row>
      <xdr:rowOff>4367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46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144956</xdr:rowOff>
    </xdr:from>
    <xdr:to>
      <xdr:col>18</xdr:col>
      <xdr:colOff>177800</xdr:colOff>
      <xdr:row>16</xdr:row>
      <xdr:rowOff>4367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64331"/>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15338</xdr:rowOff>
    </xdr:from>
    <xdr:to>
      <xdr:col>29</xdr:col>
      <xdr:colOff>177800</xdr:colOff>
      <xdr:row>15</xdr:row>
      <xdr:rowOff>116938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31865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16399</xdr:rowOff>
    </xdr:from>
    <xdr:to>
      <xdr:col>26</xdr:col>
      <xdr:colOff>101600</xdr:colOff>
      <xdr:row>15</xdr:row>
      <xdr:rowOff>117999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128176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74496</xdr:rowOff>
    </xdr:from>
    <xdr:to>
      <xdr:col>22</xdr:col>
      <xdr:colOff>165100</xdr:colOff>
      <xdr:row>16</xdr:row>
      <xdr:rowOff>4646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125017</xdr:rowOff>
    </xdr:from>
    <xdr:to>
      <xdr:col>19</xdr:col>
      <xdr:colOff>38100</xdr:colOff>
      <xdr:row>16</xdr:row>
      <xdr:rowOff>55167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65344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94156</xdr:rowOff>
    </xdr:from>
    <xdr:to>
      <xdr:col>15</xdr:col>
      <xdr:colOff>101600</xdr:colOff>
      <xdr:row>16</xdr:row>
      <xdr:rowOff>24306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3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34483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86668</xdr:rowOff>
    </xdr:from>
    <xdr:to>
      <xdr:col>29</xdr:col>
      <xdr:colOff>127000</xdr:colOff>
      <xdr:row>36</xdr:row>
      <xdr:rowOff>87061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039918"/>
          <a:ext cx="6477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85852</xdr:rowOff>
    </xdr:from>
    <xdr:to>
      <xdr:col>26</xdr:col>
      <xdr:colOff>50800</xdr:colOff>
      <xdr:row>36</xdr:row>
      <xdr:rowOff>86668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039102"/>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85852</xdr:rowOff>
    </xdr:from>
    <xdr:to>
      <xdr:col>22</xdr:col>
      <xdr:colOff>114300</xdr:colOff>
      <xdr:row>36</xdr:row>
      <xdr:rowOff>119456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039102"/>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96727</xdr:rowOff>
    </xdr:from>
    <xdr:to>
      <xdr:col>18</xdr:col>
      <xdr:colOff>177800</xdr:colOff>
      <xdr:row>36</xdr:row>
      <xdr:rowOff>119456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049977"/>
          <a:ext cx="698500" cy="2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36261</xdr:rowOff>
    </xdr:from>
    <xdr:to>
      <xdr:col>29</xdr:col>
      <xdr:colOff>177800</xdr:colOff>
      <xdr:row>36</xdr:row>
      <xdr:rowOff>137861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9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8338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9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35868</xdr:rowOff>
    </xdr:from>
    <xdr:to>
      <xdr:col>26</xdr:col>
      <xdr:colOff>101600</xdr:colOff>
      <xdr:row>36</xdr:row>
      <xdr:rowOff>137468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98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122245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07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35052</xdr:rowOff>
    </xdr:from>
    <xdr:to>
      <xdr:col>22</xdr:col>
      <xdr:colOff>165100</xdr:colOff>
      <xdr:row>36</xdr:row>
      <xdr:rowOff>136652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98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68656</xdr:rowOff>
    </xdr:from>
    <xdr:to>
      <xdr:col>19</xdr:col>
      <xdr:colOff>38100</xdr:colOff>
      <xdr:row>36</xdr:row>
      <xdr:rowOff>170256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02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155033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45927</xdr:rowOff>
    </xdr:from>
    <xdr:to>
      <xdr:col>15</xdr:col>
      <xdr:colOff>101600</xdr:colOff>
      <xdr:row>36</xdr:row>
      <xdr:rowOff>147527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9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132304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8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52965</xdr:rowOff>
    </xdr:from>
    <xdr:to>
      <xdr:col>24</xdr:col>
      <xdr:colOff>63500</xdr:colOff>
      <xdr:row>35</xdr:row>
      <xdr:rowOff>64605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53715"/>
          <a:ext cx="8382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52965</xdr:rowOff>
    </xdr:from>
    <xdr:to>
      <xdr:col>19</xdr:col>
      <xdr:colOff>177800</xdr:colOff>
      <xdr:row>35</xdr:row>
      <xdr:rowOff>109068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3715"/>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109068</xdr:rowOff>
    </xdr:from>
    <xdr:to>
      <xdr:col>15</xdr:col>
      <xdr:colOff>50800</xdr:colOff>
      <xdr:row>35</xdr:row>
      <xdr:rowOff>139395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0981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133985</xdr:rowOff>
    </xdr:from>
    <xdr:to>
      <xdr:col>10</xdr:col>
      <xdr:colOff>114300</xdr:colOff>
      <xdr:row>35</xdr:row>
      <xdr:rowOff>139395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3473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13805</xdr:rowOff>
    </xdr:from>
    <xdr:to>
      <xdr:col>24</xdr:col>
      <xdr:colOff>114300</xdr:colOff>
      <xdr:row>35</xdr:row>
      <xdr:rowOff>115405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36682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2165</xdr:rowOff>
    </xdr:from>
    <xdr:to>
      <xdr:col>20</xdr:col>
      <xdr:colOff>38100</xdr:colOff>
      <xdr:row>35</xdr:row>
      <xdr:rowOff>103765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120292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58268</xdr:rowOff>
    </xdr:from>
    <xdr:to>
      <xdr:col>15</xdr:col>
      <xdr:colOff>101600</xdr:colOff>
      <xdr:row>35</xdr:row>
      <xdr:rowOff>159868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88595</xdr:rowOff>
    </xdr:from>
    <xdr:to>
      <xdr:col>10</xdr:col>
      <xdr:colOff>165100</xdr:colOff>
      <xdr:row>36</xdr:row>
      <xdr:rowOff>18745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35272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83185</xdr:rowOff>
    </xdr:from>
    <xdr:to>
      <xdr:col>6</xdr:col>
      <xdr:colOff>38100</xdr:colOff>
      <xdr:row>36</xdr:row>
      <xdr:rowOff>13335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18901</xdr:rowOff>
    </xdr:from>
    <xdr:to>
      <xdr:col>24</xdr:col>
      <xdr:colOff>63500</xdr:colOff>
      <xdr:row>57</xdr:row>
      <xdr:rowOff>79600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91551"/>
          <a:ext cx="8382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18901</xdr:rowOff>
    </xdr:from>
    <xdr:to>
      <xdr:col>19</xdr:col>
      <xdr:colOff>177800</xdr:colOff>
      <xdr:row>57</xdr:row>
      <xdr:rowOff>61160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1551"/>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49958</xdr:rowOff>
    </xdr:from>
    <xdr:to>
      <xdr:col>15</xdr:col>
      <xdr:colOff>50800</xdr:colOff>
      <xdr:row>57</xdr:row>
      <xdr:rowOff>61160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2260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49958</xdr:rowOff>
    </xdr:from>
    <xdr:to>
      <xdr:col>10</xdr:col>
      <xdr:colOff>114300</xdr:colOff>
      <xdr:row>57</xdr:row>
      <xdr:rowOff>98345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2608"/>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28800</xdr:rowOff>
    </xdr:from>
    <xdr:to>
      <xdr:col>24</xdr:col>
      <xdr:colOff>114300</xdr:colOff>
      <xdr:row>57</xdr:row>
      <xdr:rowOff>130400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7227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139551</xdr:rowOff>
    </xdr:from>
    <xdr:to>
      <xdr:col>20</xdr:col>
      <xdr:colOff>38100</xdr:colOff>
      <xdr:row>57</xdr:row>
      <xdr:rowOff>69701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86228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10360</xdr:rowOff>
    </xdr:from>
    <xdr:to>
      <xdr:col>15</xdr:col>
      <xdr:colOff>101600</xdr:colOff>
      <xdr:row>57</xdr:row>
      <xdr:rowOff>111960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103087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170608</xdr:rowOff>
    </xdr:from>
    <xdr:to>
      <xdr:col>10</xdr:col>
      <xdr:colOff>165100</xdr:colOff>
      <xdr:row>57</xdr:row>
      <xdr:rowOff>100758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91885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47545</xdr:rowOff>
    </xdr:from>
    <xdr:to>
      <xdr:col>6</xdr:col>
      <xdr:colOff>38100</xdr:colOff>
      <xdr:row>57</xdr:row>
      <xdr:rowOff>149145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140272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97828</xdr:rowOff>
    </xdr:from>
    <xdr:to>
      <xdr:col>24</xdr:col>
      <xdr:colOff>63500</xdr:colOff>
      <xdr:row>78</xdr:row>
      <xdr:rowOff>134862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0928"/>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114021</xdr:rowOff>
    </xdr:from>
    <xdr:to>
      <xdr:col>19</xdr:col>
      <xdr:colOff>177800</xdr:colOff>
      <xdr:row>78</xdr:row>
      <xdr:rowOff>97828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44221"/>
          <a:ext cx="889000" cy="3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114021</xdr:rowOff>
    </xdr:from>
    <xdr:to>
      <xdr:col>15</xdr:col>
      <xdr:colOff>50800</xdr:colOff>
      <xdr:row>78</xdr:row>
      <xdr:rowOff>116839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44221"/>
          <a:ext cx="889000" cy="34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82550</xdr:rowOff>
    </xdr:from>
    <xdr:to>
      <xdr:col>10</xdr:col>
      <xdr:colOff>114300</xdr:colOff>
      <xdr:row>78</xdr:row>
      <xdr:rowOff>116839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55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84062</xdr:rowOff>
    </xdr:from>
    <xdr:to>
      <xdr:col>24</xdr:col>
      <xdr:colOff>114300</xdr:colOff>
      <xdr:row>79</xdr:row>
      <xdr:rowOff>14212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170439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47028</xdr:rowOff>
    </xdr:from>
    <xdr:to>
      <xdr:col>20</xdr:col>
      <xdr:colOff>38100</xdr:colOff>
      <xdr:row>78</xdr:row>
      <xdr:rowOff>148628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139755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63221</xdr:rowOff>
    </xdr:from>
    <xdr:to>
      <xdr:col>15</xdr:col>
      <xdr:colOff>101600</xdr:colOff>
      <xdr:row>76</xdr:row>
      <xdr:rowOff>164821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9898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66039</xdr:rowOff>
    </xdr:from>
    <xdr:to>
      <xdr:col>10</xdr:col>
      <xdr:colOff>165100</xdr:colOff>
      <xdr:row>78</xdr:row>
      <xdr:rowOff>167639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158766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31750</xdr:rowOff>
    </xdr:from>
    <xdr:to>
      <xdr:col>6</xdr:col>
      <xdr:colOff>38100</xdr:colOff>
      <xdr:row>78</xdr:row>
      <xdr:rowOff>133350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124477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125368</xdr:rowOff>
    </xdr:from>
    <xdr:to>
      <xdr:col>24</xdr:col>
      <xdr:colOff>63500</xdr:colOff>
      <xdr:row>93</xdr:row>
      <xdr:rowOff>145689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70218"/>
          <a:ext cx="8382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145689</xdr:rowOff>
    </xdr:from>
    <xdr:to>
      <xdr:col>19</xdr:col>
      <xdr:colOff>177800</xdr:colOff>
      <xdr:row>94</xdr:row>
      <xdr:rowOff>36601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90539"/>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36601</xdr:rowOff>
    </xdr:from>
    <xdr:to>
      <xdr:col>15</xdr:col>
      <xdr:colOff>50800</xdr:colOff>
      <xdr:row>94</xdr:row>
      <xdr:rowOff>70114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52901"/>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70114</xdr:rowOff>
    </xdr:from>
    <xdr:to>
      <xdr:col>10</xdr:col>
      <xdr:colOff>114300</xdr:colOff>
      <xdr:row>94</xdr:row>
      <xdr:rowOff>82459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8641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74568</xdr:rowOff>
    </xdr:from>
    <xdr:to>
      <xdr:col>24</xdr:col>
      <xdr:colOff>114300</xdr:colOff>
      <xdr:row>94</xdr:row>
      <xdr:rowOff>4718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97445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94889</xdr:rowOff>
    </xdr:from>
    <xdr:to>
      <xdr:col>20</xdr:col>
      <xdr:colOff>38100</xdr:colOff>
      <xdr:row>94</xdr:row>
      <xdr:rowOff>25039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41566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8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157251</xdr:rowOff>
    </xdr:from>
    <xdr:to>
      <xdr:col>15</xdr:col>
      <xdr:colOff>101600</xdr:colOff>
      <xdr:row>94</xdr:row>
      <xdr:rowOff>87401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103928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8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19314</xdr:rowOff>
    </xdr:from>
    <xdr:to>
      <xdr:col>10</xdr:col>
      <xdr:colOff>165100</xdr:colOff>
      <xdr:row>94</xdr:row>
      <xdr:rowOff>120914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137441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91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31659</xdr:rowOff>
    </xdr:from>
    <xdr:to>
      <xdr:col>6</xdr:col>
      <xdr:colOff>38100</xdr:colOff>
      <xdr:row>94</xdr:row>
      <xdr:rowOff>133259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149786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137787</xdr:rowOff>
    </xdr:from>
    <xdr:to>
      <xdr:col>55</xdr:col>
      <xdr:colOff>0</xdr:colOff>
      <xdr:row>34</xdr:row>
      <xdr:rowOff>56520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95637"/>
          <a:ext cx="838200" cy="9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56520</xdr:rowOff>
    </xdr:from>
    <xdr:to>
      <xdr:col>50</xdr:col>
      <xdr:colOff>114300</xdr:colOff>
      <xdr:row>34</xdr:row>
      <xdr:rowOff>58234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8858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24447</xdr:rowOff>
    </xdr:from>
    <xdr:to>
      <xdr:col>45</xdr:col>
      <xdr:colOff>177800</xdr:colOff>
      <xdr:row>34</xdr:row>
      <xdr:rowOff>58234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853747"/>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24447</xdr:rowOff>
    </xdr:from>
    <xdr:to>
      <xdr:col>41</xdr:col>
      <xdr:colOff>50800</xdr:colOff>
      <xdr:row>34</xdr:row>
      <xdr:rowOff>126807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853747"/>
          <a:ext cx="889000" cy="10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86987</xdr:rowOff>
    </xdr:from>
    <xdr:to>
      <xdr:col>55</xdr:col>
      <xdr:colOff>50800</xdr:colOff>
      <xdr:row>34</xdr:row>
      <xdr:rowOff>17137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109864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59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5720</xdr:rowOff>
    </xdr:from>
    <xdr:to>
      <xdr:col>50</xdr:col>
      <xdr:colOff>165100</xdr:colOff>
      <xdr:row>34</xdr:row>
      <xdr:rowOff>107320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123847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7434</xdr:rowOff>
    </xdr:from>
    <xdr:to>
      <xdr:col>46</xdr:col>
      <xdr:colOff>38100</xdr:colOff>
      <xdr:row>34</xdr:row>
      <xdr:rowOff>109034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125561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145097</xdr:rowOff>
    </xdr:from>
    <xdr:to>
      <xdr:col>41</xdr:col>
      <xdr:colOff>101600</xdr:colOff>
      <xdr:row>34</xdr:row>
      <xdr:rowOff>75247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8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91774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76007</xdr:rowOff>
    </xdr:from>
    <xdr:to>
      <xdr:col>36</xdr:col>
      <xdr:colOff>165100</xdr:colOff>
      <xdr:row>35</xdr:row>
      <xdr:rowOff>6157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22684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6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165488</xdr:rowOff>
    </xdr:from>
    <xdr:to>
      <xdr:col>55</xdr:col>
      <xdr:colOff>0</xdr:colOff>
      <xdr:row>58</xdr:row>
      <xdr:rowOff>14754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38138"/>
          <a:ext cx="8382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165488</xdr:rowOff>
    </xdr:from>
    <xdr:to>
      <xdr:col>50</xdr:col>
      <xdr:colOff>114300</xdr:colOff>
      <xdr:row>58</xdr:row>
      <xdr:rowOff>18955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38138"/>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152564</xdr:rowOff>
    </xdr:from>
    <xdr:to>
      <xdr:col>45</xdr:col>
      <xdr:colOff>177800</xdr:colOff>
      <xdr:row>58</xdr:row>
      <xdr:rowOff>18955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25214"/>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152564</xdr:rowOff>
    </xdr:from>
    <xdr:to>
      <xdr:col>41</xdr:col>
      <xdr:colOff>50800</xdr:colOff>
      <xdr:row>58</xdr:row>
      <xdr:rowOff>2367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25214"/>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135404</xdr:rowOff>
    </xdr:from>
    <xdr:to>
      <xdr:col>55</xdr:col>
      <xdr:colOff>50800</xdr:colOff>
      <xdr:row>58</xdr:row>
      <xdr:rowOff>65554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114688</xdr:rowOff>
    </xdr:from>
    <xdr:to>
      <xdr:col>50</xdr:col>
      <xdr:colOff>165100</xdr:colOff>
      <xdr:row>58</xdr:row>
      <xdr:rowOff>44838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35965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139605</xdr:rowOff>
    </xdr:from>
    <xdr:to>
      <xdr:col>46</xdr:col>
      <xdr:colOff>38100</xdr:colOff>
      <xdr:row>58</xdr:row>
      <xdr:rowOff>69755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60882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101764</xdr:rowOff>
    </xdr:from>
    <xdr:to>
      <xdr:col>41</xdr:col>
      <xdr:colOff>101600</xdr:colOff>
      <xdr:row>58</xdr:row>
      <xdr:rowOff>31914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48441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123017</xdr:rowOff>
    </xdr:from>
    <xdr:to>
      <xdr:col>36</xdr:col>
      <xdr:colOff>165100</xdr:colOff>
      <xdr:row>58</xdr:row>
      <xdr:rowOff>53167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44294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141292</xdr:rowOff>
    </xdr:from>
    <xdr:to>
      <xdr:col>55</xdr:col>
      <xdr:colOff>0</xdr:colOff>
      <xdr:row>79</xdr:row>
      <xdr:rowOff>7291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14392"/>
          <a:ext cx="838200" cy="3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7291</xdr:rowOff>
    </xdr:from>
    <xdr:to>
      <xdr:col>50</xdr:col>
      <xdr:colOff>114300</xdr:colOff>
      <xdr:row>79</xdr:row>
      <xdr:rowOff>7508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5184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118151</xdr:rowOff>
    </xdr:from>
    <xdr:to>
      <xdr:col>45</xdr:col>
      <xdr:colOff>177800</xdr:colOff>
      <xdr:row>79</xdr:row>
      <xdr:rowOff>7508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91251"/>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55758</xdr:rowOff>
    </xdr:from>
    <xdr:to>
      <xdr:col>41</xdr:col>
      <xdr:colOff>50800</xdr:colOff>
      <xdr:row>78</xdr:row>
      <xdr:rowOff>118151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28858"/>
          <a:ext cx="889000" cy="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90492</xdr:rowOff>
    </xdr:from>
    <xdr:to>
      <xdr:col>55</xdr:col>
      <xdr:colOff>50800</xdr:colOff>
      <xdr:row>79</xdr:row>
      <xdr:rowOff>20642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127941</xdr:rowOff>
    </xdr:from>
    <xdr:to>
      <xdr:col>50</xdr:col>
      <xdr:colOff>165100</xdr:colOff>
      <xdr:row>79</xdr:row>
      <xdr:rowOff>58091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49218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128158</xdr:rowOff>
    </xdr:from>
    <xdr:to>
      <xdr:col>46</xdr:col>
      <xdr:colOff>38100</xdr:colOff>
      <xdr:row>79</xdr:row>
      <xdr:rowOff>58308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49435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67351</xdr:rowOff>
    </xdr:from>
    <xdr:to>
      <xdr:col>41</xdr:col>
      <xdr:colOff>101600</xdr:colOff>
      <xdr:row>78</xdr:row>
      <xdr:rowOff>168951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2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4958</xdr:rowOff>
    </xdr:from>
    <xdr:to>
      <xdr:col>36</xdr:col>
      <xdr:colOff>165100</xdr:colOff>
      <xdr:row>78</xdr:row>
      <xdr:rowOff>106558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119583</xdr:rowOff>
    </xdr:from>
    <xdr:to>
      <xdr:col>55</xdr:col>
      <xdr:colOff>0</xdr:colOff>
      <xdr:row>98</xdr:row>
      <xdr:rowOff>109307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50233"/>
          <a:ext cx="838200" cy="1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103876</xdr:rowOff>
    </xdr:from>
    <xdr:to>
      <xdr:col>50</xdr:col>
      <xdr:colOff>114300</xdr:colOff>
      <xdr:row>97</xdr:row>
      <xdr:rowOff>119583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34526"/>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75856</xdr:rowOff>
    </xdr:from>
    <xdr:to>
      <xdr:col>45</xdr:col>
      <xdr:colOff>177800</xdr:colOff>
      <xdr:row>97</xdr:row>
      <xdr:rowOff>103876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0650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75856</xdr:rowOff>
    </xdr:from>
    <xdr:to>
      <xdr:col>41</xdr:col>
      <xdr:colOff>50800</xdr:colOff>
      <xdr:row>99</xdr:row>
      <xdr:rowOff>11379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06506"/>
          <a:ext cx="889000" cy="2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58507</xdr:rowOff>
    </xdr:from>
    <xdr:to>
      <xdr:col>55</xdr:col>
      <xdr:colOff>50800</xdr:colOff>
      <xdr:row>98</xdr:row>
      <xdr:rowOff>160107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36934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68783</xdr:rowOff>
    </xdr:from>
    <xdr:to>
      <xdr:col>50</xdr:col>
      <xdr:colOff>165100</xdr:colOff>
      <xdr:row>97</xdr:row>
      <xdr:rowOff>170383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161510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53076</xdr:rowOff>
    </xdr:from>
    <xdr:to>
      <xdr:col>46</xdr:col>
      <xdr:colOff>38100</xdr:colOff>
      <xdr:row>97</xdr:row>
      <xdr:rowOff>154676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145803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25056</xdr:rowOff>
    </xdr:from>
    <xdr:to>
      <xdr:col>41</xdr:col>
      <xdr:colOff>101600</xdr:colOff>
      <xdr:row>97</xdr:row>
      <xdr:rowOff>126656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143183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132029</xdr:rowOff>
    </xdr:from>
    <xdr:to>
      <xdr:col>36</xdr:col>
      <xdr:colOff>165100</xdr:colOff>
      <xdr:row>99</xdr:row>
      <xdr:rowOff>62179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53306</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2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29921</xdr:rowOff>
    </xdr:from>
    <xdr:to>
      <xdr:col>85</xdr:col>
      <xdr:colOff>127000</xdr:colOff>
      <xdr:row>39</xdr:row>
      <xdr:rowOff>39574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6471"/>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29921</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6471"/>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39383</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593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39383</xdr:rowOff>
    </xdr:from>
    <xdr:to>
      <xdr:col>71</xdr:col>
      <xdr:colOff>177800</xdr:colOff>
      <xdr:row>39</xdr:row>
      <xdr:rowOff>44247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5933"/>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160224</xdr:rowOff>
    </xdr:from>
    <xdr:to>
      <xdr:col>85</xdr:col>
      <xdr:colOff>177800</xdr:colOff>
      <xdr:row>39</xdr:row>
      <xdr:rowOff>90374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75151</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150571</xdr:rowOff>
    </xdr:from>
    <xdr:to>
      <xdr:col>81</xdr:col>
      <xdr:colOff>101600</xdr:colOff>
      <xdr:row>39</xdr:row>
      <xdr:rowOff>80721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71848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160033</xdr:rowOff>
    </xdr:from>
    <xdr:to>
      <xdr:col>72</xdr:col>
      <xdr:colOff>38100</xdr:colOff>
      <xdr:row>39</xdr:row>
      <xdr:rowOff>90183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81310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164897</xdr:rowOff>
    </xdr:from>
    <xdr:to>
      <xdr:col>67</xdr:col>
      <xdr:colOff>101600</xdr:colOff>
      <xdr:row>39</xdr:row>
      <xdr:rowOff>95047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86174</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55550</xdr:rowOff>
    </xdr:from>
    <xdr:to>
      <xdr:col>85</xdr:col>
      <xdr:colOff>127000</xdr:colOff>
      <xdr:row>75</xdr:row>
      <xdr:rowOff>64580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14300"/>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64580</xdr:rowOff>
    </xdr:from>
    <xdr:to>
      <xdr:col>81</xdr:col>
      <xdr:colOff>50800</xdr:colOff>
      <xdr:row>75</xdr:row>
      <xdr:rowOff>102845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23330"/>
          <a:ext cx="889000" cy="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102845</xdr:rowOff>
    </xdr:from>
    <xdr:to>
      <xdr:col>76</xdr:col>
      <xdr:colOff>114300</xdr:colOff>
      <xdr:row>75</xdr:row>
      <xdr:rowOff>145999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61595"/>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145999</xdr:rowOff>
    </xdr:from>
    <xdr:to>
      <xdr:col>71</xdr:col>
      <xdr:colOff>177800</xdr:colOff>
      <xdr:row>75</xdr:row>
      <xdr:rowOff>164491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04749"/>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4750</xdr:rowOff>
    </xdr:from>
    <xdr:to>
      <xdr:col>85</xdr:col>
      <xdr:colOff>177800</xdr:colOff>
      <xdr:row>75</xdr:row>
      <xdr:rowOff>106350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27627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13780</xdr:rowOff>
    </xdr:from>
    <xdr:to>
      <xdr:col>81</xdr:col>
      <xdr:colOff>101600</xdr:colOff>
      <xdr:row>75</xdr:row>
      <xdr:rowOff>115380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131907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52045</xdr:rowOff>
    </xdr:from>
    <xdr:to>
      <xdr:col>76</xdr:col>
      <xdr:colOff>165100</xdr:colOff>
      <xdr:row>75</xdr:row>
      <xdr:rowOff>153645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144772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95199</xdr:rowOff>
    </xdr:from>
    <xdr:to>
      <xdr:col>72</xdr:col>
      <xdr:colOff>38100</xdr:colOff>
      <xdr:row>76</xdr:row>
      <xdr:rowOff>25349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113691</xdr:rowOff>
    </xdr:from>
    <xdr:to>
      <xdr:col>67</xdr:col>
      <xdr:colOff>101600</xdr:colOff>
      <xdr:row>76</xdr:row>
      <xdr:rowOff>43841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34968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82156</xdr:rowOff>
    </xdr:from>
    <xdr:to>
      <xdr:col>85</xdr:col>
      <xdr:colOff>127000</xdr:colOff>
      <xdr:row>98</xdr:row>
      <xdr:rowOff>105976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84256"/>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28349</xdr:rowOff>
    </xdr:from>
    <xdr:to>
      <xdr:col>81</xdr:col>
      <xdr:colOff>50800</xdr:colOff>
      <xdr:row>98</xdr:row>
      <xdr:rowOff>105976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30449"/>
          <a:ext cx="889000" cy="7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28349</xdr:rowOff>
    </xdr:from>
    <xdr:to>
      <xdr:col>76</xdr:col>
      <xdr:colOff>114300</xdr:colOff>
      <xdr:row>98</xdr:row>
      <xdr:rowOff>45951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3044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45951</xdr:rowOff>
    </xdr:from>
    <xdr:to>
      <xdr:col>71</xdr:col>
      <xdr:colOff>177800</xdr:colOff>
      <xdr:row>98</xdr:row>
      <xdr:rowOff>68556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48051"/>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31356</xdr:rowOff>
    </xdr:from>
    <xdr:to>
      <xdr:col>85</xdr:col>
      <xdr:colOff>177800</xdr:colOff>
      <xdr:row>98</xdr:row>
      <xdr:rowOff>132956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55176</xdr:rowOff>
    </xdr:from>
    <xdr:to>
      <xdr:col>81</xdr:col>
      <xdr:colOff>101600</xdr:colOff>
      <xdr:row>98</xdr:row>
      <xdr:rowOff>156776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147903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148999</xdr:rowOff>
    </xdr:from>
    <xdr:to>
      <xdr:col>76</xdr:col>
      <xdr:colOff>165100</xdr:colOff>
      <xdr:row>98</xdr:row>
      <xdr:rowOff>79149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95676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166601</xdr:rowOff>
    </xdr:from>
    <xdr:to>
      <xdr:col>72</xdr:col>
      <xdr:colOff>38100</xdr:colOff>
      <xdr:row>98</xdr:row>
      <xdr:rowOff>96751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113278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17756</xdr:rowOff>
    </xdr:from>
    <xdr:to>
      <xdr:col>67</xdr:col>
      <xdr:colOff>101600</xdr:colOff>
      <xdr:row>98</xdr:row>
      <xdr:rowOff>119356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135883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81374</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67924"/>
          <a:ext cx="8382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30574</xdr:rowOff>
    </xdr:from>
    <xdr:to>
      <xdr:col>116</xdr:col>
      <xdr:colOff>114300</xdr:colOff>
      <xdr:row>39</xdr:row>
      <xdr:rowOff>132174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116951</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3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89271</xdr:rowOff>
    </xdr:from>
    <xdr:to>
      <xdr:col>116</xdr:col>
      <xdr:colOff>63500</xdr:colOff>
      <xdr:row>57</xdr:row>
      <xdr:rowOff>94848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61921"/>
          <a:ext cx="8382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69931</xdr:rowOff>
    </xdr:from>
    <xdr:to>
      <xdr:col>111</xdr:col>
      <xdr:colOff>177800</xdr:colOff>
      <xdr:row>57</xdr:row>
      <xdr:rowOff>94848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4258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37059</xdr:rowOff>
    </xdr:from>
    <xdr:to>
      <xdr:col>107</xdr:col>
      <xdr:colOff>50800</xdr:colOff>
      <xdr:row>57</xdr:row>
      <xdr:rowOff>69931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0970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22474</xdr:rowOff>
    </xdr:from>
    <xdr:to>
      <xdr:col>102</xdr:col>
      <xdr:colOff>114300</xdr:colOff>
      <xdr:row>57</xdr:row>
      <xdr:rowOff>37059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79512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38471</xdr:rowOff>
    </xdr:from>
    <xdr:to>
      <xdr:col>116</xdr:col>
      <xdr:colOff>114300</xdr:colOff>
      <xdr:row>57</xdr:row>
      <xdr:rowOff>140071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16898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8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44048</xdr:rowOff>
    </xdr:from>
    <xdr:to>
      <xdr:col>112</xdr:col>
      <xdr:colOff>38100</xdr:colOff>
      <xdr:row>57</xdr:row>
      <xdr:rowOff>145648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136775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0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19131</xdr:rowOff>
    </xdr:from>
    <xdr:to>
      <xdr:col>107</xdr:col>
      <xdr:colOff>101600</xdr:colOff>
      <xdr:row>57</xdr:row>
      <xdr:rowOff>120731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111858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157709</xdr:rowOff>
    </xdr:from>
    <xdr:to>
      <xdr:col>102</xdr:col>
      <xdr:colOff>165100</xdr:colOff>
      <xdr:row>57</xdr:row>
      <xdr:rowOff>87859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143124</xdr:rowOff>
    </xdr:from>
    <xdr:to>
      <xdr:col>98</xdr:col>
      <xdr:colOff>38100</xdr:colOff>
      <xdr:row>57</xdr:row>
      <xdr:rowOff>73274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64401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3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37173</xdr:rowOff>
    </xdr:from>
    <xdr:to>
      <xdr:col>116</xdr:col>
      <xdr:colOff>63500</xdr:colOff>
      <xdr:row>77</xdr:row>
      <xdr:rowOff>82835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8823"/>
          <a:ext cx="8382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82835</xdr:rowOff>
    </xdr:from>
    <xdr:to>
      <xdr:col>111</xdr:col>
      <xdr:colOff>177800</xdr:colOff>
      <xdr:row>77</xdr:row>
      <xdr:rowOff>91294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8448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70377</xdr:rowOff>
    </xdr:from>
    <xdr:to>
      <xdr:col>107</xdr:col>
      <xdr:colOff>50800</xdr:colOff>
      <xdr:row>77</xdr:row>
      <xdr:rowOff>91294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7202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70377</xdr:rowOff>
    </xdr:from>
    <xdr:to>
      <xdr:col>102</xdr:col>
      <xdr:colOff>114300</xdr:colOff>
      <xdr:row>77</xdr:row>
      <xdr:rowOff>87961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7202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157823</xdr:rowOff>
    </xdr:from>
    <xdr:to>
      <xdr:col>116</xdr:col>
      <xdr:colOff>114300</xdr:colOff>
      <xdr:row>77</xdr:row>
      <xdr:rowOff>87973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136250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32035</xdr:rowOff>
    </xdr:from>
    <xdr:to>
      <xdr:col>112</xdr:col>
      <xdr:colOff>38100</xdr:colOff>
      <xdr:row>77</xdr:row>
      <xdr:rowOff>133635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124762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40494</xdr:rowOff>
    </xdr:from>
    <xdr:to>
      <xdr:col>107</xdr:col>
      <xdr:colOff>101600</xdr:colOff>
      <xdr:row>77</xdr:row>
      <xdr:rowOff>142094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133221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19577</xdr:rowOff>
    </xdr:from>
    <xdr:to>
      <xdr:col>102</xdr:col>
      <xdr:colOff>165100</xdr:colOff>
      <xdr:row>77</xdr:row>
      <xdr:rowOff>121177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112304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37161</xdr:rowOff>
    </xdr:from>
    <xdr:to>
      <xdr:col>98</xdr:col>
      <xdr:colOff>38100</xdr:colOff>
      <xdr:row>77</xdr:row>
      <xdr:rowOff>138761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129888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扶助費及び補助費等が類似団体内平均と比較し大きく上回っている。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扶助費については、生活保護費や認定こども園施設型給付金等によるもので、補助費等については、一部事務組合への負担金や公営企業会計への補助金が要因となっている。</a:t>
          </a:r>
        </a:p>
        <a:p>
          <a:r>
            <a:rPr kumimoji="1" lang="ja-JP" altLang="en-US" sz="1300">
              <a:latin typeface="ＭＳ Ｐゴシック" panose="020B0600070205080204" pitchFamily="50" charset="-128"/>
              <a:ea typeface="ＭＳ Ｐゴシック" panose="020B0600070205080204" pitchFamily="50" charset="-128"/>
            </a:rPr>
            <a:t>　普通建設事業のうち、新規整備分は金津小学校プール改築工事等の増により、前年度から大幅に増加している一方で、更新整備分は石塚橋改修工事等の減により、大幅に減少している。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今後も、公共施設の老朽化による維持補修費の増や北陸新幹線整備事業による普通建設事業費の増が想定されるため、扶助費及び補助費はもとよりその他の経費についても、抑制を図る必要がある。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10378</xdr:rowOff>
    </xdr:from>
    <xdr:to>
      <xdr:col>24</xdr:col>
      <xdr:colOff>63500</xdr:colOff>
      <xdr:row>34</xdr:row>
      <xdr:rowOff>76019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39678"/>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10378</xdr:rowOff>
    </xdr:from>
    <xdr:to>
      <xdr:col>19</xdr:col>
      <xdr:colOff>177800</xdr:colOff>
      <xdr:row>34</xdr:row>
      <xdr:rowOff>19195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3967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19195</xdr:rowOff>
    </xdr:from>
    <xdr:to>
      <xdr:col>15</xdr:col>
      <xdr:colOff>50800</xdr:colOff>
      <xdr:row>34</xdr:row>
      <xdr:rowOff>29645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4849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9725</xdr:rowOff>
    </xdr:from>
    <xdr:to>
      <xdr:col>10</xdr:col>
      <xdr:colOff>114300</xdr:colOff>
      <xdr:row>34</xdr:row>
      <xdr:rowOff>29645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67575"/>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25219</xdr:rowOff>
    </xdr:from>
    <xdr:to>
      <xdr:col>24</xdr:col>
      <xdr:colOff>114300</xdr:colOff>
      <xdr:row>34</xdr:row>
      <xdr:rowOff>126819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131028</xdr:rowOff>
    </xdr:from>
    <xdr:to>
      <xdr:col>20</xdr:col>
      <xdr:colOff>38100</xdr:colOff>
      <xdr:row>34</xdr:row>
      <xdr:rowOff>61178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77705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139845</xdr:rowOff>
    </xdr:from>
    <xdr:to>
      <xdr:col>15</xdr:col>
      <xdr:colOff>101600</xdr:colOff>
      <xdr:row>34</xdr:row>
      <xdr:rowOff>69995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86522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7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150295</xdr:rowOff>
    </xdr:from>
    <xdr:to>
      <xdr:col>10</xdr:col>
      <xdr:colOff>165100</xdr:colOff>
      <xdr:row>34</xdr:row>
      <xdr:rowOff>80445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96972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130375</xdr:rowOff>
    </xdr:from>
    <xdr:to>
      <xdr:col>6</xdr:col>
      <xdr:colOff>38100</xdr:colOff>
      <xdr:row>33</xdr:row>
      <xdr:rowOff>60525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77052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69647</xdr:rowOff>
    </xdr:from>
    <xdr:to>
      <xdr:col>24</xdr:col>
      <xdr:colOff>63500</xdr:colOff>
      <xdr:row>58</xdr:row>
      <xdr:rowOff>90117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13747"/>
          <a:ext cx="8382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35654</xdr:rowOff>
    </xdr:from>
    <xdr:to>
      <xdr:col>19</xdr:col>
      <xdr:colOff>177800</xdr:colOff>
      <xdr:row>58</xdr:row>
      <xdr:rowOff>90117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79754"/>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7455</xdr:rowOff>
    </xdr:from>
    <xdr:to>
      <xdr:col>15</xdr:col>
      <xdr:colOff>50800</xdr:colOff>
      <xdr:row>58</xdr:row>
      <xdr:rowOff>35654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51555"/>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7455</xdr:rowOff>
    </xdr:from>
    <xdr:to>
      <xdr:col>10</xdr:col>
      <xdr:colOff>114300</xdr:colOff>
      <xdr:row>58</xdr:row>
      <xdr:rowOff>53504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51555"/>
          <a:ext cx="889000" cy="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18847</xdr:rowOff>
    </xdr:from>
    <xdr:to>
      <xdr:col>24</xdr:col>
      <xdr:colOff>114300</xdr:colOff>
      <xdr:row>58</xdr:row>
      <xdr:rowOff>120447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39317</xdr:rowOff>
    </xdr:from>
    <xdr:to>
      <xdr:col>20</xdr:col>
      <xdr:colOff>38100</xdr:colOff>
      <xdr:row>58</xdr:row>
      <xdr:rowOff>140917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132044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156304</xdr:rowOff>
    </xdr:from>
    <xdr:to>
      <xdr:col>15</xdr:col>
      <xdr:colOff>101600</xdr:colOff>
      <xdr:row>58</xdr:row>
      <xdr:rowOff>86454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102981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7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128105</xdr:rowOff>
    </xdr:from>
    <xdr:to>
      <xdr:col>10</xdr:col>
      <xdr:colOff>165100</xdr:colOff>
      <xdr:row>58</xdr:row>
      <xdr:rowOff>58255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74782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6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2704</xdr:rowOff>
    </xdr:from>
    <xdr:to>
      <xdr:col>6</xdr:col>
      <xdr:colOff>38100</xdr:colOff>
      <xdr:row>58</xdr:row>
      <xdr:rowOff>104304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95431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57469</xdr:rowOff>
    </xdr:from>
    <xdr:to>
      <xdr:col>24</xdr:col>
      <xdr:colOff>63500</xdr:colOff>
      <xdr:row>75</xdr:row>
      <xdr:rowOff>113411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2916219"/>
          <a:ext cx="8382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57469</xdr:rowOff>
    </xdr:from>
    <xdr:to>
      <xdr:col>19</xdr:col>
      <xdr:colOff>177800</xdr:colOff>
      <xdr:row>75</xdr:row>
      <xdr:rowOff>141921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16219"/>
          <a:ext cx="889000" cy="8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132597</xdr:rowOff>
    </xdr:from>
    <xdr:to>
      <xdr:col>15</xdr:col>
      <xdr:colOff>50800</xdr:colOff>
      <xdr:row>75</xdr:row>
      <xdr:rowOff>141921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991347"/>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132597</xdr:rowOff>
    </xdr:from>
    <xdr:to>
      <xdr:col>10</xdr:col>
      <xdr:colOff>114300</xdr:colOff>
      <xdr:row>76</xdr:row>
      <xdr:rowOff>82745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991347"/>
          <a:ext cx="889000" cy="1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62611</xdr:rowOff>
    </xdr:from>
    <xdr:to>
      <xdr:col>24</xdr:col>
      <xdr:colOff>114300</xdr:colOff>
      <xdr:row>75</xdr:row>
      <xdr:rowOff>164210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21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85488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77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6669</xdr:rowOff>
    </xdr:from>
    <xdr:to>
      <xdr:col>20</xdr:col>
      <xdr:colOff>38100</xdr:colOff>
      <xdr:row>75</xdr:row>
      <xdr:rowOff>108269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124796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4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91121</xdr:rowOff>
    </xdr:from>
    <xdr:to>
      <xdr:col>15</xdr:col>
      <xdr:colOff>101600</xdr:colOff>
      <xdr:row>76</xdr:row>
      <xdr:rowOff>21270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9498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37798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7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81797</xdr:rowOff>
    </xdr:from>
    <xdr:to>
      <xdr:col>10</xdr:col>
      <xdr:colOff>165100</xdr:colOff>
      <xdr:row>76</xdr:row>
      <xdr:rowOff>11947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9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28474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71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31945</xdr:rowOff>
    </xdr:from>
    <xdr:to>
      <xdr:col>6</xdr:col>
      <xdr:colOff>38100</xdr:colOff>
      <xdr:row>76</xdr:row>
      <xdr:rowOff>133545</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0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150073</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83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11340</xdr:rowOff>
    </xdr:from>
    <xdr:to>
      <xdr:col>24</xdr:col>
      <xdr:colOff>63500</xdr:colOff>
      <xdr:row>98</xdr:row>
      <xdr:rowOff>14024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13440"/>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7920</xdr:rowOff>
    </xdr:from>
    <xdr:to>
      <xdr:col>19</xdr:col>
      <xdr:colOff>177800</xdr:colOff>
      <xdr:row>98</xdr:row>
      <xdr:rowOff>11340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10020"/>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7920</xdr:rowOff>
    </xdr:from>
    <xdr:to>
      <xdr:col>15</xdr:col>
      <xdr:colOff>50800</xdr:colOff>
      <xdr:row>98</xdr:row>
      <xdr:rowOff>32144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10020"/>
          <a:ext cx="889000" cy="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19777</xdr:rowOff>
    </xdr:from>
    <xdr:to>
      <xdr:col>10</xdr:col>
      <xdr:colOff>114300</xdr:colOff>
      <xdr:row>98</xdr:row>
      <xdr:rowOff>32144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21877"/>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134674</xdr:rowOff>
    </xdr:from>
    <xdr:to>
      <xdr:col>24</xdr:col>
      <xdr:colOff>114300</xdr:colOff>
      <xdr:row>98</xdr:row>
      <xdr:rowOff>64824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49601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131990</xdr:rowOff>
    </xdr:from>
    <xdr:to>
      <xdr:col>20</xdr:col>
      <xdr:colOff>38100</xdr:colOff>
      <xdr:row>98</xdr:row>
      <xdr:rowOff>62140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53267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128570</xdr:rowOff>
    </xdr:from>
    <xdr:to>
      <xdr:col>15</xdr:col>
      <xdr:colOff>101600</xdr:colOff>
      <xdr:row>98</xdr:row>
      <xdr:rowOff>58720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49847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152794</xdr:rowOff>
    </xdr:from>
    <xdr:to>
      <xdr:col>10</xdr:col>
      <xdr:colOff>165100</xdr:colOff>
      <xdr:row>98</xdr:row>
      <xdr:rowOff>82944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74071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140427</xdr:rowOff>
    </xdr:from>
    <xdr:to>
      <xdr:col>6</xdr:col>
      <xdr:colOff>38100</xdr:colOff>
      <xdr:row>98</xdr:row>
      <xdr:rowOff>70577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61704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6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2213</xdr:rowOff>
    </xdr:from>
    <xdr:to>
      <xdr:col>55</xdr:col>
      <xdr:colOff>0</xdr:colOff>
      <xdr:row>36</xdr:row>
      <xdr:rowOff>3193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17441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165172</xdr:rowOff>
    </xdr:from>
    <xdr:to>
      <xdr:col>50</xdr:col>
      <xdr:colOff>114300</xdr:colOff>
      <xdr:row>36</xdr:row>
      <xdr:rowOff>2213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16592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93327</xdr:rowOff>
    </xdr:from>
    <xdr:to>
      <xdr:col>45</xdr:col>
      <xdr:colOff>177800</xdr:colOff>
      <xdr:row>35</xdr:row>
      <xdr:rowOff>165172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922627"/>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93327</xdr:rowOff>
    </xdr:from>
    <xdr:to>
      <xdr:col>41</xdr:col>
      <xdr:colOff>50800</xdr:colOff>
      <xdr:row>34</xdr:row>
      <xdr:rowOff>113901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592262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123843</xdr:rowOff>
    </xdr:from>
    <xdr:to>
      <xdr:col>55</xdr:col>
      <xdr:colOff>50800</xdr:colOff>
      <xdr:row>36</xdr:row>
      <xdr:rowOff>53993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146720</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122863</xdr:rowOff>
    </xdr:from>
    <xdr:to>
      <xdr:col>50</xdr:col>
      <xdr:colOff>165100</xdr:colOff>
      <xdr:row>36</xdr:row>
      <xdr:rowOff>53013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69540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8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114372</xdr:rowOff>
    </xdr:from>
    <xdr:to>
      <xdr:col>46</xdr:col>
      <xdr:colOff>38100</xdr:colOff>
      <xdr:row>36</xdr:row>
      <xdr:rowOff>44522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61049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8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42527</xdr:rowOff>
    </xdr:from>
    <xdr:to>
      <xdr:col>41</xdr:col>
      <xdr:colOff>101600</xdr:colOff>
      <xdr:row>34</xdr:row>
      <xdr:rowOff>144127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8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160654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64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63101</xdr:rowOff>
    </xdr:from>
    <xdr:to>
      <xdr:col>36</xdr:col>
      <xdr:colOff>165100</xdr:colOff>
      <xdr:row>34</xdr:row>
      <xdr:rowOff>164701</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9778</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6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86525</xdr:rowOff>
    </xdr:from>
    <xdr:to>
      <xdr:col>55</xdr:col>
      <xdr:colOff>0</xdr:colOff>
      <xdr:row>57</xdr:row>
      <xdr:rowOff>40170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516275"/>
          <a:ext cx="838200" cy="2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40170</xdr:rowOff>
    </xdr:from>
    <xdr:to>
      <xdr:col>50</xdr:col>
      <xdr:colOff>114300</xdr:colOff>
      <xdr:row>57</xdr:row>
      <xdr:rowOff>110516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12820"/>
          <a:ext cx="889000" cy="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46038</xdr:rowOff>
    </xdr:from>
    <xdr:to>
      <xdr:col>45</xdr:col>
      <xdr:colOff>177800</xdr:colOff>
      <xdr:row>57</xdr:row>
      <xdr:rowOff>110516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647238"/>
          <a:ext cx="889000" cy="2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46038</xdr:rowOff>
    </xdr:from>
    <xdr:to>
      <xdr:col>41</xdr:col>
      <xdr:colOff>50800</xdr:colOff>
      <xdr:row>57</xdr:row>
      <xdr:rowOff>60604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647238"/>
          <a:ext cx="889000" cy="18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35725</xdr:rowOff>
    </xdr:from>
    <xdr:to>
      <xdr:col>55</xdr:col>
      <xdr:colOff>50800</xdr:colOff>
      <xdr:row>55</xdr:row>
      <xdr:rowOff>137325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4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58602</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31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160820</xdr:rowOff>
    </xdr:from>
    <xdr:to>
      <xdr:col>50</xdr:col>
      <xdr:colOff>165100</xdr:colOff>
      <xdr:row>57</xdr:row>
      <xdr:rowOff>90970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107497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5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59716</xdr:rowOff>
    </xdr:from>
    <xdr:to>
      <xdr:col>46</xdr:col>
      <xdr:colOff>38100</xdr:colOff>
      <xdr:row>57</xdr:row>
      <xdr:rowOff>161316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6393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166688</xdr:rowOff>
    </xdr:from>
    <xdr:to>
      <xdr:col>41</xdr:col>
      <xdr:colOff>101600</xdr:colOff>
      <xdr:row>56</xdr:row>
      <xdr:rowOff>96838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5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113365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3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9804</xdr:rowOff>
    </xdr:from>
    <xdr:to>
      <xdr:col>36</xdr:col>
      <xdr:colOff>165100</xdr:colOff>
      <xdr:row>57</xdr:row>
      <xdr:rowOff>111404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127931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5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45810</xdr:rowOff>
    </xdr:from>
    <xdr:to>
      <xdr:col>55</xdr:col>
      <xdr:colOff>0</xdr:colOff>
      <xdr:row>75</xdr:row>
      <xdr:rowOff>90747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904560"/>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110276</xdr:rowOff>
    </xdr:from>
    <xdr:to>
      <xdr:col>50</xdr:col>
      <xdr:colOff>114300</xdr:colOff>
      <xdr:row>75</xdr:row>
      <xdr:rowOff>45810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626126"/>
          <a:ext cx="889000" cy="2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110276</xdr:rowOff>
    </xdr:from>
    <xdr:to>
      <xdr:col>45</xdr:col>
      <xdr:colOff>177800</xdr:colOff>
      <xdr:row>74</xdr:row>
      <xdr:rowOff>57731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2626126"/>
          <a:ext cx="889000" cy="1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146852</xdr:rowOff>
    </xdr:from>
    <xdr:to>
      <xdr:col>41</xdr:col>
      <xdr:colOff>50800</xdr:colOff>
      <xdr:row>74</xdr:row>
      <xdr:rowOff>57731</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2662702"/>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39947</xdr:rowOff>
    </xdr:from>
    <xdr:to>
      <xdr:col>55</xdr:col>
      <xdr:colOff>50800</xdr:colOff>
      <xdr:row>75</xdr:row>
      <xdr:rowOff>141547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62824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7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166460</xdr:rowOff>
    </xdr:from>
    <xdr:to>
      <xdr:col>50</xdr:col>
      <xdr:colOff>165100</xdr:colOff>
      <xdr:row>75</xdr:row>
      <xdr:rowOff>96610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8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113137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6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59476</xdr:rowOff>
    </xdr:from>
    <xdr:to>
      <xdr:col>46</xdr:col>
      <xdr:colOff>38100</xdr:colOff>
      <xdr:row>73</xdr:row>
      <xdr:rowOff>161076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5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6153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3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6931</xdr:rowOff>
    </xdr:from>
    <xdr:to>
      <xdr:col>41</xdr:col>
      <xdr:colOff>101600</xdr:colOff>
      <xdr:row>74</xdr:row>
      <xdr:rowOff>108531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6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125058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4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96052</xdr:rowOff>
    </xdr:from>
    <xdr:to>
      <xdr:col>36</xdr:col>
      <xdr:colOff>165100</xdr:colOff>
      <xdr:row>74</xdr:row>
      <xdr:rowOff>26202</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42729</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38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24583</xdr:rowOff>
    </xdr:from>
    <xdr:to>
      <xdr:col>55</xdr:col>
      <xdr:colOff>0</xdr:colOff>
      <xdr:row>98</xdr:row>
      <xdr:rowOff>55843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26683"/>
          <a:ext cx="8382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24583</xdr:rowOff>
    </xdr:from>
    <xdr:to>
      <xdr:col>50</xdr:col>
      <xdr:colOff>114300</xdr:colOff>
      <xdr:row>98</xdr:row>
      <xdr:rowOff>54887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26683"/>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54887</xdr:rowOff>
    </xdr:from>
    <xdr:to>
      <xdr:col>45</xdr:col>
      <xdr:colOff>177800</xdr:colOff>
      <xdr:row>98</xdr:row>
      <xdr:rowOff>89928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56987"/>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84079</xdr:rowOff>
    </xdr:from>
    <xdr:to>
      <xdr:col>41</xdr:col>
      <xdr:colOff>50800</xdr:colOff>
      <xdr:row>98</xdr:row>
      <xdr:rowOff>89928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86179"/>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5043</xdr:rowOff>
    </xdr:from>
    <xdr:to>
      <xdr:col>55</xdr:col>
      <xdr:colOff>50800</xdr:colOff>
      <xdr:row>98</xdr:row>
      <xdr:rowOff>106643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27920</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145233</xdr:rowOff>
    </xdr:from>
    <xdr:to>
      <xdr:col>50</xdr:col>
      <xdr:colOff>165100</xdr:colOff>
      <xdr:row>98</xdr:row>
      <xdr:rowOff>75383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91910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4087</xdr:rowOff>
    </xdr:from>
    <xdr:to>
      <xdr:col>46</xdr:col>
      <xdr:colOff>38100</xdr:colOff>
      <xdr:row>98</xdr:row>
      <xdr:rowOff>105687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122214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58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39128</xdr:rowOff>
    </xdr:from>
    <xdr:to>
      <xdr:col>41</xdr:col>
      <xdr:colOff>101600</xdr:colOff>
      <xdr:row>98</xdr:row>
      <xdr:rowOff>140728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157255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6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33279</xdr:rowOff>
    </xdr:from>
    <xdr:to>
      <xdr:col>36</xdr:col>
      <xdr:colOff>165100</xdr:colOff>
      <xdr:row>98</xdr:row>
      <xdr:rowOff>134879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126006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160894</xdr:rowOff>
    </xdr:from>
    <xdr:to>
      <xdr:col>85</xdr:col>
      <xdr:colOff>127000</xdr:colOff>
      <xdr:row>37</xdr:row>
      <xdr:rowOff>133234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333094"/>
          <a:ext cx="8382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162789</xdr:rowOff>
    </xdr:from>
    <xdr:to>
      <xdr:col>81</xdr:col>
      <xdr:colOff>50800</xdr:colOff>
      <xdr:row>37</xdr:row>
      <xdr:rowOff>133234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4592300" y="6334989"/>
          <a:ext cx="889000" cy="1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162789</xdr:rowOff>
    </xdr:from>
    <xdr:to>
      <xdr:col>76</xdr:col>
      <xdr:colOff>114300</xdr:colOff>
      <xdr:row>38</xdr:row>
      <xdr:rowOff>7569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3703300" y="6334989"/>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123731</xdr:rowOff>
    </xdr:from>
    <xdr:to>
      <xdr:col>71</xdr:col>
      <xdr:colOff>177800</xdr:colOff>
      <xdr:row>38</xdr:row>
      <xdr:rowOff>7569</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6467381"/>
          <a:ext cx="8890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110094</xdr:rowOff>
    </xdr:from>
    <xdr:to>
      <xdr:col>85</xdr:col>
      <xdr:colOff>177800</xdr:colOff>
      <xdr:row>37</xdr:row>
      <xdr:rowOff>40244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132971</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13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82434</xdr:rowOff>
    </xdr:from>
    <xdr:to>
      <xdr:col>81</xdr:col>
      <xdr:colOff>101600</xdr:colOff>
      <xdr:row>38</xdr:row>
      <xdr:rowOff>12584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4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3711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5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111989</xdr:rowOff>
    </xdr:from>
    <xdr:to>
      <xdr:col>76</xdr:col>
      <xdr:colOff>165100</xdr:colOff>
      <xdr:row>37</xdr:row>
      <xdr:rowOff>42139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58666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0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128219</xdr:rowOff>
    </xdr:from>
    <xdr:to>
      <xdr:col>72</xdr:col>
      <xdr:colOff>38100</xdr:colOff>
      <xdr:row>38</xdr:row>
      <xdr:rowOff>58369</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49496</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5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72931</xdr:rowOff>
    </xdr:from>
    <xdr:to>
      <xdr:col>67</xdr:col>
      <xdr:colOff>101600</xdr:colOff>
      <xdr:row>38</xdr:row>
      <xdr:rowOff>3080</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416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165657</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5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70218</xdr:rowOff>
    </xdr:from>
    <xdr:to>
      <xdr:col>85</xdr:col>
      <xdr:colOff>127000</xdr:colOff>
      <xdr:row>57</xdr:row>
      <xdr:rowOff>80658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671418"/>
          <a:ext cx="838200" cy="18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70218</xdr:rowOff>
    </xdr:from>
    <xdr:to>
      <xdr:col>81</xdr:col>
      <xdr:colOff>50800</xdr:colOff>
      <xdr:row>56</xdr:row>
      <xdr:rowOff>134112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671418"/>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100406</xdr:rowOff>
    </xdr:from>
    <xdr:to>
      <xdr:col>76</xdr:col>
      <xdr:colOff>114300</xdr:colOff>
      <xdr:row>56</xdr:row>
      <xdr:rowOff>134112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701606"/>
          <a:ext cx="889000" cy="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100406</xdr:rowOff>
    </xdr:from>
    <xdr:to>
      <xdr:col>71</xdr:col>
      <xdr:colOff>177800</xdr:colOff>
      <xdr:row>56</xdr:row>
      <xdr:rowOff>151650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701606"/>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29858</xdr:rowOff>
    </xdr:from>
    <xdr:to>
      <xdr:col>85</xdr:col>
      <xdr:colOff>177800</xdr:colOff>
      <xdr:row>57</xdr:row>
      <xdr:rowOff>131458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8285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19418</xdr:rowOff>
    </xdr:from>
    <xdr:to>
      <xdr:col>81</xdr:col>
      <xdr:colOff>101600</xdr:colOff>
      <xdr:row>56</xdr:row>
      <xdr:rowOff>121018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6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137545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3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83312</xdr:rowOff>
    </xdr:from>
    <xdr:to>
      <xdr:col>76</xdr:col>
      <xdr:colOff>165100</xdr:colOff>
      <xdr:row>57</xdr:row>
      <xdr:rowOff>13462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6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29989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4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49606</xdr:rowOff>
    </xdr:from>
    <xdr:to>
      <xdr:col>72</xdr:col>
      <xdr:colOff>38100</xdr:colOff>
      <xdr:row>56</xdr:row>
      <xdr:rowOff>151206</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6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167733</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4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100850</xdr:rowOff>
    </xdr:from>
    <xdr:to>
      <xdr:col>67</xdr:col>
      <xdr:colOff>101600</xdr:colOff>
      <xdr:row>57</xdr:row>
      <xdr:rowOff>31000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7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47527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4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29921</xdr:rowOff>
    </xdr:from>
    <xdr:to>
      <xdr:col>85</xdr:col>
      <xdr:colOff>127000</xdr:colOff>
      <xdr:row>79</xdr:row>
      <xdr:rowOff>39573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7447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29921</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74471"/>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39382</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393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39382</xdr:rowOff>
    </xdr:from>
    <xdr:to>
      <xdr:col>71</xdr:col>
      <xdr:colOff>177800</xdr:colOff>
      <xdr:row>79</xdr:row>
      <xdr:rowOff>44247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83932"/>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160223</xdr:rowOff>
    </xdr:from>
    <xdr:to>
      <xdr:col>85</xdr:col>
      <xdr:colOff>177800</xdr:colOff>
      <xdr:row>79</xdr:row>
      <xdr:rowOff>90373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75150</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4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150571</xdr:rowOff>
    </xdr:from>
    <xdr:to>
      <xdr:col>81</xdr:col>
      <xdr:colOff>101600</xdr:colOff>
      <xdr:row>79</xdr:row>
      <xdr:rowOff>80721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71848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61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160032</xdr:rowOff>
    </xdr:from>
    <xdr:to>
      <xdr:col>72</xdr:col>
      <xdr:colOff>38100</xdr:colOff>
      <xdr:row>79</xdr:row>
      <xdr:rowOff>90182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81309</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164897</xdr:rowOff>
    </xdr:from>
    <xdr:to>
      <xdr:col>67</xdr:col>
      <xdr:colOff>101600</xdr:colOff>
      <xdr:row>79</xdr:row>
      <xdr:rowOff>95047</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86174</xdr:rowOff>
    </xdr:from>
    <xdr:ext cx="31393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57333" y="13630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55550</xdr:rowOff>
    </xdr:from>
    <xdr:to>
      <xdr:col>85</xdr:col>
      <xdr:colOff>127000</xdr:colOff>
      <xdr:row>95</xdr:row>
      <xdr:rowOff>64579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343300"/>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64579</xdr:rowOff>
    </xdr:from>
    <xdr:to>
      <xdr:col>81</xdr:col>
      <xdr:colOff>50800</xdr:colOff>
      <xdr:row>95</xdr:row>
      <xdr:rowOff>102845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352329"/>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102845</xdr:rowOff>
    </xdr:from>
    <xdr:to>
      <xdr:col>76</xdr:col>
      <xdr:colOff>114300</xdr:colOff>
      <xdr:row>95</xdr:row>
      <xdr:rowOff>145999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390595"/>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145999</xdr:rowOff>
    </xdr:from>
    <xdr:to>
      <xdr:col>71</xdr:col>
      <xdr:colOff>177800</xdr:colOff>
      <xdr:row>95</xdr:row>
      <xdr:rowOff>164491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433749"/>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4750</xdr:rowOff>
    </xdr:from>
    <xdr:to>
      <xdr:col>85</xdr:col>
      <xdr:colOff>177800</xdr:colOff>
      <xdr:row>95</xdr:row>
      <xdr:rowOff>106350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27627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1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13779</xdr:rowOff>
    </xdr:from>
    <xdr:to>
      <xdr:col>81</xdr:col>
      <xdr:colOff>101600</xdr:colOff>
      <xdr:row>95</xdr:row>
      <xdr:rowOff>115379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131906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52045</xdr:rowOff>
    </xdr:from>
    <xdr:to>
      <xdr:col>76</xdr:col>
      <xdr:colOff>165100</xdr:colOff>
      <xdr:row>95</xdr:row>
      <xdr:rowOff>153645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144772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4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95199</xdr:rowOff>
    </xdr:from>
    <xdr:to>
      <xdr:col>72</xdr:col>
      <xdr:colOff>38100</xdr:colOff>
      <xdr:row>96</xdr:row>
      <xdr:rowOff>25349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16476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4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113691</xdr:rowOff>
    </xdr:from>
    <xdr:to>
      <xdr:col>67</xdr:col>
      <xdr:colOff>101600</xdr:colOff>
      <xdr:row>96</xdr:row>
      <xdr:rowOff>43841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34968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4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衛生費については、類似団体内平均を大きく下回っている。これは、ごみ処理等を一部事務組合で実施しており、広域連携による経費の圧縮が図られているためである。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石塚橋改修工事や福井しあわせ元気国体実行委員会負担金の減により、土木費および教育費がそれぞれ大幅に減少している一方で、国営九頭竜川下流土地改良事業負担金や平成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年雪害対策経費の増により、農林水産業費および消防費が大幅に増加している。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今後は、北陸新幹線整備の負担やそれに伴う地方債の借入により土木費や公債費の増加が想定されるため、その他の費目の抑制や財源確保に努める。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財政調整基金で決算剰余金分として</a:t>
          </a:r>
          <a:r>
            <a:rPr kumimoji="1" lang="en-US" altLang="ja-JP" sz="1100">
              <a:latin typeface="ＭＳ ゴシック" pitchFamily="49" charset="-128"/>
              <a:ea typeface="ＭＳ ゴシック" pitchFamily="49" charset="-128"/>
            </a:rPr>
            <a:t>269,084</a:t>
          </a:r>
          <a:r>
            <a:rPr kumimoji="1" lang="ja-JP" altLang="en-US" sz="1100">
              <a:latin typeface="ＭＳ ゴシック" pitchFamily="49" charset="-128"/>
              <a:ea typeface="ＭＳ ゴシック" pitchFamily="49" charset="-128"/>
            </a:rPr>
            <a:t>千円を積み立てているが、財源補てんのため</a:t>
          </a:r>
          <a:r>
            <a:rPr kumimoji="1" lang="en-US" altLang="ja-JP" sz="1100">
              <a:latin typeface="ＭＳ ゴシック" pitchFamily="49" charset="-128"/>
              <a:ea typeface="ＭＳ ゴシック" pitchFamily="49" charset="-128"/>
            </a:rPr>
            <a:t>347,084</a:t>
          </a:r>
          <a:r>
            <a:rPr kumimoji="1" lang="ja-JP" altLang="en-US" sz="1100">
              <a:latin typeface="ＭＳ ゴシック" pitchFamily="49" charset="-128"/>
              <a:ea typeface="ＭＳ ゴシック" pitchFamily="49" charset="-128"/>
            </a:rPr>
            <a:t>千円を取り崩しており、前年度比</a:t>
          </a:r>
          <a:r>
            <a:rPr kumimoji="1" lang="en-US" altLang="ja-JP" sz="1100">
              <a:latin typeface="ＭＳ ゴシック" pitchFamily="49" charset="-128"/>
              <a:ea typeface="ＭＳ ゴシック" pitchFamily="49" charset="-128"/>
            </a:rPr>
            <a:t>0.68</a:t>
          </a:r>
          <a:r>
            <a:rPr kumimoji="1" lang="ja-JP" altLang="en-US" sz="1100">
              <a:latin typeface="ＭＳ ゴシック" pitchFamily="49" charset="-128"/>
              <a:ea typeface="ＭＳ ゴシック" pitchFamily="49" charset="-128"/>
            </a:rPr>
            <a:t>％の減となっている。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令和元年度は、石塚橋改修工事等が減となったものの、歳入において市町村民税等の市税が減となったため、実質単年度収支は悪化している。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新型コロナウイルス感染症による減収や財政需要の高まりで財政調整基金による財源補てんが想定されるため、市税等の収納率向上や事務事業の見直しなどによる経費節減に取り組むことにより、一定程度の実質単年度収支額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歳出で石塚橋改修工事等の事業費が減となったものの、法人市民税（法人税割）等が減少となったことによる経常一般財源等総額の減額幅の方が大きいため、黒字額の比率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国民健康保険特別会計について、償還金及び還付加算金等の減により歳出は減少しているものの、国民健康保険税等の減による歳入の減額幅の方が大きいため、黒字額の比率が減少している。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水道事業会計について、企業債償還額等の減により、黒字額の比率が増加している。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その他の会計については、赤字会計となっていないが、事務の効率化等を進め、適切な財政運営に努める。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金利が低水準で推移しており、利子が減少し前年度比</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百万円の減となっているものの、社会資本整備総合交付金事業（高塚跨線橋）等の償還が開始されたことにより、元金が前年度比</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百万円の増となっている。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市中銀行等の借入の多くが、利率見直し方式となっていることを踏まえ、今後も金利水準の動向に注意を払っていく必要がある。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北陸新幹線整備事業の実施に伴う地方債発行が見込まれるが、合併特例事業債の発行限度額も残りわずかとなっており、交付税措置の有利な地方債を活用することが難しくなるため、事業の取捨選択を行い、地方債残高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latin typeface="ＭＳ ゴシック" pitchFamily="49" charset="-128"/>
              <a:ea typeface="ＭＳ ゴシック" pitchFamily="49" charset="-128"/>
            </a:rPr>
            <a:t> 満期一括償還地方債の借入については、利用していない。</a:t>
          </a:r>
          <a:endParaRPr kumimoji="1" lang="ja-JP" altLang="en-US" sz="105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将来負担額における一般会計等に係る地方債の現在高について、平成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減少したが、令和元年度は発行額が償還額を上回り、増加に転じた。起債にあたっては事業の取捨選択を行った上で、地方交付税で措置される地方債を活用し、充当可能財源等における基準財政需要額算入見込額の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年度まで財政調整基金への積立てを行ってきたため、充当可能基金についても増加傾向となっていたが、平成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年度からは、財源不足補てんのため財政調整基金を取り崩した影響により、減少傾向にある。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今後、北陸新幹線整備事業等による財政需要の高まりで、地方債の発行や財政調整基金による財源補てんが想定されるため、地方債残高の縮減に努める。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財政調整基金について、決算剰余金分として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百万円を積み立てた一方で、財源補てんにより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百万円の積立て等があったが、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北陸新幹線整備事業等や公共施設の老朽化により、財政需要の高まりが想定されるため、健全な財政運営が継続できるよう計画的な基金管理を行う。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・学校施設整備基金：市立小中学校の施設整備を図る。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国営九頭竜川下流土地改良事業負担金の増や元金償還額の増による一般財源の不足。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北陸新幹線整備事業等や公共施設の老朽化により、財政需要の高まりが想定される。財源不足の補てんとして取崩しを余儀なくされることが懸念されるが、中長期的な財政状況を見極め、財政運営上支障が生じないよう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168275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60389" cy="636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有形固定資産減価償却率は、類似団体平均より高い水準であり、公共施設再配置計画等に基づき、施設の適切な管理に努める。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35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103142</xdr:rowOff>
    </xdr:from>
    <xdr:to>
      <xdr:col>19</xdr:col>
      <xdr:colOff>187325</xdr:colOff>
      <xdr:row>33</xdr:row>
      <xdr:rowOff>33292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153942</xdr:rowOff>
    </xdr:from>
    <xdr:to>
      <xdr:col>23</xdr:col>
      <xdr:colOff>85725</xdr:colOff>
      <xdr:row>33</xdr:row>
      <xdr:rowOff>998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41186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110762</xdr:rowOff>
    </xdr:from>
    <xdr:to>
      <xdr:col>19</xdr:col>
      <xdr:colOff>136525</xdr:colOff>
      <xdr:row>32</xdr:row>
      <xdr:rowOff>153942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3686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110762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33476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24419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算出される際の分母である経常収支が小さいことが主な要因である。芦原温泉駅周辺整備事業等による地方債の発行により、分子である実質債務の増加が見込まれるため、今後もこの傾向は続く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58808</xdr:rowOff>
    </xdr:from>
    <xdr:to>
      <xdr:col>76</xdr:col>
      <xdr:colOff>73025</xdr:colOff>
      <xdr:row>29</xdr:row>
      <xdr:rowOff>160408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37235</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78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48973</xdr:rowOff>
    </xdr:from>
    <xdr:to>
      <xdr:col>72</xdr:col>
      <xdr:colOff>123825</xdr:colOff>
      <xdr:row>29</xdr:row>
      <xdr:rowOff>150573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7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99773</xdr:rowOff>
    </xdr:from>
    <xdr:to>
      <xdr:col>76</xdr:col>
      <xdr:colOff>22225</xdr:colOff>
      <xdr:row>29</xdr:row>
      <xdr:rowOff>109608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843348"/>
          <a:ext cx="7112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87955</xdr:rowOff>
    </xdr:from>
    <xdr:to>
      <xdr:col>68</xdr:col>
      <xdr:colOff>123825</xdr:colOff>
      <xdr:row>30</xdr:row>
      <xdr:rowOff>18105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8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99773</xdr:rowOff>
    </xdr:from>
    <xdr:to>
      <xdr:col>72</xdr:col>
      <xdr:colOff>73025</xdr:colOff>
      <xdr:row>29</xdr:row>
      <xdr:rowOff>138755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843348"/>
          <a:ext cx="762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37938</xdr:rowOff>
    </xdr:from>
    <xdr:to>
      <xdr:col>64</xdr:col>
      <xdr:colOff>123825</xdr:colOff>
      <xdr:row>29</xdr:row>
      <xdr:rowOff>139538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7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88738</xdr:rowOff>
    </xdr:from>
    <xdr:to>
      <xdr:col>68</xdr:col>
      <xdr:colOff>73025</xdr:colOff>
      <xdr:row>29</xdr:row>
      <xdr:rowOff>138755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5832313"/>
          <a:ext cx="762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135022</xdr:rowOff>
    </xdr:from>
    <xdr:to>
      <xdr:col>60</xdr:col>
      <xdr:colOff>123825</xdr:colOff>
      <xdr:row>29</xdr:row>
      <xdr:rowOff>65172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7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14372</xdr:rowOff>
    </xdr:from>
    <xdr:to>
      <xdr:col>64</xdr:col>
      <xdr:colOff>73025</xdr:colOff>
      <xdr:row>29</xdr:row>
      <xdr:rowOff>88738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757947"/>
          <a:ext cx="762000" cy="7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141700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8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9232</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92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130665</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8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56299</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7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38</xdr:row>
      <xdr:rowOff>28575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484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448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941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47642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20972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171209</xdr:rowOff>
    </xdr:from>
    <xdr:to>
      <xdr:col>55</xdr:col>
      <xdr:colOff>50800</xdr:colOff>
      <xdr:row>38</xdr:row>
      <xdr:rowOff>101359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5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22636</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3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9284</xdr:rowOff>
    </xdr:from>
    <xdr:to>
      <xdr:col>50</xdr:col>
      <xdr:colOff>165100</xdr:colOff>
      <xdr:row>38</xdr:row>
      <xdr:rowOff>110884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5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50559</xdr:rowOff>
    </xdr:from>
    <xdr:to>
      <xdr:col>55</xdr:col>
      <xdr:colOff>0</xdr:colOff>
      <xdr:row>38</xdr:row>
      <xdr:rowOff>60084</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56565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18923</xdr:rowOff>
    </xdr:from>
    <xdr:to>
      <xdr:col>46</xdr:col>
      <xdr:colOff>38100</xdr:colOff>
      <xdr:row>38</xdr:row>
      <xdr:rowOff>120523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5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60084</xdr:rowOff>
    </xdr:from>
    <xdr:to>
      <xdr:col>50</xdr:col>
      <xdr:colOff>114300</xdr:colOff>
      <xdr:row>38</xdr:row>
      <xdr:rowOff>69723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657518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25133</xdr:rowOff>
    </xdr:from>
    <xdr:to>
      <xdr:col>41</xdr:col>
      <xdr:colOff>101600</xdr:colOff>
      <xdr:row>38</xdr:row>
      <xdr:rowOff>126733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5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69723</xdr:rowOff>
    </xdr:from>
    <xdr:to>
      <xdr:col>45</xdr:col>
      <xdr:colOff>177800</xdr:colOff>
      <xdr:row>38</xdr:row>
      <xdr:rowOff>75933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658482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127411</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62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137050</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143260</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63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81915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3797300" y="1046607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81915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908300" y="1054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81915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019300" y="105136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97172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147447</xdr:rowOff>
    </xdr:from>
    <xdr:to>
      <xdr:col>55</xdr:col>
      <xdr:colOff>50800</xdr:colOff>
      <xdr:row>61</xdr:row>
      <xdr:rowOff>77597</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4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170324</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2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24589</xdr:rowOff>
    </xdr:from>
    <xdr:to>
      <xdr:col>50</xdr:col>
      <xdr:colOff>165100</xdr:colOff>
      <xdr:row>61</xdr:row>
      <xdr:rowOff>126189</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4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26797</xdr:rowOff>
    </xdr:from>
    <xdr:to>
      <xdr:col>55</xdr:col>
      <xdr:colOff>0</xdr:colOff>
      <xdr:row>61</xdr:row>
      <xdr:rowOff>75389</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485247"/>
          <a:ext cx="8382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30591</xdr:rowOff>
    </xdr:from>
    <xdr:to>
      <xdr:col>46</xdr:col>
      <xdr:colOff>38100</xdr:colOff>
      <xdr:row>61</xdr:row>
      <xdr:rowOff>132191</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4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75389</xdr:rowOff>
    </xdr:from>
    <xdr:to>
      <xdr:col>50</xdr:col>
      <xdr:colOff>114300</xdr:colOff>
      <xdr:row>61</xdr:row>
      <xdr:rowOff>81391</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0533839"/>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35892</xdr:rowOff>
    </xdr:from>
    <xdr:to>
      <xdr:col>41</xdr:col>
      <xdr:colOff>101600</xdr:colOff>
      <xdr:row>61</xdr:row>
      <xdr:rowOff>137492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81391</xdr:rowOff>
    </xdr:from>
    <xdr:to>
      <xdr:col>45</xdr:col>
      <xdr:colOff>177800</xdr:colOff>
      <xdr:row>61</xdr:row>
      <xdr:rowOff>86692</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0539841"/>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142716</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27095" y="102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148718</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450795" y="102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154019</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561795" y="102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E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E00-000016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E00-000018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E00-00001A01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E00-000026010000}"/>
            </a:ext>
          </a:extLst>
        </xdr:cNvPr>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85</xdr:row>
      <xdr:rowOff>1905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3797300" y="145503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125730</xdr:rowOff>
    </xdr:from>
    <xdr:to>
      <xdr:col>19</xdr:col>
      <xdr:colOff>177800</xdr:colOff>
      <xdr:row>84</xdr:row>
      <xdr:rowOff>148589</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2908300" y="14527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108586</xdr:rowOff>
    </xdr:from>
    <xdr:to>
      <xdr:col>15</xdr:col>
      <xdr:colOff>50800</xdr:colOff>
      <xdr:row>84</xdr:row>
      <xdr:rowOff>125730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019300" y="145103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167657</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04267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164989</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10515600" y="1456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20065</xdr:rowOff>
    </xdr:from>
    <xdr:to>
      <xdr:col>50</xdr:col>
      <xdr:colOff>165100</xdr:colOff>
      <xdr:row>85</xdr:row>
      <xdr:rowOff>121665</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9588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65912</xdr:rowOff>
    </xdr:from>
    <xdr:to>
      <xdr:col>55</xdr:col>
      <xdr:colOff>0</xdr:colOff>
      <xdr:row>85</xdr:row>
      <xdr:rowOff>70865</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9639300" y="1463916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22352</xdr:rowOff>
    </xdr:from>
    <xdr:to>
      <xdr:col>46</xdr:col>
      <xdr:colOff>38100</xdr:colOff>
      <xdr:row>85</xdr:row>
      <xdr:rowOff>123952</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8699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70865</xdr:rowOff>
    </xdr:from>
    <xdr:to>
      <xdr:col>50</xdr:col>
      <xdr:colOff>114300</xdr:colOff>
      <xdr:row>85</xdr:row>
      <xdr:rowOff>73152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8750300" y="146441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20828</xdr:rowOff>
    </xdr:from>
    <xdr:to>
      <xdr:col>41</xdr:col>
      <xdr:colOff>101600</xdr:colOff>
      <xdr:row>85</xdr:row>
      <xdr:rowOff>122428</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7810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71628</xdr:rowOff>
    </xdr:from>
    <xdr:to>
      <xdr:col>45</xdr:col>
      <xdr:colOff>177800</xdr:colOff>
      <xdr:row>85</xdr:row>
      <xdr:rowOff>73152</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7861300" y="146448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112792</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115079</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113555</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港湾・漁港】&#10;有形固定資産減価償却率最小値テキスト">
          <a:extLst>
            <a:ext uri="{FF2B5EF4-FFF2-40B4-BE49-F238E27FC236}">
              <a16:creationId xmlns:a16="http://schemas.microsoft.com/office/drawing/2014/main" id="{00000000-0008-0000-0E00-00008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390" name="【港湾・漁港】&#10;有形固定資産減価償却率最大値テキスト">
          <a:extLst>
            <a:ext uri="{FF2B5EF4-FFF2-40B4-BE49-F238E27FC236}">
              <a16:creationId xmlns:a16="http://schemas.microsoft.com/office/drawing/2014/main" id="{00000000-0008-0000-0E00-000086010000}"/>
            </a:ext>
          </a:extLst>
        </xdr:cNvPr>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00000000-0008-0000-0E00-000088010000}"/>
            </a:ext>
          </a:extLst>
        </xdr:cNvPr>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67855</xdr:rowOff>
    </xdr:from>
    <xdr:to>
      <xdr:col>24</xdr:col>
      <xdr:colOff>114300</xdr:colOff>
      <xdr:row>108</xdr:row>
      <xdr:rowOff>169455</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4584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154232</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00000000-0008-0000-0E00-000094010000}"/>
            </a:ext>
          </a:extLst>
        </xdr:cNvPr>
        <xdr:cNvSpPr txBox="1"/>
      </xdr:nvSpPr>
      <xdr:spPr>
        <a:xfrm>
          <a:off x="4673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99061</xdr:rowOff>
    </xdr:from>
    <xdr:to>
      <xdr:col>24</xdr:col>
      <xdr:colOff>63500</xdr:colOff>
      <xdr:row>108</xdr:row>
      <xdr:rowOff>118655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3797300" y="186156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48261</xdr:rowOff>
    </xdr:from>
    <xdr:to>
      <xdr:col>15</xdr:col>
      <xdr:colOff>101600</xdr:colOff>
      <xdr:row>108</xdr:row>
      <xdr:rowOff>149861</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2857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99061</xdr:rowOff>
    </xdr:from>
    <xdr:to>
      <xdr:col>19</xdr:col>
      <xdr:colOff>177800</xdr:colOff>
      <xdr:row>108</xdr:row>
      <xdr:rowOff>99061</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2908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27032</xdr:rowOff>
    </xdr:from>
    <xdr:to>
      <xdr:col>10</xdr:col>
      <xdr:colOff>165100</xdr:colOff>
      <xdr:row>108</xdr:row>
      <xdr:rowOff>128632</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968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77832</xdr:rowOff>
    </xdr:from>
    <xdr:to>
      <xdr:col>15</xdr:col>
      <xdr:colOff>50800</xdr:colOff>
      <xdr:row>108</xdr:row>
      <xdr:rowOff>99061</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2019300" y="185944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11" name="n_1aveValue【港湾・漁港】&#10;有形固定資産減価償却率">
          <a:extLst>
            <a:ext uri="{FF2B5EF4-FFF2-40B4-BE49-F238E27FC236}">
              <a16:creationId xmlns:a16="http://schemas.microsoft.com/office/drawing/2014/main" id="{00000000-0008-0000-0E00-00009B010000}"/>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12898</xdr:rowOff>
    </xdr:from>
    <xdr:ext cx="405111" cy="259045"/>
    <xdr:sp macro="" textlink="">
      <xdr:nvSpPr>
        <xdr:cNvPr id="412" name="n_2aveValue【港湾・漁港】&#10;有形固定資産減価償却率">
          <a:extLst>
            <a:ext uri="{FF2B5EF4-FFF2-40B4-BE49-F238E27FC236}">
              <a16:creationId xmlns:a16="http://schemas.microsoft.com/office/drawing/2014/main" id="{00000000-0008-0000-0E00-00009C010000}"/>
            </a:ext>
          </a:extLst>
        </xdr:cNvPr>
        <xdr:cNvSpPr txBox="1"/>
      </xdr:nvSpPr>
      <xdr:spPr>
        <a:xfrm>
          <a:off x="2705744" y="1801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43922</xdr:rowOff>
    </xdr:from>
    <xdr:ext cx="405111" cy="259045"/>
    <xdr:sp macro="" textlink="">
      <xdr:nvSpPr>
        <xdr:cNvPr id="413" name="n_3aveValue【港湾・漁港】&#10;有形固定資産減価償却率">
          <a:extLst>
            <a:ext uri="{FF2B5EF4-FFF2-40B4-BE49-F238E27FC236}">
              <a16:creationId xmlns:a16="http://schemas.microsoft.com/office/drawing/2014/main" id="{00000000-0008-0000-0E00-00009D010000}"/>
            </a:ext>
          </a:extLst>
        </xdr:cNvPr>
        <xdr:cNvSpPr txBox="1"/>
      </xdr:nvSpPr>
      <xdr:spPr>
        <a:xfrm>
          <a:off x="1816744" y="1821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14" name="n_4aveValue【港湾・漁港】&#10;有形固定資産減価償却率">
          <a:extLst>
            <a:ext uri="{FF2B5EF4-FFF2-40B4-BE49-F238E27FC236}">
              <a16:creationId xmlns:a16="http://schemas.microsoft.com/office/drawing/2014/main" id="{00000000-0008-0000-0E00-00009E010000}"/>
            </a:ext>
          </a:extLst>
        </xdr:cNvPr>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140988</xdr:rowOff>
    </xdr:from>
    <xdr:ext cx="405111" cy="259045"/>
    <xdr:sp macro="" textlink="">
      <xdr:nvSpPr>
        <xdr:cNvPr id="415" name="n_1mainValue【港湾・漁港】&#10;有形固定資産減価償却率">
          <a:extLst>
            <a:ext uri="{FF2B5EF4-FFF2-40B4-BE49-F238E27FC236}">
              <a16:creationId xmlns:a16="http://schemas.microsoft.com/office/drawing/2014/main" id="{00000000-0008-0000-0E00-00009F010000}"/>
            </a:ext>
          </a:extLst>
        </xdr:cNvPr>
        <xdr:cNvSpPr txBox="1"/>
      </xdr:nvSpPr>
      <xdr:spPr>
        <a:xfrm>
          <a:off x="35820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140988</xdr:rowOff>
    </xdr:from>
    <xdr:ext cx="405111" cy="259045"/>
    <xdr:sp macro="" textlink="">
      <xdr:nvSpPr>
        <xdr:cNvPr id="416" name="n_2mainValue【港湾・漁港】&#10;有形固定資産減価償却率">
          <a:extLst>
            <a:ext uri="{FF2B5EF4-FFF2-40B4-BE49-F238E27FC236}">
              <a16:creationId xmlns:a16="http://schemas.microsoft.com/office/drawing/2014/main" id="{00000000-0008-0000-0E00-0000A0010000}"/>
            </a:ext>
          </a:extLst>
        </xdr:cNvPr>
        <xdr:cNvSpPr txBox="1"/>
      </xdr:nvSpPr>
      <xdr:spPr>
        <a:xfrm>
          <a:off x="2705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119759</xdr:rowOff>
    </xdr:from>
    <xdr:ext cx="405111" cy="259045"/>
    <xdr:sp macro="" textlink="">
      <xdr:nvSpPr>
        <xdr:cNvPr id="417" name="n_3mainValue【港湾・漁港】&#10;有形固定資産減価償却率">
          <a:extLst>
            <a:ext uri="{FF2B5EF4-FFF2-40B4-BE49-F238E27FC236}">
              <a16:creationId xmlns:a16="http://schemas.microsoft.com/office/drawing/2014/main" id="{00000000-0008-0000-0E00-0000A1010000}"/>
            </a:ext>
          </a:extLst>
        </xdr:cNvPr>
        <xdr:cNvSpPr txBox="1"/>
      </xdr:nvSpPr>
      <xdr:spPr>
        <a:xfrm>
          <a:off x="1816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44" name="【港湾・漁港】&#10;一人当たり有形固定資産（償却資産）額最小値テキスト">
          <a:extLst>
            <a:ext uri="{FF2B5EF4-FFF2-40B4-BE49-F238E27FC236}">
              <a16:creationId xmlns:a16="http://schemas.microsoft.com/office/drawing/2014/main" id="{00000000-0008-0000-0E00-0000BC010000}"/>
            </a:ext>
          </a:extLst>
        </xdr:cNvPr>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46" name="【港湾・漁港】&#10;一人当たり有形固定資産（償却資産）額最大値テキスト">
          <a:extLst>
            <a:ext uri="{FF2B5EF4-FFF2-40B4-BE49-F238E27FC236}">
              <a16:creationId xmlns:a16="http://schemas.microsoft.com/office/drawing/2014/main" id="{00000000-0008-0000-0E00-0000BE010000}"/>
            </a:ext>
          </a:extLst>
        </xdr:cNvPr>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00000000-0008-0000-0E00-0000C0010000}"/>
            </a:ext>
          </a:extLst>
        </xdr:cNvPr>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148780</xdr:rowOff>
    </xdr:from>
    <xdr:to>
      <xdr:col>55</xdr:col>
      <xdr:colOff>50800</xdr:colOff>
      <xdr:row>109</xdr:row>
      <xdr:rowOff>78930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0426700" y="186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63707</xdr:rowOff>
    </xdr:from>
    <xdr:ext cx="469744" cy="259045"/>
    <xdr:sp macro="" textlink="">
      <xdr:nvSpPr>
        <xdr:cNvPr id="460" name="【港湾・漁港】&#10;一人当たり有形固定資産（償却資産）額該当値テキスト">
          <a:extLst>
            <a:ext uri="{FF2B5EF4-FFF2-40B4-BE49-F238E27FC236}">
              <a16:creationId xmlns:a16="http://schemas.microsoft.com/office/drawing/2014/main" id="{00000000-0008-0000-0E00-0000CC010000}"/>
            </a:ext>
          </a:extLst>
        </xdr:cNvPr>
        <xdr:cNvSpPr txBox="1"/>
      </xdr:nvSpPr>
      <xdr:spPr>
        <a:xfrm>
          <a:off x="10515600" y="185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148847</xdr:rowOff>
    </xdr:from>
    <xdr:to>
      <xdr:col>50</xdr:col>
      <xdr:colOff>165100</xdr:colOff>
      <xdr:row>109</xdr:row>
      <xdr:rowOff>78997</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9588500" y="18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28130</xdr:rowOff>
    </xdr:from>
    <xdr:to>
      <xdr:col>55</xdr:col>
      <xdr:colOff>0</xdr:colOff>
      <xdr:row>109</xdr:row>
      <xdr:rowOff>28197</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9639300" y="18716180"/>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148924</xdr:rowOff>
    </xdr:from>
    <xdr:to>
      <xdr:col>46</xdr:col>
      <xdr:colOff>38100</xdr:colOff>
      <xdr:row>109</xdr:row>
      <xdr:rowOff>79074</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8699500" y="18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28197</xdr:rowOff>
    </xdr:from>
    <xdr:to>
      <xdr:col>50</xdr:col>
      <xdr:colOff>114300</xdr:colOff>
      <xdr:row>109</xdr:row>
      <xdr:rowOff>28274</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8750300" y="187162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148983</xdr:rowOff>
    </xdr:from>
    <xdr:to>
      <xdr:col>41</xdr:col>
      <xdr:colOff>101600</xdr:colOff>
      <xdr:row>109</xdr:row>
      <xdr:rowOff>79133</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7810500" y="186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28274</xdr:rowOff>
    </xdr:from>
    <xdr:to>
      <xdr:col>45</xdr:col>
      <xdr:colOff>177800</xdr:colOff>
      <xdr:row>109</xdr:row>
      <xdr:rowOff>28333</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7861300" y="1871632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67" name="n_1aveValue【港湾・漁港】&#10;一人当たり有形固定資産（償却資産）額">
          <a:extLst>
            <a:ext uri="{FF2B5EF4-FFF2-40B4-BE49-F238E27FC236}">
              <a16:creationId xmlns:a16="http://schemas.microsoft.com/office/drawing/2014/main" id="{00000000-0008-0000-0E00-0000D3010000}"/>
            </a:ext>
          </a:extLst>
        </xdr:cNvPr>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68" name="n_2ave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69" name="n_3ave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70124</xdr:rowOff>
    </xdr:from>
    <xdr:ext cx="469744" cy="259045"/>
    <xdr:sp macro="" textlink="">
      <xdr:nvSpPr>
        <xdr:cNvPr id="471" name="n_1main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9391728" y="18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70201</xdr:rowOff>
    </xdr:from>
    <xdr:ext cx="469744" cy="259045"/>
    <xdr:sp macro="" textlink="">
      <xdr:nvSpPr>
        <xdr:cNvPr id="472" name="n_2mainValue【港湾・漁港】&#10;一人当たり有形固定資産（償却資産）額">
          <a:extLst>
            <a:ext uri="{FF2B5EF4-FFF2-40B4-BE49-F238E27FC236}">
              <a16:creationId xmlns:a16="http://schemas.microsoft.com/office/drawing/2014/main" id="{00000000-0008-0000-0E00-0000D8010000}"/>
            </a:ext>
          </a:extLst>
        </xdr:cNvPr>
        <xdr:cNvSpPr txBox="1"/>
      </xdr:nvSpPr>
      <xdr:spPr>
        <a:xfrm>
          <a:off x="8515428" y="18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70260</xdr:rowOff>
    </xdr:from>
    <xdr:ext cx="469744" cy="259045"/>
    <xdr:sp macro="" textlink="">
      <xdr:nvSpPr>
        <xdr:cNvPr id="473" name="n_3mainValue【港湾・漁港】&#10;一人当たり有形固定資産（償却資産）額">
          <a:extLst>
            <a:ext uri="{FF2B5EF4-FFF2-40B4-BE49-F238E27FC236}">
              <a16:creationId xmlns:a16="http://schemas.microsoft.com/office/drawing/2014/main" id="{00000000-0008-0000-0E00-0000D9010000}"/>
            </a:ext>
          </a:extLst>
        </xdr:cNvPr>
        <xdr:cNvSpPr txBox="1"/>
      </xdr:nvSpPr>
      <xdr:spPr>
        <a:xfrm>
          <a:off x="7626428" y="1875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認定こども園・幼稚園・保育所】&#10;有形固定資産減価償却率グラフ枠">
          <a:extLst>
            <a:ext uri="{FF2B5EF4-FFF2-40B4-BE49-F238E27FC236}">
              <a16:creationId xmlns:a16="http://schemas.microsoft.com/office/drawing/2014/main" id="{00000000-0008-0000-0E00-0000F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9" name="【認定こども園・幼稚園・保育所】&#10;有形固定資産減価償却率最小値テキスト">
          <a:extLst>
            <a:ext uri="{FF2B5EF4-FFF2-40B4-BE49-F238E27FC236}">
              <a16:creationId xmlns:a16="http://schemas.microsoft.com/office/drawing/2014/main" id="{00000000-0008-0000-0E00-0000F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01" name="【認定こども園・幼稚園・保育所】&#10;有形固定資産減価償却率最大値テキスト">
          <a:extLst>
            <a:ext uri="{FF2B5EF4-FFF2-40B4-BE49-F238E27FC236}">
              <a16:creationId xmlns:a16="http://schemas.microsoft.com/office/drawing/2014/main" id="{00000000-0008-0000-0E00-0000F5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03" name="【認定こども園・幼稚園・保育所】&#10;有形固定資産減価償却率平均値テキスト">
          <a:extLst>
            <a:ext uri="{FF2B5EF4-FFF2-40B4-BE49-F238E27FC236}">
              <a16:creationId xmlns:a16="http://schemas.microsoft.com/office/drawing/2014/main" id="{00000000-0008-0000-0E00-0000F7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15" name="【認定こども園・幼稚園・保育所】&#10;有形固定資産減価償却率該当値テキスト">
          <a:extLst>
            <a:ext uri="{FF2B5EF4-FFF2-40B4-BE49-F238E27FC236}">
              <a16:creationId xmlns:a16="http://schemas.microsoft.com/office/drawing/2014/main" id="{00000000-0008-0000-0E00-000003020000}"/>
            </a:ext>
          </a:extLst>
        </xdr:cNvPr>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74930</xdr:rowOff>
    </xdr:from>
    <xdr:to>
      <xdr:col>81</xdr:col>
      <xdr:colOff>101600</xdr:colOff>
      <xdr:row>40</xdr:row>
      <xdr:rowOff>5080</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543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39</xdr:row>
      <xdr:rowOff>167640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5481300" y="68122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81915</xdr:rowOff>
    </xdr:from>
    <xdr:to>
      <xdr:col>81</xdr:col>
      <xdr:colOff>50800</xdr:colOff>
      <xdr:row>39</xdr:row>
      <xdr:rowOff>125730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4592300" y="67684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81915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3703300" y="6726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22" name="n_1aveValue【認定こども園・幼稚園・保育所】&#10;有形固定資産減価償却率">
          <a:extLst>
            <a:ext uri="{FF2B5EF4-FFF2-40B4-BE49-F238E27FC236}">
              <a16:creationId xmlns:a16="http://schemas.microsoft.com/office/drawing/2014/main" id="{00000000-0008-0000-0E00-00000A02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23" name="n_2aveValue【認定こども園・幼稚園・保育所】&#10;有形固定資産減価償却率">
          <a:extLst>
            <a:ext uri="{FF2B5EF4-FFF2-40B4-BE49-F238E27FC236}">
              <a16:creationId xmlns:a16="http://schemas.microsoft.com/office/drawing/2014/main" id="{00000000-0008-0000-0E00-00000B02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24" name="n_3aveValue【認定こども園・幼稚園・保育所】&#10;有形固定資産減価償却率">
          <a:extLst>
            <a:ext uri="{FF2B5EF4-FFF2-40B4-BE49-F238E27FC236}">
              <a16:creationId xmlns:a16="http://schemas.microsoft.com/office/drawing/2014/main" id="{00000000-0008-0000-0E00-00000C02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25" name="n_4aveValue【認定こども園・幼稚園・保育所】&#10;有形固定資産減価償却率">
          <a:extLst>
            <a:ext uri="{FF2B5EF4-FFF2-40B4-BE49-F238E27FC236}">
              <a16:creationId xmlns:a16="http://schemas.microsoft.com/office/drawing/2014/main" id="{00000000-0008-0000-0E00-00000D02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167657</xdr:rowOff>
    </xdr:from>
    <xdr:ext cx="405111" cy="259045"/>
    <xdr:sp macro="" textlink="">
      <xdr:nvSpPr>
        <xdr:cNvPr id="526" name="n_1mainValue【認定こども園・幼稚園・保育所】&#10;有形固定資産減価償却率">
          <a:extLst>
            <a:ext uri="{FF2B5EF4-FFF2-40B4-BE49-F238E27FC236}">
              <a16:creationId xmlns:a16="http://schemas.microsoft.com/office/drawing/2014/main" id="{00000000-0008-0000-0E00-00000E020000}"/>
            </a:ext>
          </a:extLst>
        </xdr:cNvPr>
        <xdr:cNvSpPr txBox="1"/>
      </xdr:nvSpPr>
      <xdr:spPr>
        <a:xfrm>
          <a:off x="15266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527" name="n_2mainValue【認定こども園・幼稚園・保育所】&#10;有形固定資産減価償却率">
          <a:extLst>
            <a:ext uri="{FF2B5EF4-FFF2-40B4-BE49-F238E27FC236}">
              <a16:creationId xmlns:a16="http://schemas.microsoft.com/office/drawing/2014/main" id="{00000000-0008-0000-0E00-00000F020000}"/>
            </a:ext>
          </a:extLst>
        </xdr:cNvPr>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528" name="n_3mainValue【認定こども園・幼稚園・保育所】&#10;有形固定資産減価償却率">
          <a:extLst>
            <a:ext uri="{FF2B5EF4-FFF2-40B4-BE49-F238E27FC236}">
              <a16:creationId xmlns:a16="http://schemas.microsoft.com/office/drawing/2014/main" id="{00000000-0008-0000-0E00-000010020000}"/>
            </a:ext>
          </a:extLst>
        </xdr:cNvPr>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認定こども園・幼稚園・保育所】&#10;一人当たり面積グラフ枠">
          <a:extLst>
            <a:ext uri="{FF2B5EF4-FFF2-40B4-BE49-F238E27FC236}">
              <a16:creationId xmlns:a16="http://schemas.microsoft.com/office/drawing/2014/main" id="{00000000-0008-0000-0E00-00002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51" name="【認定こども園・幼稚園・保育所】&#10;一人当たり面積最小値テキスト">
          <a:extLst>
            <a:ext uri="{FF2B5EF4-FFF2-40B4-BE49-F238E27FC236}">
              <a16:creationId xmlns:a16="http://schemas.microsoft.com/office/drawing/2014/main" id="{00000000-0008-0000-0E00-000027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53" name="【認定こども園・幼稚園・保育所】&#10;一人当たり面積最大値テキスト">
          <a:extLst>
            <a:ext uri="{FF2B5EF4-FFF2-40B4-BE49-F238E27FC236}">
              <a16:creationId xmlns:a16="http://schemas.microsoft.com/office/drawing/2014/main" id="{00000000-0008-0000-0E00-00002902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55" name="【認定こども園・幼稚園・保育所】&#10;一人当たり面積平均値テキスト">
          <a:extLst>
            <a:ext uri="{FF2B5EF4-FFF2-40B4-BE49-F238E27FC236}">
              <a16:creationId xmlns:a16="http://schemas.microsoft.com/office/drawing/2014/main" id="{00000000-0008-0000-0E00-00002B020000}"/>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23114</xdr:rowOff>
    </xdr:from>
    <xdr:to>
      <xdr:col>116</xdr:col>
      <xdr:colOff>114300</xdr:colOff>
      <xdr:row>40</xdr:row>
      <xdr:rowOff>124714</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22110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1541</xdr:rowOff>
    </xdr:from>
    <xdr:ext cx="469744" cy="259045"/>
    <xdr:sp macro="" textlink="">
      <xdr:nvSpPr>
        <xdr:cNvPr id="567" name="【認定こども園・幼稚園・保育所】&#10;一人当たり面積該当値テキスト">
          <a:extLst>
            <a:ext uri="{FF2B5EF4-FFF2-40B4-BE49-F238E27FC236}">
              <a16:creationId xmlns:a16="http://schemas.microsoft.com/office/drawing/2014/main" id="{00000000-0008-0000-0E00-000037020000}"/>
            </a:ext>
          </a:extLst>
        </xdr:cNvPr>
        <xdr:cNvSpPr txBox="1"/>
      </xdr:nvSpPr>
      <xdr:spPr>
        <a:xfrm>
          <a:off x="22199600"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73914</xdr:rowOff>
    </xdr:from>
    <xdr:to>
      <xdr:col>116</xdr:col>
      <xdr:colOff>63500</xdr:colOff>
      <xdr:row>40</xdr:row>
      <xdr:rowOff>73914</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1323300" y="6931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20383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78486</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0434300" y="693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78486</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9545300" y="69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00000000-0008-0000-0E00-00003E02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00000000-0008-0000-0E00-00003F02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00000000-0008-0000-0E00-000040020000}"/>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00000000-0008-0000-0E00-00004102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115841</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00000000-0008-0000-0E00-000042020000}"/>
            </a:ext>
          </a:extLst>
        </xdr:cNvPr>
        <xdr:cNvSpPr txBox="1"/>
      </xdr:nvSpPr>
      <xdr:spPr>
        <a:xfrm>
          <a:off x="210757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00000000-0008-0000-0E00-000043020000}"/>
            </a:ext>
          </a:extLst>
        </xdr:cNvPr>
        <xdr:cNvSpPr txBox="1"/>
      </xdr:nvSpPr>
      <xdr:spPr>
        <a:xfrm>
          <a:off x="20199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00000000-0008-0000-0E00-000044020000}"/>
            </a:ext>
          </a:extLst>
        </xdr:cNvPr>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00000000-0008-0000-0E00-00005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00000000-0008-0000-0E00-00005C02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00000000-0008-0000-0E00-00005E02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00000000-0008-0000-0E00-000060020000}"/>
            </a:ext>
          </a:extLst>
        </xdr:cNvPr>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20066</xdr:rowOff>
    </xdr:from>
    <xdr:to>
      <xdr:col>85</xdr:col>
      <xdr:colOff>177800</xdr:colOff>
      <xdr:row>64</xdr:row>
      <xdr:rowOff>121666</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62687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106443</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00000000-0008-0000-0E00-00006C020000}"/>
            </a:ext>
          </a:extLst>
        </xdr:cNvPr>
        <xdr:cNvSpPr txBox="1"/>
      </xdr:nvSpPr>
      <xdr:spPr>
        <a:xfrm>
          <a:off x="16357600" y="10907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20066</xdr:rowOff>
    </xdr:from>
    <xdr:to>
      <xdr:col>81</xdr:col>
      <xdr:colOff>101600</xdr:colOff>
      <xdr:row>64</xdr:row>
      <xdr:rowOff>121666</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54305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70866</xdr:rowOff>
    </xdr:from>
    <xdr:to>
      <xdr:col>85</xdr:col>
      <xdr:colOff>127000</xdr:colOff>
      <xdr:row>64</xdr:row>
      <xdr:rowOff>70866</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5481300" y="110436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454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45720</xdr:rowOff>
    </xdr:from>
    <xdr:to>
      <xdr:col>81</xdr:col>
      <xdr:colOff>50800</xdr:colOff>
      <xdr:row>64</xdr:row>
      <xdr:rowOff>70866</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4592300" y="110185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24638</xdr:rowOff>
    </xdr:from>
    <xdr:to>
      <xdr:col>72</xdr:col>
      <xdr:colOff>38100</xdr:colOff>
      <xdr:row>64</xdr:row>
      <xdr:rowOff>126238</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3652500" y="109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45720</xdr:rowOff>
    </xdr:from>
    <xdr:to>
      <xdr:col>76</xdr:col>
      <xdr:colOff>114300</xdr:colOff>
      <xdr:row>64</xdr:row>
      <xdr:rowOff>75438</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3703300" y="110185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627" name="n_1aveValue【学校施設】&#10;有形固定資産減価償却率">
          <a:extLst>
            <a:ext uri="{FF2B5EF4-FFF2-40B4-BE49-F238E27FC236}">
              <a16:creationId xmlns:a16="http://schemas.microsoft.com/office/drawing/2014/main" id="{00000000-0008-0000-0E00-000073020000}"/>
            </a:ext>
          </a:extLst>
        </xdr:cNvPr>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28" name="n_2aveValue【学校施設】&#10;有形固定資産減価償却率">
          <a:extLst>
            <a:ext uri="{FF2B5EF4-FFF2-40B4-BE49-F238E27FC236}">
              <a16:creationId xmlns:a16="http://schemas.microsoft.com/office/drawing/2014/main" id="{00000000-0008-0000-0E00-000074020000}"/>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29" name="n_3aveValue【学校施設】&#10;有形固定資産減価償却率">
          <a:extLst>
            <a:ext uri="{FF2B5EF4-FFF2-40B4-BE49-F238E27FC236}">
              <a16:creationId xmlns:a16="http://schemas.microsoft.com/office/drawing/2014/main" id="{00000000-0008-0000-0E00-000075020000}"/>
            </a:ext>
          </a:extLst>
        </xdr:cNvPr>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30" name="n_4aveValue【学校施設】&#10;有形固定資産減価償却率">
          <a:extLst>
            <a:ext uri="{FF2B5EF4-FFF2-40B4-BE49-F238E27FC236}">
              <a16:creationId xmlns:a16="http://schemas.microsoft.com/office/drawing/2014/main" id="{00000000-0008-0000-0E00-000076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112793</xdr:rowOff>
    </xdr:from>
    <xdr:ext cx="405111" cy="259045"/>
    <xdr:sp macro="" textlink="">
      <xdr:nvSpPr>
        <xdr:cNvPr id="631" name="n_1mainValue【学校施設】&#10;有形固定資産減価償却率">
          <a:extLst>
            <a:ext uri="{FF2B5EF4-FFF2-40B4-BE49-F238E27FC236}">
              <a16:creationId xmlns:a16="http://schemas.microsoft.com/office/drawing/2014/main" id="{00000000-0008-0000-0E00-000077020000}"/>
            </a:ext>
          </a:extLst>
        </xdr:cNvPr>
        <xdr:cNvSpPr txBox="1"/>
      </xdr:nvSpPr>
      <xdr:spPr>
        <a:xfrm>
          <a:off x="15266044" y="110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87647</xdr:rowOff>
    </xdr:from>
    <xdr:ext cx="405111" cy="259045"/>
    <xdr:sp macro="" textlink="">
      <xdr:nvSpPr>
        <xdr:cNvPr id="632" name="n_2mainValue【学校施設】&#10;有形固定資産減価償却率">
          <a:extLst>
            <a:ext uri="{FF2B5EF4-FFF2-40B4-BE49-F238E27FC236}">
              <a16:creationId xmlns:a16="http://schemas.microsoft.com/office/drawing/2014/main" id="{00000000-0008-0000-0E00-000078020000}"/>
            </a:ext>
          </a:extLst>
        </xdr:cNvPr>
        <xdr:cNvSpPr txBox="1"/>
      </xdr:nvSpPr>
      <xdr:spPr>
        <a:xfrm>
          <a:off x="14389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117365</xdr:rowOff>
    </xdr:from>
    <xdr:ext cx="405111" cy="259045"/>
    <xdr:sp macro="" textlink="">
      <xdr:nvSpPr>
        <xdr:cNvPr id="633" name="n_3mainValue【学校施設】&#10;有形固定資産減価償却率">
          <a:extLst>
            <a:ext uri="{FF2B5EF4-FFF2-40B4-BE49-F238E27FC236}">
              <a16:creationId xmlns:a16="http://schemas.microsoft.com/office/drawing/2014/main" id="{00000000-0008-0000-0E00-000079020000}"/>
            </a:ext>
          </a:extLst>
        </xdr:cNvPr>
        <xdr:cNvSpPr txBox="1"/>
      </xdr:nvSpPr>
      <xdr:spPr>
        <a:xfrm>
          <a:off x="13500744" y="1109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学校施設】&#10;一人当たり面積グラフ枠">
          <a:extLst>
            <a:ext uri="{FF2B5EF4-FFF2-40B4-BE49-F238E27FC236}">
              <a16:creationId xmlns:a16="http://schemas.microsoft.com/office/drawing/2014/main" id="{00000000-0008-0000-0E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59" name="【学校施設】&#10;一人当たり面積最小値テキスト">
          <a:extLst>
            <a:ext uri="{FF2B5EF4-FFF2-40B4-BE49-F238E27FC236}">
              <a16:creationId xmlns:a16="http://schemas.microsoft.com/office/drawing/2014/main" id="{00000000-0008-0000-0E00-000093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61" name="【学校施設】&#10;一人当たり面積最大値テキスト">
          <a:extLst>
            <a:ext uri="{FF2B5EF4-FFF2-40B4-BE49-F238E27FC236}">
              <a16:creationId xmlns:a16="http://schemas.microsoft.com/office/drawing/2014/main" id="{00000000-0008-0000-0E00-000095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63" name="【学校施設】&#10;一人当たり面積平均値テキスト">
          <a:extLst>
            <a:ext uri="{FF2B5EF4-FFF2-40B4-BE49-F238E27FC236}">
              <a16:creationId xmlns:a16="http://schemas.microsoft.com/office/drawing/2014/main" id="{00000000-0008-0000-0E00-000097020000}"/>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120650</xdr:rowOff>
    </xdr:from>
    <xdr:to>
      <xdr:col>116</xdr:col>
      <xdr:colOff>114300</xdr:colOff>
      <xdr:row>59</xdr:row>
      <xdr:rowOff>50800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22110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143527</xdr:rowOff>
    </xdr:from>
    <xdr:ext cx="469744" cy="259045"/>
    <xdr:sp macro="" textlink="">
      <xdr:nvSpPr>
        <xdr:cNvPr id="675" name="【学校施設】&#10;一人当たり面積該当値テキスト">
          <a:extLst>
            <a:ext uri="{FF2B5EF4-FFF2-40B4-BE49-F238E27FC236}">
              <a16:creationId xmlns:a16="http://schemas.microsoft.com/office/drawing/2014/main" id="{00000000-0008-0000-0E00-0000A3020000}"/>
            </a:ext>
          </a:extLst>
        </xdr:cNvPr>
        <xdr:cNvSpPr txBox="1"/>
      </xdr:nvSpPr>
      <xdr:spPr>
        <a:xfrm>
          <a:off x="22199600"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139700</xdr:rowOff>
    </xdr:from>
    <xdr:to>
      <xdr:col>112</xdr:col>
      <xdr:colOff>38100</xdr:colOff>
      <xdr:row>59</xdr:row>
      <xdr:rowOff>69850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0</xdr:rowOff>
    </xdr:from>
    <xdr:to>
      <xdr:col>116</xdr:col>
      <xdr:colOff>63500</xdr:colOff>
      <xdr:row>59</xdr:row>
      <xdr:rowOff>19050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21323300" y="1011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154940</xdr:rowOff>
    </xdr:from>
    <xdr:to>
      <xdr:col>107</xdr:col>
      <xdr:colOff>101600</xdr:colOff>
      <xdr:row>59</xdr:row>
      <xdr:rowOff>85090</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2038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34290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flipV="1">
          <a:off x="20434300" y="10134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168656</xdr:rowOff>
    </xdr:from>
    <xdr:to>
      <xdr:col>102</xdr:col>
      <xdr:colOff>165100</xdr:colOff>
      <xdr:row>59</xdr:row>
      <xdr:rowOff>98806</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9494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34290</xdr:rowOff>
    </xdr:from>
    <xdr:to>
      <xdr:col>107</xdr:col>
      <xdr:colOff>50800</xdr:colOff>
      <xdr:row>59</xdr:row>
      <xdr:rowOff>48006</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flipV="1">
          <a:off x="19545300" y="101498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82" name="n_1aveValue【学校施設】&#10;一人当たり面積">
          <a:extLst>
            <a:ext uri="{FF2B5EF4-FFF2-40B4-BE49-F238E27FC236}">
              <a16:creationId xmlns:a16="http://schemas.microsoft.com/office/drawing/2014/main" id="{00000000-0008-0000-0E00-0000AA020000}"/>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83" name="n_2aveValue【学校施設】&#10;一人当たり面積">
          <a:extLst>
            <a:ext uri="{FF2B5EF4-FFF2-40B4-BE49-F238E27FC236}">
              <a16:creationId xmlns:a16="http://schemas.microsoft.com/office/drawing/2014/main" id="{00000000-0008-0000-0E00-0000AB020000}"/>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84" name="n_3aveValue【学校施設】&#10;一人当たり面積">
          <a:extLst>
            <a:ext uri="{FF2B5EF4-FFF2-40B4-BE49-F238E27FC236}">
              <a16:creationId xmlns:a16="http://schemas.microsoft.com/office/drawing/2014/main" id="{00000000-0008-0000-0E00-0000AC020000}"/>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85" name="n_4aveValue【学校施設】&#10;一人当たり面積">
          <a:extLst>
            <a:ext uri="{FF2B5EF4-FFF2-40B4-BE49-F238E27FC236}">
              <a16:creationId xmlns:a16="http://schemas.microsoft.com/office/drawing/2014/main" id="{00000000-0008-0000-0E00-0000AD020000}"/>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86377</xdr:rowOff>
    </xdr:from>
    <xdr:ext cx="469744" cy="259045"/>
    <xdr:sp macro="" textlink="">
      <xdr:nvSpPr>
        <xdr:cNvPr id="686" name="n_1mainValue【学校施設】&#10;一人当たり面積">
          <a:extLst>
            <a:ext uri="{FF2B5EF4-FFF2-40B4-BE49-F238E27FC236}">
              <a16:creationId xmlns:a16="http://schemas.microsoft.com/office/drawing/2014/main" id="{00000000-0008-0000-0E00-0000AE020000}"/>
            </a:ext>
          </a:extLst>
        </xdr:cNvPr>
        <xdr:cNvSpPr txBox="1"/>
      </xdr:nvSpPr>
      <xdr:spPr>
        <a:xfrm>
          <a:off x="21075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101617</xdr:rowOff>
    </xdr:from>
    <xdr:ext cx="469744" cy="259045"/>
    <xdr:sp macro="" textlink="">
      <xdr:nvSpPr>
        <xdr:cNvPr id="687" name="n_2mainValue【学校施設】&#10;一人当たり面積">
          <a:extLst>
            <a:ext uri="{FF2B5EF4-FFF2-40B4-BE49-F238E27FC236}">
              <a16:creationId xmlns:a16="http://schemas.microsoft.com/office/drawing/2014/main" id="{00000000-0008-0000-0E00-0000AF020000}"/>
            </a:ext>
          </a:extLst>
        </xdr:cNvPr>
        <xdr:cNvSpPr txBox="1"/>
      </xdr:nvSpPr>
      <xdr:spPr>
        <a:xfrm>
          <a:off x="20199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115333</xdr:rowOff>
    </xdr:from>
    <xdr:ext cx="469744" cy="259045"/>
    <xdr:sp macro="" textlink="">
      <xdr:nvSpPr>
        <xdr:cNvPr id="688" name="n_3mainValue【学校施設】&#10;一人当たり面積">
          <a:extLst>
            <a:ext uri="{FF2B5EF4-FFF2-40B4-BE49-F238E27FC236}">
              <a16:creationId xmlns:a16="http://schemas.microsoft.com/office/drawing/2014/main" id="{00000000-0008-0000-0E00-0000B0020000}"/>
            </a:ext>
          </a:extLst>
        </xdr:cNvPr>
        <xdr:cNvSpPr txBox="1"/>
      </xdr:nvSpPr>
      <xdr:spPr>
        <a:xfrm>
          <a:off x="19310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00000000-0008-0000-0E00-0000D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8" name="【公民館】&#10;有形固定資産減価償却率最小値テキスト">
          <a:extLst>
            <a:ext uri="{FF2B5EF4-FFF2-40B4-BE49-F238E27FC236}">
              <a16:creationId xmlns:a16="http://schemas.microsoft.com/office/drawing/2014/main" id="{00000000-0008-0000-0E00-0000D802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30" name="【公民館】&#10;有形固定資産減価償却率最大値テキスト">
          <a:extLst>
            <a:ext uri="{FF2B5EF4-FFF2-40B4-BE49-F238E27FC236}">
              <a16:creationId xmlns:a16="http://schemas.microsoft.com/office/drawing/2014/main" id="{00000000-0008-0000-0E00-0000DA02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32" name="【公民館】&#10;有形固定資産減価償却率平均値テキスト">
          <a:extLst>
            <a:ext uri="{FF2B5EF4-FFF2-40B4-BE49-F238E27FC236}">
              <a16:creationId xmlns:a16="http://schemas.microsoft.com/office/drawing/2014/main" id="{00000000-0008-0000-0E00-0000DC020000}"/>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744" name="【公民館】&#10;有形固定資産減価償却率該当値テキスト">
          <a:extLst>
            <a:ext uri="{FF2B5EF4-FFF2-40B4-BE49-F238E27FC236}">
              <a16:creationId xmlns:a16="http://schemas.microsoft.com/office/drawing/2014/main" id="{00000000-0008-0000-0E00-0000E8020000}"/>
            </a:ext>
          </a:extLst>
        </xdr:cNvPr>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52832</xdr:rowOff>
    </xdr:from>
    <xdr:to>
      <xdr:col>81</xdr:col>
      <xdr:colOff>101600</xdr:colOff>
      <xdr:row>104</xdr:row>
      <xdr:rowOff>154432</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5430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103632</xdr:rowOff>
    </xdr:from>
    <xdr:to>
      <xdr:col>85</xdr:col>
      <xdr:colOff>127000</xdr:colOff>
      <xdr:row>104</xdr:row>
      <xdr:rowOff>156211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5481300" y="1793443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114554</xdr:rowOff>
    </xdr:from>
    <xdr:to>
      <xdr:col>76</xdr:col>
      <xdr:colOff>165100</xdr:colOff>
      <xdr:row>105</xdr:row>
      <xdr:rowOff>44704</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4541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103632</xdr:rowOff>
    </xdr:from>
    <xdr:to>
      <xdr:col>81</xdr:col>
      <xdr:colOff>50800</xdr:colOff>
      <xdr:row>104</xdr:row>
      <xdr:rowOff>165354</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4592300" y="179344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84837</xdr:rowOff>
    </xdr:from>
    <xdr:to>
      <xdr:col>72</xdr:col>
      <xdr:colOff>38100</xdr:colOff>
      <xdr:row>105</xdr:row>
      <xdr:rowOff>14987</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365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135637</xdr:rowOff>
    </xdr:from>
    <xdr:to>
      <xdr:col>76</xdr:col>
      <xdr:colOff>114300</xdr:colOff>
      <xdr:row>104</xdr:row>
      <xdr:rowOff>165354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3703300" y="179664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51" name="n_1aveValue【公民館】&#10;有形固定資産減価償却率">
          <a:extLst>
            <a:ext uri="{FF2B5EF4-FFF2-40B4-BE49-F238E27FC236}">
              <a16:creationId xmlns:a16="http://schemas.microsoft.com/office/drawing/2014/main" id="{00000000-0008-0000-0E00-0000EF020000}"/>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52" name="n_2aveValue【公民館】&#10;有形固定資産減価償却率">
          <a:extLst>
            <a:ext uri="{FF2B5EF4-FFF2-40B4-BE49-F238E27FC236}">
              <a16:creationId xmlns:a16="http://schemas.microsoft.com/office/drawing/2014/main" id="{00000000-0008-0000-0E00-0000F0020000}"/>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53" name="n_3aveValue【公民館】&#10;有形固定資産減価償却率">
          <a:extLst>
            <a:ext uri="{FF2B5EF4-FFF2-40B4-BE49-F238E27FC236}">
              <a16:creationId xmlns:a16="http://schemas.microsoft.com/office/drawing/2014/main" id="{00000000-0008-0000-0E00-0000F1020000}"/>
            </a:ext>
          </a:extLst>
        </xdr:cNvPr>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54" name="n_4aveValue【公民館】&#10;有形固定資産減価償却率">
          <a:extLst>
            <a:ext uri="{FF2B5EF4-FFF2-40B4-BE49-F238E27FC236}">
              <a16:creationId xmlns:a16="http://schemas.microsoft.com/office/drawing/2014/main" id="{00000000-0008-0000-0E00-0000F2020000}"/>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145559</xdr:rowOff>
    </xdr:from>
    <xdr:ext cx="405111" cy="259045"/>
    <xdr:sp macro="" textlink="">
      <xdr:nvSpPr>
        <xdr:cNvPr id="755" name="n_1mainValue【公民館】&#10;有形固定資産減価償却率">
          <a:extLst>
            <a:ext uri="{FF2B5EF4-FFF2-40B4-BE49-F238E27FC236}">
              <a16:creationId xmlns:a16="http://schemas.microsoft.com/office/drawing/2014/main" id="{00000000-0008-0000-0E00-0000F3020000}"/>
            </a:ext>
          </a:extLst>
        </xdr:cNvPr>
        <xdr:cNvSpPr txBox="1"/>
      </xdr:nvSpPr>
      <xdr:spPr>
        <a:xfrm>
          <a:off x="15266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35831</xdr:rowOff>
    </xdr:from>
    <xdr:ext cx="405111" cy="259045"/>
    <xdr:sp macro="" textlink="">
      <xdr:nvSpPr>
        <xdr:cNvPr id="756" name="n_2mainValue【公民館】&#10;有形固定資産減価償却率">
          <a:extLst>
            <a:ext uri="{FF2B5EF4-FFF2-40B4-BE49-F238E27FC236}">
              <a16:creationId xmlns:a16="http://schemas.microsoft.com/office/drawing/2014/main" id="{00000000-0008-0000-0E00-0000F4020000}"/>
            </a:ext>
          </a:extLst>
        </xdr:cNvPr>
        <xdr:cNvSpPr txBox="1"/>
      </xdr:nvSpPr>
      <xdr:spPr>
        <a:xfrm>
          <a:off x="14389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6114</xdr:rowOff>
    </xdr:from>
    <xdr:ext cx="405111" cy="259045"/>
    <xdr:sp macro="" textlink="">
      <xdr:nvSpPr>
        <xdr:cNvPr id="757" name="n_3mainValue【公民館】&#10;有形固定資産減価償却率">
          <a:extLst>
            <a:ext uri="{FF2B5EF4-FFF2-40B4-BE49-F238E27FC236}">
              <a16:creationId xmlns:a16="http://schemas.microsoft.com/office/drawing/2014/main" id="{00000000-0008-0000-0E00-0000F5020000}"/>
            </a:ext>
          </a:extLst>
        </xdr:cNvPr>
        <xdr:cNvSpPr txBox="1"/>
      </xdr:nvSpPr>
      <xdr:spPr>
        <a:xfrm>
          <a:off x="13500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00000000-0008-0000-0E00-00000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80" name="【公民館】&#10;一人当たり面積最小値テキスト">
          <a:extLst>
            <a:ext uri="{FF2B5EF4-FFF2-40B4-BE49-F238E27FC236}">
              <a16:creationId xmlns:a16="http://schemas.microsoft.com/office/drawing/2014/main" id="{00000000-0008-0000-0E00-00000C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82" name="【公民館】&#10;一人当たり面積最大値テキスト">
          <a:extLst>
            <a:ext uri="{FF2B5EF4-FFF2-40B4-BE49-F238E27FC236}">
              <a16:creationId xmlns:a16="http://schemas.microsoft.com/office/drawing/2014/main" id="{00000000-0008-0000-0E00-00000E03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84" name="【公民館】&#10;一人当たり面積平均値テキスト">
          <a:extLst>
            <a:ext uri="{FF2B5EF4-FFF2-40B4-BE49-F238E27FC236}">
              <a16:creationId xmlns:a16="http://schemas.microsoft.com/office/drawing/2014/main" id="{00000000-0008-0000-0E00-00001003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93980</xdr:rowOff>
    </xdr:from>
    <xdr:to>
      <xdr:col>116</xdr:col>
      <xdr:colOff>114300</xdr:colOff>
      <xdr:row>104</xdr:row>
      <xdr:rowOff>24130</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22110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116857</xdr:rowOff>
    </xdr:from>
    <xdr:ext cx="469744" cy="259045"/>
    <xdr:sp macro="" textlink="">
      <xdr:nvSpPr>
        <xdr:cNvPr id="796" name="【公民館】&#10;一人当たり面積該当値テキスト">
          <a:extLst>
            <a:ext uri="{FF2B5EF4-FFF2-40B4-BE49-F238E27FC236}">
              <a16:creationId xmlns:a16="http://schemas.microsoft.com/office/drawing/2014/main" id="{00000000-0008-0000-0E00-00001C030000}"/>
            </a:ext>
          </a:extLst>
        </xdr:cNvPr>
        <xdr:cNvSpPr txBox="1"/>
      </xdr:nvSpPr>
      <xdr:spPr>
        <a:xfrm>
          <a:off x="22199600"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100837</xdr:rowOff>
    </xdr:from>
    <xdr:to>
      <xdr:col>112</xdr:col>
      <xdr:colOff>38100</xdr:colOff>
      <xdr:row>104</xdr:row>
      <xdr:rowOff>30987</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21272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144780</xdr:rowOff>
    </xdr:from>
    <xdr:to>
      <xdr:col>116</xdr:col>
      <xdr:colOff>63500</xdr:colOff>
      <xdr:row>103</xdr:row>
      <xdr:rowOff>151637</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flipV="1">
          <a:off x="21323300" y="178041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107696</xdr:rowOff>
    </xdr:from>
    <xdr:to>
      <xdr:col>107</xdr:col>
      <xdr:colOff>101600</xdr:colOff>
      <xdr:row>104</xdr:row>
      <xdr:rowOff>37846</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0383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151637</xdr:rowOff>
    </xdr:from>
    <xdr:to>
      <xdr:col>111</xdr:col>
      <xdr:colOff>177800</xdr:colOff>
      <xdr:row>103</xdr:row>
      <xdr:rowOff>158496</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20434300" y="17810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114554</xdr:rowOff>
    </xdr:from>
    <xdr:to>
      <xdr:col>102</xdr:col>
      <xdr:colOff>165100</xdr:colOff>
      <xdr:row>104</xdr:row>
      <xdr:rowOff>44704</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19494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158496</xdr:rowOff>
    </xdr:from>
    <xdr:to>
      <xdr:col>107</xdr:col>
      <xdr:colOff>50800</xdr:colOff>
      <xdr:row>103</xdr:row>
      <xdr:rowOff>165354</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19545300" y="178178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03" name="n_1aveValue【公民館】&#10;一人当たり面積">
          <a:extLst>
            <a:ext uri="{FF2B5EF4-FFF2-40B4-BE49-F238E27FC236}">
              <a16:creationId xmlns:a16="http://schemas.microsoft.com/office/drawing/2014/main" id="{00000000-0008-0000-0E00-00002303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04" name="n_2aveValue【公民館】&#10;一人当たり面積">
          <a:extLst>
            <a:ext uri="{FF2B5EF4-FFF2-40B4-BE49-F238E27FC236}">
              <a16:creationId xmlns:a16="http://schemas.microsoft.com/office/drawing/2014/main" id="{00000000-0008-0000-0E00-00002403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05" name="n_3aveValue【公民館】&#10;一人当たり面積">
          <a:extLst>
            <a:ext uri="{FF2B5EF4-FFF2-40B4-BE49-F238E27FC236}">
              <a16:creationId xmlns:a16="http://schemas.microsoft.com/office/drawing/2014/main" id="{00000000-0008-0000-0E00-000025030000}"/>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06" name="n_4aveValue【公民館】&#10;一人当たり面積">
          <a:extLst>
            <a:ext uri="{FF2B5EF4-FFF2-40B4-BE49-F238E27FC236}">
              <a16:creationId xmlns:a16="http://schemas.microsoft.com/office/drawing/2014/main" id="{00000000-0008-0000-0E00-000026030000}"/>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47514</xdr:rowOff>
    </xdr:from>
    <xdr:ext cx="469744" cy="259045"/>
    <xdr:sp macro="" textlink="">
      <xdr:nvSpPr>
        <xdr:cNvPr id="807" name="n_1mainValue【公民館】&#10;一人当たり面積">
          <a:extLst>
            <a:ext uri="{FF2B5EF4-FFF2-40B4-BE49-F238E27FC236}">
              <a16:creationId xmlns:a16="http://schemas.microsoft.com/office/drawing/2014/main" id="{00000000-0008-0000-0E00-000027030000}"/>
            </a:ext>
          </a:extLst>
        </xdr:cNvPr>
        <xdr:cNvSpPr txBox="1"/>
      </xdr:nvSpPr>
      <xdr:spPr>
        <a:xfrm>
          <a:off x="210757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54373</xdr:rowOff>
    </xdr:from>
    <xdr:ext cx="469744" cy="259045"/>
    <xdr:sp macro="" textlink="">
      <xdr:nvSpPr>
        <xdr:cNvPr id="808" name="n_2mainValue【公民館】&#10;一人当たり面積">
          <a:extLst>
            <a:ext uri="{FF2B5EF4-FFF2-40B4-BE49-F238E27FC236}">
              <a16:creationId xmlns:a16="http://schemas.microsoft.com/office/drawing/2014/main" id="{00000000-0008-0000-0E00-000028030000}"/>
            </a:ext>
          </a:extLst>
        </xdr:cNvPr>
        <xdr:cNvSpPr txBox="1"/>
      </xdr:nvSpPr>
      <xdr:spPr>
        <a:xfrm>
          <a:off x="20199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61231</xdr:rowOff>
    </xdr:from>
    <xdr:ext cx="469744" cy="259045"/>
    <xdr:sp macro="" textlink="">
      <xdr:nvSpPr>
        <xdr:cNvPr id="809" name="n_3mainValue【公民館】&#10;一人当たり面積">
          <a:extLst>
            <a:ext uri="{FF2B5EF4-FFF2-40B4-BE49-F238E27FC236}">
              <a16:creationId xmlns:a16="http://schemas.microsoft.com/office/drawing/2014/main" id="{00000000-0008-0000-0E00-000029030000}"/>
            </a:ext>
          </a:extLst>
        </xdr:cNvPr>
        <xdr:cNvSpPr txBox="1"/>
      </xdr:nvSpPr>
      <xdr:spPr>
        <a:xfrm>
          <a:off x="19310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有形固定資産減価償却率について、類似団体平均を上回っている。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年以上の老朽化が進んでいる施設が多いことから、公共施設再配置計画等に基づき、公共施設の適正化に努める。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28,001
27,510
116.98
15,268,626
14,721,281
498,254
8,449,293
17,443,162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154396</xdr:rowOff>
    </xdr:from>
    <xdr:to>
      <xdr:col>24</xdr:col>
      <xdr:colOff>114300</xdr:colOff>
      <xdr:row>41</xdr:row>
      <xdr:rowOff>84546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113574</xdr:rowOff>
    </xdr:from>
    <xdr:to>
      <xdr:col>20</xdr:col>
      <xdr:colOff>38100</xdr:colOff>
      <xdr:row>41</xdr:row>
      <xdr:rowOff>43724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164374</xdr:rowOff>
    </xdr:from>
    <xdr:to>
      <xdr:col>24</xdr:col>
      <xdr:colOff>63500</xdr:colOff>
      <xdr:row>41</xdr:row>
      <xdr:rowOff>33746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223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69487</xdr:rowOff>
    </xdr:from>
    <xdr:to>
      <xdr:col>15</xdr:col>
      <xdr:colOff>101600</xdr:colOff>
      <xdr:row>40</xdr:row>
      <xdr:rowOff>171087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120287</xdr:rowOff>
    </xdr:from>
    <xdr:to>
      <xdr:col>19</xdr:col>
      <xdr:colOff>177800</xdr:colOff>
      <xdr:row>40</xdr:row>
      <xdr:rowOff>164374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782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27033</xdr:rowOff>
    </xdr:from>
    <xdr:to>
      <xdr:col>10</xdr:col>
      <xdr:colOff>165100</xdr:colOff>
      <xdr:row>40</xdr:row>
      <xdr:rowOff>128633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77833</xdr:rowOff>
    </xdr:from>
    <xdr:to>
      <xdr:col>15</xdr:col>
      <xdr:colOff>50800</xdr:colOff>
      <xdr:row>40</xdr:row>
      <xdr:rowOff>120287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358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34851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162214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119760</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0F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id="{00000000-0008-0000-0F00-000075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id="{00000000-0008-0000-0F00-000077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a:extLst>
            <a:ext uri="{FF2B5EF4-FFF2-40B4-BE49-F238E27FC236}">
              <a16:creationId xmlns:a16="http://schemas.microsoft.com/office/drawing/2014/main" id="{00000000-0008-0000-0F00-000079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114952</xdr:rowOff>
    </xdr:from>
    <xdr:ext cx="469744" cy="259045"/>
    <xdr:sp macro="" textlink="">
      <xdr:nvSpPr>
        <xdr:cNvPr id="133" name="【図書館】&#10;一人当たり面積該当値テキスト">
          <a:extLst>
            <a:ext uri="{FF2B5EF4-FFF2-40B4-BE49-F238E27FC236}">
              <a16:creationId xmlns:a16="http://schemas.microsoft.com/office/drawing/2014/main" id="{00000000-0008-0000-0F00-000085000000}"/>
            </a:ext>
          </a:extLst>
        </xdr:cNvPr>
        <xdr:cNvSpPr txBox="1"/>
      </xdr:nvSpPr>
      <xdr:spPr>
        <a:xfrm>
          <a:off x="10515600"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92075</xdr:rowOff>
    </xdr:from>
    <xdr:to>
      <xdr:col>50</xdr:col>
      <xdr:colOff>165100</xdr:colOff>
      <xdr:row>38</xdr:row>
      <xdr:rowOff>22225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58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142875</xdr:rowOff>
    </xdr:from>
    <xdr:to>
      <xdr:col>55</xdr:col>
      <xdr:colOff>0</xdr:colOff>
      <xdr:row>37</xdr:row>
      <xdr:rowOff>142875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9639300" y="6486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142875</xdr:rowOff>
    </xdr:from>
    <xdr:to>
      <xdr:col>50</xdr:col>
      <xdr:colOff>114300</xdr:colOff>
      <xdr:row>37</xdr:row>
      <xdr:rowOff>152400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8750300" y="6486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111125</xdr:rowOff>
    </xdr:from>
    <xdr:to>
      <xdr:col>41</xdr:col>
      <xdr:colOff>101600</xdr:colOff>
      <xdr:row>38</xdr:row>
      <xdr:rowOff>41275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1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152400</xdr:rowOff>
    </xdr:from>
    <xdr:to>
      <xdr:col>45</xdr:col>
      <xdr:colOff>177800</xdr:colOff>
      <xdr:row>37</xdr:row>
      <xdr:rowOff>161925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7861300" y="6496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38752</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48277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145796</xdr:rowOff>
    </xdr:from>
    <xdr:to>
      <xdr:col>24</xdr:col>
      <xdr:colOff>114300</xdr:colOff>
      <xdr:row>60</xdr:row>
      <xdr:rowOff>75946</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124223</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93218</xdr:rowOff>
    </xdr:from>
    <xdr:to>
      <xdr:col>20</xdr:col>
      <xdr:colOff>38100</xdr:colOff>
      <xdr:row>60</xdr:row>
      <xdr:rowOff>23368</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144018</xdr:rowOff>
    </xdr:from>
    <xdr:to>
      <xdr:col>24</xdr:col>
      <xdr:colOff>63500</xdr:colOff>
      <xdr:row>60</xdr:row>
      <xdr:rowOff>25146</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25956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42926</xdr:rowOff>
    </xdr:from>
    <xdr:to>
      <xdr:col>15</xdr:col>
      <xdr:colOff>101600</xdr:colOff>
      <xdr:row>59</xdr:row>
      <xdr:rowOff>144526</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93726</xdr:rowOff>
    </xdr:from>
    <xdr:to>
      <xdr:col>19</xdr:col>
      <xdr:colOff>177800</xdr:colOff>
      <xdr:row>59</xdr:row>
      <xdr:rowOff>144018</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2092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43434</xdr:rowOff>
    </xdr:from>
    <xdr:to>
      <xdr:col>15</xdr:col>
      <xdr:colOff>50800</xdr:colOff>
      <xdr:row>59</xdr:row>
      <xdr:rowOff>93726</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1589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14495</xdr:rowOff>
    </xdr:from>
    <xdr:ext cx="405111" cy="259045"/>
    <xdr:sp macro="" textlink="">
      <xdr:nvSpPr>
        <xdr:cNvPr id="197" name="n_1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135653</xdr:rowOff>
    </xdr:from>
    <xdr:ext cx="405111" cy="259045"/>
    <xdr:sp macro="" textlink="">
      <xdr:nvSpPr>
        <xdr:cNvPr id="198" name="n_2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85361</xdr:rowOff>
    </xdr:from>
    <xdr:ext cx="405111" cy="259045"/>
    <xdr:sp macro="" textlink="">
      <xdr:nvSpPr>
        <xdr:cNvPr id="199" name="n_3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60416</xdr:rowOff>
    </xdr:from>
    <xdr:to>
      <xdr:col>55</xdr:col>
      <xdr:colOff>0</xdr:colOff>
      <xdr:row>63</xdr:row>
      <xdr:rowOff>80010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86176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86541</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8617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37374</xdr:rowOff>
    </xdr:from>
    <xdr:to>
      <xdr:col>41</xdr:col>
      <xdr:colOff>101600</xdr:colOff>
      <xdr:row>63</xdr:row>
      <xdr:rowOff>138974</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88174</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8878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a:extLst>
            <a:ext uri="{FF2B5EF4-FFF2-40B4-BE49-F238E27FC236}">
              <a16:creationId xmlns:a16="http://schemas.microsoft.com/office/drawing/2014/main" id="{00000000-0008-0000-0F00-0000F9000000}"/>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a:extLst>
            <a:ext uri="{FF2B5EF4-FFF2-40B4-BE49-F238E27FC236}">
              <a16:creationId xmlns:a16="http://schemas.microsoft.com/office/drawing/2014/main" id="{00000000-0008-0000-0F00-0000FA000000}"/>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a:extLst>
            <a:ext uri="{FF2B5EF4-FFF2-40B4-BE49-F238E27FC236}">
              <a16:creationId xmlns:a16="http://schemas.microsoft.com/office/drawing/2014/main" id="{00000000-0008-0000-0F00-0000FB000000}"/>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a:extLst>
            <a:ext uri="{FF2B5EF4-FFF2-40B4-BE49-F238E27FC236}">
              <a16:creationId xmlns:a16="http://schemas.microsoft.com/office/drawing/2014/main" id="{00000000-0008-0000-0F00-0000FC000000}"/>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53" name="n_1mainValue【体育館・プール】&#10;一人当たり面積">
          <a:extLst>
            <a:ext uri="{FF2B5EF4-FFF2-40B4-BE49-F238E27FC236}">
              <a16:creationId xmlns:a16="http://schemas.microsoft.com/office/drawing/2014/main" id="{00000000-0008-0000-0F00-0000FD000000}"/>
            </a:ext>
          </a:extLst>
        </xdr:cNvPr>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54" name="n_2mainValue【体育館・プール】&#10;一人当たり面積">
          <a:extLst>
            <a:ext uri="{FF2B5EF4-FFF2-40B4-BE49-F238E27FC236}">
              <a16:creationId xmlns:a16="http://schemas.microsoft.com/office/drawing/2014/main" id="{00000000-0008-0000-0F00-0000FE000000}"/>
            </a:ext>
          </a:extLst>
        </xdr:cNvPr>
        <xdr:cNvSpPr txBox="1"/>
      </xdr:nvSpPr>
      <xdr:spPr>
        <a:xfrm>
          <a:off x="8515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130101</xdr:rowOff>
    </xdr:from>
    <xdr:ext cx="469744" cy="259045"/>
    <xdr:sp macro="" textlink="">
      <xdr:nvSpPr>
        <xdr:cNvPr id="255" name="n_3mainValue【体育館・プール】&#10;一人当たり面積">
          <a:extLst>
            <a:ext uri="{FF2B5EF4-FFF2-40B4-BE49-F238E27FC236}">
              <a16:creationId xmlns:a16="http://schemas.microsoft.com/office/drawing/2014/main" id="{00000000-0008-0000-0F00-0000FF000000}"/>
            </a:ext>
          </a:extLst>
        </xdr:cNvPr>
        <xdr:cNvSpPr txBox="1"/>
      </xdr:nvSpPr>
      <xdr:spPr>
        <a:xfrm>
          <a:off x="7626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00000000-0008-0000-0F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a:extLst>
            <a:ext uri="{FF2B5EF4-FFF2-40B4-BE49-F238E27FC236}">
              <a16:creationId xmlns:a16="http://schemas.microsoft.com/office/drawing/2014/main" id="{00000000-0008-0000-0F00-000019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00000000-0008-0000-0F00-00001B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0000000-0008-0000-0F00-00001D010000}"/>
            </a:ext>
          </a:extLst>
        </xdr:cNvPr>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00000000-0008-0000-0F00-000029010000}"/>
            </a:ext>
          </a:extLst>
        </xdr:cNvPr>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17145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3797300" y="13845539"/>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129539</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2908300" y="13782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153036</xdr:rowOff>
    </xdr:from>
    <xdr:to>
      <xdr:col>10</xdr:col>
      <xdr:colOff>165100</xdr:colOff>
      <xdr:row>80</xdr:row>
      <xdr:rowOff>83186</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968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32386</xdr:rowOff>
    </xdr:from>
    <xdr:to>
      <xdr:col>15</xdr:col>
      <xdr:colOff>50800</xdr:colOff>
      <xdr:row>80</xdr:row>
      <xdr:rowOff>66675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019300" y="13748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4" name="n_1aveValue【福祉施設】&#10;有形固定資産減価償却率">
          <a:extLst>
            <a:ext uri="{FF2B5EF4-FFF2-40B4-BE49-F238E27FC236}">
              <a16:creationId xmlns:a16="http://schemas.microsoft.com/office/drawing/2014/main" id="{00000000-0008-0000-0F00-000030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5" name="n_2aveValue【福祉施設】&#10;有形固定資産減価償却率">
          <a:extLst>
            <a:ext uri="{FF2B5EF4-FFF2-40B4-BE49-F238E27FC236}">
              <a16:creationId xmlns:a16="http://schemas.microsoft.com/office/drawing/2014/main" id="{00000000-0008-0000-0F00-000031010000}"/>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6" name="n_3aveValue【福祉施設】&#10;有形固定資産減価償却率">
          <a:extLst>
            <a:ext uri="{FF2B5EF4-FFF2-40B4-BE49-F238E27FC236}">
              <a16:creationId xmlns:a16="http://schemas.microsoft.com/office/drawing/2014/main" id="{00000000-0008-0000-0F00-000032010000}"/>
            </a:ext>
          </a:extLst>
        </xdr:cNvPr>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F00-000033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08" name="n_1main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99713</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a:extLst>
            <a:ext uri="{FF2B5EF4-FFF2-40B4-BE49-F238E27FC236}">
              <a16:creationId xmlns:a16="http://schemas.microsoft.com/office/drawing/2014/main" id="{00000000-0008-0000-0F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a:extLst>
            <a:ext uri="{FF2B5EF4-FFF2-40B4-BE49-F238E27FC236}">
              <a16:creationId xmlns:a16="http://schemas.microsoft.com/office/drawing/2014/main" id="{00000000-0008-0000-0F00-000051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a:extLst>
            <a:ext uri="{FF2B5EF4-FFF2-40B4-BE49-F238E27FC236}">
              <a16:creationId xmlns:a16="http://schemas.microsoft.com/office/drawing/2014/main" id="{00000000-0008-0000-0F00-000053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41" name="【福祉施設】&#10;一人当たり面積平均値テキスト">
          <a:extLst>
            <a:ext uri="{FF2B5EF4-FFF2-40B4-BE49-F238E27FC236}">
              <a16:creationId xmlns:a16="http://schemas.microsoft.com/office/drawing/2014/main" id="{00000000-0008-0000-0F00-000055010000}"/>
            </a:ext>
          </a:extLst>
        </xdr:cNvPr>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10426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129376</xdr:rowOff>
    </xdr:from>
    <xdr:ext cx="469744" cy="259045"/>
    <xdr:sp macro="" textlink="">
      <xdr:nvSpPr>
        <xdr:cNvPr id="353" name="【福祉施設】&#10;一人当たり面積該当値テキスト">
          <a:extLst>
            <a:ext uri="{FF2B5EF4-FFF2-40B4-BE49-F238E27FC236}">
              <a16:creationId xmlns:a16="http://schemas.microsoft.com/office/drawing/2014/main" id="{00000000-0008-0000-0F00-000061010000}"/>
            </a:ext>
          </a:extLst>
        </xdr:cNvPr>
        <xdr:cNvSpPr txBox="1"/>
      </xdr:nvSpPr>
      <xdr:spPr>
        <a:xfrm>
          <a:off x="10515600" y="1418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111398</xdr:rowOff>
    </xdr:from>
    <xdr:to>
      <xdr:col>50</xdr:col>
      <xdr:colOff>165100</xdr:colOff>
      <xdr:row>85</xdr:row>
      <xdr:rowOff>41548</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9588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157299</xdr:rowOff>
    </xdr:from>
    <xdr:to>
      <xdr:col>55</xdr:col>
      <xdr:colOff>0</xdr:colOff>
      <xdr:row>84</xdr:row>
      <xdr:rowOff>162198</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9639300" y="14387649"/>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114663</xdr:rowOff>
    </xdr:from>
    <xdr:to>
      <xdr:col>46</xdr:col>
      <xdr:colOff>38100</xdr:colOff>
      <xdr:row>85</xdr:row>
      <xdr:rowOff>44813</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8699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162198</xdr:rowOff>
    </xdr:from>
    <xdr:to>
      <xdr:col>50</xdr:col>
      <xdr:colOff>114300</xdr:colOff>
      <xdr:row>84</xdr:row>
      <xdr:rowOff>165463</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8750300" y="1456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117929</xdr:rowOff>
    </xdr:from>
    <xdr:to>
      <xdr:col>41</xdr:col>
      <xdr:colOff>101600</xdr:colOff>
      <xdr:row>85</xdr:row>
      <xdr:rowOff>48079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7810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165463</xdr:rowOff>
    </xdr:from>
    <xdr:to>
      <xdr:col>45</xdr:col>
      <xdr:colOff>177800</xdr:colOff>
      <xdr:row>84</xdr:row>
      <xdr:rowOff>168729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7861300" y="1456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a:extLst>
            <a:ext uri="{FF2B5EF4-FFF2-40B4-BE49-F238E27FC236}">
              <a16:creationId xmlns:a16="http://schemas.microsoft.com/office/drawing/2014/main" id="{00000000-0008-0000-0F00-000068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a:extLst>
            <a:ext uri="{FF2B5EF4-FFF2-40B4-BE49-F238E27FC236}">
              <a16:creationId xmlns:a16="http://schemas.microsoft.com/office/drawing/2014/main" id="{00000000-0008-0000-0F00-000069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a:extLst>
            <a:ext uri="{FF2B5EF4-FFF2-40B4-BE49-F238E27FC236}">
              <a16:creationId xmlns:a16="http://schemas.microsoft.com/office/drawing/2014/main" id="{00000000-0008-0000-0F00-00006A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a:extLst>
            <a:ext uri="{FF2B5EF4-FFF2-40B4-BE49-F238E27FC236}">
              <a16:creationId xmlns:a16="http://schemas.microsoft.com/office/drawing/2014/main" id="{00000000-0008-0000-0F00-00006B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32675</xdr:rowOff>
    </xdr:from>
    <xdr:ext cx="469744" cy="259045"/>
    <xdr:sp macro="" textlink="">
      <xdr:nvSpPr>
        <xdr:cNvPr id="364" name="n_1mainValue【福祉施設】&#10;一人当たり面積">
          <a:extLst>
            <a:ext uri="{FF2B5EF4-FFF2-40B4-BE49-F238E27FC236}">
              <a16:creationId xmlns:a16="http://schemas.microsoft.com/office/drawing/2014/main" id="{00000000-0008-0000-0F00-00006C010000}"/>
            </a:ext>
          </a:extLst>
        </xdr:cNvPr>
        <xdr:cNvSpPr txBox="1"/>
      </xdr:nvSpPr>
      <xdr:spPr>
        <a:xfrm>
          <a:off x="93917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35940</xdr:rowOff>
    </xdr:from>
    <xdr:ext cx="469744" cy="259045"/>
    <xdr:sp macro="" textlink="">
      <xdr:nvSpPr>
        <xdr:cNvPr id="365" name="n_2mainValue【福祉施設】&#10;一人当たり面積">
          <a:extLst>
            <a:ext uri="{FF2B5EF4-FFF2-40B4-BE49-F238E27FC236}">
              <a16:creationId xmlns:a16="http://schemas.microsoft.com/office/drawing/2014/main" id="{00000000-0008-0000-0F00-00006D010000}"/>
            </a:ext>
          </a:extLst>
        </xdr:cNvPr>
        <xdr:cNvSpPr txBox="1"/>
      </xdr:nvSpPr>
      <xdr:spPr>
        <a:xfrm>
          <a:off x="85154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39206</xdr:rowOff>
    </xdr:from>
    <xdr:ext cx="469744" cy="259045"/>
    <xdr:sp macro="" textlink="">
      <xdr:nvSpPr>
        <xdr:cNvPr id="366" name="n_3mainValue【福祉施設】&#10;一人当たり面積">
          <a:extLst>
            <a:ext uri="{FF2B5EF4-FFF2-40B4-BE49-F238E27FC236}">
              <a16:creationId xmlns:a16="http://schemas.microsoft.com/office/drawing/2014/main" id="{00000000-0008-0000-0F00-00006E010000}"/>
            </a:ext>
          </a:extLst>
        </xdr:cNvPr>
        <xdr:cNvSpPr txBox="1"/>
      </xdr:nvSpPr>
      <xdr:spPr>
        <a:xfrm>
          <a:off x="7626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a:extLst>
            <a:ext uri="{FF2B5EF4-FFF2-40B4-BE49-F238E27FC236}">
              <a16:creationId xmlns:a16="http://schemas.microsoft.com/office/drawing/2014/main" id="{00000000-0008-0000-0F00-000089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a:extLst>
            <a:ext uri="{FF2B5EF4-FFF2-40B4-BE49-F238E27FC236}">
              <a16:creationId xmlns:a16="http://schemas.microsoft.com/office/drawing/2014/main" id="{00000000-0008-0000-0F00-00008B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a:extLst>
            <a:ext uri="{FF2B5EF4-FFF2-40B4-BE49-F238E27FC236}">
              <a16:creationId xmlns:a16="http://schemas.microsoft.com/office/drawing/2014/main" id="{00000000-0008-0000-0F00-00008D010000}"/>
            </a:ext>
          </a:extLst>
        </xdr:cNvPr>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4584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60977</xdr:rowOff>
    </xdr:from>
    <xdr:ext cx="405111" cy="259045"/>
    <xdr:sp macro="" textlink="">
      <xdr:nvSpPr>
        <xdr:cNvPr id="409" name="【市民会館】&#10;有形固定資産減価償却率該当値テキスト">
          <a:extLst>
            <a:ext uri="{FF2B5EF4-FFF2-40B4-BE49-F238E27FC236}">
              <a16:creationId xmlns:a16="http://schemas.microsoft.com/office/drawing/2014/main" id="{00000000-0008-0000-0F00-000099010000}"/>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144599</xdr:rowOff>
    </xdr:from>
    <xdr:to>
      <xdr:col>20</xdr:col>
      <xdr:colOff>38100</xdr:colOff>
      <xdr:row>107</xdr:row>
      <xdr:rowOff>74749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3746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23949</xdr:rowOff>
    </xdr:from>
    <xdr:to>
      <xdr:col>24</xdr:col>
      <xdr:colOff>63500</xdr:colOff>
      <xdr:row>107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3797300" y="1836909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35198</xdr:rowOff>
    </xdr:from>
    <xdr:to>
      <xdr:col>15</xdr:col>
      <xdr:colOff>101600</xdr:colOff>
      <xdr:row>106</xdr:row>
      <xdr:rowOff>136798</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2857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107</xdr:row>
      <xdr:rowOff>23949</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2908300" y="1825969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97245</xdr:rowOff>
    </xdr:from>
    <xdr:to>
      <xdr:col>10</xdr:col>
      <xdr:colOff>165100</xdr:colOff>
      <xdr:row>106</xdr:row>
      <xdr:rowOff>27395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968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148045</xdr:rowOff>
    </xdr:from>
    <xdr:to>
      <xdr:col>15</xdr:col>
      <xdr:colOff>50800</xdr:colOff>
      <xdr:row>106</xdr:row>
      <xdr:rowOff>85998</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2019300" y="18150295"/>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F00-0000A0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a:extLst>
            <a:ext uri="{FF2B5EF4-FFF2-40B4-BE49-F238E27FC236}">
              <a16:creationId xmlns:a16="http://schemas.microsoft.com/office/drawing/2014/main" id="{00000000-0008-0000-0F00-0000A1010000}"/>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F00-0000A2010000}"/>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F00-0000A3010000}"/>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65876</xdr:rowOff>
    </xdr:from>
    <xdr:ext cx="405111" cy="259045"/>
    <xdr:sp macro="" textlink="">
      <xdr:nvSpPr>
        <xdr:cNvPr id="420" name="n_1mainValue【市民会館】&#10;有形固定資産減価償却率">
          <a:extLst>
            <a:ext uri="{FF2B5EF4-FFF2-40B4-BE49-F238E27FC236}">
              <a16:creationId xmlns:a16="http://schemas.microsoft.com/office/drawing/2014/main" id="{00000000-0008-0000-0F00-0000A4010000}"/>
            </a:ext>
          </a:extLst>
        </xdr:cNvPr>
        <xdr:cNvSpPr txBox="1"/>
      </xdr:nvSpPr>
      <xdr:spPr>
        <a:xfrm>
          <a:off x="3582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127925</xdr:rowOff>
    </xdr:from>
    <xdr:ext cx="405111" cy="259045"/>
    <xdr:sp macro="" textlink="">
      <xdr:nvSpPr>
        <xdr:cNvPr id="421" name="n_2mainValue【市民会館】&#10;有形固定資産減価償却率">
          <a:extLst>
            <a:ext uri="{FF2B5EF4-FFF2-40B4-BE49-F238E27FC236}">
              <a16:creationId xmlns:a16="http://schemas.microsoft.com/office/drawing/2014/main" id="{00000000-0008-0000-0F00-0000A5010000}"/>
            </a:ext>
          </a:extLst>
        </xdr:cNvPr>
        <xdr:cNvSpPr txBox="1"/>
      </xdr:nvSpPr>
      <xdr:spPr>
        <a:xfrm>
          <a:off x="2705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18522</xdr:rowOff>
    </xdr:from>
    <xdr:ext cx="405111" cy="259045"/>
    <xdr:sp macro="" textlink="">
      <xdr:nvSpPr>
        <xdr:cNvPr id="422" name="n_3mainValue【市民会館】&#10;有形固定資産減価償却率">
          <a:extLst>
            <a:ext uri="{FF2B5EF4-FFF2-40B4-BE49-F238E27FC236}">
              <a16:creationId xmlns:a16="http://schemas.microsoft.com/office/drawing/2014/main" id="{00000000-0008-0000-0F00-0000A6010000}"/>
            </a:ext>
          </a:extLst>
        </xdr:cNvPr>
        <xdr:cNvSpPr txBox="1"/>
      </xdr:nvSpPr>
      <xdr:spPr>
        <a:xfrm>
          <a:off x="1816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a:extLst>
            <a:ext uri="{FF2B5EF4-FFF2-40B4-BE49-F238E27FC236}">
              <a16:creationId xmlns:a16="http://schemas.microsoft.com/office/drawing/2014/main" id="{00000000-0008-0000-0F00-0000BF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a:extLst>
            <a:ext uri="{FF2B5EF4-FFF2-40B4-BE49-F238E27FC236}">
              <a16:creationId xmlns:a16="http://schemas.microsoft.com/office/drawing/2014/main" id="{00000000-0008-0000-0F00-0000C1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51" name="【市民会館】&#10;一人当たり面積平均値テキスト">
          <a:extLst>
            <a:ext uri="{FF2B5EF4-FFF2-40B4-BE49-F238E27FC236}">
              <a16:creationId xmlns:a16="http://schemas.microsoft.com/office/drawing/2014/main" id="{00000000-0008-0000-0F00-0000C3010000}"/>
            </a:ext>
          </a:extLst>
        </xdr:cNvPr>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63" name="【市民会館】&#10;一人当たり面積該当値テキスト">
          <a:extLst>
            <a:ext uri="{FF2B5EF4-FFF2-40B4-BE49-F238E27FC236}">
              <a16:creationId xmlns:a16="http://schemas.microsoft.com/office/drawing/2014/main" id="{00000000-0008-0000-0F00-0000CF010000}"/>
            </a:ext>
          </a:extLst>
        </xdr:cNvPr>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129539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639300" y="18474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8750300" y="1847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7861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70" name="n_1aveValue【市民会館】&#10;一人当たり面積">
          <a:extLst>
            <a:ext uri="{FF2B5EF4-FFF2-40B4-BE49-F238E27FC236}">
              <a16:creationId xmlns:a16="http://schemas.microsoft.com/office/drawing/2014/main" id="{00000000-0008-0000-0F00-0000D6010000}"/>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71" name="n_2aveValue【市民会館】&#10;一人当たり面積">
          <a:extLst>
            <a:ext uri="{FF2B5EF4-FFF2-40B4-BE49-F238E27FC236}">
              <a16:creationId xmlns:a16="http://schemas.microsoft.com/office/drawing/2014/main" id="{00000000-0008-0000-0F00-0000D7010000}"/>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72" name="n_3aveValue【市民会館】&#10;一人当たり面積">
          <a:extLst>
            <a:ext uri="{FF2B5EF4-FFF2-40B4-BE49-F238E27FC236}">
              <a16:creationId xmlns:a16="http://schemas.microsoft.com/office/drawing/2014/main" id="{00000000-0008-0000-0F00-0000D8010000}"/>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a:extLst>
            <a:ext uri="{FF2B5EF4-FFF2-40B4-BE49-F238E27FC236}">
              <a16:creationId xmlns:a16="http://schemas.microsoft.com/office/drawing/2014/main" id="{00000000-0008-0000-0F00-0000D9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74" name="n_1mainValue【市民会館】&#10;一人当たり面積">
          <a:extLst>
            <a:ext uri="{FF2B5EF4-FFF2-40B4-BE49-F238E27FC236}">
              <a16:creationId xmlns:a16="http://schemas.microsoft.com/office/drawing/2014/main" id="{00000000-0008-0000-0F00-0000DA010000}"/>
            </a:ext>
          </a:extLst>
        </xdr:cNvPr>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75" name="n_2mainValue【市民会館】&#10;一人当たり面積">
          <a:extLst>
            <a:ext uri="{FF2B5EF4-FFF2-40B4-BE49-F238E27FC236}">
              <a16:creationId xmlns:a16="http://schemas.microsoft.com/office/drawing/2014/main" id="{00000000-0008-0000-0F00-0000DB010000}"/>
            </a:ext>
          </a:extLst>
        </xdr:cNvPr>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76" name="n_3mainValue【市民会館】&#10;一人当たり面積">
          <a:extLst>
            <a:ext uri="{FF2B5EF4-FFF2-40B4-BE49-F238E27FC236}">
              <a16:creationId xmlns:a16="http://schemas.microsoft.com/office/drawing/2014/main" id="{00000000-0008-0000-0F00-0000DC010000}"/>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00000000-0008-0000-0F00-0000F601000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a:extLst>
            <a:ext uri="{FF2B5EF4-FFF2-40B4-BE49-F238E27FC236}">
              <a16:creationId xmlns:a16="http://schemas.microsoft.com/office/drawing/2014/main" id="{00000000-0008-0000-0F00-0000F8010000}"/>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00000000-0008-0000-0F00-0000FA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00000000-0008-0000-0F00-000006020000}"/>
            </a:ext>
          </a:extLst>
        </xdr:cNvPr>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169545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5481300" y="626554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4541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93345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592300" y="61779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36</xdr:row>
      <xdr:rowOff>5715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3703300" y="60902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00000000-0008-0000-0F00-00000F020000}"/>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00000000-0008-0000-0F00-000010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0000000-0008-0000-0F00-000011020000}"/>
            </a:ext>
          </a:extLst>
        </xdr:cNvPr>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00000000-0008-0000-0F00-000012020000}"/>
            </a:ext>
          </a:extLst>
        </xdr:cNvPr>
        <xdr:cNvSpPr txBox="1"/>
      </xdr:nvSpPr>
      <xdr:spPr>
        <a:xfrm>
          <a:off x="14389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00000000-0008-0000-0F00-000013020000}"/>
            </a:ext>
          </a:extLst>
        </xdr:cNvPr>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a:extLst>
            <a:ext uri="{FF2B5EF4-FFF2-40B4-BE49-F238E27FC236}">
              <a16:creationId xmlns:a16="http://schemas.microsoft.com/office/drawing/2014/main" id="{00000000-0008-0000-0F00-00002E020000}"/>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a:extLst>
            <a:ext uri="{FF2B5EF4-FFF2-40B4-BE49-F238E27FC236}">
              <a16:creationId xmlns:a16="http://schemas.microsoft.com/office/drawing/2014/main" id="{00000000-0008-0000-0F00-000030020000}"/>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62" name="【一般廃棄物処理施設】&#10;一人当たり有形固定資産（償却資産）額平均値テキスト">
          <a:extLst>
            <a:ext uri="{FF2B5EF4-FFF2-40B4-BE49-F238E27FC236}">
              <a16:creationId xmlns:a16="http://schemas.microsoft.com/office/drawing/2014/main" id="{00000000-0008-0000-0F00-000032020000}"/>
            </a:ext>
          </a:extLst>
        </xdr:cNvPr>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45866</xdr:rowOff>
    </xdr:from>
    <xdr:to>
      <xdr:col>116</xdr:col>
      <xdr:colOff>114300</xdr:colOff>
      <xdr:row>41</xdr:row>
      <xdr:rowOff>147466</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22110700" y="70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24293</xdr:rowOff>
    </xdr:from>
    <xdr:ext cx="534377" cy="259045"/>
    <xdr:sp macro="" textlink="">
      <xdr:nvSpPr>
        <xdr:cNvPr id="574" name="【一般廃棄物処理施設】&#10;一人当たり有形固定資産（償却資産）額該当値テキスト">
          <a:extLst>
            <a:ext uri="{FF2B5EF4-FFF2-40B4-BE49-F238E27FC236}">
              <a16:creationId xmlns:a16="http://schemas.microsoft.com/office/drawing/2014/main" id="{00000000-0008-0000-0F00-00003E020000}"/>
            </a:ext>
          </a:extLst>
        </xdr:cNvPr>
        <xdr:cNvSpPr txBox="1"/>
      </xdr:nvSpPr>
      <xdr:spPr>
        <a:xfrm>
          <a:off x="22199600" y="70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56438</xdr:rowOff>
    </xdr:from>
    <xdr:to>
      <xdr:col>112</xdr:col>
      <xdr:colOff>38100</xdr:colOff>
      <xdr:row>41</xdr:row>
      <xdr:rowOff>158038</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21272500" y="7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96666</xdr:rowOff>
    </xdr:from>
    <xdr:to>
      <xdr:col>116</xdr:col>
      <xdr:colOff>63500</xdr:colOff>
      <xdr:row>41</xdr:row>
      <xdr:rowOff>107238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1323300" y="7126116"/>
          <a:ext cx="8382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69621</xdr:rowOff>
    </xdr:from>
    <xdr:to>
      <xdr:col>107</xdr:col>
      <xdr:colOff>101600</xdr:colOff>
      <xdr:row>41</xdr:row>
      <xdr:rowOff>171221</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20383500" y="70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107238</xdr:rowOff>
    </xdr:from>
    <xdr:to>
      <xdr:col>111</xdr:col>
      <xdr:colOff>177800</xdr:colOff>
      <xdr:row>41</xdr:row>
      <xdr:rowOff>120421</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0434300" y="713668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157877</xdr:rowOff>
    </xdr:from>
    <xdr:to>
      <xdr:col>102</xdr:col>
      <xdr:colOff>165100</xdr:colOff>
      <xdr:row>42</xdr:row>
      <xdr:rowOff>88027</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9494500" y="71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120421</xdr:rowOff>
    </xdr:from>
    <xdr:to>
      <xdr:col>107</xdr:col>
      <xdr:colOff>50800</xdr:colOff>
      <xdr:row>42</xdr:row>
      <xdr:rowOff>37227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19545300" y="7149871"/>
          <a:ext cx="889000" cy="8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81" name="n_1ave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2" name="n_2aveValue【一般廃棄物処理施設】&#10;一人当たり有形固定資産（償却資産）額">
          <a:extLst>
            <a:ext uri="{FF2B5EF4-FFF2-40B4-BE49-F238E27FC236}">
              <a16:creationId xmlns:a16="http://schemas.microsoft.com/office/drawing/2014/main" id="{00000000-0008-0000-0F00-000046020000}"/>
            </a:ext>
          </a:extLst>
        </xdr:cNvPr>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83" name="n_3aveValue【一般廃棄物処理施設】&#10;一人当たり有形固定資産（償却資産）額">
          <a:extLst>
            <a:ext uri="{FF2B5EF4-FFF2-40B4-BE49-F238E27FC236}">
              <a16:creationId xmlns:a16="http://schemas.microsoft.com/office/drawing/2014/main" id="{00000000-0008-0000-0F00-000047020000}"/>
            </a:ext>
          </a:extLst>
        </xdr:cNvPr>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a:extLst>
            <a:ext uri="{FF2B5EF4-FFF2-40B4-BE49-F238E27FC236}">
              <a16:creationId xmlns:a16="http://schemas.microsoft.com/office/drawing/2014/main" id="{00000000-0008-0000-0F00-000048020000}"/>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149165</xdr:rowOff>
    </xdr:from>
    <xdr:ext cx="534377" cy="259045"/>
    <xdr:sp macro="" textlink="">
      <xdr:nvSpPr>
        <xdr:cNvPr id="585" name="n_1mainValue【一般廃棄物処理施設】&#10;一人当たり有形固定資産（償却資産）額">
          <a:extLst>
            <a:ext uri="{FF2B5EF4-FFF2-40B4-BE49-F238E27FC236}">
              <a16:creationId xmlns:a16="http://schemas.microsoft.com/office/drawing/2014/main" id="{00000000-0008-0000-0F00-000049020000}"/>
            </a:ext>
          </a:extLst>
        </xdr:cNvPr>
        <xdr:cNvSpPr txBox="1"/>
      </xdr:nvSpPr>
      <xdr:spPr>
        <a:xfrm>
          <a:off x="21043411" y="71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162348</xdr:rowOff>
    </xdr:from>
    <xdr:ext cx="534377" cy="259045"/>
    <xdr:sp macro="" textlink="">
      <xdr:nvSpPr>
        <xdr:cNvPr id="586" name="n_2mainValue【一般廃棄物処理施設】&#10;一人当たり有形固定資産（償却資産）額">
          <a:extLst>
            <a:ext uri="{FF2B5EF4-FFF2-40B4-BE49-F238E27FC236}">
              <a16:creationId xmlns:a16="http://schemas.microsoft.com/office/drawing/2014/main" id="{00000000-0008-0000-0F00-00004A020000}"/>
            </a:ext>
          </a:extLst>
        </xdr:cNvPr>
        <xdr:cNvSpPr txBox="1"/>
      </xdr:nvSpPr>
      <xdr:spPr>
        <a:xfrm>
          <a:off x="20167111" y="71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79154</xdr:rowOff>
    </xdr:from>
    <xdr:ext cx="534377" cy="259045"/>
    <xdr:sp macro="" textlink="">
      <xdr:nvSpPr>
        <xdr:cNvPr id="587" name="n_3mainValue【一般廃棄物処理施設】&#10;一人当たり有形固定資産（償却資産）額">
          <a:extLst>
            <a:ext uri="{FF2B5EF4-FFF2-40B4-BE49-F238E27FC236}">
              <a16:creationId xmlns:a16="http://schemas.microsoft.com/office/drawing/2014/main" id="{00000000-0008-0000-0F00-00004B020000}"/>
            </a:ext>
          </a:extLst>
        </xdr:cNvPr>
        <xdr:cNvSpPr txBox="1"/>
      </xdr:nvSpPr>
      <xdr:spPr>
        <a:xfrm>
          <a:off x="19278111" y="72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00000000-0008-0000-0F00-000066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00000000-0008-0000-0F00-000068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00000000-0008-0000-0F00-00006A020000}"/>
            </a:ext>
          </a:extLst>
        </xdr:cNvPr>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117384</xdr:rowOff>
    </xdr:from>
    <xdr:to>
      <xdr:col>85</xdr:col>
      <xdr:colOff>177800</xdr:colOff>
      <xdr:row>64</xdr:row>
      <xdr:rowOff>47534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6268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32311</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00000000-0008-0000-0F00-000076020000}"/>
            </a:ext>
          </a:extLst>
        </xdr:cNvPr>
        <xdr:cNvSpPr txBox="1"/>
      </xdr:nvSpPr>
      <xdr:spPr>
        <a:xfrm>
          <a:off x="16357600" y="1083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73297</xdr:rowOff>
    </xdr:from>
    <xdr:to>
      <xdr:col>81</xdr:col>
      <xdr:colOff>101600</xdr:colOff>
      <xdr:row>64</xdr:row>
      <xdr:rowOff>3447</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5430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124097</xdr:rowOff>
    </xdr:from>
    <xdr:to>
      <xdr:col>85</xdr:col>
      <xdr:colOff>127000</xdr:colOff>
      <xdr:row>63</xdr:row>
      <xdr:rowOff>168184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5481300" y="109254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124097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592300" y="10881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156573</xdr:rowOff>
    </xdr:from>
    <xdr:to>
      <xdr:col>72</xdr:col>
      <xdr:colOff>38100</xdr:colOff>
      <xdr:row>63</xdr:row>
      <xdr:rowOff>86723</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3652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35923</xdr:rowOff>
    </xdr:from>
    <xdr:to>
      <xdr:col>76</xdr:col>
      <xdr:colOff>114300</xdr:colOff>
      <xdr:row>63</xdr:row>
      <xdr:rowOff>80010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3703300" y="108372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38" name="n_2ave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39" name="n_3ave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40" name="n_4ave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166024</xdr:rowOff>
    </xdr:from>
    <xdr:ext cx="405111" cy="259045"/>
    <xdr:sp macro="" textlink="">
      <xdr:nvSpPr>
        <xdr:cNvPr id="641" name="n_1mainValue【保健センター・保健所】&#10;有形固定資産減価償却率">
          <a:extLst>
            <a:ext uri="{FF2B5EF4-FFF2-40B4-BE49-F238E27FC236}">
              <a16:creationId xmlns:a16="http://schemas.microsoft.com/office/drawing/2014/main" id="{00000000-0008-0000-0F00-000081020000}"/>
            </a:ext>
          </a:extLst>
        </xdr:cNvPr>
        <xdr:cNvSpPr txBox="1"/>
      </xdr:nvSpPr>
      <xdr:spPr>
        <a:xfrm>
          <a:off x="152660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642" name="n_2mainValue【保健センター・保健所】&#10;有形固定資産減価償却率">
          <a:extLst>
            <a:ext uri="{FF2B5EF4-FFF2-40B4-BE49-F238E27FC236}">
              <a16:creationId xmlns:a16="http://schemas.microsoft.com/office/drawing/2014/main" id="{00000000-0008-0000-0F00-000082020000}"/>
            </a:ext>
          </a:extLst>
        </xdr:cNvPr>
        <xdr:cNvSpPr txBox="1"/>
      </xdr:nvSpPr>
      <xdr:spPr>
        <a:xfrm>
          <a:off x="14389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77850</xdr:rowOff>
    </xdr:from>
    <xdr:ext cx="405111" cy="259045"/>
    <xdr:sp macro="" textlink="">
      <xdr:nvSpPr>
        <xdr:cNvPr id="643" name="n_3mainValue【保健センター・保健所】&#10;有形固定資産減価償却率">
          <a:extLst>
            <a:ext uri="{FF2B5EF4-FFF2-40B4-BE49-F238E27FC236}">
              <a16:creationId xmlns:a16="http://schemas.microsoft.com/office/drawing/2014/main" id="{00000000-0008-0000-0F00-000083020000}"/>
            </a:ext>
          </a:extLst>
        </xdr:cNvPr>
        <xdr:cNvSpPr txBox="1"/>
      </xdr:nvSpPr>
      <xdr:spPr>
        <a:xfrm>
          <a:off x="13500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a:extLst>
            <a:ext uri="{FF2B5EF4-FFF2-40B4-BE49-F238E27FC236}">
              <a16:creationId xmlns:a16="http://schemas.microsoft.com/office/drawing/2014/main" id="{00000000-0008-0000-0F00-00009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8" name="【保健センター・保健所】&#10;一人当たり面積最小値テキスト">
          <a:extLst>
            <a:ext uri="{FF2B5EF4-FFF2-40B4-BE49-F238E27FC236}">
              <a16:creationId xmlns:a16="http://schemas.microsoft.com/office/drawing/2014/main" id="{00000000-0008-0000-0F00-00009C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0" name="【保健センター・保健所】&#10;一人当たり面積最大値テキスト">
          <a:extLst>
            <a:ext uri="{FF2B5EF4-FFF2-40B4-BE49-F238E27FC236}">
              <a16:creationId xmlns:a16="http://schemas.microsoft.com/office/drawing/2014/main" id="{00000000-0008-0000-0F00-00009E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72" name="【保健センター・保健所】&#10;一人当たり面積平均値テキスト">
          <a:extLst>
            <a:ext uri="{FF2B5EF4-FFF2-40B4-BE49-F238E27FC236}">
              <a16:creationId xmlns:a16="http://schemas.microsoft.com/office/drawing/2014/main" id="{00000000-0008-0000-0F00-0000A0020000}"/>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84" name="【保健センター・保健所】&#10;一人当たり面積該当値テキスト">
          <a:extLst>
            <a:ext uri="{FF2B5EF4-FFF2-40B4-BE49-F238E27FC236}">
              <a16:creationId xmlns:a16="http://schemas.microsoft.com/office/drawing/2014/main" id="{00000000-0008-0000-0F00-0000AC020000}"/>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167640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0434300" y="1096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63</xdr:row>
      <xdr:rowOff>167640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9545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91" name="n_1aveValue【保健センター・保健所】&#10;一人当たり面積">
          <a:extLst>
            <a:ext uri="{FF2B5EF4-FFF2-40B4-BE49-F238E27FC236}">
              <a16:creationId xmlns:a16="http://schemas.microsoft.com/office/drawing/2014/main" id="{00000000-0008-0000-0F00-0000B302000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92" name="n_2aveValue【保健センター・保健所】&#10;一人当たり面積">
          <a:extLst>
            <a:ext uri="{FF2B5EF4-FFF2-40B4-BE49-F238E27FC236}">
              <a16:creationId xmlns:a16="http://schemas.microsoft.com/office/drawing/2014/main" id="{00000000-0008-0000-0F00-0000B4020000}"/>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3" name="n_3aveValue【保健センター・保健所】&#10;一人当たり面積">
          <a:extLst>
            <a:ext uri="{FF2B5EF4-FFF2-40B4-BE49-F238E27FC236}">
              <a16:creationId xmlns:a16="http://schemas.microsoft.com/office/drawing/2014/main" id="{00000000-0008-0000-0F00-0000B5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94" name="n_4aveValue【保健センター・保健所】&#10;一人当たり面積">
          <a:extLst>
            <a:ext uri="{FF2B5EF4-FFF2-40B4-BE49-F238E27FC236}">
              <a16:creationId xmlns:a16="http://schemas.microsoft.com/office/drawing/2014/main" id="{00000000-0008-0000-0F00-0000B6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95" name="n_1mainValue【保健センター・保健所】&#10;一人当たり面積">
          <a:extLst>
            <a:ext uri="{FF2B5EF4-FFF2-40B4-BE49-F238E27FC236}">
              <a16:creationId xmlns:a16="http://schemas.microsoft.com/office/drawing/2014/main" id="{00000000-0008-0000-0F00-0000B7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696" name="n_2mainValue【保健センター・保健所】&#10;一人当たり面積">
          <a:extLst>
            <a:ext uri="{FF2B5EF4-FFF2-40B4-BE49-F238E27FC236}">
              <a16:creationId xmlns:a16="http://schemas.microsoft.com/office/drawing/2014/main" id="{00000000-0008-0000-0F00-0000B8020000}"/>
            </a:ext>
          </a:extLst>
        </xdr:cNvPr>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697" name="n_3mainValue【保健センター・保健所】&#10;一人当たり面積">
          <a:extLst>
            <a:ext uri="{FF2B5EF4-FFF2-40B4-BE49-F238E27FC236}">
              <a16:creationId xmlns:a16="http://schemas.microsoft.com/office/drawing/2014/main" id="{00000000-0008-0000-0F00-0000B9020000}"/>
            </a:ext>
          </a:extLst>
        </xdr:cNvPr>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a:extLst>
            <a:ext uri="{FF2B5EF4-FFF2-40B4-BE49-F238E27FC236}">
              <a16:creationId xmlns:a16="http://schemas.microsoft.com/office/drawing/2014/main" id="{00000000-0008-0000-0F00-0000D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3" name="【消防施設】&#10;有形固定資産減価償却率最小値テキスト">
          <a:extLst>
            <a:ext uri="{FF2B5EF4-FFF2-40B4-BE49-F238E27FC236}">
              <a16:creationId xmlns:a16="http://schemas.microsoft.com/office/drawing/2014/main" id="{00000000-0008-0000-0F00-0000D3020000}"/>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25" name="【消防施設】&#10;有形固定資産減価償却率最大値テキスト">
          <a:extLst>
            <a:ext uri="{FF2B5EF4-FFF2-40B4-BE49-F238E27FC236}">
              <a16:creationId xmlns:a16="http://schemas.microsoft.com/office/drawing/2014/main" id="{00000000-0008-0000-0F00-0000D5020000}"/>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27" name="【消防施設】&#10;有形固定資産減価償却率平均値テキスト">
          <a:extLst>
            <a:ext uri="{FF2B5EF4-FFF2-40B4-BE49-F238E27FC236}">
              <a16:creationId xmlns:a16="http://schemas.microsoft.com/office/drawing/2014/main" id="{00000000-0008-0000-0F00-0000D7020000}"/>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6268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739" name="【消防施設】&#10;有形固定資産減価償却率該当値テキスト">
          <a:extLst>
            <a:ext uri="{FF2B5EF4-FFF2-40B4-BE49-F238E27FC236}">
              <a16:creationId xmlns:a16="http://schemas.microsoft.com/office/drawing/2014/main" id="{00000000-0008-0000-0F00-0000E3020000}"/>
            </a:ext>
          </a:extLst>
        </xdr:cNvPr>
        <xdr:cNvSpPr txBox="1"/>
      </xdr:nvSpPr>
      <xdr:spPr>
        <a:xfrm>
          <a:off x="16357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126364</xdr:rowOff>
    </xdr:from>
    <xdr:to>
      <xdr:col>81</xdr:col>
      <xdr:colOff>101600</xdr:colOff>
      <xdr:row>80</xdr:row>
      <xdr:rowOff>56514</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5430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5714</xdr:rowOff>
    </xdr:from>
    <xdr:to>
      <xdr:col>85</xdr:col>
      <xdr:colOff>127000</xdr:colOff>
      <xdr:row>80</xdr:row>
      <xdr:rowOff>55245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5481300" y="137217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71120</xdr:rowOff>
    </xdr:from>
    <xdr:to>
      <xdr:col>76</xdr:col>
      <xdr:colOff>165100</xdr:colOff>
      <xdr:row>80</xdr:row>
      <xdr:rowOff>1270</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4541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121920</xdr:rowOff>
    </xdr:from>
    <xdr:to>
      <xdr:col>81</xdr:col>
      <xdr:colOff>50800</xdr:colOff>
      <xdr:row>80</xdr:row>
      <xdr:rowOff>5714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4592300" y="136664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55880</xdr:rowOff>
    </xdr:from>
    <xdr:to>
      <xdr:col>72</xdr:col>
      <xdr:colOff>38100</xdr:colOff>
      <xdr:row>80</xdr:row>
      <xdr:rowOff>157480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365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121920</xdr:rowOff>
    </xdr:from>
    <xdr:to>
      <xdr:col>76</xdr:col>
      <xdr:colOff>114300</xdr:colOff>
      <xdr:row>80</xdr:row>
      <xdr:rowOff>106680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3703300" y="136664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46" name="n_1aveValue【消防施設】&#10;有形固定資産減価償却率">
          <a:extLst>
            <a:ext uri="{FF2B5EF4-FFF2-40B4-BE49-F238E27FC236}">
              <a16:creationId xmlns:a16="http://schemas.microsoft.com/office/drawing/2014/main" id="{00000000-0008-0000-0F00-0000EA020000}"/>
            </a:ext>
          </a:extLst>
        </xdr:cNvPr>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47" name="n_2aveValue【消防施設】&#10;有形固定資産減価償却率">
          <a:extLst>
            <a:ext uri="{FF2B5EF4-FFF2-40B4-BE49-F238E27FC236}">
              <a16:creationId xmlns:a16="http://schemas.microsoft.com/office/drawing/2014/main" id="{00000000-0008-0000-0F00-0000EB020000}"/>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48" name="n_3aveValue【消防施設】&#10;有形固定資産減価償却率">
          <a:extLst>
            <a:ext uri="{FF2B5EF4-FFF2-40B4-BE49-F238E27FC236}">
              <a16:creationId xmlns:a16="http://schemas.microsoft.com/office/drawing/2014/main" id="{00000000-0008-0000-0F00-0000EC020000}"/>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9" name="n_4aveValue【消防施設】&#10;有形固定資産減価償却率">
          <a:extLst>
            <a:ext uri="{FF2B5EF4-FFF2-40B4-BE49-F238E27FC236}">
              <a16:creationId xmlns:a16="http://schemas.microsoft.com/office/drawing/2014/main" id="{00000000-0008-0000-0F00-0000ED02000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73041</xdr:rowOff>
    </xdr:from>
    <xdr:ext cx="405111" cy="259045"/>
    <xdr:sp macro="" textlink="">
      <xdr:nvSpPr>
        <xdr:cNvPr id="750" name="n_1mainValue【消防施設】&#10;有形固定資産減価償却率">
          <a:extLst>
            <a:ext uri="{FF2B5EF4-FFF2-40B4-BE49-F238E27FC236}">
              <a16:creationId xmlns:a16="http://schemas.microsoft.com/office/drawing/2014/main" id="{00000000-0008-0000-0F00-0000EE020000}"/>
            </a:ext>
          </a:extLst>
        </xdr:cNvPr>
        <xdr:cNvSpPr txBox="1"/>
      </xdr:nvSpPr>
      <xdr:spPr>
        <a:xfrm>
          <a:off x="15266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17797</xdr:rowOff>
    </xdr:from>
    <xdr:ext cx="405111" cy="259045"/>
    <xdr:sp macro="" textlink="">
      <xdr:nvSpPr>
        <xdr:cNvPr id="751" name="n_2mainValue【消防施設】&#10;有形固定資産減価償却率">
          <a:extLst>
            <a:ext uri="{FF2B5EF4-FFF2-40B4-BE49-F238E27FC236}">
              <a16:creationId xmlns:a16="http://schemas.microsoft.com/office/drawing/2014/main" id="{00000000-0008-0000-0F00-0000EF020000}"/>
            </a:ext>
          </a:extLst>
        </xdr:cNvPr>
        <xdr:cNvSpPr txBox="1"/>
      </xdr:nvSpPr>
      <xdr:spPr>
        <a:xfrm>
          <a:off x="14389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2557</xdr:rowOff>
    </xdr:from>
    <xdr:ext cx="405111" cy="259045"/>
    <xdr:sp macro="" textlink="">
      <xdr:nvSpPr>
        <xdr:cNvPr id="752" name="n_3mainValue【消防施設】&#10;有形固定資産減価償却率">
          <a:extLst>
            <a:ext uri="{FF2B5EF4-FFF2-40B4-BE49-F238E27FC236}">
              <a16:creationId xmlns:a16="http://schemas.microsoft.com/office/drawing/2014/main" id="{00000000-0008-0000-0F00-0000F0020000}"/>
            </a:ext>
          </a:extLst>
        </xdr:cNvPr>
        <xdr:cNvSpPr txBox="1"/>
      </xdr:nvSpPr>
      <xdr:spPr>
        <a:xfrm>
          <a:off x="13500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a:extLst>
            <a:ext uri="{FF2B5EF4-FFF2-40B4-BE49-F238E27FC236}">
              <a16:creationId xmlns:a16="http://schemas.microsoft.com/office/drawing/2014/main" id="{00000000-0008-0000-0F00-00001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87" name="【庁舎】&#10;有形固定資産減価償却率最小値テキスト">
          <a:extLst>
            <a:ext uri="{FF2B5EF4-FFF2-40B4-BE49-F238E27FC236}">
              <a16:creationId xmlns:a16="http://schemas.microsoft.com/office/drawing/2014/main" id="{00000000-0008-0000-0F00-00001303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89" name="【庁舎】&#10;有形固定資産減価償却率最大値テキスト">
          <a:extLst>
            <a:ext uri="{FF2B5EF4-FFF2-40B4-BE49-F238E27FC236}">
              <a16:creationId xmlns:a16="http://schemas.microsoft.com/office/drawing/2014/main" id="{00000000-0008-0000-0F00-000015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91" name="【庁舎】&#10;有形固定資産減価償却率平均値テキスト">
          <a:extLst>
            <a:ext uri="{FF2B5EF4-FFF2-40B4-BE49-F238E27FC236}">
              <a16:creationId xmlns:a16="http://schemas.microsoft.com/office/drawing/2014/main" id="{00000000-0008-0000-0F00-00001703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803" name="【庁舎】&#10;有形固定資産減価償却率該当値テキスト">
          <a:extLst>
            <a:ext uri="{FF2B5EF4-FFF2-40B4-BE49-F238E27FC236}">
              <a16:creationId xmlns:a16="http://schemas.microsoft.com/office/drawing/2014/main" id="{00000000-0008-0000-0F00-000023030000}"/>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20501</xdr:rowOff>
    </xdr:from>
    <xdr:to>
      <xdr:col>81</xdr:col>
      <xdr:colOff>101600</xdr:colOff>
      <xdr:row>103</xdr:row>
      <xdr:rowOff>122101</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5430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71301</xdr:rowOff>
    </xdr:from>
    <xdr:to>
      <xdr:col>85</xdr:col>
      <xdr:colOff>127000</xdr:colOff>
      <xdr:row>103</xdr:row>
      <xdr:rowOff>99061</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5481300" y="1773065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4541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43543</xdr:rowOff>
    </xdr:from>
    <xdr:to>
      <xdr:col>81</xdr:col>
      <xdr:colOff>50800</xdr:colOff>
      <xdr:row>103</xdr:row>
      <xdr:rowOff>71301</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4592300" y="177028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46627</xdr:rowOff>
    </xdr:from>
    <xdr:to>
      <xdr:col>72</xdr:col>
      <xdr:colOff>38100</xdr:colOff>
      <xdr:row>103</xdr:row>
      <xdr:rowOff>148227</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3652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43543</xdr:rowOff>
    </xdr:from>
    <xdr:to>
      <xdr:col>76</xdr:col>
      <xdr:colOff>114300</xdr:colOff>
      <xdr:row>103</xdr:row>
      <xdr:rowOff>97427</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13703300" y="177028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10" name="n_1aveValue【庁舎】&#10;有形固定資産減価償却率">
          <a:extLst>
            <a:ext uri="{FF2B5EF4-FFF2-40B4-BE49-F238E27FC236}">
              <a16:creationId xmlns:a16="http://schemas.microsoft.com/office/drawing/2014/main" id="{00000000-0008-0000-0F00-00002A030000}"/>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11" name="n_2aveValue【庁舎】&#10;有形固定資産減価償却率">
          <a:extLst>
            <a:ext uri="{FF2B5EF4-FFF2-40B4-BE49-F238E27FC236}">
              <a16:creationId xmlns:a16="http://schemas.microsoft.com/office/drawing/2014/main" id="{00000000-0008-0000-0F00-00002B030000}"/>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12" name="n_3aveValue【庁舎】&#10;有形固定資産減価償却率">
          <a:extLst>
            <a:ext uri="{FF2B5EF4-FFF2-40B4-BE49-F238E27FC236}">
              <a16:creationId xmlns:a16="http://schemas.microsoft.com/office/drawing/2014/main" id="{00000000-0008-0000-0F00-00002C030000}"/>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13" name="n_4aveValue【庁舎】&#10;有形固定資産減価償却率">
          <a:extLst>
            <a:ext uri="{FF2B5EF4-FFF2-40B4-BE49-F238E27FC236}">
              <a16:creationId xmlns:a16="http://schemas.microsoft.com/office/drawing/2014/main" id="{00000000-0008-0000-0F00-00002D03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138628</xdr:rowOff>
    </xdr:from>
    <xdr:ext cx="405111" cy="259045"/>
    <xdr:sp macro="" textlink="">
      <xdr:nvSpPr>
        <xdr:cNvPr id="814" name="n_1mainValue【庁舎】&#10;有形固定資産減価償却率">
          <a:extLst>
            <a:ext uri="{FF2B5EF4-FFF2-40B4-BE49-F238E27FC236}">
              <a16:creationId xmlns:a16="http://schemas.microsoft.com/office/drawing/2014/main" id="{00000000-0008-0000-0F00-00002E030000}"/>
            </a:ext>
          </a:extLst>
        </xdr:cNvPr>
        <xdr:cNvSpPr txBox="1"/>
      </xdr:nvSpPr>
      <xdr:spPr>
        <a:xfrm>
          <a:off x="15266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815" name="n_2mainValue【庁舎】&#10;有形固定資産減価償却率">
          <a:extLst>
            <a:ext uri="{FF2B5EF4-FFF2-40B4-BE49-F238E27FC236}">
              <a16:creationId xmlns:a16="http://schemas.microsoft.com/office/drawing/2014/main" id="{00000000-0008-0000-0F00-00002F030000}"/>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164754</xdr:rowOff>
    </xdr:from>
    <xdr:ext cx="405111" cy="259045"/>
    <xdr:sp macro="" textlink="">
      <xdr:nvSpPr>
        <xdr:cNvPr id="816" name="n_3mainValue【庁舎】&#10;有形固定資産減価償却率">
          <a:extLst>
            <a:ext uri="{FF2B5EF4-FFF2-40B4-BE49-F238E27FC236}">
              <a16:creationId xmlns:a16="http://schemas.microsoft.com/office/drawing/2014/main" id="{00000000-0008-0000-0F00-000030030000}"/>
            </a:ext>
          </a:extLst>
        </xdr:cNvPr>
        <xdr:cNvSpPr txBox="1"/>
      </xdr:nvSpPr>
      <xdr:spPr>
        <a:xfrm>
          <a:off x="13500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庁舎】&#10;一人当たり面積グラフ枠">
          <a:extLst>
            <a:ext uri="{FF2B5EF4-FFF2-40B4-BE49-F238E27FC236}">
              <a16:creationId xmlns:a16="http://schemas.microsoft.com/office/drawing/2014/main" id="{00000000-0008-0000-0F00-00004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9" name="【庁舎】&#10;一人当たり面積最小値テキスト">
          <a:extLst>
            <a:ext uri="{FF2B5EF4-FFF2-40B4-BE49-F238E27FC236}">
              <a16:creationId xmlns:a16="http://schemas.microsoft.com/office/drawing/2014/main" id="{00000000-0008-0000-0F00-00004703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41" name="【庁舎】&#10;一人当たり面積最大値テキスト">
          <a:extLst>
            <a:ext uri="{FF2B5EF4-FFF2-40B4-BE49-F238E27FC236}">
              <a16:creationId xmlns:a16="http://schemas.microsoft.com/office/drawing/2014/main" id="{00000000-0008-0000-0F00-00004903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43" name="【庁舎】&#10;一人当たり面積平均値テキスト">
          <a:extLst>
            <a:ext uri="{FF2B5EF4-FFF2-40B4-BE49-F238E27FC236}">
              <a16:creationId xmlns:a16="http://schemas.microsoft.com/office/drawing/2014/main" id="{00000000-0008-0000-0F00-00004B03000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46" name="フローチャート: 判断 845">
          <a:extLst>
            <a:ext uri="{FF2B5EF4-FFF2-40B4-BE49-F238E27FC236}">
              <a16:creationId xmlns:a16="http://schemas.microsoft.com/office/drawing/2014/main" id="{00000000-0008-0000-0F00-00004E03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221107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99840</xdr:rowOff>
    </xdr:from>
    <xdr:ext cx="469744" cy="259045"/>
    <xdr:sp macro="" textlink="">
      <xdr:nvSpPr>
        <xdr:cNvPr id="855" name="【庁舎】&#10;一人当たり面積該当値テキスト">
          <a:extLst>
            <a:ext uri="{FF2B5EF4-FFF2-40B4-BE49-F238E27FC236}">
              <a16:creationId xmlns:a16="http://schemas.microsoft.com/office/drawing/2014/main" id="{00000000-0008-0000-0F00-000057030000}"/>
            </a:ext>
          </a:extLst>
        </xdr:cNvPr>
        <xdr:cNvSpPr txBox="1"/>
      </xdr:nvSpPr>
      <xdr:spPr>
        <a:xfrm>
          <a:off x="22199600" y="181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125985</xdr:rowOff>
    </xdr:from>
    <xdr:to>
      <xdr:col>112</xdr:col>
      <xdr:colOff>38100</xdr:colOff>
      <xdr:row>106</xdr:row>
      <xdr:rowOff>56135</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21272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763</xdr:rowOff>
    </xdr:from>
    <xdr:to>
      <xdr:col>116</xdr:col>
      <xdr:colOff>63500</xdr:colOff>
      <xdr:row>106</xdr:row>
      <xdr:rowOff>5335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21323300" y="181744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5335</xdr:rowOff>
    </xdr:from>
    <xdr:to>
      <xdr:col>111</xdr:col>
      <xdr:colOff>177800</xdr:colOff>
      <xdr:row>106</xdr:row>
      <xdr:rowOff>7620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20434300" y="181790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19494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12192</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flipV="1">
          <a:off x="19545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62" name="n_1aveValue【庁舎】&#10;一人当たり面積">
          <a:extLst>
            <a:ext uri="{FF2B5EF4-FFF2-40B4-BE49-F238E27FC236}">
              <a16:creationId xmlns:a16="http://schemas.microsoft.com/office/drawing/2014/main" id="{00000000-0008-0000-0F00-00005E030000}"/>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63" name="n_2aveValue【庁舎】&#10;一人当たり面積">
          <a:extLst>
            <a:ext uri="{FF2B5EF4-FFF2-40B4-BE49-F238E27FC236}">
              <a16:creationId xmlns:a16="http://schemas.microsoft.com/office/drawing/2014/main" id="{00000000-0008-0000-0F00-00005F030000}"/>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64" name="n_3aveValue【庁舎】&#10;一人当たり面積">
          <a:extLst>
            <a:ext uri="{FF2B5EF4-FFF2-40B4-BE49-F238E27FC236}">
              <a16:creationId xmlns:a16="http://schemas.microsoft.com/office/drawing/2014/main" id="{00000000-0008-0000-0F00-00006003000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65" name="n_4aveValue【庁舎】&#10;一人当たり面積">
          <a:extLst>
            <a:ext uri="{FF2B5EF4-FFF2-40B4-BE49-F238E27FC236}">
              <a16:creationId xmlns:a16="http://schemas.microsoft.com/office/drawing/2014/main" id="{00000000-0008-0000-0F00-00006103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47262</xdr:rowOff>
    </xdr:from>
    <xdr:ext cx="469744" cy="259045"/>
    <xdr:sp macro="" textlink="">
      <xdr:nvSpPr>
        <xdr:cNvPr id="866" name="n_1mainValue【庁舎】&#10;一人当たり面積">
          <a:extLst>
            <a:ext uri="{FF2B5EF4-FFF2-40B4-BE49-F238E27FC236}">
              <a16:creationId xmlns:a16="http://schemas.microsoft.com/office/drawing/2014/main" id="{00000000-0008-0000-0F00-000062030000}"/>
            </a:ext>
          </a:extLst>
        </xdr:cNvPr>
        <xdr:cNvSpPr txBox="1"/>
      </xdr:nvSpPr>
      <xdr:spPr>
        <a:xfrm>
          <a:off x="210757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7" name="n_2mainValue【庁舎】&#10;一人当たり面積">
          <a:extLst>
            <a:ext uri="{FF2B5EF4-FFF2-40B4-BE49-F238E27FC236}">
              <a16:creationId xmlns:a16="http://schemas.microsoft.com/office/drawing/2014/main" id="{00000000-0008-0000-0F00-00006303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868" name="n_3mainValue【庁舎】&#10;一人当たり面積">
          <a:extLst>
            <a:ext uri="{FF2B5EF4-FFF2-40B4-BE49-F238E27FC236}">
              <a16:creationId xmlns:a16="http://schemas.microsoft.com/office/drawing/2014/main" id="{00000000-0008-0000-0F00-000064030000}"/>
            </a:ext>
          </a:extLst>
        </xdr:cNvPr>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00000000-0008-0000-0F00-00006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00000000-0008-0000-0F00-00006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有形固定資産減価償却率について、類似団体平均を上回っている。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年以上の老朽化が進んでいる施設が多いことから、公共施設再配置計画等に基づき、公共施設の適正化に努める。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15268626</v>
      </c>
      <c r="BO4" s="462"/>
      <c r="BP4" s="462"/>
      <c r="BQ4" s="462"/>
      <c r="BR4" s="462"/>
      <c r="BS4" s="462"/>
      <c r="BT4" s="462"/>
      <c r="BU4" s="463"/>
      <c r="BV4" s="461">
        <v>15374826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5.9</v>
      </c>
      <c r="CU4" s="646"/>
      <c r="CV4" s="646"/>
      <c r="CW4" s="646"/>
      <c r="CX4" s="646"/>
      <c r="CY4" s="646"/>
      <c r="CZ4" s="646"/>
      <c r="DA4" s="647"/>
      <c r="DB4" s="645">
        <v>6.3</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14721281</v>
      </c>
      <c r="BO5" s="467"/>
      <c r="BP5" s="467"/>
      <c r="BQ5" s="467"/>
      <c r="BR5" s="467"/>
      <c r="BS5" s="467"/>
      <c r="BT5" s="467"/>
      <c r="BU5" s="468"/>
      <c r="BV5" s="466">
        <v>14725675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90.1</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547345</v>
      </c>
      <c r="BO6" s="467"/>
      <c r="BP6" s="467"/>
      <c r="BQ6" s="467"/>
      <c r="BR6" s="467"/>
      <c r="BS6" s="467"/>
      <c r="BT6" s="467"/>
      <c r="BU6" s="468"/>
      <c r="BV6" s="466">
        <v>649151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95.5</v>
      </c>
      <c r="CU6" s="620"/>
      <c r="CV6" s="620"/>
      <c r="CW6" s="620"/>
      <c r="CX6" s="620"/>
      <c r="CY6" s="620"/>
      <c r="CZ6" s="620"/>
      <c r="DA6" s="621"/>
      <c r="DB6" s="619">
        <v>95.9</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49091</v>
      </c>
      <c r="BO7" s="467"/>
      <c r="BP7" s="467"/>
      <c r="BQ7" s="467"/>
      <c r="BR7" s="467"/>
      <c r="BS7" s="467"/>
      <c r="BT7" s="467"/>
      <c r="BU7" s="468"/>
      <c r="BV7" s="466">
        <v>114921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8449293</v>
      </c>
      <c r="CU7" s="467"/>
      <c r="CV7" s="467"/>
      <c r="CW7" s="467"/>
      <c r="CX7" s="467"/>
      <c r="CY7" s="467"/>
      <c r="CZ7" s="467"/>
      <c r="DA7" s="468"/>
      <c r="DB7" s="466">
        <v>8509408</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498254</v>
      </c>
      <c r="BO8" s="467"/>
      <c r="BP8" s="467"/>
      <c r="BQ8" s="467"/>
      <c r="BR8" s="467"/>
      <c r="BS8" s="467"/>
      <c r="BT8" s="467"/>
      <c r="BU8" s="468"/>
      <c r="BV8" s="466">
        <v>534230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0.62</v>
      </c>
      <c r="CU8" s="580"/>
      <c r="CV8" s="580"/>
      <c r="CW8" s="580"/>
      <c r="CX8" s="580"/>
      <c r="CY8" s="580"/>
      <c r="CZ8" s="580"/>
      <c r="DA8" s="581"/>
      <c r="DB8" s="579">
        <v>0.63</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28729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-35976</v>
      </c>
      <c r="BO9" s="467"/>
      <c r="BP9" s="467"/>
      <c r="BQ9" s="467"/>
      <c r="BR9" s="467"/>
      <c r="BS9" s="467"/>
      <c r="BT9" s="467"/>
      <c r="BU9" s="468"/>
      <c r="BV9" s="466">
        <v>254494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14.3</v>
      </c>
      <c r="CU9" s="437"/>
      <c r="CV9" s="437"/>
      <c r="CW9" s="437"/>
      <c r="CX9" s="437"/>
      <c r="CY9" s="437"/>
      <c r="CZ9" s="437"/>
      <c r="DA9" s="438"/>
      <c r="DB9" s="436">
        <v>14.2</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29989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269084</v>
      </c>
      <c r="BO10" s="467"/>
      <c r="BP10" s="467"/>
      <c r="BQ10" s="467"/>
      <c r="BR10" s="467"/>
      <c r="BS10" s="467"/>
      <c r="BT10" s="467"/>
      <c r="BU10" s="468"/>
      <c r="BV10" s="466">
        <v>141825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2">
      <c r="A12" s="187"/>
      <c r="B12" s="582" t="s">
        <v>131</v>
      </c>
      <c r="C12" s="583"/>
      <c r="D12" s="583"/>
      <c r="E12" s="583"/>
      <c r="F12" s="583"/>
      <c r="G12" s="583"/>
      <c r="H12" s="583"/>
      <c r="I12" s="583"/>
      <c r="J12" s="583"/>
      <c r="K12" s="584"/>
      <c r="L12" s="591" t="s">
        <v>132</v>
      </c>
      <c r="M12" s="592"/>
      <c r="N12" s="592"/>
      <c r="O12" s="592"/>
      <c r="P12" s="592"/>
      <c r="Q12" s="593"/>
      <c r="R12" s="594">
        <v>28001</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347084</v>
      </c>
      <c r="BO12" s="467"/>
      <c r="BP12" s="467"/>
      <c r="BQ12" s="467"/>
      <c r="BR12" s="467"/>
      <c r="BS12" s="467"/>
      <c r="BT12" s="467"/>
      <c r="BU12" s="468"/>
      <c r="BV12" s="466">
        <v>499825</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27510</v>
      </c>
      <c r="S13" s="570"/>
      <c r="T13" s="570"/>
      <c r="U13" s="570"/>
      <c r="V13" s="571"/>
      <c r="W13" s="557" t="s">
        <v>139</v>
      </c>
      <c r="X13" s="479"/>
      <c r="Y13" s="479"/>
      <c r="Z13" s="479"/>
      <c r="AA13" s="479"/>
      <c r="AB13" s="480"/>
      <c r="AC13" s="442">
        <v>923</v>
      </c>
      <c r="AD13" s="443"/>
      <c r="AE13" s="443"/>
      <c r="AF13" s="443"/>
      <c r="AG13" s="444"/>
      <c r="AH13" s="442">
        <v>940</v>
      </c>
      <c r="AI13" s="443"/>
      <c r="AJ13" s="443"/>
      <c r="AK13" s="443"/>
      <c r="AL13" s="445"/>
      <c r="AM13" s="535" t="s">
        <v>140</v>
      </c>
      <c r="AN13" s="440"/>
      <c r="AO13" s="440"/>
      <c r="AP13" s="440"/>
      <c r="AQ13" s="440"/>
      <c r="AR13" s="440"/>
      <c r="AS13" s="440"/>
      <c r="AT13" s="441"/>
      <c r="AU13" s="523" t="s">
        <v>108</v>
      </c>
      <c r="AV13" s="524"/>
      <c r="AW13" s="524"/>
      <c r="AX13" s="524"/>
      <c r="AY13" s="446" t="s">
        <v>141</v>
      </c>
      <c r="AZ13" s="447"/>
      <c r="BA13" s="447"/>
      <c r="BB13" s="447"/>
      <c r="BC13" s="447"/>
      <c r="BD13" s="447"/>
      <c r="BE13" s="447"/>
      <c r="BF13" s="447"/>
      <c r="BG13" s="447"/>
      <c r="BH13" s="447"/>
      <c r="BI13" s="447"/>
      <c r="BJ13" s="447"/>
      <c r="BK13" s="447"/>
      <c r="BL13" s="447"/>
      <c r="BM13" s="448"/>
      <c r="BN13" s="466">
        <v>-113976</v>
      </c>
      <c r="BO13" s="467"/>
      <c r="BP13" s="467"/>
      <c r="BQ13" s="467"/>
      <c r="BR13" s="467"/>
      <c r="BS13" s="467"/>
      <c r="BT13" s="467"/>
      <c r="BU13" s="468"/>
      <c r="BV13" s="466">
        <v>-103506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7</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28263</v>
      </c>
      <c r="S14" s="570"/>
      <c r="T14" s="570"/>
      <c r="U14" s="570"/>
      <c r="V14" s="571"/>
      <c r="W14" s="572"/>
      <c r="X14" s="482"/>
      <c r="Y14" s="482"/>
      <c r="Z14" s="482"/>
      <c r="AA14" s="482"/>
      <c r="AB14" s="483"/>
      <c r="AC14" s="562">
        <v>6.2</v>
      </c>
      <c r="AD14" s="563"/>
      <c r="AE14" s="563"/>
      <c r="AF14" s="563"/>
      <c r="AG14" s="564"/>
      <c r="AH14" s="562">
        <v>6.1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46.1</v>
      </c>
      <c r="CU14" s="574"/>
      <c r="CV14" s="574"/>
      <c r="CW14" s="574"/>
      <c r="CX14" s="574"/>
      <c r="CY14" s="574"/>
      <c r="CZ14" s="574"/>
      <c r="DA14" s="575"/>
      <c r="DB14" s="573">
        <v>38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138</v>
      </c>
      <c r="N15" s="567"/>
      <c r="O15" s="567"/>
      <c r="P15" s="567"/>
      <c r="Q15" s="568"/>
      <c r="R15" s="569">
        <v>27813</v>
      </c>
      <c r="S15" s="570"/>
      <c r="T15" s="570"/>
      <c r="U15" s="570"/>
      <c r="V15" s="571"/>
      <c r="W15" s="557" t="s">
        <v>145</v>
      </c>
      <c r="X15" s="479"/>
      <c r="Y15" s="479"/>
      <c r="Z15" s="479"/>
      <c r="AA15" s="479"/>
      <c r="AB15" s="480"/>
      <c r="AC15" s="442">
        <v>4711</v>
      </c>
      <c r="AD15" s="443"/>
      <c r="AE15" s="443"/>
      <c r="AF15" s="443"/>
      <c r="AG15" s="444"/>
      <c r="AH15" s="442">
        <v>4873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4135339</v>
      </c>
      <c r="BO15" s="462"/>
      <c r="BP15" s="462"/>
      <c r="BQ15" s="462"/>
      <c r="BR15" s="462"/>
      <c r="BS15" s="462"/>
      <c r="BT15" s="462"/>
      <c r="BU15" s="463"/>
      <c r="BV15" s="461">
        <v>4117885</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31.5</v>
      </c>
      <c r="AD16" s="563"/>
      <c r="AE16" s="563"/>
      <c r="AF16" s="563"/>
      <c r="AG16" s="564"/>
      <c r="AH16" s="562">
        <v>31.5</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6774030</v>
      </c>
      <c r="BO16" s="467"/>
      <c r="BP16" s="467"/>
      <c r="BQ16" s="467"/>
      <c r="BR16" s="467"/>
      <c r="BS16" s="467"/>
      <c r="BT16" s="467"/>
      <c r="BU16" s="468"/>
      <c r="BV16" s="466">
        <v>6715212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9345</v>
      </c>
      <c r="AD17" s="443"/>
      <c r="AE17" s="443"/>
      <c r="AF17" s="443"/>
      <c r="AG17" s="444"/>
      <c r="AH17" s="442">
        <v>9648</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5296217</v>
      </c>
      <c r="BO17" s="467"/>
      <c r="BP17" s="467"/>
      <c r="BQ17" s="467"/>
      <c r="BR17" s="467"/>
      <c r="BS17" s="467"/>
      <c r="BT17" s="467"/>
      <c r="BU17" s="468"/>
      <c r="BV17" s="466">
        <v>5267145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116.98</v>
      </c>
      <c r="M18" s="531"/>
      <c r="N18" s="531"/>
      <c r="O18" s="531"/>
      <c r="P18" s="531"/>
      <c r="Q18" s="531"/>
      <c r="R18" s="532"/>
      <c r="S18" s="532"/>
      <c r="T18" s="532"/>
      <c r="U18" s="532"/>
      <c r="V18" s="533"/>
      <c r="W18" s="547"/>
      <c r="X18" s="548"/>
      <c r="Y18" s="548"/>
      <c r="Z18" s="548"/>
      <c r="AA18" s="548"/>
      <c r="AB18" s="558"/>
      <c r="AC18" s="430">
        <v>62.4</v>
      </c>
      <c r="AD18" s="431"/>
      <c r="AE18" s="431"/>
      <c r="AF18" s="431"/>
      <c r="AG18" s="534"/>
      <c r="AH18" s="430">
        <v>62.4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7878924</v>
      </c>
      <c r="BO18" s="467"/>
      <c r="BP18" s="467"/>
      <c r="BQ18" s="467"/>
      <c r="BR18" s="467"/>
      <c r="BS18" s="467"/>
      <c r="BT18" s="467"/>
      <c r="BU18" s="468"/>
      <c r="BV18" s="466">
        <v>8000494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246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10182000</v>
      </c>
      <c r="BO19" s="467"/>
      <c r="BP19" s="467"/>
      <c r="BQ19" s="467"/>
      <c r="BR19" s="467"/>
      <c r="BS19" s="467"/>
      <c r="BT19" s="467"/>
      <c r="BU19" s="468"/>
      <c r="BV19" s="466">
        <v>10283847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9697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17443162</v>
      </c>
      <c r="BO23" s="467"/>
      <c r="BP23" s="467"/>
      <c r="BQ23" s="467"/>
      <c r="BR23" s="467"/>
      <c r="BS23" s="467"/>
      <c r="BT23" s="467"/>
      <c r="BU23" s="468"/>
      <c r="BV23" s="466">
        <v>17337590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8900</v>
      </c>
      <c r="R24" s="443"/>
      <c r="S24" s="443"/>
      <c r="T24" s="443"/>
      <c r="U24" s="443"/>
      <c r="V24" s="444"/>
      <c r="W24" s="508"/>
      <c r="X24" s="499"/>
      <c r="Y24" s="500"/>
      <c r="Z24" s="439" t="s">
        <v>169</v>
      </c>
      <c r="AA24" s="440"/>
      <c r="AB24" s="440"/>
      <c r="AC24" s="440"/>
      <c r="AD24" s="440"/>
      <c r="AE24" s="440"/>
      <c r="AF24" s="440"/>
      <c r="AG24" s="441"/>
      <c r="AH24" s="442">
        <v>274</v>
      </c>
      <c r="AI24" s="443"/>
      <c r="AJ24" s="443"/>
      <c r="AK24" s="443"/>
      <c r="AL24" s="444"/>
      <c r="AM24" s="442">
        <v>772132</v>
      </c>
      <c r="AN24" s="443"/>
      <c r="AO24" s="443"/>
      <c r="AP24" s="443"/>
      <c r="AQ24" s="443"/>
      <c r="AR24" s="444"/>
      <c r="AS24" s="442">
        <v>2818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5758131</v>
      </c>
      <c r="BO24" s="467"/>
      <c r="BP24" s="467"/>
      <c r="BQ24" s="467"/>
      <c r="BR24" s="467"/>
      <c r="BS24" s="467"/>
      <c r="BT24" s="467"/>
      <c r="BU24" s="468"/>
      <c r="BV24" s="466">
        <v>5197360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7000</v>
      </c>
      <c r="R25" s="443"/>
      <c r="S25" s="443"/>
      <c r="T25" s="443"/>
      <c r="U25" s="443"/>
      <c r="V25" s="444"/>
      <c r="W25" s="508"/>
      <c r="X25" s="499"/>
      <c r="Y25" s="500"/>
      <c r="Z25" s="439" t="s">
        <v>172</v>
      </c>
      <c r="AA25" s="440"/>
      <c r="AB25" s="440"/>
      <c r="AC25" s="440"/>
      <c r="AD25" s="440"/>
      <c r="AE25" s="440"/>
      <c r="AF25" s="440"/>
      <c r="AG25" s="441"/>
      <c r="AH25" s="442" t="s">
        <v>129</v>
      </c>
      <c r="AI25" s="443"/>
      <c r="AJ25" s="443"/>
      <c r="AK25" s="443"/>
      <c r="AL25" s="444"/>
      <c r="AM25" s="442" t="s">
        <v>173</v>
      </c>
      <c r="AN25" s="443"/>
      <c r="AO25" s="443"/>
      <c r="AP25" s="443"/>
      <c r="AQ25" s="443"/>
      <c r="AR25" s="444"/>
      <c r="AS25" s="442" t="s">
        <v>129</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105065</v>
      </c>
      <c r="BO25" s="462"/>
      <c r="BP25" s="462"/>
      <c r="BQ25" s="462"/>
      <c r="BR25" s="462"/>
      <c r="BS25" s="462"/>
      <c r="BT25" s="462"/>
      <c r="BU25" s="463"/>
      <c r="BV25" s="461">
        <v>107992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6000</v>
      </c>
      <c r="R26" s="443"/>
      <c r="S26" s="443"/>
      <c r="T26" s="443"/>
      <c r="U26" s="443"/>
      <c r="V26" s="444"/>
      <c r="W26" s="508"/>
      <c r="X26" s="499"/>
      <c r="Y26" s="500"/>
      <c r="Z26" s="439" t="s">
        <v>176</v>
      </c>
      <c r="AA26" s="521"/>
      <c r="AB26" s="521"/>
      <c r="AC26" s="521"/>
      <c r="AD26" s="521"/>
      <c r="AE26" s="521"/>
      <c r="AF26" s="521"/>
      <c r="AG26" s="522"/>
      <c r="AH26" s="442">
        <v>17</v>
      </c>
      <c r="AI26" s="443"/>
      <c r="AJ26" s="443"/>
      <c r="AK26" s="443"/>
      <c r="AL26" s="444"/>
      <c r="AM26" s="442">
        <v>43027</v>
      </c>
      <c r="AN26" s="443"/>
      <c r="AO26" s="443"/>
      <c r="AP26" s="443"/>
      <c r="AQ26" s="443"/>
      <c r="AR26" s="444"/>
      <c r="AS26" s="442">
        <v>2531</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179</v>
      </c>
      <c r="F27" s="440"/>
      <c r="G27" s="440"/>
      <c r="H27" s="440"/>
      <c r="I27" s="440"/>
      <c r="J27" s="440"/>
      <c r="K27" s="441"/>
      <c r="L27" s="442">
        <v>1</v>
      </c>
      <c r="M27" s="443"/>
      <c r="N27" s="443"/>
      <c r="O27" s="443"/>
      <c r="P27" s="444"/>
      <c r="Q27" s="442">
        <v>4400</v>
      </c>
      <c r="R27" s="443"/>
      <c r="S27" s="443"/>
      <c r="T27" s="443"/>
      <c r="U27" s="443"/>
      <c r="V27" s="444"/>
      <c r="W27" s="508"/>
      <c r="X27" s="499"/>
      <c r="Y27" s="500"/>
      <c r="Z27" s="439" t="s">
        <v>180</v>
      </c>
      <c r="AA27" s="440"/>
      <c r="AB27" s="440"/>
      <c r="AC27" s="440"/>
      <c r="AD27" s="440"/>
      <c r="AE27" s="440"/>
      <c r="AF27" s="440"/>
      <c r="AG27" s="441"/>
      <c r="AH27" s="442" t="s">
        <v>129</v>
      </c>
      <c r="AI27" s="443"/>
      <c r="AJ27" s="443"/>
      <c r="AK27" s="443"/>
      <c r="AL27" s="444"/>
      <c r="AM27" s="442" t="s">
        <v>178</v>
      </c>
      <c r="AN27" s="443"/>
      <c r="AO27" s="443"/>
      <c r="AP27" s="443"/>
      <c r="AQ27" s="443"/>
      <c r="AR27" s="444"/>
      <c r="AS27" s="442" t="s">
        <v>129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377339</v>
      </c>
      <c r="BO27" s="470"/>
      <c r="BP27" s="470"/>
      <c r="BQ27" s="470"/>
      <c r="BR27" s="470"/>
      <c r="BS27" s="470"/>
      <c r="BT27" s="470"/>
      <c r="BU27" s="471"/>
      <c r="BV27" s="469">
        <v>377319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182</v>
      </c>
      <c r="F28" s="440"/>
      <c r="G28" s="440"/>
      <c r="H28" s="440"/>
      <c r="I28" s="440"/>
      <c r="J28" s="440"/>
      <c r="K28" s="441"/>
      <c r="L28" s="442">
        <v>1</v>
      </c>
      <c r="M28" s="443"/>
      <c r="N28" s="443"/>
      <c r="O28" s="443"/>
      <c r="P28" s="444"/>
      <c r="Q28" s="442">
        <v>3700</v>
      </c>
      <c r="R28" s="443"/>
      <c r="S28" s="443"/>
      <c r="T28" s="443"/>
      <c r="U28" s="443"/>
      <c r="V28" s="444"/>
      <c r="W28" s="508"/>
      <c r="X28" s="499"/>
      <c r="Y28" s="500"/>
      <c r="Z28" s="439" t="s">
        <v>183</v>
      </c>
      <c r="AA28" s="440"/>
      <c r="AB28" s="440"/>
      <c r="AC28" s="440"/>
      <c r="AD28" s="440"/>
      <c r="AE28" s="440"/>
      <c r="AF28" s="440"/>
      <c r="AG28" s="441"/>
      <c r="AH28" s="442" t="s">
        <v>178</v>
      </c>
      <c r="AI28" s="443"/>
      <c r="AJ28" s="443"/>
      <c r="AK28" s="443"/>
      <c r="AL28" s="444"/>
      <c r="AM28" s="442" t="s">
        <v>129</v>
      </c>
      <c r="AN28" s="443"/>
      <c r="AO28" s="443"/>
      <c r="AP28" s="443"/>
      <c r="AQ28" s="443"/>
      <c r="AR28" s="444"/>
      <c r="AS28" s="442" t="s">
        <v>129</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2813000</v>
      </c>
      <c r="BO28" s="462"/>
      <c r="BP28" s="462"/>
      <c r="BQ28" s="462"/>
      <c r="BR28" s="462"/>
      <c r="BS28" s="462"/>
      <c r="BT28" s="462"/>
      <c r="BU28" s="463"/>
      <c r="BV28" s="461">
        <v>2891000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185</v>
      </c>
      <c r="F29" s="440"/>
      <c r="G29" s="440"/>
      <c r="H29" s="440"/>
      <c r="I29" s="440"/>
      <c r="J29" s="440"/>
      <c r="K29" s="441"/>
      <c r="L29" s="442">
        <v>16</v>
      </c>
      <c r="M29" s="443"/>
      <c r="N29" s="443"/>
      <c r="O29" s="443"/>
      <c r="P29" s="444"/>
      <c r="Q29" s="442">
        <v>3500</v>
      </c>
      <c r="R29" s="443"/>
      <c r="S29" s="443"/>
      <c r="T29" s="443"/>
      <c r="U29" s="443"/>
      <c r="V29" s="444"/>
      <c r="W29" s="509"/>
      <c r="X29" s="510"/>
      <c r="Y29" s="511"/>
      <c r="Z29" s="439" t="s">
        <v>186</v>
      </c>
      <c r="AA29" s="440"/>
      <c r="AB29" s="440"/>
      <c r="AC29" s="440"/>
      <c r="AD29" s="440"/>
      <c r="AE29" s="440"/>
      <c r="AF29" s="440"/>
      <c r="AG29" s="441"/>
      <c r="AH29" s="442">
        <v>274</v>
      </c>
      <c r="AI29" s="443"/>
      <c r="AJ29" s="443"/>
      <c r="AK29" s="443"/>
      <c r="AL29" s="444"/>
      <c r="AM29" s="442">
        <v>772132</v>
      </c>
      <c r="AN29" s="443"/>
      <c r="AO29" s="443"/>
      <c r="AP29" s="443"/>
      <c r="AQ29" s="443"/>
      <c r="AR29" s="444"/>
      <c r="AS29" s="442">
        <v>2818</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148373</v>
      </c>
      <c r="BO29" s="467"/>
      <c r="BP29" s="467"/>
      <c r="BQ29" s="467"/>
      <c r="BR29" s="467"/>
      <c r="BS29" s="467"/>
      <c r="BT29" s="467"/>
      <c r="BU29" s="468"/>
      <c r="BV29" s="466">
        <v>148209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2065659</v>
      </c>
      <c r="BO30" s="470"/>
      <c r="BP30" s="470"/>
      <c r="BQ30" s="470"/>
      <c r="BR30" s="470"/>
      <c r="BS30" s="470"/>
      <c r="BT30" s="470"/>
      <c r="BU30" s="471"/>
      <c r="BV30" s="469">
        <v>2047032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福井県市町総合事務組合（一般会計）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（公財）金津創作の森財団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農業者労働災害共済特別会計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IF('各会計、関係団体の財政状況及び健全化判断比率'!B31="","",'各会計、関係団体の財政状況及び健全化判断比率'!B31)</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福井県市町総合事務組合（交通災害共済事業特別会計）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福井県自治会館組合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坂井地区広域連合（一般会計）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坂井地区広域連合（介護保険特別会計）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福井県後期高齢者医療広域連合（一般会計）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福井県後期高齢者医療広域連合（後期高齢者医療特別会計）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嶺北消防組合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福井坂井地区広域市町村圏事務組合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l6lIM5wDHTR9sk85RjiRd8kOrZi/OYZNJP4kKclCA4fTkjEToVvHIGH1KUJJiNu4SrIZCPAU846hY+c72KBzbw==" saltValue="/USuhV8Qw6ZjSZr7Fpw9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224</v>
      </c>
      <c r="C5" s="745"/>
      <c r="D5" s="745"/>
      <c r="E5" s="745"/>
      <c r="F5" s="745"/>
      <c r="G5" s="745"/>
      <c r="H5" s="745"/>
      <c r="I5" s="745"/>
      <c r="J5" s="745"/>
      <c r="K5" s="745"/>
      <c r="L5" s="745"/>
      <c r="M5" s="745"/>
      <c r="N5" s="745"/>
      <c r="O5" s="745"/>
      <c r="P5" s="745"/>
      <c r="Q5" s="746"/>
      <c r="R5" s="733">
        <v>4746079</v>
      </c>
      <c r="S5" s="734"/>
      <c r="T5" s="734"/>
      <c r="U5" s="734"/>
      <c r="V5" s="734"/>
      <c r="W5" s="734"/>
      <c r="X5" s="734"/>
      <c r="Y5" s="777"/>
      <c r="Z5" s="795">
        <v>31.1</v>
      </c>
      <c r="AA5" s="795"/>
      <c r="AB5" s="795"/>
      <c r="AC5" s="795"/>
      <c r="AD5" s="796">
        <v>4746079</v>
      </c>
      <c r="AE5" s="796"/>
      <c r="AF5" s="796"/>
      <c r="AG5" s="796"/>
      <c r="AH5" s="796"/>
      <c r="AI5" s="796"/>
      <c r="AJ5" s="796"/>
      <c r="AK5" s="796"/>
      <c r="AL5" s="778">
        <v>57.5</v>
      </c>
      <c r="AM5" s="749"/>
      <c r="AN5" s="749"/>
      <c r="AO5" s="779"/>
      <c r="AP5" s="744" t="s">
        <v>225</v>
      </c>
      <c r="AQ5" s="745"/>
      <c r="AR5" s="745"/>
      <c r="AS5" s="745"/>
      <c r="AT5" s="745"/>
      <c r="AU5" s="745"/>
      <c r="AV5" s="745"/>
      <c r="AW5" s="745"/>
      <c r="AX5" s="745"/>
      <c r="AY5" s="745"/>
      <c r="AZ5" s="745"/>
      <c r="BA5" s="745"/>
      <c r="BB5" s="745"/>
      <c r="BC5" s="745"/>
      <c r="BD5" s="745"/>
      <c r="BE5" s="745"/>
      <c r="BF5" s="746"/>
      <c r="BG5" s="678">
        <v>4651483</v>
      </c>
      <c r="BH5" s="679"/>
      <c r="BI5" s="679"/>
      <c r="BJ5" s="679"/>
      <c r="BK5" s="679"/>
      <c r="BL5" s="679"/>
      <c r="BM5" s="679"/>
      <c r="BN5" s="680"/>
      <c r="BO5" s="715">
        <v>98</v>
      </c>
      <c r="BP5" s="715"/>
      <c r="BQ5" s="715"/>
      <c r="BR5" s="715"/>
      <c r="BS5" s="716">
        <v>113843</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2">
      <c r="B6" s="675" t="s">
        <v>229</v>
      </c>
      <c r="C6" s="676"/>
      <c r="D6" s="676"/>
      <c r="E6" s="676"/>
      <c r="F6" s="676"/>
      <c r="G6" s="676"/>
      <c r="H6" s="676"/>
      <c r="I6" s="676"/>
      <c r="J6" s="676"/>
      <c r="K6" s="676"/>
      <c r="L6" s="676"/>
      <c r="M6" s="676"/>
      <c r="N6" s="676"/>
      <c r="O6" s="676"/>
      <c r="P6" s="676"/>
      <c r="Q6" s="677"/>
      <c r="R6" s="678">
        <v>125360</v>
      </c>
      <c r="S6" s="679"/>
      <c r="T6" s="679"/>
      <c r="U6" s="679"/>
      <c r="V6" s="679"/>
      <c r="W6" s="679"/>
      <c r="X6" s="679"/>
      <c r="Y6" s="680"/>
      <c r="Z6" s="715">
        <v>0.8</v>
      </c>
      <c r="AA6" s="715"/>
      <c r="AB6" s="715"/>
      <c r="AC6" s="715"/>
      <c r="AD6" s="716">
        <v>125360</v>
      </c>
      <c r="AE6" s="716"/>
      <c r="AF6" s="716"/>
      <c r="AG6" s="716"/>
      <c r="AH6" s="716"/>
      <c r="AI6" s="716"/>
      <c r="AJ6" s="716"/>
      <c r="AK6" s="716"/>
      <c r="AL6" s="681">
        <v>1.5</v>
      </c>
      <c r="AM6" s="682"/>
      <c r="AN6" s="682"/>
      <c r="AO6" s="717"/>
      <c r="AP6" s="675" t="s">
        <v>230</v>
      </c>
      <c r="AQ6" s="676"/>
      <c r="AR6" s="676"/>
      <c r="AS6" s="676"/>
      <c r="AT6" s="676"/>
      <c r="AU6" s="676"/>
      <c r="AV6" s="676"/>
      <c r="AW6" s="676"/>
      <c r="AX6" s="676"/>
      <c r="AY6" s="676"/>
      <c r="AZ6" s="676"/>
      <c r="BA6" s="676"/>
      <c r="BB6" s="676"/>
      <c r="BC6" s="676"/>
      <c r="BD6" s="676"/>
      <c r="BE6" s="676"/>
      <c r="BF6" s="677"/>
      <c r="BG6" s="678">
        <v>4651483</v>
      </c>
      <c r="BH6" s="679"/>
      <c r="BI6" s="679"/>
      <c r="BJ6" s="679"/>
      <c r="BK6" s="679"/>
      <c r="BL6" s="679"/>
      <c r="BM6" s="679"/>
      <c r="BN6" s="680"/>
      <c r="BO6" s="715">
        <v>98</v>
      </c>
      <c r="BP6" s="715"/>
      <c r="BQ6" s="715"/>
      <c r="BR6" s="715"/>
      <c r="BS6" s="716">
        <v>113843</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159466</v>
      </c>
      <c r="CS6" s="679"/>
      <c r="CT6" s="679"/>
      <c r="CU6" s="679"/>
      <c r="CV6" s="679"/>
      <c r="CW6" s="679"/>
      <c r="CX6" s="679"/>
      <c r="CY6" s="680"/>
      <c r="CZ6" s="778">
        <v>1.1000000000000001</v>
      </c>
      <c r="DA6" s="749"/>
      <c r="DB6" s="749"/>
      <c r="DC6" s="781"/>
      <c r="DD6" s="684" t="s">
        <v>232</v>
      </c>
      <c r="DE6" s="679"/>
      <c r="DF6" s="679"/>
      <c r="DG6" s="679"/>
      <c r="DH6" s="679"/>
      <c r="DI6" s="679"/>
      <c r="DJ6" s="679"/>
      <c r="DK6" s="679"/>
      <c r="DL6" s="679"/>
      <c r="DM6" s="679"/>
      <c r="DN6" s="679"/>
      <c r="DO6" s="679"/>
      <c r="DP6" s="680"/>
      <c r="DQ6" s="684">
        <v>159466</v>
      </c>
      <c r="DR6" s="679"/>
      <c r="DS6" s="679"/>
      <c r="DT6" s="679"/>
      <c r="DU6" s="679"/>
      <c r="DV6" s="679"/>
      <c r="DW6" s="679"/>
      <c r="DX6" s="679"/>
      <c r="DY6" s="679"/>
      <c r="DZ6" s="679"/>
      <c r="EA6" s="679"/>
      <c r="EB6" s="679"/>
      <c r="EC6" s="722"/>
    </row>
    <row r="7" spans="2:143" ht="11.25" customHeight="1" x14ac:dyDescent="0.2">
      <c r="B7" s="675" t="s">
        <v>233</v>
      </c>
      <c r="C7" s="676"/>
      <c r="D7" s="676"/>
      <c r="E7" s="676"/>
      <c r="F7" s="676"/>
      <c r="G7" s="676"/>
      <c r="H7" s="676"/>
      <c r="I7" s="676"/>
      <c r="J7" s="676"/>
      <c r="K7" s="676"/>
      <c r="L7" s="676"/>
      <c r="M7" s="676"/>
      <c r="N7" s="676"/>
      <c r="O7" s="676"/>
      <c r="P7" s="676"/>
      <c r="Q7" s="677"/>
      <c r="R7" s="678">
        <v>3320</v>
      </c>
      <c r="S7" s="679"/>
      <c r="T7" s="679"/>
      <c r="U7" s="679"/>
      <c r="V7" s="679"/>
      <c r="W7" s="679"/>
      <c r="X7" s="679"/>
      <c r="Y7" s="680"/>
      <c r="Z7" s="715">
        <v>0</v>
      </c>
      <c r="AA7" s="715"/>
      <c r="AB7" s="715"/>
      <c r="AC7" s="715"/>
      <c r="AD7" s="716">
        <v>3320</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1966301</v>
      </c>
      <c r="BH7" s="679"/>
      <c r="BI7" s="679"/>
      <c r="BJ7" s="679"/>
      <c r="BK7" s="679"/>
      <c r="BL7" s="679"/>
      <c r="BM7" s="679"/>
      <c r="BN7" s="680"/>
      <c r="BO7" s="715">
        <v>41.4</v>
      </c>
      <c r="BP7" s="715"/>
      <c r="BQ7" s="715"/>
      <c r="BR7" s="715"/>
      <c r="BS7" s="716">
        <v>113843</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1720682</v>
      </c>
      <c r="CS7" s="679"/>
      <c r="CT7" s="679"/>
      <c r="CU7" s="679"/>
      <c r="CV7" s="679"/>
      <c r="CW7" s="679"/>
      <c r="CX7" s="679"/>
      <c r="CY7" s="680"/>
      <c r="CZ7" s="715">
        <v>11.7</v>
      </c>
      <c r="DA7" s="715"/>
      <c r="DB7" s="715"/>
      <c r="DC7" s="715"/>
      <c r="DD7" s="684">
        <v>9879</v>
      </c>
      <c r="DE7" s="679"/>
      <c r="DF7" s="679"/>
      <c r="DG7" s="679"/>
      <c r="DH7" s="679"/>
      <c r="DI7" s="679"/>
      <c r="DJ7" s="679"/>
      <c r="DK7" s="679"/>
      <c r="DL7" s="679"/>
      <c r="DM7" s="679"/>
      <c r="DN7" s="679"/>
      <c r="DO7" s="679"/>
      <c r="DP7" s="680"/>
      <c r="DQ7" s="684">
        <v>1460512</v>
      </c>
      <c r="DR7" s="679"/>
      <c r="DS7" s="679"/>
      <c r="DT7" s="679"/>
      <c r="DU7" s="679"/>
      <c r="DV7" s="679"/>
      <c r="DW7" s="679"/>
      <c r="DX7" s="679"/>
      <c r="DY7" s="679"/>
      <c r="DZ7" s="679"/>
      <c r="EA7" s="679"/>
      <c r="EB7" s="679"/>
      <c r="EC7" s="722"/>
    </row>
    <row r="8" spans="2:143" ht="11.25" customHeight="1" x14ac:dyDescent="0.2">
      <c r="B8" s="675" t="s">
        <v>236</v>
      </c>
      <c r="C8" s="676"/>
      <c r="D8" s="676"/>
      <c r="E8" s="676"/>
      <c r="F8" s="676"/>
      <c r="G8" s="676"/>
      <c r="H8" s="676"/>
      <c r="I8" s="676"/>
      <c r="J8" s="676"/>
      <c r="K8" s="676"/>
      <c r="L8" s="676"/>
      <c r="M8" s="676"/>
      <c r="N8" s="676"/>
      <c r="O8" s="676"/>
      <c r="P8" s="676"/>
      <c r="Q8" s="677"/>
      <c r="R8" s="678">
        <v>18171</v>
      </c>
      <c r="S8" s="679"/>
      <c r="T8" s="679"/>
      <c r="U8" s="679"/>
      <c r="V8" s="679"/>
      <c r="W8" s="679"/>
      <c r="X8" s="679"/>
      <c r="Y8" s="680"/>
      <c r="Z8" s="715">
        <v>0.1</v>
      </c>
      <c r="AA8" s="715"/>
      <c r="AB8" s="715"/>
      <c r="AC8" s="715"/>
      <c r="AD8" s="716">
        <v>18171</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53902</v>
      </c>
      <c r="BH8" s="679"/>
      <c r="BI8" s="679"/>
      <c r="BJ8" s="679"/>
      <c r="BK8" s="679"/>
      <c r="BL8" s="679"/>
      <c r="BM8" s="679"/>
      <c r="BN8" s="680"/>
      <c r="BO8" s="715">
        <v>1.1000000000000001</v>
      </c>
      <c r="BP8" s="715"/>
      <c r="BQ8" s="715"/>
      <c r="BR8" s="715"/>
      <c r="BS8" s="684" t="s">
        <v>232</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4511236</v>
      </c>
      <c r="CS8" s="679"/>
      <c r="CT8" s="679"/>
      <c r="CU8" s="679"/>
      <c r="CV8" s="679"/>
      <c r="CW8" s="679"/>
      <c r="CX8" s="679"/>
      <c r="CY8" s="680"/>
      <c r="CZ8" s="715">
        <v>30.6</v>
      </c>
      <c r="DA8" s="715"/>
      <c r="DB8" s="715"/>
      <c r="DC8" s="715"/>
      <c r="DD8" s="684">
        <v>13495</v>
      </c>
      <c r="DE8" s="679"/>
      <c r="DF8" s="679"/>
      <c r="DG8" s="679"/>
      <c r="DH8" s="679"/>
      <c r="DI8" s="679"/>
      <c r="DJ8" s="679"/>
      <c r="DK8" s="679"/>
      <c r="DL8" s="679"/>
      <c r="DM8" s="679"/>
      <c r="DN8" s="679"/>
      <c r="DO8" s="679"/>
      <c r="DP8" s="680"/>
      <c r="DQ8" s="684">
        <v>2297636</v>
      </c>
      <c r="DR8" s="679"/>
      <c r="DS8" s="679"/>
      <c r="DT8" s="679"/>
      <c r="DU8" s="679"/>
      <c r="DV8" s="679"/>
      <c r="DW8" s="679"/>
      <c r="DX8" s="679"/>
      <c r="DY8" s="679"/>
      <c r="DZ8" s="679"/>
      <c r="EA8" s="679"/>
      <c r="EB8" s="679"/>
      <c r="EC8" s="722"/>
    </row>
    <row r="9" spans="2:143" ht="11.25" customHeight="1" x14ac:dyDescent="0.2">
      <c r="B9" s="675" t="s">
        <v>239</v>
      </c>
      <c r="C9" s="676"/>
      <c r="D9" s="676"/>
      <c r="E9" s="676"/>
      <c r="F9" s="676"/>
      <c r="G9" s="676"/>
      <c r="H9" s="676"/>
      <c r="I9" s="676"/>
      <c r="J9" s="676"/>
      <c r="K9" s="676"/>
      <c r="L9" s="676"/>
      <c r="M9" s="676"/>
      <c r="N9" s="676"/>
      <c r="O9" s="676"/>
      <c r="P9" s="676"/>
      <c r="Q9" s="677"/>
      <c r="R9" s="678">
        <v>10131</v>
      </c>
      <c r="S9" s="679"/>
      <c r="T9" s="679"/>
      <c r="U9" s="679"/>
      <c r="V9" s="679"/>
      <c r="W9" s="679"/>
      <c r="X9" s="679"/>
      <c r="Y9" s="680"/>
      <c r="Z9" s="715">
        <v>0.1</v>
      </c>
      <c r="AA9" s="715"/>
      <c r="AB9" s="715"/>
      <c r="AC9" s="715"/>
      <c r="AD9" s="716">
        <v>10131</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1322187</v>
      </c>
      <c r="BH9" s="679"/>
      <c r="BI9" s="679"/>
      <c r="BJ9" s="679"/>
      <c r="BK9" s="679"/>
      <c r="BL9" s="679"/>
      <c r="BM9" s="679"/>
      <c r="BN9" s="680"/>
      <c r="BO9" s="715">
        <v>27.9</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741843</v>
      </c>
      <c r="CS9" s="679"/>
      <c r="CT9" s="679"/>
      <c r="CU9" s="679"/>
      <c r="CV9" s="679"/>
      <c r="CW9" s="679"/>
      <c r="CX9" s="679"/>
      <c r="CY9" s="680"/>
      <c r="CZ9" s="715">
        <v>5</v>
      </c>
      <c r="DA9" s="715"/>
      <c r="DB9" s="715"/>
      <c r="DC9" s="715"/>
      <c r="DD9" s="684">
        <v>2438</v>
      </c>
      <c r="DE9" s="679"/>
      <c r="DF9" s="679"/>
      <c r="DG9" s="679"/>
      <c r="DH9" s="679"/>
      <c r="DI9" s="679"/>
      <c r="DJ9" s="679"/>
      <c r="DK9" s="679"/>
      <c r="DL9" s="679"/>
      <c r="DM9" s="679"/>
      <c r="DN9" s="679"/>
      <c r="DO9" s="679"/>
      <c r="DP9" s="680"/>
      <c r="DQ9" s="684">
        <v>650827</v>
      </c>
      <c r="DR9" s="679"/>
      <c r="DS9" s="679"/>
      <c r="DT9" s="679"/>
      <c r="DU9" s="679"/>
      <c r="DV9" s="679"/>
      <c r="DW9" s="679"/>
      <c r="DX9" s="679"/>
      <c r="DY9" s="679"/>
      <c r="DZ9" s="679"/>
      <c r="EA9" s="679"/>
      <c r="EB9" s="679"/>
      <c r="EC9" s="722"/>
    </row>
    <row r="10" spans="2:143" ht="11.25" customHeight="1" x14ac:dyDescent="0.2">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129</v>
      </c>
      <c r="AA10" s="715"/>
      <c r="AB10" s="715"/>
      <c r="AC10" s="715"/>
      <c r="AD10" s="716" t="s">
        <v>178</v>
      </c>
      <c r="AE10" s="716"/>
      <c r="AF10" s="716"/>
      <c r="AG10" s="716"/>
      <c r="AH10" s="716"/>
      <c r="AI10" s="716"/>
      <c r="AJ10" s="716"/>
      <c r="AK10" s="716"/>
      <c r="AL10" s="681" t="s">
        <v>178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97968</v>
      </c>
      <c r="BH10" s="679"/>
      <c r="BI10" s="679"/>
      <c r="BJ10" s="679"/>
      <c r="BK10" s="679"/>
      <c r="BL10" s="679"/>
      <c r="BM10" s="679"/>
      <c r="BN10" s="680"/>
      <c r="BO10" s="715">
        <v>2.1</v>
      </c>
      <c r="BP10" s="715"/>
      <c r="BQ10" s="715"/>
      <c r="BR10" s="715"/>
      <c r="BS10" s="684">
        <v>16207</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52305</v>
      </c>
      <c r="CS10" s="679"/>
      <c r="CT10" s="679"/>
      <c r="CU10" s="679"/>
      <c r="CV10" s="679"/>
      <c r="CW10" s="679"/>
      <c r="CX10" s="679"/>
      <c r="CY10" s="680"/>
      <c r="CZ10" s="715">
        <v>0.4</v>
      </c>
      <c r="DA10" s="715"/>
      <c r="DB10" s="715"/>
      <c r="DC10" s="715"/>
      <c r="DD10" s="684" t="s">
        <v>178</v>
      </c>
      <c r="DE10" s="679"/>
      <c r="DF10" s="679"/>
      <c r="DG10" s="679"/>
      <c r="DH10" s="679"/>
      <c r="DI10" s="679"/>
      <c r="DJ10" s="679"/>
      <c r="DK10" s="679"/>
      <c r="DL10" s="679"/>
      <c r="DM10" s="679"/>
      <c r="DN10" s="679"/>
      <c r="DO10" s="679"/>
      <c r="DP10" s="680"/>
      <c r="DQ10" s="684">
        <v>11605</v>
      </c>
      <c r="DR10" s="679"/>
      <c r="DS10" s="679"/>
      <c r="DT10" s="679"/>
      <c r="DU10" s="679"/>
      <c r="DV10" s="679"/>
      <c r="DW10" s="679"/>
      <c r="DX10" s="679"/>
      <c r="DY10" s="679"/>
      <c r="DZ10" s="679"/>
      <c r="EA10" s="679"/>
      <c r="EB10" s="679"/>
      <c r="EC10" s="722"/>
    </row>
    <row r="11" spans="2:143" ht="11.25" customHeight="1" x14ac:dyDescent="0.2">
      <c r="B11" s="675" t="s">
        <v>245</v>
      </c>
      <c r="C11" s="676"/>
      <c r="D11" s="676"/>
      <c r="E11" s="676"/>
      <c r="F11" s="676"/>
      <c r="G11" s="676"/>
      <c r="H11" s="676"/>
      <c r="I11" s="676"/>
      <c r="J11" s="676"/>
      <c r="K11" s="676"/>
      <c r="L11" s="676"/>
      <c r="M11" s="676"/>
      <c r="N11" s="676"/>
      <c r="O11" s="676"/>
      <c r="P11" s="676"/>
      <c r="Q11" s="677"/>
      <c r="R11" s="678">
        <v>507357</v>
      </c>
      <c r="S11" s="679"/>
      <c r="T11" s="679"/>
      <c r="U11" s="679"/>
      <c r="V11" s="679"/>
      <c r="W11" s="679"/>
      <c r="X11" s="679"/>
      <c r="Y11" s="680"/>
      <c r="Z11" s="681">
        <v>3.3</v>
      </c>
      <c r="AA11" s="682"/>
      <c r="AB11" s="682"/>
      <c r="AC11" s="683"/>
      <c r="AD11" s="684">
        <v>507357</v>
      </c>
      <c r="AE11" s="679"/>
      <c r="AF11" s="679"/>
      <c r="AG11" s="679"/>
      <c r="AH11" s="679"/>
      <c r="AI11" s="679"/>
      <c r="AJ11" s="679"/>
      <c r="AK11" s="680"/>
      <c r="AL11" s="681">
        <v>6.1</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492244</v>
      </c>
      <c r="BH11" s="679"/>
      <c r="BI11" s="679"/>
      <c r="BJ11" s="679"/>
      <c r="BK11" s="679"/>
      <c r="BL11" s="679"/>
      <c r="BM11" s="679"/>
      <c r="BN11" s="680"/>
      <c r="BO11" s="715">
        <v>10.4</v>
      </c>
      <c r="BP11" s="715"/>
      <c r="BQ11" s="715"/>
      <c r="BR11" s="715"/>
      <c r="BS11" s="684">
        <v>97636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1419297</v>
      </c>
      <c r="CS11" s="679"/>
      <c r="CT11" s="679"/>
      <c r="CU11" s="679"/>
      <c r="CV11" s="679"/>
      <c r="CW11" s="679"/>
      <c r="CX11" s="679"/>
      <c r="CY11" s="680"/>
      <c r="CZ11" s="715">
        <v>9.6</v>
      </c>
      <c r="DA11" s="715"/>
      <c r="DB11" s="715"/>
      <c r="DC11" s="715"/>
      <c r="DD11" s="684">
        <v>262460</v>
      </c>
      <c r="DE11" s="679"/>
      <c r="DF11" s="679"/>
      <c r="DG11" s="679"/>
      <c r="DH11" s="679"/>
      <c r="DI11" s="679"/>
      <c r="DJ11" s="679"/>
      <c r="DK11" s="679"/>
      <c r="DL11" s="679"/>
      <c r="DM11" s="679"/>
      <c r="DN11" s="679"/>
      <c r="DO11" s="679"/>
      <c r="DP11" s="680"/>
      <c r="DQ11" s="684">
        <v>349003</v>
      </c>
      <c r="DR11" s="679"/>
      <c r="DS11" s="679"/>
      <c r="DT11" s="679"/>
      <c r="DU11" s="679"/>
      <c r="DV11" s="679"/>
      <c r="DW11" s="679"/>
      <c r="DX11" s="679"/>
      <c r="DY11" s="679"/>
      <c r="DZ11" s="679"/>
      <c r="EA11" s="679"/>
      <c r="EB11" s="679"/>
      <c r="EC11" s="722"/>
    </row>
    <row r="12" spans="2:143" ht="11.25" customHeight="1" x14ac:dyDescent="0.2">
      <c r="B12" s="675" t="s">
        <v>248</v>
      </c>
      <c r="C12" s="676"/>
      <c r="D12" s="676"/>
      <c r="E12" s="676"/>
      <c r="F12" s="676"/>
      <c r="G12" s="676"/>
      <c r="H12" s="676"/>
      <c r="I12" s="676"/>
      <c r="J12" s="676"/>
      <c r="K12" s="676"/>
      <c r="L12" s="676"/>
      <c r="M12" s="676"/>
      <c r="N12" s="676"/>
      <c r="O12" s="676"/>
      <c r="P12" s="676"/>
      <c r="Q12" s="677"/>
      <c r="R12" s="678">
        <v>63118</v>
      </c>
      <c r="S12" s="679"/>
      <c r="T12" s="679"/>
      <c r="U12" s="679"/>
      <c r="V12" s="679"/>
      <c r="W12" s="679"/>
      <c r="X12" s="679"/>
      <c r="Y12" s="680"/>
      <c r="Z12" s="715">
        <v>0.4</v>
      </c>
      <c r="AA12" s="715"/>
      <c r="AB12" s="715"/>
      <c r="AC12" s="715"/>
      <c r="AD12" s="716">
        <v>63118</v>
      </c>
      <c r="AE12" s="716"/>
      <c r="AF12" s="716"/>
      <c r="AG12" s="716"/>
      <c r="AH12" s="716"/>
      <c r="AI12" s="716"/>
      <c r="AJ12" s="716"/>
      <c r="AK12" s="716"/>
      <c r="AL12" s="681">
        <v>0.8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2405081</v>
      </c>
      <c r="BH12" s="679"/>
      <c r="BI12" s="679"/>
      <c r="BJ12" s="679"/>
      <c r="BK12" s="679"/>
      <c r="BL12" s="679"/>
      <c r="BM12" s="679"/>
      <c r="BN12" s="680"/>
      <c r="BO12" s="715">
        <v>50.7</v>
      </c>
      <c r="BP12" s="715"/>
      <c r="BQ12" s="715"/>
      <c r="BR12" s="715"/>
      <c r="BS12" s="684" t="s">
        <v>129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594998</v>
      </c>
      <c r="CS12" s="679"/>
      <c r="CT12" s="679"/>
      <c r="CU12" s="679"/>
      <c r="CV12" s="679"/>
      <c r="CW12" s="679"/>
      <c r="CX12" s="679"/>
      <c r="CY12" s="680"/>
      <c r="CZ12" s="715">
        <v>4</v>
      </c>
      <c r="DA12" s="715"/>
      <c r="DB12" s="715"/>
      <c r="DC12" s="715"/>
      <c r="DD12" s="684">
        <v>19336</v>
      </c>
      <c r="DE12" s="679"/>
      <c r="DF12" s="679"/>
      <c r="DG12" s="679"/>
      <c r="DH12" s="679"/>
      <c r="DI12" s="679"/>
      <c r="DJ12" s="679"/>
      <c r="DK12" s="679"/>
      <c r="DL12" s="679"/>
      <c r="DM12" s="679"/>
      <c r="DN12" s="679"/>
      <c r="DO12" s="679"/>
      <c r="DP12" s="680"/>
      <c r="DQ12" s="684">
        <v>486386</v>
      </c>
      <c r="DR12" s="679"/>
      <c r="DS12" s="679"/>
      <c r="DT12" s="679"/>
      <c r="DU12" s="679"/>
      <c r="DV12" s="679"/>
      <c r="DW12" s="679"/>
      <c r="DX12" s="679"/>
      <c r="DY12" s="679"/>
      <c r="DZ12" s="679"/>
      <c r="EA12" s="679"/>
      <c r="EB12" s="679"/>
      <c r="EC12" s="722"/>
    </row>
    <row r="13" spans="2:143" ht="11.25" customHeight="1" x14ac:dyDescent="0.2">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232</v>
      </c>
      <c r="AA13" s="715"/>
      <c r="AB13" s="715"/>
      <c r="AC13" s="715"/>
      <c r="AD13" s="716" t="s">
        <v>129</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2404923</v>
      </c>
      <c r="BH13" s="679"/>
      <c r="BI13" s="679"/>
      <c r="BJ13" s="679"/>
      <c r="BK13" s="679"/>
      <c r="BL13" s="679"/>
      <c r="BM13" s="679"/>
      <c r="BN13" s="680"/>
      <c r="BO13" s="715">
        <v>50.7</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1839051</v>
      </c>
      <c r="CS13" s="679"/>
      <c r="CT13" s="679"/>
      <c r="CU13" s="679"/>
      <c r="CV13" s="679"/>
      <c r="CW13" s="679"/>
      <c r="CX13" s="679"/>
      <c r="CY13" s="680"/>
      <c r="CZ13" s="715">
        <v>12.5</v>
      </c>
      <c r="DA13" s="715"/>
      <c r="DB13" s="715"/>
      <c r="DC13" s="715"/>
      <c r="DD13" s="684">
        <v>857968</v>
      </c>
      <c r="DE13" s="679"/>
      <c r="DF13" s="679"/>
      <c r="DG13" s="679"/>
      <c r="DH13" s="679"/>
      <c r="DI13" s="679"/>
      <c r="DJ13" s="679"/>
      <c r="DK13" s="679"/>
      <c r="DL13" s="679"/>
      <c r="DM13" s="679"/>
      <c r="DN13" s="679"/>
      <c r="DO13" s="679"/>
      <c r="DP13" s="680"/>
      <c r="DQ13" s="684">
        <v>1073413</v>
      </c>
      <c r="DR13" s="679"/>
      <c r="DS13" s="679"/>
      <c r="DT13" s="679"/>
      <c r="DU13" s="679"/>
      <c r="DV13" s="679"/>
      <c r="DW13" s="679"/>
      <c r="DX13" s="679"/>
      <c r="DY13" s="679"/>
      <c r="DZ13" s="679"/>
      <c r="EA13" s="679"/>
      <c r="EB13" s="679"/>
      <c r="EC13" s="722"/>
    </row>
    <row r="14" spans="2:143" ht="11.25" customHeight="1" x14ac:dyDescent="0.2">
      <c r="B14" s="675" t="s">
        <v>254</v>
      </c>
      <c r="C14" s="676"/>
      <c r="D14" s="676"/>
      <c r="E14" s="676"/>
      <c r="F14" s="676"/>
      <c r="G14" s="676"/>
      <c r="H14" s="676"/>
      <c r="I14" s="676"/>
      <c r="J14" s="676"/>
      <c r="K14" s="676"/>
      <c r="L14" s="676"/>
      <c r="M14" s="676"/>
      <c r="N14" s="676"/>
      <c r="O14" s="676"/>
      <c r="P14" s="676"/>
      <c r="Q14" s="677"/>
      <c r="R14" s="678">
        <v>18915</v>
      </c>
      <c r="S14" s="679"/>
      <c r="T14" s="679"/>
      <c r="U14" s="679"/>
      <c r="V14" s="679"/>
      <c r="W14" s="679"/>
      <c r="X14" s="679"/>
      <c r="Y14" s="680"/>
      <c r="Z14" s="715">
        <v>0.1</v>
      </c>
      <c r="AA14" s="715"/>
      <c r="AB14" s="715"/>
      <c r="AC14" s="715"/>
      <c r="AD14" s="716">
        <v>18915</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89672</v>
      </c>
      <c r="BH14" s="679"/>
      <c r="BI14" s="679"/>
      <c r="BJ14" s="679"/>
      <c r="BK14" s="679"/>
      <c r="BL14" s="679"/>
      <c r="BM14" s="679"/>
      <c r="BN14" s="680"/>
      <c r="BO14" s="715">
        <v>1.9</v>
      </c>
      <c r="BP14" s="715"/>
      <c r="BQ14" s="715"/>
      <c r="BR14" s="715"/>
      <c r="BS14" s="684" t="s">
        <v>178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667843</v>
      </c>
      <c r="CS14" s="679"/>
      <c r="CT14" s="679"/>
      <c r="CU14" s="679"/>
      <c r="CV14" s="679"/>
      <c r="CW14" s="679"/>
      <c r="CX14" s="679"/>
      <c r="CY14" s="680"/>
      <c r="CZ14" s="715">
        <v>4.5</v>
      </c>
      <c r="DA14" s="715"/>
      <c r="DB14" s="715"/>
      <c r="DC14" s="715"/>
      <c r="DD14" s="684">
        <v>141953</v>
      </c>
      <c r="DE14" s="679"/>
      <c r="DF14" s="679"/>
      <c r="DG14" s="679"/>
      <c r="DH14" s="679"/>
      <c r="DI14" s="679"/>
      <c r="DJ14" s="679"/>
      <c r="DK14" s="679"/>
      <c r="DL14" s="679"/>
      <c r="DM14" s="679"/>
      <c r="DN14" s="679"/>
      <c r="DO14" s="679"/>
      <c r="DP14" s="680"/>
      <c r="DQ14" s="684">
        <v>525890</v>
      </c>
      <c r="DR14" s="679"/>
      <c r="DS14" s="679"/>
      <c r="DT14" s="679"/>
      <c r="DU14" s="679"/>
      <c r="DV14" s="679"/>
      <c r="DW14" s="679"/>
      <c r="DX14" s="679"/>
      <c r="DY14" s="679"/>
      <c r="DZ14" s="679"/>
      <c r="EA14" s="679"/>
      <c r="EB14" s="679"/>
      <c r="EC14" s="722"/>
    </row>
    <row r="15" spans="2:143" ht="11.25" customHeight="1" x14ac:dyDescent="0.2">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178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190429</v>
      </c>
      <c r="BH15" s="679"/>
      <c r="BI15" s="679"/>
      <c r="BJ15" s="679"/>
      <c r="BK15" s="679"/>
      <c r="BL15" s="679"/>
      <c r="BM15" s="679"/>
      <c r="BN15" s="680"/>
      <c r="BO15" s="715">
        <v>4</v>
      </c>
      <c r="BP15" s="715"/>
      <c r="BQ15" s="715"/>
      <c r="BR15" s="715"/>
      <c r="BS15" s="684" t="s">
        <v>232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1516221</v>
      </c>
      <c r="CS15" s="679"/>
      <c r="CT15" s="679"/>
      <c r="CU15" s="679"/>
      <c r="CV15" s="679"/>
      <c r="CW15" s="679"/>
      <c r="CX15" s="679"/>
      <c r="CY15" s="680"/>
      <c r="CZ15" s="715">
        <v>10.3</v>
      </c>
      <c r="DA15" s="715"/>
      <c r="DB15" s="715"/>
      <c r="DC15" s="715"/>
      <c r="DD15" s="684">
        <v>222909</v>
      </c>
      <c r="DE15" s="679"/>
      <c r="DF15" s="679"/>
      <c r="DG15" s="679"/>
      <c r="DH15" s="679"/>
      <c r="DI15" s="679"/>
      <c r="DJ15" s="679"/>
      <c r="DK15" s="679"/>
      <c r="DL15" s="679"/>
      <c r="DM15" s="679"/>
      <c r="DN15" s="679"/>
      <c r="DO15" s="679"/>
      <c r="DP15" s="680"/>
      <c r="DQ15" s="684">
        <v>1160354</v>
      </c>
      <c r="DR15" s="679"/>
      <c r="DS15" s="679"/>
      <c r="DT15" s="679"/>
      <c r="DU15" s="679"/>
      <c r="DV15" s="679"/>
      <c r="DW15" s="679"/>
      <c r="DX15" s="679"/>
      <c r="DY15" s="679"/>
      <c r="DZ15" s="679"/>
      <c r="EA15" s="679"/>
      <c r="EB15" s="679"/>
      <c r="EC15" s="722"/>
    </row>
    <row r="16" spans="2:143" ht="11.25" customHeight="1" x14ac:dyDescent="0.2">
      <c r="B16" s="675" t="s">
        <v>260</v>
      </c>
      <c r="C16" s="676"/>
      <c r="D16" s="676"/>
      <c r="E16" s="676"/>
      <c r="F16" s="676"/>
      <c r="G16" s="676"/>
      <c r="H16" s="676"/>
      <c r="I16" s="676"/>
      <c r="J16" s="676"/>
      <c r="K16" s="676"/>
      <c r="L16" s="676"/>
      <c r="M16" s="676"/>
      <c r="N16" s="676"/>
      <c r="O16" s="676"/>
      <c r="P16" s="676"/>
      <c r="Q16" s="677"/>
      <c r="R16" s="678">
        <v>6147</v>
      </c>
      <c r="S16" s="679"/>
      <c r="T16" s="679"/>
      <c r="U16" s="679"/>
      <c r="V16" s="679"/>
      <c r="W16" s="679"/>
      <c r="X16" s="679"/>
      <c r="Y16" s="680"/>
      <c r="Z16" s="715">
        <v>0</v>
      </c>
      <c r="AA16" s="715"/>
      <c r="AB16" s="715"/>
      <c r="AC16" s="715"/>
      <c r="AD16" s="716">
        <v>6147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10757</v>
      </c>
      <c r="CS16" s="679"/>
      <c r="CT16" s="679"/>
      <c r="CU16" s="679"/>
      <c r="CV16" s="679"/>
      <c r="CW16" s="679"/>
      <c r="CX16" s="679"/>
      <c r="CY16" s="680"/>
      <c r="CZ16" s="715">
        <v>0.1</v>
      </c>
      <c r="DA16" s="715"/>
      <c r="DB16" s="715"/>
      <c r="DC16" s="715"/>
      <c r="DD16" s="684" t="s">
        <v>178</v>
      </c>
      <c r="DE16" s="679"/>
      <c r="DF16" s="679"/>
      <c r="DG16" s="679"/>
      <c r="DH16" s="679"/>
      <c r="DI16" s="679"/>
      <c r="DJ16" s="679"/>
      <c r="DK16" s="679"/>
      <c r="DL16" s="679"/>
      <c r="DM16" s="679"/>
      <c r="DN16" s="679"/>
      <c r="DO16" s="679"/>
      <c r="DP16" s="680"/>
      <c r="DQ16" s="684" t="s">
        <v>232</v>
      </c>
      <c r="DR16" s="679"/>
      <c r="DS16" s="679"/>
      <c r="DT16" s="679"/>
      <c r="DU16" s="679"/>
      <c r="DV16" s="679"/>
      <c r="DW16" s="679"/>
      <c r="DX16" s="679"/>
      <c r="DY16" s="679"/>
      <c r="DZ16" s="679"/>
      <c r="EA16" s="679"/>
      <c r="EB16" s="679"/>
      <c r="EC16" s="722"/>
    </row>
    <row r="17" spans="2:133" ht="11.25" customHeight="1" x14ac:dyDescent="0.2">
      <c r="B17" s="675" t="s">
        <v>263</v>
      </c>
      <c r="C17" s="676"/>
      <c r="D17" s="676"/>
      <c r="E17" s="676"/>
      <c r="F17" s="676"/>
      <c r="G17" s="676"/>
      <c r="H17" s="676"/>
      <c r="I17" s="676"/>
      <c r="J17" s="676"/>
      <c r="K17" s="676"/>
      <c r="L17" s="676"/>
      <c r="M17" s="676"/>
      <c r="N17" s="676"/>
      <c r="O17" s="676"/>
      <c r="P17" s="676"/>
      <c r="Q17" s="677"/>
      <c r="R17" s="678">
        <v>67391</v>
      </c>
      <c r="S17" s="679"/>
      <c r="T17" s="679"/>
      <c r="U17" s="679"/>
      <c r="V17" s="679"/>
      <c r="W17" s="679"/>
      <c r="X17" s="679"/>
      <c r="Y17" s="680"/>
      <c r="Z17" s="715">
        <v>0.4</v>
      </c>
      <c r="AA17" s="715"/>
      <c r="AB17" s="715"/>
      <c r="AC17" s="715"/>
      <c r="AD17" s="716">
        <v>67391</v>
      </c>
      <c r="AE17" s="716"/>
      <c r="AF17" s="716"/>
      <c r="AG17" s="716"/>
      <c r="AH17" s="716"/>
      <c r="AI17" s="716"/>
      <c r="AJ17" s="716"/>
      <c r="AK17" s="716"/>
      <c r="AL17" s="681">
        <v>0.8</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1487582</v>
      </c>
      <c r="CS17" s="679"/>
      <c r="CT17" s="679"/>
      <c r="CU17" s="679"/>
      <c r="CV17" s="679"/>
      <c r="CW17" s="679"/>
      <c r="CX17" s="679"/>
      <c r="CY17" s="680"/>
      <c r="CZ17" s="715">
        <v>10.1</v>
      </c>
      <c r="DA17" s="715"/>
      <c r="DB17" s="715"/>
      <c r="DC17" s="715"/>
      <c r="DD17" s="684" t="s">
        <v>129</v>
      </c>
      <c r="DE17" s="679"/>
      <c r="DF17" s="679"/>
      <c r="DG17" s="679"/>
      <c r="DH17" s="679"/>
      <c r="DI17" s="679"/>
      <c r="DJ17" s="679"/>
      <c r="DK17" s="679"/>
      <c r="DL17" s="679"/>
      <c r="DM17" s="679"/>
      <c r="DN17" s="679"/>
      <c r="DO17" s="679"/>
      <c r="DP17" s="680"/>
      <c r="DQ17" s="684">
        <v>1459563</v>
      </c>
      <c r="DR17" s="679"/>
      <c r="DS17" s="679"/>
      <c r="DT17" s="679"/>
      <c r="DU17" s="679"/>
      <c r="DV17" s="679"/>
      <c r="DW17" s="679"/>
      <c r="DX17" s="679"/>
      <c r="DY17" s="679"/>
      <c r="DZ17" s="679"/>
      <c r="EA17" s="679"/>
      <c r="EB17" s="679"/>
      <c r="EC17" s="722"/>
    </row>
    <row r="18" spans="2:133" ht="11.25" customHeight="1" x14ac:dyDescent="0.2">
      <c r="B18" s="675" t="s">
        <v>266</v>
      </c>
      <c r="C18" s="676"/>
      <c r="D18" s="676"/>
      <c r="E18" s="676"/>
      <c r="F18" s="676"/>
      <c r="G18" s="676"/>
      <c r="H18" s="676"/>
      <c r="I18" s="676"/>
      <c r="J18" s="676"/>
      <c r="K18" s="676"/>
      <c r="L18" s="676"/>
      <c r="M18" s="676"/>
      <c r="N18" s="676"/>
      <c r="O18" s="676"/>
      <c r="P18" s="676"/>
      <c r="Q18" s="677"/>
      <c r="R18" s="678">
        <v>15451</v>
      </c>
      <c r="S18" s="679"/>
      <c r="T18" s="679"/>
      <c r="U18" s="679"/>
      <c r="V18" s="679"/>
      <c r="W18" s="679"/>
      <c r="X18" s="679"/>
      <c r="Y18" s="680"/>
      <c r="Z18" s="715">
        <v>0.1</v>
      </c>
      <c r="AA18" s="715"/>
      <c r="AB18" s="715"/>
      <c r="AC18" s="715"/>
      <c r="AD18" s="716">
        <v>15451</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129</v>
      </c>
      <c r="BP18" s="715"/>
      <c r="BQ18" s="715"/>
      <c r="BR18" s="715"/>
      <c r="BS18" s="684" t="s">
        <v>232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232</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2">
      <c r="B19" s="675" t="s">
        <v>269</v>
      </c>
      <c r="C19" s="676"/>
      <c r="D19" s="676"/>
      <c r="E19" s="676"/>
      <c r="F19" s="676"/>
      <c r="G19" s="676"/>
      <c r="H19" s="676"/>
      <c r="I19" s="676"/>
      <c r="J19" s="676"/>
      <c r="K19" s="676"/>
      <c r="L19" s="676"/>
      <c r="M19" s="676"/>
      <c r="N19" s="676"/>
      <c r="O19" s="676"/>
      <c r="P19" s="676"/>
      <c r="Q19" s="677"/>
      <c r="R19" s="678">
        <v>2867</v>
      </c>
      <c r="S19" s="679"/>
      <c r="T19" s="679"/>
      <c r="U19" s="679"/>
      <c r="V19" s="679"/>
      <c r="W19" s="679"/>
      <c r="X19" s="679"/>
      <c r="Y19" s="680"/>
      <c r="Z19" s="715">
        <v>0</v>
      </c>
      <c r="AA19" s="715"/>
      <c r="AB19" s="715"/>
      <c r="AC19" s="715"/>
      <c r="AD19" s="716">
        <v>2867</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94596</v>
      </c>
      <c r="BH19" s="679"/>
      <c r="BI19" s="679"/>
      <c r="BJ19" s="679"/>
      <c r="BK19" s="679"/>
      <c r="BL19" s="679"/>
      <c r="BM19" s="679"/>
      <c r="BN19" s="680"/>
      <c r="BO19" s="715">
        <v>2</v>
      </c>
      <c r="BP19" s="715"/>
      <c r="BQ19" s="715"/>
      <c r="BR19" s="715"/>
      <c r="BS19" s="684" t="s">
        <v>178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178</v>
      </c>
      <c r="DA19" s="715"/>
      <c r="DB19" s="715"/>
      <c r="DC19" s="715"/>
      <c r="DD19" s="684" t="s">
        <v>232</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2">
      <c r="B20" s="675" t="s">
        <v>272</v>
      </c>
      <c r="C20" s="676"/>
      <c r="D20" s="676"/>
      <c r="E20" s="676"/>
      <c r="F20" s="676"/>
      <c r="G20" s="676"/>
      <c r="H20" s="676"/>
      <c r="I20" s="676"/>
      <c r="J20" s="676"/>
      <c r="K20" s="676"/>
      <c r="L20" s="676"/>
      <c r="M20" s="676"/>
      <c r="N20" s="676"/>
      <c r="O20" s="676"/>
      <c r="P20" s="676"/>
      <c r="Q20" s="677"/>
      <c r="R20" s="678">
        <v>650</v>
      </c>
      <c r="S20" s="679"/>
      <c r="T20" s="679"/>
      <c r="U20" s="679"/>
      <c r="V20" s="679"/>
      <c r="W20" s="679"/>
      <c r="X20" s="679"/>
      <c r="Y20" s="680"/>
      <c r="Z20" s="715">
        <v>0</v>
      </c>
      <c r="AA20" s="715"/>
      <c r="AB20" s="715"/>
      <c r="AC20" s="715"/>
      <c r="AD20" s="716">
        <v>650</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94596</v>
      </c>
      <c r="BH20" s="679"/>
      <c r="BI20" s="679"/>
      <c r="BJ20" s="679"/>
      <c r="BK20" s="679"/>
      <c r="BL20" s="679"/>
      <c r="BM20" s="679"/>
      <c r="BN20" s="680"/>
      <c r="BO20" s="715">
        <v>2</v>
      </c>
      <c r="BP20" s="715"/>
      <c r="BQ20" s="715"/>
      <c r="BR20" s="715"/>
      <c r="BS20" s="684" t="s">
        <v>232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14721281</v>
      </c>
      <c r="CS20" s="679"/>
      <c r="CT20" s="679"/>
      <c r="CU20" s="679"/>
      <c r="CV20" s="679"/>
      <c r="CW20" s="679"/>
      <c r="CX20" s="679"/>
      <c r="CY20" s="680"/>
      <c r="CZ20" s="715">
        <v>100</v>
      </c>
      <c r="DA20" s="715"/>
      <c r="DB20" s="715"/>
      <c r="DC20" s="715"/>
      <c r="DD20" s="684">
        <v>1530438</v>
      </c>
      <c r="DE20" s="679"/>
      <c r="DF20" s="679"/>
      <c r="DG20" s="679"/>
      <c r="DH20" s="679"/>
      <c r="DI20" s="679"/>
      <c r="DJ20" s="679"/>
      <c r="DK20" s="679"/>
      <c r="DL20" s="679"/>
      <c r="DM20" s="679"/>
      <c r="DN20" s="679"/>
      <c r="DO20" s="679"/>
      <c r="DP20" s="680"/>
      <c r="DQ20" s="684">
        <v>9634655</v>
      </c>
      <c r="DR20" s="679"/>
      <c r="DS20" s="679"/>
      <c r="DT20" s="679"/>
      <c r="DU20" s="679"/>
      <c r="DV20" s="679"/>
      <c r="DW20" s="679"/>
      <c r="DX20" s="679"/>
      <c r="DY20" s="679"/>
      <c r="DZ20" s="679"/>
      <c r="EA20" s="679"/>
      <c r="EB20" s="679"/>
      <c r="EC20" s="722"/>
    </row>
    <row r="21" spans="2:133" ht="11.25" customHeight="1" x14ac:dyDescent="0.2">
      <c r="B21" s="675" t="s">
        <v>275</v>
      </c>
      <c r="C21" s="676"/>
      <c r="D21" s="676"/>
      <c r="E21" s="676"/>
      <c r="F21" s="676"/>
      <c r="G21" s="676"/>
      <c r="H21" s="676"/>
      <c r="I21" s="676"/>
      <c r="J21" s="676"/>
      <c r="K21" s="676"/>
      <c r="L21" s="676"/>
      <c r="M21" s="676"/>
      <c r="N21" s="676"/>
      <c r="O21" s="676"/>
      <c r="P21" s="676"/>
      <c r="Q21" s="677"/>
      <c r="R21" s="678">
        <v>48423</v>
      </c>
      <c r="S21" s="679"/>
      <c r="T21" s="679"/>
      <c r="U21" s="679"/>
      <c r="V21" s="679"/>
      <c r="W21" s="679"/>
      <c r="X21" s="679"/>
      <c r="Y21" s="680"/>
      <c r="Z21" s="715">
        <v>0.3</v>
      </c>
      <c r="AA21" s="715"/>
      <c r="AB21" s="715"/>
      <c r="AC21" s="715"/>
      <c r="AD21" s="716">
        <v>48423</v>
      </c>
      <c r="AE21" s="716"/>
      <c r="AF21" s="716"/>
      <c r="AG21" s="716"/>
      <c r="AH21" s="716"/>
      <c r="AI21" s="716"/>
      <c r="AJ21" s="716"/>
      <c r="AK21" s="716"/>
      <c r="AL21" s="681">
        <v>0.6</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94596</v>
      </c>
      <c r="BH21" s="679"/>
      <c r="BI21" s="679"/>
      <c r="BJ21" s="679"/>
      <c r="BK21" s="679"/>
      <c r="BL21" s="679"/>
      <c r="BM21" s="679"/>
      <c r="BN21" s="680"/>
      <c r="BO21" s="715">
        <v>2</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277</v>
      </c>
      <c r="C22" s="676"/>
      <c r="D22" s="676"/>
      <c r="E22" s="676"/>
      <c r="F22" s="676"/>
      <c r="G22" s="676"/>
      <c r="H22" s="676"/>
      <c r="I22" s="676"/>
      <c r="J22" s="676"/>
      <c r="K22" s="676"/>
      <c r="L22" s="676"/>
      <c r="M22" s="676"/>
      <c r="N22" s="676"/>
      <c r="O22" s="676"/>
      <c r="P22" s="676"/>
      <c r="Q22" s="677"/>
      <c r="R22" s="678">
        <v>3100448</v>
      </c>
      <c r="S22" s="679"/>
      <c r="T22" s="679"/>
      <c r="U22" s="679"/>
      <c r="V22" s="679"/>
      <c r="W22" s="679"/>
      <c r="X22" s="679"/>
      <c r="Y22" s="680"/>
      <c r="Z22" s="715">
        <v>20.3</v>
      </c>
      <c r="AA22" s="715"/>
      <c r="AB22" s="715"/>
      <c r="AC22" s="715"/>
      <c r="AD22" s="716">
        <v>2658552</v>
      </c>
      <c r="AE22" s="716"/>
      <c r="AF22" s="716"/>
      <c r="AG22" s="716"/>
      <c r="AH22" s="716"/>
      <c r="AI22" s="716"/>
      <c r="AJ22" s="716"/>
      <c r="AK22" s="716"/>
      <c r="AL22" s="681">
        <v>32.200000000000003</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178</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280</v>
      </c>
      <c r="C23" s="676"/>
      <c r="D23" s="676"/>
      <c r="E23" s="676"/>
      <c r="F23" s="676"/>
      <c r="G23" s="676"/>
      <c r="H23" s="676"/>
      <c r="I23" s="676"/>
      <c r="J23" s="676"/>
      <c r="K23" s="676"/>
      <c r="L23" s="676"/>
      <c r="M23" s="676"/>
      <c r="N23" s="676"/>
      <c r="O23" s="676"/>
      <c r="P23" s="676"/>
      <c r="Q23" s="677"/>
      <c r="R23" s="678">
        <v>2658552</v>
      </c>
      <c r="S23" s="679"/>
      <c r="T23" s="679"/>
      <c r="U23" s="679"/>
      <c r="V23" s="679"/>
      <c r="W23" s="679"/>
      <c r="X23" s="679"/>
      <c r="Y23" s="680"/>
      <c r="Z23" s="715">
        <v>17.399999999999999</v>
      </c>
      <c r="AA23" s="715"/>
      <c r="AB23" s="715"/>
      <c r="AC23" s="715"/>
      <c r="AD23" s="716">
        <v>2658552</v>
      </c>
      <c r="AE23" s="716"/>
      <c r="AF23" s="716"/>
      <c r="AG23" s="716"/>
      <c r="AH23" s="716"/>
      <c r="AI23" s="716"/>
      <c r="AJ23" s="716"/>
      <c r="AK23" s="716"/>
      <c r="AL23" s="681">
        <v>32.200000000000003</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232</v>
      </c>
      <c r="BH23" s="679"/>
      <c r="BI23" s="679"/>
      <c r="BJ23" s="679"/>
      <c r="BK23" s="679"/>
      <c r="BL23" s="679"/>
      <c r="BM23" s="679"/>
      <c r="BN23" s="680"/>
      <c r="BO23" s="715" t="s">
        <v>232</v>
      </c>
      <c r="BP23" s="715"/>
      <c r="BQ23" s="715"/>
      <c r="BR23" s="715"/>
      <c r="BS23" s="684" t="s">
        <v>178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2">
      <c r="B24" s="675" t="s">
        <v>287</v>
      </c>
      <c r="C24" s="676"/>
      <c r="D24" s="676"/>
      <c r="E24" s="676"/>
      <c r="F24" s="676"/>
      <c r="G24" s="676"/>
      <c r="H24" s="676"/>
      <c r="I24" s="676"/>
      <c r="J24" s="676"/>
      <c r="K24" s="676"/>
      <c r="L24" s="676"/>
      <c r="M24" s="676"/>
      <c r="N24" s="676"/>
      <c r="O24" s="676"/>
      <c r="P24" s="676"/>
      <c r="Q24" s="677"/>
      <c r="R24" s="678">
        <v>441896</v>
      </c>
      <c r="S24" s="679"/>
      <c r="T24" s="679"/>
      <c r="U24" s="679"/>
      <c r="V24" s="679"/>
      <c r="W24" s="679"/>
      <c r="X24" s="679"/>
      <c r="Y24" s="680"/>
      <c r="Z24" s="715">
        <v>2.9</v>
      </c>
      <c r="AA24" s="715"/>
      <c r="AB24" s="715"/>
      <c r="AC24" s="715"/>
      <c r="AD24" s="716" t="s">
        <v>129</v>
      </c>
      <c r="AE24" s="716"/>
      <c r="AF24" s="716"/>
      <c r="AG24" s="716"/>
      <c r="AH24" s="716"/>
      <c r="AI24" s="716"/>
      <c r="AJ24" s="716"/>
      <c r="AK24" s="716"/>
      <c r="AL24" s="681" t="s">
        <v>232</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129</v>
      </c>
      <c r="BP24" s="715"/>
      <c r="BQ24" s="715"/>
      <c r="BR24" s="715"/>
      <c r="BS24" s="684" t="s">
        <v>178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6333684</v>
      </c>
      <c r="CS24" s="734"/>
      <c r="CT24" s="734"/>
      <c r="CU24" s="734"/>
      <c r="CV24" s="734"/>
      <c r="CW24" s="734"/>
      <c r="CX24" s="734"/>
      <c r="CY24" s="777"/>
      <c r="CZ24" s="778">
        <v>43</v>
      </c>
      <c r="DA24" s="749"/>
      <c r="DB24" s="749"/>
      <c r="DC24" s="781"/>
      <c r="DD24" s="776">
        <v>4318179</v>
      </c>
      <c r="DE24" s="734"/>
      <c r="DF24" s="734"/>
      <c r="DG24" s="734"/>
      <c r="DH24" s="734"/>
      <c r="DI24" s="734"/>
      <c r="DJ24" s="734"/>
      <c r="DK24" s="777"/>
      <c r="DL24" s="776">
        <v>4317364</v>
      </c>
      <c r="DM24" s="734"/>
      <c r="DN24" s="734"/>
      <c r="DO24" s="734"/>
      <c r="DP24" s="734"/>
      <c r="DQ24" s="734"/>
      <c r="DR24" s="734"/>
      <c r="DS24" s="734"/>
      <c r="DT24" s="734"/>
      <c r="DU24" s="734"/>
      <c r="DV24" s="777"/>
      <c r="DW24" s="778">
        <v>49.4</v>
      </c>
      <c r="DX24" s="749"/>
      <c r="DY24" s="749"/>
      <c r="DZ24" s="749"/>
      <c r="EA24" s="749"/>
      <c r="EB24" s="749"/>
      <c r="EC24" s="779"/>
    </row>
    <row r="25" spans="2:133" ht="11.25" customHeight="1" x14ac:dyDescent="0.2">
      <c r="B25" s="675" t="s">
        <v>290</v>
      </c>
      <c r="C25" s="676"/>
      <c r="D25" s="676"/>
      <c r="E25" s="676"/>
      <c r="F25" s="676"/>
      <c r="G25" s="676"/>
      <c r="H25" s="676"/>
      <c r="I25" s="676"/>
      <c r="J25" s="676"/>
      <c r="K25" s="676"/>
      <c r="L25" s="676"/>
      <c r="M25" s="676"/>
      <c r="N25" s="676"/>
      <c r="O25" s="676"/>
      <c r="P25" s="676"/>
      <c r="Q25" s="677"/>
      <c r="R25" s="678" t="s">
        <v>178</v>
      </c>
      <c r="S25" s="679"/>
      <c r="T25" s="679"/>
      <c r="U25" s="679"/>
      <c r="V25" s="679"/>
      <c r="W25" s="679"/>
      <c r="X25" s="679"/>
      <c r="Y25" s="680"/>
      <c r="Z25" s="715" t="s">
        <v>232</v>
      </c>
      <c r="AA25" s="715"/>
      <c r="AB25" s="715"/>
      <c r="AC25" s="715"/>
      <c r="AD25" s="716" t="s">
        <v>232</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178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2098454</v>
      </c>
      <c r="CS25" s="697"/>
      <c r="CT25" s="697"/>
      <c r="CU25" s="697"/>
      <c r="CV25" s="697"/>
      <c r="CW25" s="697"/>
      <c r="CX25" s="697"/>
      <c r="CY25" s="698"/>
      <c r="CZ25" s="681">
        <v>14.3</v>
      </c>
      <c r="DA25" s="699"/>
      <c r="DB25" s="699"/>
      <c r="DC25" s="700"/>
      <c r="DD25" s="684">
        <v>1937864</v>
      </c>
      <c r="DE25" s="697"/>
      <c r="DF25" s="697"/>
      <c r="DG25" s="697"/>
      <c r="DH25" s="697"/>
      <c r="DI25" s="697"/>
      <c r="DJ25" s="697"/>
      <c r="DK25" s="698"/>
      <c r="DL25" s="684">
        <v>1937734</v>
      </c>
      <c r="DM25" s="697"/>
      <c r="DN25" s="697"/>
      <c r="DO25" s="697"/>
      <c r="DP25" s="697"/>
      <c r="DQ25" s="697"/>
      <c r="DR25" s="697"/>
      <c r="DS25" s="697"/>
      <c r="DT25" s="697"/>
      <c r="DU25" s="697"/>
      <c r="DV25" s="698"/>
      <c r="DW25" s="681">
        <v>22.2</v>
      </c>
      <c r="DX25" s="699"/>
      <c r="DY25" s="699"/>
      <c r="DZ25" s="699"/>
      <c r="EA25" s="699"/>
      <c r="EB25" s="699"/>
      <c r="EC25" s="714"/>
    </row>
    <row r="26" spans="2:133" ht="11.25" customHeight="1" x14ac:dyDescent="0.2">
      <c r="B26" s="675" t="s">
        <v>293</v>
      </c>
      <c r="C26" s="676"/>
      <c r="D26" s="676"/>
      <c r="E26" s="676"/>
      <c r="F26" s="676"/>
      <c r="G26" s="676"/>
      <c r="H26" s="676"/>
      <c r="I26" s="676"/>
      <c r="J26" s="676"/>
      <c r="K26" s="676"/>
      <c r="L26" s="676"/>
      <c r="M26" s="676"/>
      <c r="N26" s="676"/>
      <c r="O26" s="676"/>
      <c r="P26" s="676"/>
      <c r="Q26" s="677"/>
      <c r="R26" s="678">
        <v>8666437</v>
      </c>
      <c r="S26" s="679"/>
      <c r="T26" s="679"/>
      <c r="U26" s="679"/>
      <c r="V26" s="679"/>
      <c r="W26" s="679"/>
      <c r="X26" s="679"/>
      <c r="Y26" s="680"/>
      <c r="Z26" s="715">
        <v>56.8</v>
      </c>
      <c r="AA26" s="715"/>
      <c r="AB26" s="715"/>
      <c r="AC26" s="715"/>
      <c r="AD26" s="716">
        <v>8224541</v>
      </c>
      <c r="AE26" s="716"/>
      <c r="AF26" s="716"/>
      <c r="AG26" s="716"/>
      <c r="AH26" s="716"/>
      <c r="AI26" s="716"/>
      <c r="AJ26" s="716"/>
      <c r="AK26" s="716"/>
      <c r="AL26" s="681">
        <v>99.7</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1394272</v>
      </c>
      <c r="CS26" s="679"/>
      <c r="CT26" s="679"/>
      <c r="CU26" s="679"/>
      <c r="CV26" s="679"/>
      <c r="CW26" s="679"/>
      <c r="CX26" s="679"/>
      <c r="CY26" s="680"/>
      <c r="CZ26" s="681">
        <v>9.5</v>
      </c>
      <c r="DA26" s="699"/>
      <c r="DB26" s="699"/>
      <c r="DC26" s="700"/>
      <c r="DD26" s="684">
        <v>1265115</v>
      </c>
      <c r="DE26" s="679"/>
      <c r="DF26" s="679"/>
      <c r="DG26" s="679"/>
      <c r="DH26" s="679"/>
      <c r="DI26" s="679"/>
      <c r="DJ26" s="679"/>
      <c r="DK26" s="680"/>
      <c r="DL26" s="684" t="s">
        <v>178</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2">
      <c r="B27" s="675" t="s">
        <v>296</v>
      </c>
      <c r="C27" s="676"/>
      <c r="D27" s="676"/>
      <c r="E27" s="676"/>
      <c r="F27" s="676"/>
      <c r="G27" s="676"/>
      <c r="H27" s="676"/>
      <c r="I27" s="676"/>
      <c r="J27" s="676"/>
      <c r="K27" s="676"/>
      <c r="L27" s="676"/>
      <c r="M27" s="676"/>
      <c r="N27" s="676"/>
      <c r="O27" s="676"/>
      <c r="P27" s="676"/>
      <c r="Q27" s="677"/>
      <c r="R27" s="678">
        <v>2953</v>
      </c>
      <c r="S27" s="679"/>
      <c r="T27" s="679"/>
      <c r="U27" s="679"/>
      <c r="V27" s="679"/>
      <c r="W27" s="679"/>
      <c r="X27" s="679"/>
      <c r="Y27" s="680"/>
      <c r="Z27" s="715">
        <v>0</v>
      </c>
      <c r="AA27" s="715"/>
      <c r="AB27" s="715"/>
      <c r="AC27" s="715"/>
      <c r="AD27" s="716">
        <v>2953</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4746079</v>
      </c>
      <c r="BH27" s="679"/>
      <c r="BI27" s="679"/>
      <c r="BJ27" s="679"/>
      <c r="BK27" s="679"/>
      <c r="BL27" s="679"/>
      <c r="BM27" s="679"/>
      <c r="BN27" s="680"/>
      <c r="BO27" s="715">
        <v>100</v>
      </c>
      <c r="BP27" s="715"/>
      <c r="BQ27" s="715"/>
      <c r="BR27" s="715"/>
      <c r="BS27" s="684">
        <v>113843</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2747648</v>
      </c>
      <c r="CS27" s="697"/>
      <c r="CT27" s="697"/>
      <c r="CU27" s="697"/>
      <c r="CV27" s="697"/>
      <c r="CW27" s="697"/>
      <c r="CX27" s="697"/>
      <c r="CY27" s="698"/>
      <c r="CZ27" s="681">
        <v>18.7</v>
      </c>
      <c r="DA27" s="699"/>
      <c r="DB27" s="699"/>
      <c r="DC27" s="700"/>
      <c r="DD27" s="684">
        <v>920752</v>
      </c>
      <c r="DE27" s="697"/>
      <c r="DF27" s="697"/>
      <c r="DG27" s="697"/>
      <c r="DH27" s="697"/>
      <c r="DI27" s="697"/>
      <c r="DJ27" s="697"/>
      <c r="DK27" s="698"/>
      <c r="DL27" s="684">
        <v>920067</v>
      </c>
      <c r="DM27" s="697"/>
      <c r="DN27" s="697"/>
      <c r="DO27" s="697"/>
      <c r="DP27" s="697"/>
      <c r="DQ27" s="697"/>
      <c r="DR27" s="697"/>
      <c r="DS27" s="697"/>
      <c r="DT27" s="697"/>
      <c r="DU27" s="697"/>
      <c r="DV27" s="698"/>
      <c r="DW27" s="681">
        <v>10.5</v>
      </c>
      <c r="DX27" s="699"/>
      <c r="DY27" s="699"/>
      <c r="DZ27" s="699"/>
      <c r="EA27" s="699"/>
      <c r="EB27" s="699"/>
      <c r="EC27" s="714"/>
    </row>
    <row r="28" spans="2:133" ht="11.25" customHeight="1" x14ac:dyDescent="0.2">
      <c r="B28" s="675" t="s">
        <v>299</v>
      </c>
      <c r="C28" s="676"/>
      <c r="D28" s="676"/>
      <c r="E28" s="676"/>
      <c r="F28" s="676"/>
      <c r="G28" s="676"/>
      <c r="H28" s="676"/>
      <c r="I28" s="676"/>
      <c r="J28" s="676"/>
      <c r="K28" s="676"/>
      <c r="L28" s="676"/>
      <c r="M28" s="676"/>
      <c r="N28" s="676"/>
      <c r="O28" s="676"/>
      <c r="P28" s="676"/>
      <c r="Q28" s="677"/>
      <c r="R28" s="678">
        <v>249900</v>
      </c>
      <c r="S28" s="679"/>
      <c r="T28" s="679"/>
      <c r="U28" s="679"/>
      <c r="V28" s="679"/>
      <c r="W28" s="679"/>
      <c r="X28" s="679"/>
      <c r="Y28" s="680"/>
      <c r="Z28" s="715">
        <v>1.6</v>
      </c>
      <c r="AA28" s="715"/>
      <c r="AB28" s="715"/>
      <c r="AC28" s="715"/>
      <c r="AD28" s="716" t="s">
        <v>129</v>
      </c>
      <c r="AE28" s="716"/>
      <c r="AF28" s="716"/>
      <c r="AG28" s="716"/>
      <c r="AH28" s="716"/>
      <c r="AI28" s="716"/>
      <c r="AJ28" s="716"/>
      <c r="AK28" s="716"/>
      <c r="AL28" s="681" t="s">
        <v>178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1487582</v>
      </c>
      <c r="CS28" s="679"/>
      <c r="CT28" s="679"/>
      <c r="CU28" s="679"/>
      <c r="CV28" s="679"/>
      <c r="CW28" s="679"/>
      <c r="CX28" s="679"/>
      <c r="CY28" s="680"/>
      <c r="CZ28" s="681">
        <v>10.1</v>
      </c>
      <c r="DA28" s="699"/>
      <c r="DB28" s="699"/>
      <c r="DC28" s="700"/>
      <c r="DD28" s="684">
        <v>1459563</v>
      </c>
      <c r="DE28" s="679"/>
      <c r="DF28" s="679"/>
      <c r="DG28" s="679"/>
      <c r="DH28" s="679"/>
      <c r="DI28" s="679"/>
      <c r="DJ28" s="679"/>
      <c r="DK28" s="680"/>
      <c r="DL28" s="684">
        <v>1459563</v>
      </c>
      <c r="DM28" s="679"/>
      <c r="DN28" s="679"/>
      <c r="DO28" s="679"/>
      <c r="DP28" s="679"/>
      <c r="DQ28" s="679"/>
      <c r="DR28" s="679"/>
      <c r="DS28" s="679"/>
      <c r="DT28" s="679"/>
      <c r="DU28" s="679"/>
      <c r="DV28" s="680"/>
      <c r="DW28" s="681">
        <v>16.7</v>
      </c>
      <c r="DX28" s="699"/>
      <c r="DY28" s="699"/>
      <c r="DZ28" s="699"/>
      <c r="EA28" s="699"/>
      <c r="EB28" s="699"/>
      <c r="EC28" s="714"/>
    </row>
    <row r="29" spans="2:133" ht="11.25" customHeight="1" x14ac:dyDescent="0.2">
      <c r="B29" s="675" t="s">
        <v>301</v>
      </c>
      <c r="C29" s="676"/>
      <c r="D29" s="676"/>
      <c r="E29" s="676"/>
      <c r="F29" s="676"/>
      <c r="G29" s="676"/>
      <c r="H29" s="676"/>
      <c r="I29" s="676"/>
      <c r="J29" s="676"/>
      <c r="K29" s="676"/>
      <c r="L29" s="676"/>
      <c r="M29" s="676"/>
      <c r="N29" s="676"/>
      <c r="O29" s="676"/>
      <c r="P29" s="676"/>
      <c r="Q29" s="677"/>
      <c r="R29" s="678">
        <v>114754</v>
      </c>
      <c r="S29" s="679"/>
      <c r="T29" s="679"/>
      <c r="U29" s="679"/>
      <c r="V29" s="679"/>
      <c r="W29" s="679"/>
      <c r="X29" s="679"/>
      <c r="Y29" s="680"/>
      <c r="Z29" s="715">
        <v>0.8</v>
      </c>
      <c r="AA29" s="715"/>
      <c r="AB29" s="715"/>
      <c r="AC29" s="715"/>
      <c r="AD29" s="716">
        <v>11444</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1487575</v>
      </c>
      <c r="CS29" s="697"/>
      <c r="CT29" s="697"/>
      <c r="CU29" s="697"/>
      <c r="CV29" s="697"/>
      <c r="CW29" s="697"/>
      <c r="CX29" s="697"/>
      <c r="CY29" s="698"/>
      <c r="CZ29" s="681">
        <v>10.1</v>
      </c>
      <c r="DA29" s="699"/>
      <c r="DB29" s="699"/>
      <c r="DC29" s="700"/>
      <c r="DD29" s="684">
        <v>1459556</v>
      </c>
      <c r="DE29" s="697"/>
      <c r="DF29" s="697"/>
      <c r="DG29" s="697"/>
      <c r="DH29" s="697"/>
      <c r="DI29" s="697"/>
      <c r="DJ29" s="697"/>
      <c r="DK29" s="698"/>
      <c r="DL29" s="684">
        <v>1459556</v>
      </c>
      <c r="DM29" s="697"/>
      <c r="DN29" s="697"/>
      <c r="DO29" s="697"/>
      <c r="DP29" s="697"/>
      <c r="DQ29" s="697"/>
      <c r="DR29" s="697"/>
      <c r="DS29" s="697"/>
      <c r="DT29" s="697"/>
      <c r="DU29" s="697"/>
      <c r="DV29" s="698"/>
      <c r="DW29" s="681">
        <v>16.7</v>
      </c>
      <c r="DX29" s="699"/>
      <c r="DY29" s="699"/>
      <c r="DZ29" s="699"/>
      <c r="EA29" s="699"/>
      <c r="EB29" s="699"/>
      <c r="EC29" s="714"/>
    </row>
    <row r="30" spans="2:133" ht="11.25" customHeight="1" x14ac:dyDescent="0.2">
      <c r="B30" s="675" t="s">
        <v>303</v>
      </c>
      <c r="C30" s="676"/>
      <c r="D30" s="676"/>
      <c r="E30" s="676"/>
      <c r="F30" s="676"/>
      <c r="G30" s="676"/>
      <c r="H30" s="676"/>
      <c r="I30" s="676"/>
      <c r="J30" s="676"/>
      <c r="K30" s="676"/>
      <c r="L30" s="676"/>
      <c r="M30" s="676"/>
      <c r="N30" s="676"/>
      <c r="O30" s="676"/>
      <c r="P30" s="676"/>
      <c r="Q30" s="677"/>
      <c r="R30" s="678">
        <v>85621</v>
      </c>
      <c r="S30" s="679"/>
      <c r="T30" s="679"/>
      <c r="U30" s="679"/>
      <c r="V30" s="679"/>
      <c r="W30" s="679"/>
      <c r="X30" s="679"/>
      <c r="Y30" s="680"/>
      <c r="Z30" s="715">
        <v>0.6</v>
      </c>
      <c r="AA30" s="715"/>
      <c r="AB30" s="715"/>
      <c r="AC30" s="715"/>
      <c r="AD30" s="716" t="s">
        <v>129</v>
      </c>
      <c r="AE30" s="716"/>
      <c r="AF30" s="716"/>
      <c r="AG30" s="716"/>
      <c r="AH30" s="716"/>
      <c r="AI30" s="716"/>
      <c r="AJ30" s="716"/>
      <c r="AK30" s="716"/>
      <c r="AL30" s="681" t="s">
        <v>129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1433652</v>
      </c>
      <c r="CS30" s="679"/>
      <c r="CT30" s="679"/>
      <c r="CU30" s="679"/>
      <c r="CV30" s="679"/>
      <c r="CW30" s="679"/>
      <c r="CX30" s="679"/>
      <c r="CY30" s="680"/>
      <c r="CZ30" s="681">
        <v>9.6999999999999993</v>
      </c>
      <c r="DA30" s="699"/>
      <c r="DB30" s="699"/>
      <c r="DC30" s="700"/>
      <c r="DD30" s="684">
        <v>1406065</v>
      </c>
      <c r="DE30" s="679"/>
      <c r="DF30" s="679"/>
      <c r="DG30" s="679"/>
      <c r="DH30" s="679"/>
      <c r="DI30" s="679"/>
      <c r="DJ30" s="679"/>
      <c r="DK30" s="680"/>
      <c r="DL30" s="684">
        <v>1406065</v>
      </c>
      <c r="DM30" s="679"/>
      <c r="DN30" s="679"/>
      <c r="DO30" s="679"/>
      <c r="DP30" s="679"/>
      <c r="DQ30" s="679"/>
      <c r="DR30" s="679"/>
      <c r="DS30" s="679"/>
      <c r="DT30" s="679"/>
      <c r="DU30" s="679"/>
      <c r="DV30" s="680"/>
      <c r="DW30" s="681">
        <v>16.100000000000001</v>
      </c>
      <c r="DX30" s="699"/>
      <c r="DY30" s="699"/>
      <c r="DZ30" s="699"/>
      <c r="EA30" s="699"/>
      <c r="EB30" s="699"/>
      <c r="EC30" s="714"/>
    </row>
    <row r="31" spans="2:133" ht="11.25" customHeight="1" x14ac:dyDescent="0.2">
      <c r="B31" s="675" t="s">
        <v>307</v>
      </c>
      <c r="C31" s="676"/>
      <c r="D31" s="676"/>
      <c r="E31" s="676"/>
      <c r="F31" s="676"/>
      <c r="G31" s="676"/>
      <c r="H31" s="676"/>
      <c r="I31" s="676"/>
      <c r="J31" s="676"/>
      <c r="K31" s="676"/>
      <c r="L31" s="676"/>
      <c r="M31" s="676"/>
      <c r="N31" s="676"/>
      <c r="O31" s="676"/>
      <c r="P31" s="676"/>
      <c r="Q31" s="677"/>
      <c r="R31" s="678">
        <v>1669857</v>
      </c>
      <c r="S31" s="679"/>
      <c r="T31" s="679"/>
      <c r="U31" s="679"/>
      <c r="V31" s="679"/>
      <c r="W31" s="679"/>
      <c r="X31" s="679"/>
      <c r="Y31" s="680"/>
      <c r="Z31" s="715">
        <v>10.9</v>
      </c>
      <c r="AA31" s="715"/>
      <c r="AB31" s="715"/>
      <c r="AC31" s="715"/>
      <c r="AD31" s="716" t="s">
        <v>232</v>
      </c>
      <c r="AE31" s="716"/>
      <c r="AF31" s="716"/>
      <c r="AG31" s="716"/>
      <c r="AH31" s="716"/>
      <c r="AI31" s="716"/>
      <c r="AJ31" s="716"/>
      <c r="AK31" s="716"/>
      <c r="AL31" s="681" t="s">
        <v>178</v>
      </c>
      <c r="AM31" s="682"/>
      <c r="AN31" s="682"/>
      <c r="AO31" s="717"/>
      <c r="AP31" s="754" t="s">
        <v>308</v>
      </c>
      <c r="AQ31" s="755"/>
      <c r="AR31" s="755"/>
      <c r="AS31" s="755"/>
      <c r="AT31" s="760" t="s">
        <v>309</v>
      </c>
      <c r="AU31" s="231"/>
      <c r="AV31" s="231"/>
      <c r="AW31" s="231"/>
      <c r="AX31" s="744" t="s">
        <v>186</v>
      </c>
      <c r="AY31" s="745"/>
      <c r="AZ31" s="745"/>
      <c r="BA31" s="745"/>
      <c r="BB31" s="745"/>
      <c r="BC31" s="745"/>
      <c r="BD31" s="745"/>
      <c r="BE31" s="745"/>
      <c r="BF31" s="746"/>
      <c r="BG31" s="747">
        <v>99.3</v>
      </c>
      <c r="BH31" s="748"/>
      <c r="BI31" s="748"/>
      <c r="BJ31" s="748"/>
      <c r="BK31" s="748"/>
      <c r="BL31" s="748"/>
      <c r="BM31" s="749">
        <v>96.4</v>
      </c>
      <c r="BN31" s="748"/>
      <c r="BO31" s="748"/>
      <c r="BP31" s="748"/>
      <c r="BQ31" s="750"/>
      <c r="BR31" s="747">
        <v>98.9</v>
      </c>
      <c r="BS31" s="748"/>
      <c r="BT31" s="748"/>
      <c r="BU31" s="748"/>
      <c r="BV31" s="748"/>
      <c r="BW31" s="748"/>
      <c r="BX31" s="749">
        <v>95.1</v>
      </c>
      <c r="BY31" s="748"/>
      <c r="BZ31" s="748"/>
      <c r="CA31" s="748"/>
      <c r="CB31" s="750"/>
      <c r="CD31" s="765"/>
      <c r="CE31" s="766"/>
      <c r="CF31" s="711" t="s">
        <v>310</v>
      </c>
      <c r="CG31" s="712"/>
      <c r="CH31" s="712"/>
      <c r="CI31" s="712"/>
      <c r="CJ31" s="712"/>
      <c r="CK31" s="712"/>
      <c r="CL31" s="712"/>
      <c r="CM31" s="712"/>
      <c r="CN31" s="712"/>
      <c r="CO31" s="712"/>
      <c r="CP31" s="712"/>
      <c r="CQ31" s="713"/>
      <c r="CR31" s="678">
        <v>53923</v>
      </c>
      <c r="CS31" s="697"/>
      <c r="CT31" s="697"/>
      <c r="CU31" s="697"/>
      <c r="CV31" s="697"/>
      <c r="CW31" s="697"/>
      <c r="CX31" s="697"/>
      <c r="CY31" s="698"/>
      <c r="CZ31" s="681">
        <v>0.4</v>
      </c>
      <c r="DA31" s="699"/>
      <c r="DB31" s="699"/>
      <c r="DC31" s="700"/>
      <c r="DD31" s="684">
        <v>53491</v>
      </c>
      <c r="DE31" s="697"/>
      <c r="DF31" s="697"/>
      <c r="DG31" s="697"/>
      <c r="DH31" s="697"/>
      <c r="DI31" s="697"/>
      <c r="DJ31" s="697"/>
      <c r="DK31" s="698"/>
      <c r="DL31" s="684">
        <v>53491</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2">
      <c r="B32" s="769" t="s">
        <v>311</v>
      </c>
      <c r="C32" s="770"/>
      <c r="D32" s="770"/>
      <c r="E32" s="770"/>
      <c r="F32" s="770"/>
      <c r="G32" s="770"/>
      <c r="H32" s="770"/>
      <c r="I32" s="770"/>
      <c r="J32" s="770"/>
      <c r="K32" s="770"/>
      <c r="L32" s="770"/>
      <c r="M32" s="770"/>
      <c r="N32" s="770"/>
      <c r="O32" s="770"/>
      <c r="P32" s="770"/>
      <c r="Q32" s="771"/>
      <c r="R32" s="678" t="s">
        <v>232</v>
      </c>
      <c r="S32" s="679"/>
      <c r="T32" s="679"/>
      <c r="U32" s="679"/>
      <c r="V32" s="679"/>
      <c r="W32" s="679"/>
      <c r="X32" s="679"/>
      <c r="Y32" s="680"/>
      <c r="Z32" s="715" t="s">
        <v>178</v>
      </c>
      <c r="AA32" s="715"/>
      <c r="AB32" s="715"/>
      <c r="AC32" s="715"/>
      <c r="AD32" s="716" t="s">
        <v>129</v>
      </c>
      <c r="AE32" s="716"/>
      <c r="AF32" s="716"/>
      <c r="AG32" s="716"/>
      <c r="AH32" s="716"/>
      <c r="AI32" s="716"/>
      <c r="AJ32" s="716"/>
      <c r="AK32" s="716"/>
      <c r="AL32" s="681" t="s">
        <v>178</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99.4</v>
      </c>
      <c r="BH32" s="697"/>
      <c r="BI32" s="697"/>
      <c r="BJ32" s="697"/>
      <c r="BK32" s="697"/>
      <c r="BL32" s="697"/>
      <c r="BM32" s="682">
        <v>98.4</v>
      </c>
      <c r="BN32" s="743"/>
      <c r="BO32" s="743"/>
      <c r="BP32" s="743"/>
      <c r="BQ32" s="721"/>
      <c r="BR32" s="751">
        <v>99.1</v>
      </c>
      <c r="BS32" s="697"/>
      <c r="BT32" s="697"/>
      <c r="BU32" s="697"/>
      <c r="BV32" s="697"/>
      <c r="BW32" s="697"/>
      <c r="BX32" s="682">
        <v>98.2</v>
      </c>
      <c r="BY32" s="743"/>
      <c r="BZ32" s="743"/>
      <c r="CA32" s="743"/>
      <c r="CB32" s="721"/>
      <c r="CD32" s="767"/>
      <c r="CE32" s="768"/>
      <c r="CF32" s="711" t="s">
        <v>314</v>
      </c>
      <c r="CG32" s="712"/>
      <c r="CH32" s="712"/>
      <c r="CI32" s="712"/>
      <c r="CJ32" s="712"/>
      <c r="CK32" s="712"/>
      <c r="CL32" s="712"/>
      <c r="CM32" s="712"/>
      <c r="CN32" s="712"/>
      <c r="CO32" s="712"/>
      <c r="CP32" s="712"/>
      <c r="CQ32" s="713"/>
      <c r="CR32" s="678">
        <v>7</v>
      </c>
      <c r="CS32" s="679"/>
      <c r="CT32" s="679"/>
      <c r="CU32" s="679"/>
      <c r="CV32" s="679"/>
      <c r="CW32" s="679"/>
      <c r="CX32" s="679"/>
      <c r="CY32" s="680"/>
      <c r="CZ32" s="681">
        <v>0</v>
      </c>
      <c r="DA32" s="699"/>
      <c r="DB32" s="699"/>
      <c r="DC32" s="700"/>
      <c r="DD32" s="684">
        <v>7</v>
      </c>
      <c r="DE32" s="679"/>
      <c r="DF32" s="679"/>
      <c r="DG32" s="679"/>
      <c r="DH32" s="679"/>
      <c r="DI32" s="679"/>
      <c r="DJ32" s="679"/>
      <c r="DK32" s="680"/>
      <c r="DL32" s="684">
        <v>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315</v>
      </c>
      <c r="C33" s="676"/>
      <c r="D33" s="676"/>
      <c r="E33" s="676"/>
      <c r="F33" s="676"/>
      <c r="G33" s="676"/>
      <c r="H33" s="676"/>
      <c r="I33" s="676"/>
      <c r="J33" s="676"/>
      <c r="K33" s="676"/>
      <c r="L33" s="676"/>
      <c r="M33" s="676"/>
      <c r="N33" s="676"/>
      <c r="O33" s="676"/>
      <c r="P33" s="676"/>
      <c r="Q33" s="677"/>
      <c r="R33" s="678">
        <v>1320702</v>
      </c>
      <c r="S33" s="679"/>
      <c r="T33" s="679"/>
      <c r="U33" s="679"/>
      <c r="V33" s="679"/>
      <c r="W33" s="679"/>
      <c r="X33" s="679"/>
      <c r="Y33" s="680"/>
      <c r="Z33" s="715">
        <v>8.6</v>
      </c>
      <c r="AA33" s="715"/>
      <c r="AB33" s="715"/>
      <c r="AC33" s="715"/>
      <c r="AD33" s="716" t="s">
        <v>178</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99.2</v>
      </c>
      <c r="BH33" s="663"/>
      <c r="BI33" s="663"/>
      <c r="BJ33" s="663"/>
      <c r="BK33" s="663"/>
      <c r="BL33" s="663"/>
      <c r="BM33" s="706">
        <v>94.5</v>
      </c>
      <c r="BN33" s="663"/>
      <c r="BO33" s="663"/>
      <c r="BP33" s="663"/>
      <c r="BQ33" s="727"/>
      <c r="BR33" s="742">
        <v>98.5</v>
      </c>
      <c r="BS33" s="663"/>
      <c r="BT33" s="663"/>
      <c r="BU33" s="663"/>
      <c r="BV33" s="663"/>
      <c r="BW33" s="663"/>
      <c r="BX33" s="706">
        <v>92</v>
      </c>
      <c r="BY33" s="663"/>
      <c r="BZ33" s="663"/>
      <c r="CA33" s="663"/>
      <c r="CB33" s="727"/>
      <c r="CD33" s="711" t="s">
        <v>317</v>
      </c>
      <c r="CE33" s="712"/>
      <c r="CF33" s="712"/>
      <c r="CG33" s="712"/>
      <c r="CH33" s="712"/>
      <c r="CI33" s="712"/>
      <c r="CJ33" s="712"/>
      <c r="CK33" s="712"/>
      <c r="CL33" s="712"/>
      <c r="CM33" s="712"/>
      <c r="CN33" s="712"/>
      <c r="CO33" s="712"/>
      <c r="CP33" s="712"/>
      <c r="CQ33" s="713"/>
      <c r="CR33" s="678">
        <v>6846402</v>
      </c>
      <c r="CS33" s="697"/>
      <c r="CT33" s="697"/>
      <c r="CU33" s="697"/>
      <c r="CV33" s="697"/>
      <c r="CW33" s="697"/>
      <c r="CX33" s="697"/>
      <c r="CY33" s="698"/>
      <c r="CZ33" s="681">
        <v>46.5</v>
      </c>
      <c r="DA33" s="699"/>
      <c r="DB33" s="699"/>
      <c r="DC33" s="700"/>
      <c r="DD33" s="684">
        <v>4959190</v>
      </c>
      <c r="DE33" s="697"/>
      <c r="DF33" s="697"/>
      <c r="DG33" s="697"/>
      <c r="DH33" s="697"/>
      <c r="DI33" s="697"/>
      <c r="DJ33" s="697"/>
      <c r="DK33" s="698"/>
      <c r="DL33" s="684">
        <v>3561560</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x14ac:dyDescent="0.2">
      <c r="B34" s="675" t="s">
        <v>318</v>
      </c>
      <c r="C34" s="676"/>
      <c r="D34" s="676"/>
      <c r="E34" s="676"/>
      <c r="F34" s="676"/>
      <c r="G34" s="676"/>
      <c r="H34" s="676"/>
      <c r="I34" s="676"/>
      <c r="J34" s="676"/>
      <c r="K34" s="676"/>
      <c r="L34" s="676"/>
      <c r="M34" s="676"/>
      <c r="N34" s="676"/>
      <c r="O34" s="676"/>
      <c r="P34" s="676"/>
      <c r="Q34" s="677"/>
      <c r="R34" s="678">
        <v>44467</v>
      </c>
      <c r="S34" s="679"/>
      <c r="T34" s="679"/>
      <c r="U34" s="679"/>
      <c r="V34" s="679"/>
      <c r="W34" s="679"/>
      <c r="X34" s="679"/>
      <c r="Y34" s="680"/>
      <c r="Z34" s="715">
        <v>0.3</v>
      </c>
      <c r="AA34" s="715"/>
      <c r="AB34" s="715"/>
      <c r="AC34" s="715"/>
      <c r="AD34" s="716">
        <v>10595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1771654</v>
      </c>
      <c r="CS34" s="679"/>
      <c r="CT34" s="679"/>
      <c r="CU34" s="679"/>
      <c r="CV34" s="679"/>
      <c r="CW34" s="679"/>
      <c r="CX34" s="679"/>
      <c r="CY34" s="680"/>
      <c r="CZ34" s="681">
        <v>12</v>
      </c>
      <c r="DA34" s="699"/>
      <c r="DB34" s="699"/>
      <c r="DC34" s="700"/>
      <c r="DD34" s="684">
        <v>1215811</v>
      </c>
      <c r="DE34" s="679"/>
      <c r="DF34" s="679"/>
      <c r="DG34" s="679"/>
      <c r="DH34" s="679"/>
      <c r="DI34" s="679"/>
      <c r="DJ34" s="679"/>
      <c r="DK34" s="680"/>
      <c r="DL34" s="684">
        <v>905798</v>
      </c>
      <c r="DM34" s="679"/>
      <c r="DN34" s="679"/>
      <c r="DO34" s="679"/>
      <c r="DP34" s="679"/>
      <c r="DQ34" s="679"/>
      <c r="DR34" s="679"/>
      <c r="DS34" s="679"/>
      <c r="DT34" s="679"/>
      <c r="DU34" s="679"/>
      <c r="DV34" s="680"/>
      <c r="DW34" s="681">
        <v>10.4</v>
      </c>
      <c r="DX34" s="699"/>
      <c r="DY34" s="699"/>
      <c r="DZ34" s="699"/>
      <c r="EA34" s="699"/>
      <c r="EB34" s="699"/>
      <c r="EC34" s="714"/>
    </row>
    <row r="35" spans="2:133" ht="11.25" customHeight="1" x14ac:dyDescent="0.2">
      <c r="B35" s="675" t="s">
        <v>320</v>
      </c>
      <c r="C35" s="676"/>
      <c r="D35" s="676"/>
      <c r="E35" s="676"/>
      <c r="F35" s="676"/>
      <c r="G35" s="676"/>
      <c r="H35" s="676"/>
      <c r="I35" s="676"/>
      <c r="J35" s="676"/>
      <c r="K35" s="676"/>
      <c r="L35" s="676"/>
      <c r="M35" s="676"/>
      <c r="N35" s="676"/>
      <c r="O35" s="676"/>
      <c r="P35" s="676"/>
      <c r="Q35" s="677"/>
      <c r="R35" s="678">
        <v>71989</v>
      </c>
      <c r="S35" s="679"/>
      <c r="T35" s="679"/>
      <c r="U35" s="679"/>
      <c r="V35" s="679"/>
      <c r="W35" s="679"/>
      <c r="X35" s="679"/>
      <c r="Y35" s="680"/>
      <c r="Z35" s="715">
        <v>0.5</v>
      </c>
      <c r="AA35" s="715"/>
      <c r="AB35" s="715"/>
      <c r="AC35" s="715"/>
      <c r="AD35" s="716" t="s">
        <v>232</v>
      </c>
      <c r="AE35" s="716"/>
      <c r="AF35" s="716"/>
      <c r="AG35" s="716"/>
      <c r="AH35" s="716"/>
      <c r="AI35" s="716"/>
      <c r="AJ35" s="716"/>
      <c r="AK35" s="716"/>
      <c r="AL35" s="681" t="s">
        <v>178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59554</v>
      </c>
      <c r="CS35" s="697"/>
      <c r="CT35" s="697"/>
      <c r="CU35" s="697"/>
      <c r="CV35" s="697"/>
      <c r="CW35" s="697"/>
      <c r="CX35" s="697"/>
      <c r="CY35" s="698"/>
      <c r="CZ35" s="681">
        <v>0.4</v>
      </c>
      <c r="DA35" s="699"/>
      <c r="DB35" s="699"/>
      <c r="DC35" s="700"/>
      <c r="DD35" s="684">
        <v>47329</v>
      </c>
      <c r="DE35" s="697"/>
      <c r="DF35" s="697"/>
      <c r="DG35" s="697"/>
      <c r="DH35" s="697"/>
      <c r="DI35" s="697"/>
      <c r="DJ35" s="697"/>
      <c r="DK35" s="698"/>
      <c r="DL35" s="684">
        <v>47329</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2">
      <c r="B36" s="675" t="s">
        <v>324</v>
      </c>
      <c r="C36" s="676"/>
      <c r="D36" s="676"/>
      <c r="E36" s="676"/>
      <c r="F36" s="676"/>
      <c r="G36" s="676"/>
      <c r="H36" s="676"/>
      <c r="I36" s="676"/>
      <c r="J36" s="676"/>
      <c r="K36" s="676"/>
      <c r="L36" s="676"/>
      <c r="M36" s="676"/>
      <c r="N36" s="676"/>
      <c r="O36" s="676"/>
      <c r="P36" s="676"/>
      <c r="Q36" s="677"/>
      <c r="R36" s="678">
        <v>411627</v>
      </c>
      <c r="S36" s="679"/>
      <c r="T36" s="679"/>
      <c r="U36" s="679"/>
      <c r="V36" s="679"/>
      <c r="W36" s="679"/>
      <c r="X36" s="679"/>
      <c r="Y36" s="680"/>
      <c r="Z36" s="715">
        <v>2.7</v>
      </c>
      <c r="AA36" s="715"/>
      <c r="AB36" s="715"/>
      <c r="AC36" s="715"/>
      <c r="AD36" s="716" t="s">
        <v>129</v>
      </c>
      <c r="AE36" s="716"/>
      <c r="AF36" s="716"/>
      <c r="AG36" s="716"/>
      <c r="AH36" s="716"/>
      <c r="AI36" s="716"/>
      <c r="AJ36" s="716"/>
      <c r="AK36" s="716"/>
      <c r="AL36" s="681" t="s">
        <v>232</v>
      </c>
      <c r="AM36" s="682"/>
      <c r="AN36" s="682"/>
      <c r="AO36" s="717"/>
      <c r="AP36" s="235"/>
      <c r="AQ36" s="730" t="s">
        <v>325</v>
      </c>
      <c r="AR36" s="731"/>
      <c r="AS36" s="731"/>
      <c r="AT36" s="731"/>
      <c r="AU36" s="731"/>
      <c r="AV36" s="731"/>
      <c r="AW36" s="731"/>
      <c r="AX36" s="731"/>
      <c r="AY36" s="732"/>
      <c r="AZ36" s="733">
        <v>1824723</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21460</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3437147</v>
      </c>
      <c r="CS36" s="679"/>
      <c r="CT36" s="679"/>
      <c r="CU36" s="679"/>
      <c r="CV36" s="679"/>
      <c r="CW36" s="679"/>
      <c r="CX36" s="679"/>
      <c r="CY36" s="680"/>
      <c r="CZ36" s="681">
        <v>23.3</v>
      </c>
      <c r="DA36" s="699"/>
      <c r="DB36" s="699"/>
      <c r="DC36" s="700"/>
      <c r="DD36" s="684">
        <v>2478190</v>
      </c>
      <c r="DE36" s="679"/>
      <c r="DF36" s="679"/>
      <c r="DG36" s="679"/>
      <c r="DH36" s="679"/>
      <c r="DI36" s="679"/>
      <c r="DJ36" s="679"/>
      <c r="DK36" s="680"/>
      <c r="DL36" s="684">
        <v>1694580</v>
      </c>
      <c r="DM36" s="679"/>
      <c r="DN36" s="679"/>
      <c r="DO36" s="679"/>
      <c r="DP36" s="679"/>
      <c r="DQ36" s="679"/>
      <c r="DR36" s="679"/>
      <c r="DS36" s="679"/>
      <c r="DT36" s="679"/>
      <c r="DU36" s="679"/>
      <c r="DV36" s="680"/>
      <c r="DW36" s="681">
        <v>19.399999999999999</v>
      </c>
      <c r="DX36" s="699"/>
      <c r="DY36" s="699"/>
      <c r="DZ36" s="699"/>
      <c r="EA36" s="699"/>
      <c r="EB36" s="699"/>
      <c r="EC36" s="714"/>
    </row>
    <row r="37" spans="2:133" ht="11.25" customHeight="1" x14ac:dyDescent="0.2">
      <c r="B37" s="675" t="s">
        <v>328</v>
      </c>
      <c r="C37" s="676"/>
      <c r="D37" s="676"/>
      <c r="E37" s="676"/>
      <c r="F37" s="676"/>
      <c r="G37" s="676"/>
      <c r="H37" s="676"/>
      <c r="I37" s="676"/>
      <c r="J37" s="676"/>
      <c r="K37" s="676"/>
      <c r="L37" s="676"/>
      <c r="M37" s="676"/>
      <c r="N37" s="676"/>
      <c r="O37" s="676"/>
      <c r="P37" s="676"/>
      <c r="Q37" s="677"/>
      <c r="R37" s="678">
        <v>675613</v>
      </c>
      <c r="S37" s="679"/>
      <c r="T37" s="679"/>
      <c r="U37" s="679"/>
      <c r="V37" s="679"/>
      <c r="W37" s="679"/>
      <c r="X37" s="679"/>
      <c r="Y37" s="680"/>
      <c r="Z37" s="715">
        <v>4.4000000000000004</v>
      </c>
      <c r="AA37" s="715"/>
      <c r="AB37" s="715"/>
      <c r="AC37" s="715"/>
      <c r="AD37" s="716" t="s">
        <v>232</v>
      </c>
      <c r="AE37" s="716"/>
      <c r="AF37" s="716"/>
      <c r="AG37" s="716"/>
      <c r="AH37" s="716"/>
      <c r="AI37" s="716"/>
      <c r="AJ37" s="716"/>
      <c r="AK37" s="716"/>
      <c r="AL37" s="681" t="s">
        <v>178</v>
      </c>
      <c r="AM37" s="682"/>
      <c r="AN37" s="682"/>
      <c r="AO37" s="717"/>
      <c r="AQ37" s="718" t="s">
        <v>329</v>
      </c>
      <c r="AR37" s="719"/>
      <c r="AS37" s="719"/>
      <c r="AT37" s="719"/>
      <c r="AU37" s="719"/>
      <c r="AV37" s="719"/>
      <c r="AW37" s="719"/>
      <c r="AX37" s="719"/>
      <c r="AY37" s="720"/>
      <c r="AZ37" s="678">
        <v>619643</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17118</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963210</v>
      </c>
      <c r="CS37" s="697"/>
      <c r="CT37" s="697"/>
      <c r="CU37" s="697"/>
      <c r="CV37" s="697"/>
      <c r="CW37" s="697"/>
      <c r="CX37" s="697"/>
      <c r="CY37" s="698"/>
      <c r="CZ37" s="681">
        <v>6.5</v>
      </c>
      <c r="DA37" s="699"/>
      <c r="DB37" s="699"/>
      <c r="DC37" s="700"/>
      <c r="DD37" s="684">
        <v>954682</v>
      </c>
      <c r="DE37" s="697"/>
      <c r="DF37" s="697"/>
      <c r="DG37" s="697"/>
      <c r="DH37" s="697"/>
      <c r="DI37" s="697"/>
      <c r="DJ37" s="697"/>
      <c r="DK37" s="698"/>
      <c r="DL37" s="684">
        <v>871401</v>
      </c>
      <c r="DM37" s="697"/>
      <c r="DN37" s="697"/>
      <c r="DO37" s="697"/>
      <c r="DP37" s="697"/>
      <c r="DQ37" s="697"/>
      <c r="DR37" s="697"/>
      <c r="DS37" s="697"/>
      <c r="DT37" s="697"/>
      <c r="DU37" s="697"/>
      <c r="DV37" s="698"/>
      <c r="DW37" s="681">
        <v>10</v>
      </c>
      <c r="DX37" s="699"/>
      <c r="DY37" s="699"/>
      <c r="DZ37" s="699"/>
      <c r="EA37" s="699"/>
      <c r="EB37" s="699"/>
      <c r="EC37" s="714"/>
    </row>
    <row r="38" spans="2:133" ht="11.25" customHeight="1" x14ac:dyDescent="0.2">
      <c r="B38" s="675" t="s">
        <v>332</v>
      </c>
      <c r="C38" s="676"/>
      <c r="D38" s="676"/>
      <c r="E38" s="676"/>
      <c r="F38" s="676"/>
      <c r="G38" s="676"/>
      <c r="H38" s="676"/>
      <c r="I38" s="676"/>
      <c r="J38" s="676"/>
      <c r="K38" s="676"/>
      <c r="L38" s="676"/>
      <c r="M38" s="676"/>
      <c r="N38" s="676"/>
      <c r="O38" s="676"/>
      <c r="P38" s="676"/>
      <c r="Q38" s="677"/>
      <c r="R38" s="678">
        <v>415482</v>
      </c>
      <c r="S38" s="679"/>
      <c r="T38" s="679"/>
      <c r="U38" s="679"/>
      <c r="V38" s="679"/>
      <c r="W38" s="679"/>
      <c r="X38" s="679"/>
      <c r="Y38" s="680"/>
      <c r="Z38" s="715">
        <v>2.7</v>
      </c>
      <c r="AA38" s="715"/>
      <c r="AB38" s="715"/>
      <c r="AC38" s="715"/>
      <c r="AD38" s="716">
        <v>2245</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130351</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3580</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1074729</v>
      </c>
      <c r="CS38" s="679"/>
      <c r="CT38" s="679"/>
      <c r="CU38" s="679"/>
      <c r="CV38" s="679"/>
      <c r="CW38" s="679"/>
      <c r="CX38" s="679"/>
      <c r="CY38" s="680"/>
      <c r="CZ38" s="681">
        <v>7.3</v>
      </c>
      <c r="DA38" s="699"/>
      <c r="DB38" s="699"/>
      <c r="DC38" s="700"/>
      <c r="DD38" s="684">
        <v>919595</v>
      </c>
      <c r="DE38" s="679"/>
      <c r="DF38" s="679"/>
      <c r="DG38" s="679"/>
      <c r="DH38" s="679"/>
      <c r="DI38" s="679"/>
      <c r="DJ38" s="679"/>
      <c r="DK38" s="680"/>
      <c r="DL38" s="684">
        <v>913853</v>
      </c>
      <c r="DM38" s="679"/>
      <c r="DN38" s="679"/>
      <c r="DO38" s="679"/>
      <c r="DP38" s="679"/>
      <c r="DQ38" s="679"/>
      <c r="DR38" s="679"/>
      <c r="DS38" s="679"/>
      <c r="DT38" s="679"/>
      <c r="DU38" s="679"/>
      <c r="DV38" s="680"/>
      <c r="DW38" s="681">
        <v>10.4</v>
      </c>
      <c r="DX38" s="699"/>
      <c r="DY38" s="699"/>
      <c r="DZ38" s="699"/>
      <c r="EA38" s="699"/>
      <c r="EB38" s="699"/>
      <c r="EC38" s="714"/>
    </row>
    <row r="39" spans="2:133" ht="11.25" customHeight="1" x14ac:dyDescent="0.2">
      <c r="B39" s="675" t="s">
        <v>336</v>
      </c>
      <c r="C39" s="676"/>
      <c r="D39" s="676"/>
      <c r="E39" s="676"/>
      <c r="F39" s="676"/>
      <c r="G39" s="676"/>
      <c r="H39" s="676"/>
      <c r="I39" s="676"/>
      <c r="J39" s="676"/>
      <c r="K39" s="676"/>
      <c r="L39" s="676"/>
      <c r="M39" s="676"/>
      <c r="N39" s="676"/>
      <c r="O39" s="676"/>
      <c r="P39" s="676"/>
      <c r="Q39" s="677"/>
      <c r="R39" s="678">
        <v>1539224</v>
      </c>
      <c r="S39" s="679"/>
      <c r="T39" s="679"/>
      <c r="U39" s="679"/>
      <c r="V39" s="679"/>
      <c r="W39" s="679"/>
      <c r="X39" s="679"/>
      <c r="Y39" s="680"/>
      <c r="Z39" s="715">
        <v>10.1</v>
      </c>
      <c r="AA39" s="715"/>
      <c r="AB39" s="715"/>
      <c r="AC39" s="715"/>
      <c r="AD39" s="716" t="s">
        <v>232</v>
      </c>
      <c r="AE39" s="716"/>
      <c r="AF39" s="716"/>
      <c r="AG39" s="716"/>
      <c r="AH39" s="716"/>
      <c r="AI39" s="716"/>
      <c r="AJ39" s="716"/>
      <c r="AK39" s="716"/>
      <c r="AL39" s="681" t="s">
        <v>232</v>
      </c>
      <c r="AM39" s="682"/>
      <c r="AN39" s="682"/>
      <c r="AO39" s="717"/>
      <c r="AQ39" s="718" t="s">
        <v>337</v>
      </c>
      <c r="AR39" s="719"/>
      <c r="AS39" s="719"/>
      <c r="AT39" s="719"/>
      <c r="AU39" s="719"/>
      <c r="AV39" s="719"/>
      <c r="AW39" s="719"/>
      <c r="AX39" s="719"/>
      <c r="AY39" s="720"/>
      <c r="AZ39" s="678" t="s">
        <v>129</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5476</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352418</v>
      </c>
      <c r="CS39" s="697"/>
      <c r="CT39" s="697"/>
      <c r="CU39" s="697"/>
      <c r="CV39" s="697"/>
      <c r="CW39" s="697"/>
      <c r="CX39" s="697"/>
      <c r="CY39" s="698"/>
      <c r="CZ39" s="681">
        <v>2.4</v>
      </c>
      <c r="DA39" s="699"/>
      <c r="DB39" s="699"/>
      <c r="DC39" s="700"/>
      <c r="DD39" s="684">
        <v>283265</v>
      </c>
      <c r="DE39" s="697"/>
      <c r="DF39" s="697"/>
      <c r="DG39" s="697"/>
      <c r="DH39" s="697"/>
      <c r="DI39" s="697"/>
      <c r="DJ39" s="697"/>
      <c r="DK39" s="698"/>
      <c r="DL39" s="684" t="s">
        <v>129</v>
      </c>
      <c r="DM39" s="697"/>
      <c r="DN39" s="697"/>
      <c r="DO39" s="697"/>
      <c r="DP39" s="697"/>
      <c r="DQ39" s="697"/>
      <c r="DR39" s="697"/>
      <c r="DS39" s="697"/>
      <c r="DT39" s="697"/>
      <c r="DU39" s="697"/>
      <c r="DV39" s="698"/>
      <c r="DW39" s="681" t="s">
        <v>178</v>
      </c>
      <c r="DX39" s="699"/>
      <c r="DY39" s="699"/>
      <c r="DZ39" s="699"/>
      <c r="EA39" s="699"/>
      <c r="EB39" s="699"/>
      <c r="EC39" s="714"/>
    </row>
    <row r="40" spans="2:133" ht="11.25" customHeight="1" x14ac:dyDescent="0.2">
      <c r="B40" s="675" t="s">
        <v>340</v>
      </c>
      <c r="C40" s="676"/>
      <c r="D40" s="676"/>
      <c r="E40" s="676"/>
      <c r="F40" s="676"/>
      <c r="G40" s="676"/>
      <c r="H40" s="676"/>
      <c r="I40" s="676"/>
      <c r="J40" s="676"/>
      <c r="K40" s="676"/>
      <c r="L40" s="676"/>
      <c r="M40" s="676"/>
      <c r="N40" s="676"/>
      <c r="O40" s="676"/>
      <c r="P40" s="676"/>
      <c r="Q40" s="677"/>
      <c r="R40" s="678" t="s">
        <v>178</v>
      </c>
      <c r="S40" s="679"/>
      <c r="T40" s="679"/>
      <c r="U40" s="679"/>
      <c r="V40" s="679"/>
      <c r="W40" s="679"/>
      <c r="X40" s="679"/>
      <c r="Y40" s="680"/>
      <c r="Z40" s="715" t="s">
        <v>129</v>
      </c>
      <c r="AA40" s="715"/>
      <c r="AB40" s="715"/>
      <c r="AC40" s="715"/>
      <c r="AD40" s="716" t="s">
        <v>232</v>
      </c>
      <c r="AE40" s="716"/>
      <c r="AF40" s="716"/>
      <c r="AG40" s="716"/>
      <c r="AH40" s="716"/>
      <c r="AI40" s="716"/>
      <c r="AJ40" s="716"/>
      <c r="AK40" s="716"/>
      <c r="AL40" s="681" t="s">
        <v>178</v>
      </c>
      <c r="AM40" s="682"/>
      <c r="AN40" s="682"/>
      <c r="AO40" s="717"/>
      <c r="AQ40" s="718" t="s">
        <v>341</v>
      </c>
      <c r="AR40" s="719"/>
      <c r="AS40" s="719"/>
      <c r="AT40" s="719"/>
      <c r="AU40" s="719"/>
      <c r="AV40" s="719"/>
      <c r="AW40" s="719"/>
      <c r="AX40" s="719"/>
      <c r="AY40" s="720"/>
      <c r="AZ40" s="678" t="s">
        <v>129</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105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150900</v>
      </c>
      <c r="CS40" s="679"/>
      <c r="CT40" s="679"/>
      <c r="CU40" s="679"/>
      <c r="CV40" s="679"/>
      <c r="CW40" s="679"/>
      <c r="CX40" s="679"/>
      <c r="CY40" s="680"/>
      <c r="CZ40" s="681">
        <v>1</v>
      </c>
      <c r="DA40" s="699"/>
      <c r="DB40" s="699"/>
      <c r="DC40" s="700"/>
      <c r="DD40" s="684">
        <v>15000</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2">
      <c r="B41" s="675" t="s">
        <v>345</v>
      </c>
      <c r="C41" s="676"/>
      <c r="D41" s="676"/>
      <c r="E41" s="676"/>
      <c r="F41" s="676"/>
      <c r="G41" s="676"/>
      <c r="H41" s="676"/>
      <c r="I41" s="676"/>
      <c r="J41" s="676"/>
      <c r="K41" s="676"/>
      <c r="L41" s="676"/>
      <c r="M41" s="676"/>
      <c r="N41" s="676"/>
      <c r="O41" s="676"/>
      <c r="P41" s="676"/>
      <c r="Q41" s="677"/>
      <c r="R41" s="678">
        <v>494524</v>
      </c>
      <c r="S41" s="679"/>
      <c r="T41" s="679"/>
      <c r="U41" s="679"/>
      <c r="V41" s="679"/>
      <c r="W41" s="679"/>
      <c r="X41" s="679"/>
      <c r="Y41" s="680"/>
      <c r="Z41" s="715">
        <v>3.2</v>
      </c>
      <c r="AA41" s="715"/>
      <c r="AB41" s="715"/>
      <c r="AC41" s="715"/>
      <c r="AD41" s="716" t="s">
        <v>178</v>
      </c>
      <c r="AE41" s="716"/>
      <c r="AF41" s="716"/>
      <c r="AG41" s="716"/>
      <c r="AH41" s="716"/>
      <c r="AI41" s="716"/>
      <c r="AJ41" s="716"/>
      <c r="AK41" s="716"/>
      <c r="AL41" s="681" t="s">
        <v>129</v>
      </c>
      <c r="AM41" s="682"/>
      <c r="AN41" s="682"/>
      <c r="AO41" s="717"/>
      <c r="AQ41" s="718" t="s">
        <v>346</v>
      </c>
      <c r="AR41" s="719"/>
      <c r="AS41" s="719"/>
      <c r="AT41" s="719"/>
      <c r="AU41" s="719"/>
      <c r="AV41" s="719"/>
      <c r="AW41" s="719"/>
      <c r="AX41" s="719"/>
      <c r="AY41" s="720"/>
      <c r="AZ41" s="678">
        <v>199452</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232</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178</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349</v>
      </c>
      <c r="C42" s="660"/>
      <c r="D42" s="660"/>
      <c r="E42" s="660"/>
      <c r="F42" s="660"/>
      <c r="G42" s="660"/>
      <c r="H42" s="660"/>
      <c r="I42" s="660"/>
      <c r="J42" s="660"/>
      <c r="K42" s="660"/>
      <c r="L42" s="660"/>
      <c r="M42" s="660"/>
      <c r="N42" s="660"/>
      <c r="O42" s="660"/>
      <c r="P42" s="660"/>
      <c r="Q42" s="661"/>
      <c r="R42" s="662">
        <v>15268626</v>
      </c>
      <c r="S42" s="701"/>
      <c r="T42" s="701"/>
      <c r="U42" s="701"/>
      <c r="V42" s="701"/>
      <c r="W42" s="701"/>
      <c r="X42" s="701"/>
      <c r="Y42" s="703"/>
      <c r="Z42" s="704">
        <v>100</v>
      </c>
      <c r="AA42" s="704"/>
      <c r="AB42" s="704"/>
      <c r="AC42" s="704"/>
      <c r="AD42" s="705">
        <v>8251778</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875277</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389</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1541195</v>
      </c>
      <c r="CS42" s="679"/>
      <c r="CT42" s="679"/>
      <c r="CU42" s="679"/>
      <c r="CV42" s="679"/>
      <c r="CW42" s="679"/>
      <c r="CX42" s="679"/>
      <c r="CY42" s="680"/>
      <c r="CZ42" s="681">
        <v>10.5</v>
      </c>
      <c r="DA42" s="682"/>
      <c r="DB42" s="682"/>
      <c r="DC42" s="683"/>
      <c r="DD42" s="684">
        <v>357286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t="s">
        <v>178</v>
      </c>
      <c r="CS43" s="697"/>
      <c r="CT43" s="697"/>
      <c r="CU43" s="697"/>
      <c r="CV43" s="697"/>
      <c r="CW43" s="697"/>
      <c r="CX43" s="697"/>
      <c r="CY43" s="698"/>
      <c r="CZ43" s="681" t="s">
        <v>129</v>
      </c>
      <c r="DA43" s="699"/>
      <c r="DB43" s="699"/>
      <c r="DC43" s="700"/>
      <c r="DD43" s="684" t="s">
        <v>178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302</v>
      </c>
      <c r="CE44" s="692"/>
      <c r="CF44" s="675" t="s">
        <v>354</v>
      </c>
      <c r="CG44" s="676"/>
      <c r="CH44" s="676"/>
      <c r="CI44" s="676"/>
      <c r="CJ44" s="676"/>
      <c r="CK44" s="676"/>
      <c r="CL44" s="676"/>
      <c r="CM44" s="676"/>
      <c r="CN44" s="676"/>
      <c r="CO44" s="676"/>
      <c r="CP44" s="676"/>
      <c r="CQ44" s="677"/>
      <c r="CR44" s="678">
        <v>1530438</v>
      </c>
      <c r="CS44" s="679"/>
      <c r="CT44" s="679"/>
      <c r="CU44" s="679"/>
      <c r="CV44" s="679"/>
      <c r="CW44" s="679"/>
      <c r="CX44" s="679"/>
      <c r="CY44" s="680"/>
      <c r="CZ44" s="681">
        <v>10.4</v>
      </c>
      <c r="DA44" s="682"/>
      <c r="DB44" s="682"/>
      <c r="DC44" s="683"/>
      <c r="DD44" s="684">
        <v>357286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355</v>
      </c>
      <c r="CG45" s="676"/>
      <c r="CH45" s="676"/>
      <c r="CI45" s="676"/>
      <c r="CJ45" s="676"/>
      <c r="CK45" s="676"/>
      <c r="CL45" s="676"/>
      <c r="CM45" s="676"/>
      <c r="CN45" s="676"/>
      <c r="CO45" s="676"/>
      <c r="CP45" s="676"/>
      <c r="CQ45" s="677"/>
      <c r="CR45" s="678">
        <v>678356</v>
      </c>
      <c r="CS45" s="697"/>
      <c r="CT45" s="697"/>
      <c r="CU45" s="697"/>
      <c r="CV45" s="697"/>
      <c r="CW45" s="697"/>
      <c r="CX45" s="697"/>
      <c r="CY45" s="698"/>
      <c r="CZ45" s="681">
        <v>4.5999999999999996</v>
      </c>
      <c r="DA45" s="699"/>
      <c r="DB45" s="699"/>
      <c r="DC45" s="700"/>
      <c r="DD45" s="684">
        <v>33017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666870</v>
      </c>
      <c r="CS46" s="679"/>
      <c r="CT46" s="679"/>
      <c r="CU46" s="679"/>
      <c r="CV46" s="679"/>
      <c r="CW46" s="679"/>
      <c r="CX46" s="679"/>
      <c r="CY46" s="680"/>
      <c r="CZ46" s="681">
        <v>4.5</v>
      </c>
      <c r="DA46" s="682"/>
      <c r="DB46" s="682"/>
      <c r="DC46" s="683"/>
      <c r="DD46" s="684">
        <v>299702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10757</v>
      </c>
      <c r="CS47" s="697"/>
      <c r="CT47" s="697"/>
      <c r="CU47" s="697"/>
      <c r="CV47" s="697"/>
      <c r="CW47" s="697"/>
      <c r="CX47" s="697"/>
      <c r="CY47" s="698"/>
      <c r="CZ47" s="681">
        <v>0.1</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360</v>
      </c>
      <c r="CD48" s="695"/>
      <c r="CE48" s="696"/>
      <c r="CF48" s="675" t="s">
        <v>361</v>
      </c>
      <c r="CG48" s="676"/>
      <c r="CH48" s="676"/>
      <c r="CI48" s="676"/>
      <c r="CJ48" s="676"/>
      <c r="CK48" s="676"/>
      <c r="CL48" s="676"/>
      <c r="CM48" s="676"/>
      <c r="CN48" s="676"/>
      <c r="CO48" s="676"/>
      <c r="CP48" s="676"/>
      <c r="CQ48" s="677"/>
      <c r="CR48" s="678" t="s">
        <v>232</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362</v>
      </c>
      <c r="CE49" s="660"/>
      <c r="CF49" s="660"/>
      <c r="CG49" s="660"/>
      <c r="CH49" s="660"/>
      <c r="CI49" s="660"/>
      <c r="CJ49" s="660"/>
      <c r="CK49" s="660"/>
      <c r="CL49" s="660"/>
      <c r="CM49" s="660"/>
      <c r="CN49" s="660"/>
      <c r="CO49" s="660"/>
      <c r="CP49" s="660"/>
      <c r="CQ49" s="661"/>
      <c r="CR49" s="662">
        <v>14721281</v>
      </c>
      <c r="CS49" s="663"/>
      <c r="CT49" s="663"/>
      <c r="CU49" s="663"/>
      <c r="CV49" s="663"/>
      <c r="CW49" s="663"/>
      <c r="CX49" s="663"/>
      <c r="CY49" s="664"/>
      <c r="CZ49" s="665">
        <v>100</v>
      </c>
      <c r="DA49" s="666"/>
      <c r="DB49" s="666"/>
      <c r="DC49" s="667"/>
      <c r="DD49" s="668">
        <v>9634655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DnYfKDH3zmDhPS3lw1EN69U/Qhb7SjEMoG9m3eWyqHR3Rw95Z4fvl85gVh0YHMpm67dkt8m6Apysw1V6Its9Q==" saltValue="77SoqmPtdpGnCyIEnTXx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385</v>
      </c>
      <c r="C7" s="1144"/>
      <c r="D7" s="1144"/>
      <c r="E7" s="1144"/>
      <c r="F7" s="1144"/>
      <c r="G7" s="1144"/>
      <c r="H7" s="1144"/>
      <c r="I7" s="1144"/>
      <c r="J7" s="1144"/>
      <c r="K7" s="1144"/>
      <c r="L7" s="1144"/>
      <c r="M7" s="1144"/>
      <c r="N7" s="1144"/>
      <c r="O7" s="1144"/>
      <c r="P7" s="1145"/>
      <c r="Q7" s="1197">
        <v>15307</v>
      </c>
      <c r="R7" s="1198"/>
      <c r="S7" s="1198"/>
      <c r="T7" s="1198"/>
      <c r="U7" s="1198"/>
      <c r="V7" s="1198">
        <v>14760</v>
      </c>
      <c r="W7" s="1198"/>
      <c r="X7" s="1198"/>
      <c r="Y7" s="1198"/>
      <c r="Z7" s="1198"/>
      <c r="AA7" s="1198">
        <v>547</v>
      </c>
      <c r="AB7" s="1198"/>
      <c r="AC7" s="1198"/>
      <c r="AD7" s="1198"/>
      <c r="AE7" s="1199"/>
      <c r="AF7" s="1200">
        <v>498</v>
      </c>
      <c r="AG7" s="1201"/>
      <c r="AH7" s="1201"/>
      <c r="AI7" s="1201"/>
      <c r="AJ7" s="1202"/>
      <c r="AK7" s="1184" t="s">
        <v>571</v>
      </c>
      <c r="AL7" s="1185"/>
      <c r="AM7" s="1185"/>
      <c r="AN7" s="1185"/>
      <c r="AO7" s="1185"/>
      <c r="AP7" s="1185">
        <v>17650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5</v>
      </c>
      <c r="CI7" s="1182"/>
      <c r="CJ7" s="1182"/>
      <c r="CK7" s="1182"/>
      <c r="CL7" s="1183"/>
      <c r="CM7" s="1181">
        <v>117</v>
      </c>
      <c r="CN7" s="1182"/>
      <c r="CO7" s="1182"/>
      <c r="CP7" s="1182"/>
      <c r="CQ7" s="1183"/>
      <c r="CR7" s="1181">
        <v>50</v>
      </c>
      <c r="CS7" s="1182"/>
      <c r="CT7" s="1182"/>
      <c r="CU7" s="1182"/>
      <c r="CV7" s="1183"/>
      <c r="CW7" s="1181">
        <v>67</v>
      </c>
      <c r="CX7" s="1182"/>
      <c r="CY7" s="1182"/>
      <c r="CZ7" s="1182"/>
      <c r="DA7" s="1183"/>
      <c r="DB7" s="1181" t="s">
        <v>586</v>
      </c>
      <c r="DC7" s="1182"/>
      <c r="DD7" s="1182"/>
      <c r="DE7" s="1182"/>
      <c r="DF7" s="1183"/>
      <c r="DG7" s="1181" t="s">
        <v>586</v>
      </c>
      <c r="DH7" s="1182"/>
      <c r="DI7" s="1182"/>
      <c r="DJ7" s="1182"/>
      <c r="DK7" s="1183"/>
      <c r="DL7" s="1181" t="s">
        <v>587</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2">
      <c r="A8" s="262">
        <v>2</v>
      </c>
      <c r="B8" s="1130" t="s">
        <v>386</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v>0</v>
      </c>
      <c r="AB8" s="1137"/>
      <c r="AC8" s="1137"/>
      <c r="AD8" s="1137"/>
      <c r="AE8" s="1138"/>
      <c r="AF8" s="1112">
        <v>0</v>
      </c>
      <c r="AG8" s="1113"/>
      <c r="AH8" s="1113"/>
      <c r="AI8" s="1113"/>
      <c r="AJ8" s="1114"/>
      <c r="AK8" s="1179" t="s">
        <v>571</v>
      </c>
      <c r="AL8" s="1180"/>
      <c r="AM8" s="1180"/>
      <c r="AN8" s="1180"/>
      <c r="AO8" s="1180"/>
      <c r="AP8" s="1180" t="s">
        <v>572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388</v>
      </c>
      <c r="B23" s="1037" t="s">
        <v>389</v>
      </c>
      <c r="C23" s="1038"/>
      <c r="D23" s="1038"/>
      <c r="E23" s="1038"/>
      <c r="F23" s="1038"/>
      <c r="G23" s="1038"/>
      <c r="H23" s="1038"/>
      <c r="I23" s="1038"/>
      <c r="J23" s="1038"/>
      <c r="K23" s="1038"/>
      <c r="L23" s="1038"/>
      <c r="M23" s="1038"/>
      <c r="N23" s="1038"/>
      <c r="O23" s="1038"/>
      <c r="P23" s="1039"/>
      <c r="Q23" s="1161">
        <f>15307+2</f>
        <v>15309</v>
      </c>
      <c r="R23" s="1162"/>
      <c r="S23" s="1162"/>
      <c r="T23" s="1162"/>
      <c r="U23" s="1162"/>
      <c r="V23" s="1162">
        <f>14760+2</f>
        <v>14762</v>
      </c>
      <c r="W23" s="1162"/>
      <c r="X23" s="1162"/>
      <c r="Y23" s="1162"/>
      <c r="Z23" s="1162"/>
      <c r="AA23" s="1162">
        <f>547+0</f>
        <v>547</v>
      </c>
      <c r="AB23" s="1162"/>
      <c r="AC23" s="1162"/>
      <c r="AD23" s="1162"/>
      <c r="AE23" s="1163"/>
      <c r="AF23" s="1164">
        <v>498</v>
      </c>
      <c r="AG23" s="1162"/>
      <c r="AH23" s="1162"/>
      <c r="AI23" s="1162"/>
      <c r="AJ23" s="1165"/>
      <c r="AK23" s="1166"/>
      <c r="AL23" s="1167"/>
      <c r="AM23" s="1167"/>
      <c r="AN23" s="1167"/>
      <c r="AO23" s="1167"/>
      <c r="AP23" s="1162">
        <v>17650</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400</v>
      </c>
      <c r="C28" s="1144"/>
      <c r="D28" s="1144"/>
      <c r="E28" s="1144"/>
      <c r="F28" s="1144"/>
      <c r="G28" s="1144"/>
      <c r="H28" s="1144"/>
      <c r="I28" s="1144"/>
      <c r="J28" s="1144"/>
      <c r="K28" s="1144"/>
      <c r="L28" s="1144"/>
      <c r="M28" s="1144"/>
      <c r="N28" s="1144"/>
      <c r="O28" s="1144"/>
      <c r="P28" s="1145"/>
      <c r="Q28" s="1146">
        <v>3039</v>
      </c>
      <c r="R28" s="1147"/>
      <c r="S28" s="1147"/>
      <c r="T28" s="1147"/>
      <c r="U28" s="1147"/>
      <c r="V28" s="1147">
        <v>3018</v>
      </c>
      <c r="W28" s="1147"/>
      <c r="X28" s="1147"/>
      <c r="Y28" s="1147"/>
      <c r="Z28" s="1147"/>
      <c r="AA28" s="1147">
        <v>21</v>
      </c>
      <c r="AB28" s="1147"/>
      <c r="AC28" s="1147"/>
      <c r="AD28" s="1147"/>
      <c r="AE28" s="1148"/>
      <c r="AF28" s="1149">
        <v>21</v>
      </c>
      <c r="AG28" s="1147"/>
      <c r="AH28" s="1147"/>
      <c r="AI28" s="1147"/>
      <c r="AJ28" s="1150"/>
      <c r="AK28" s="1151">
        <v>199</v>
      </c>
      <c r="AL28" s="1139"/>
      <c r="AM28" s="1139"/>
      <c r="AN28" s="1139"/>
      <c r="AO28" s="1139"/>
      <c r="AP28" s="1139" t="s">
        <v>571</v>
      </c>
      <c r="AQ28" s="1139"/>
      <c r="AR28" s="1139"/>
      <c r="AS28" s="1139"/>
      <c r="AT28" s="1139"/>
      <c r="AU28" s="1139" t="s">
        <v>571</v>
      </c>
      <c r="AV28" s="1139"/>
      <c r="AW28" s="1139"/>
      <c r="AX28" s="1139"/>
      <c r="AY28" s="1139"/>
      <c r="AZ28" s="1140" t="s">
        <v>572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401</v>
      </c>
      <c r="C29" s="1131"/>
      <c r="D29" s="1131"/>
      <c r="E29" s="1131"/>
      <c r="F29" s="1131"/>
      <c r="G29" s="1131"/>
      <c r="H29" s="1131"/>
      <c r="I29" s="1131"/>
      <c r="J29" s="1131"/>
      <c r="K29" s="1131"/>
      <c r="L29" s="1131"/>
      <c r="M29" s="1131"/>
      <c r="N29" s="1131"/>
      <c r="O29" s="1131"/>
      <c r="P29" s="1132"/>
      <c r="Q29" s="1136">
        <v>353</v>
      </c>
      <c r="R29" s="1137"/>
      <c r="S29" s="1137"/>
      <c r="T29" s="1137"/>
      <c r="U29" s="1137"/>
      <c r="V29" s="1137">
        <v>353</v>
      </c>
      <c r="W29" s="1137"/>
      <c r="X29" s="1137"/>
      <c r="Y29" s="1137"/>
      <c r="Z29" s="1137"/>
      <c r="AA29" s="1137">
        <v>0</v>
      </c>
      <c r="AB29" s="1137"/>
      <c r="AC29" s="1137"/>
      <c r="AD29" s="1137"/>
      <c r="AE29" s="1138"/>
      <c r="AF29" s="1112">
        <v>0</v>
      </c>
      <c r="AG29" s="1113"/>
      <c r="AH29" s="1113"/>
      <c r="AI29" s="1113"/>
      <c r="AJ29" s="1114"/>
      <c r="AK29" s="1073">
        <v>74</v>
      </c>
      <c r="AL29" s="1064"/>
      <c r="AM29" s="1064"/>
      <c r="AN29" s="1064"/>
      <c r="AO29" s="1064"/>
      <c r="AP29" s="1064" t="s">
        <v>571</v>
      </c>
      <c r="AQ29" s="1064"/>
      <c r="AR29" s="1064"/>
      <c r="AS29" s="1064"/>
      <c r="AT29" s="1064"/>
      <c r="AU29" s="1064" t="s">
        <v>571</v>
      </c>
      <c r="AV29" s="1064"/>
      <c r="AW29" s="1064"/>
      <c r="AX29" s="1064"/>
      <c r="AY29" s="1064"/>
      <c r="AZ29" s="1135" t="s">
        <v>571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402</v>
      </c>
      <c r="C30" s="1131"/>
      <c r="D30" s="1131"/>
      <c r="E30" s="1131"/>
      <c r="F30" s="1131"/>
      <c r="G30" s="1131"/>
      <c r="H30" s="1131"/>
      <c r="I30" s="1131"/>
      <c r="J30" s="1131"/>
      <c r="K30" s="1131"/>
      <c r="L30" s="1131"/>
      <c r="M30" s="1131"/>
      <c r="N30" s="1131"/>
      <c r="O30" s="1131"/>
      <c r="P30" s="1132"/>
      <c r="Q30" s="1136">
        <v>756</v>
      </c>
      <c r="R30" s="1137"/>
      <c r="S30" s="1137"/>
      <c r="T30" s="1137"/>
      <c r="U30" s="1137"/>
      <c r="V30" s="1137">
        <v>692</v>
      </c>
      <c r="W30" s="1137"/>
      <c r="X30" s="1137"/>
      <c r="Y30" s="1137"/>
      <c r="Z30" s="1137"/>
      <c r="AA30" s="1137">
        <v>64</v>
      </c>
      <c r="AB30" s="1137"/>
      <c r="AC30" s="1137"/>
      <c r="AD30" s="1137"/>
      <c r="AE30" s="1138"/>
      <c r="AF30" s="1112">
        <v>313</v>
      </c>
      <c r="AG30" s="1113"/>
      <c r="AH30" s="1113"/>
      <c r="AI30" s="1113"/>
      <c r="AJ30" s="1114"/>
      <c r="AK30" s="1073">
        <v>119</v>
      </c>
      <c r="AL30" s="1064"/>
      <c r="AM30" s="1064"/>
      <c r="AN30" s="1064"/>
      <c r="AO30" s="1064"/>
      <c r="AP30" s="1064">
        <v>1283</v>
      </c>
      <c r="AQ30" s="1064"/>
      <c r="AR30" s="1064"/>
      <c r="AS30" s="1064"/>
      <c r="AT30" s="1064"/>
      <c r="AU30" s="1064">
        <v>305</v>
      </c>
      <c r="AV30" s="1064"/>
      <c r="AW30" s="1064"/>
      <c r="AX30" s="1064"/>
      <c r="AY30" s="1064"/>
      <c r="AZ30" s="1135" t="s">
        <v>571</v>
      </c>
      <c r="BA30" s="1135"/>
      <c r="BB30" s="1135"/>
      <c r="BC30" s="1135"/>
      <c r="BD30" s="1135"/>
      <c r="BE30" s="1125" t="s">
        <v>403</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404</v>
      </c>
      <c r="C31" s="1131"/>
      <c r="D31" s="1131"/>
      <c r="E31" s="1131"/>
      <c r="F31" s="1131"/>
      <c r="G31" s="1131"/>
      <c r="H31" s="1131"/>
      <c r="I31" s="1131"/>
      <c r="J31" s="1131"/>
      <c r="K31" s="1131"/>
      <c r="L31" s="1131"/>
      <c r="M31" s="1131"/>
      <c r="N31" s="1131"/>
      <c r="O31" s="1131"/>
      <c r="P31" s="1132"/>
      <c r="Q31" s="1136">
        <v>1256</v>
      </c>
      <c r="R31" s="1137"/>
      <c r="S31" s="1137"/>
      <c r="T31" s="1137"/>
      <c r="U31" s="1137"/>
      <c r="V31" s="1137">
        <v>1243</v>
      </c>
      <c r="W31" s="1137"/>
      <c r="X31" s="1137"/>
      <c r="Y31" s="1137"/>
      <c r="Z31" s="1137"/>
      <c r="AA31" s="1137">
        <v>13</v>
      </c>
      <c r="AB31" s="1137"/>
      <c r="AC31" s="1137"/>
      <c r="AD31" s="1137"/>
      <c r="AE31" s="1138"/>
      <c r="AF31" s="1112">
        <v>78</v>
      </c>
      <c r="AG31" s="1113"/>
      <c r="AH31" s="1113"/>
      <c r="AI31" s="1113"/>
      <c r="AJ31" s="1114"/>
      <c r="AK31" s="1073">
        <v>434</v>
      </c>
      <c r="AL31" s="1064"/>
      <c r="AM31" s="1064"/>
      <c r="AN31" s="1064"/>
      <c r="AO31" s="1064"/>
      <c r="AP31" s="1064">
        <v>10315</v>
      </c>
      <c r="AQ31" s="1064"/>
      <c r="AR31" s="1064"/>
      <c r="AS31" s="1064"/>
      <c r="AT31" s="1064"/>
      <c r="AU31" s="1064">
        <v>4642</v>
      </c>
      <c r="AV31" s="1064"/>
      <c r="AW31" s="1064"/>
      <c r="AX31" s="1064"/>
      <c r="AY31" s="1064"/>
      <c r="AZ31" s="1135" t="s">
        <v>573</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388</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412</v>
      </c>
      <c r="AG63" s="1052"/>
      <c r="AH63" s="1052"/>
      <c r="AI63" s="1052"/>
      <c r="AJ63" s="1123"/>
      <c r="AK63" s="1124"/>
      <c r="AL63" s="1056"/>
      <c r="AM63" s="1056"/>
      <c r="AN63" s="1056"/>
      <c r="AO63" s="1056"/>
      <c r="AP63" s="1052">
        <v>11598</v>
      </c>
      <c r="AQ63" s="1052"/>
      <c r="AR63" s="1052"/>
      <c r="AS63" s="1052"/>
      <c r="AT63" s="1052"/>
      <c r="AU63" s="1052">
        <v>4947</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393</v>
      </c>
      <c r="W66" s="1095"/>
      <c r="X66" s="1095"/>
      <c r="Y66" s="1095"/>
      <c r="Z66" s="1096"/>
      <c r="AA66" s="1094" t="s">
        <v>394</v>
      </c>
      <c r="AB66" s="1095"/>
      <c r="AC66" s="1095"/>
      <c r="AD66" s="1095"/>
      <c r="AE66" s="1096"/>
      <c r="AF66" s="1100" t="s">
        <v>411</v>
      </c>
      <c r="AG66" s="1101"/>
      <c r="AH66" s="1101"/>
      <c r="AI66" s="1101"/>
      <c r="AJ66" s="1102"/>
      <c r="AK66" s="1094" t="s">
        <v>412</v>
      </c>
      <c r="AL66" s="1089"/>
      <c r="AM66" s="1089"/>
      <c r="AN66" s="1089"/>
      <c r="AO66" s="1090"/>
      <c r="AP66" s="1094" t="s">
        <v>413</v>
      </c>
      <c r="AQ66" s="1095"/>
      <c r="AR66" s="1095"/>
      <c r="AS66" s="1095"/>
      <c r="AT66" s="1096"/>
      <c r="AU66" s="1094" t="s">
        <v>414</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574</v>
      </c>
      <c r="C68" s="1079"/>
      <c r="D68" s="1079"/>
      <c r="E68" s="1079"/>
      <c r="F68" s="1079"/>
      <c r="G68" s="1079"/>
      <c r="H68" s="1079"/>
      <c r="I68" s="1079"/>
      <c r="J68" s="1079"/>
      <c r="K68" s="1079"/>
      <c r="L68" s="1079"/>
      <c r="M68" s="1079"/>
      <c r="N68" s="1079"/>
      <c r="O68" s="1079"/>
      <c r="P68" s="1080"/>
      <c r="Q68" s="1081">
        <v>4311</v>
      </c>
      <c r="R68" s="1075"/>
      <c r="S68" s="1075"/>
      <c r="T68" s="1075"/>
      <c r="U68" s="1075"/>
      <c r="V68" s="1075">
        <v>3658</v>
      </c>
      <c r="W68" s="1075"/>
      <c r="X68" s="1075"/>
      <c r="Y68" s="1075"/>
      <c r="Z68" s="1075"/>
      <c r="AA68" s="1075">
        <v>653</v>
      </c>
      <c r="AB68" s="1075"/>
      <c r="AC68" s="1075"/>
      <c r="AD68" s="1075"/>
      <c r="AE68" s="1075"/>
      <c r="AF68" s="1075">
        <v>653</v>
      </c>
      <c r="AG68" s="1075"/>
      <c r="AH68" s="1075"/>
      <c r="AI68" s="1075"/>
      <c r="AJ68" s="1075"/>
      <c r="AK68" s="1075" t="s">
        <v>571</v>
      </c>
      <c r="AL68" s="1075"/>
      <c r="AM68" s="1075"/>
      <c r="AN68" s="1075"/>
      <c r="AO68" s="1075"/>
      <c r="AP68" s="1075" t="s">
        <v>583</v>
      </c>
      <c r="AQ68" s="1075"/>
      <c r="AR68" s="1075"/>
      <c r="AS68" s="1075"/>
      <c r="AT68" s="1075"/>
      <c r="AU68" s="1075" t="s">
        <v>571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575</v>
      </c>
      <c r="C69" s="1068"/>
      <c r="D69" s="1068"/>
      <c r="E69" s="1068"/>
      <c r="F69" s="1068"/>
      <c r="G69" s="1068"/>
      <c r="H69" s="1068"/>
      <c r="I69" s="1068"/>
      <c r="J69" s="1068"/>
      <c r="K69" s="1068"/>
      <c r="L69" s="1068"/>
      <c r="M69" s="1068"/>
      <c r="N69" s="1068"/>
      <c r="O69" s="1068"/>
      <c r="P69" s="1069"/>
      <c r="Q69" s="1070">
        <v>91</v>
      </c>
      <c r="R69" s="1064"/>
      <c r="S69" s="1064"/>
      <c r="T69" s="1064"/>
      <c r="U69" s="1064"/>
      <c r="V69" s="1064">
        <v>88</v>
      </c>
      <c r="W69" s="1064"/>
      <c r="X69" s="1064"/>
      <c r="Y69" s="1064"/>
      <c r="Z69" s="1064"/>
      <c r="AA69" s="1064">
        <v>3</v>
      </c>
      <c r="AB69" s="1064"/>
      <c r="AC69" s="1064"/>
      <c r="AD69" s="1064"/>
      <c r="AE69" s="1064"/>
      <c r="AF69" s="1064">
        <v>3</v>
      </c>
      <c r="AG69" s="1064"/>
      <c r="AH69" s="1064"/>
      <c r="AI69" s="1064"/>
      <c r="AJ69" s="1064"/>
      <c r="AK69" s="1064" t="s">
        <v>573</v>
      </c>
      <c r="AL69" s="1064"/>
      <c r="AM69" s="1064"/>
      <c r="AN69" s="1064"/>
      <c r="AO69" s="1064"/>
      <c r="AP69" s="1064" t="s">
        <v>571</v>
      </c>
      <c r="AQ69" s="1064"/>
      <c r="AR69" s="1064"/>
      <c r="AS69" s="1064"/>
      <c r="AT69" s="1064"/>
      <c r="AU69" s="1064" t="s">
        <v>571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576</v>
      </c>
      <c r="C70" s="1068"/>
      <c r="D70" s="1068"/>
      <c r="E70" s="1068"/>
      <c r="F70" s="1068"/>
      <c r="G70" s="1068"/>
      <c r="H70" s="1068"/>
      <c r="I70" s="1068"/>
      <c r="J70" s="1068"/>
      <c r="K70" s="1068"/>
      <c r="L70" s="1068"/>
      <c r="M70" s="1068"/>
      <c r="N70" s="1068"/>
      <c r="O70" s="1068"/>
      <c r="P70" s="1069"/>
      <c r="Q70" s="1070">
        <v>161</v>
      </c>
      <c r="R70" s="1064"/>
      <c r="S70" s="1064"/>
      <c r="T70" s="1064"/>
      <c r="U70" s="1064"/>
      <c r="V70" s="1064">
        <v>149</v>
      </c>
      <c r="W70" s="1064"/>
      <c r="X70" s="1064"/>
      <c r="Y70" s="1064"/>
      <c r="Z70" s="1064"/>
      <c r="AA70" s="1064">
        <v>12</v>
      </c>
      <c r="AB70" s="1064"/>
      <c r="AC70" s="1064"/>
      <c r="AD70" s="1064"/>
      <c r="AE70" s="1064"/>
      <c r="AF70" s="1064">
        <v>12</v>
      </c>
      <c r="AG70" s="1064"/>
      <c r="AH70" s="1064"/>
      <c r="AI70" s="1064"/>
      <c r="AJ70" s="1064"/>
      <c r="AK70" s="1064">
        <v>38</v>
      </c>
      <c r="AL70" s="1064"/>
      <c r="AM70" s="1064"/>
      <c r="AN70" s="1064"/>
      <c r="AO70" s="1064"/>
      <c r="AP70" s="1064" t="s">
        <v>571</v>
      </c>
      <c r="AQ70" s="1064"/>
      <c r="AR70" s="1064"/>
      <c r="AS70" s="1064"/>
      <c r="AT70" s="1064"/>
      <c r="AU70" s="1064" t="s">
        <v>571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577</v>
      </c>
      <c r="C71" s="1068"/>
      <c r="D71" s="1068"/>
      <c r="E71" s="1068"/>
      <c r="F71" s="1068"/>
      <c r="G71" s="1068"/>
      <c r="H71" s="1068"/>
      <c r="I71" s="1068"/>
      <c r="J71" s="1068"/>
      <c r="K71" s="1068"/>
      <c r="L71" s="1068"/>
      <c r="M71" s="1068"/>
      <c r="N71" s="1068"/>
      <c r="O71" s="1068"/>
      <c r="P71" s="1069"/>
      <c r="Q71" s="1070">
        <v>272</v>
      </c>
      <c r="R71" s="1064"/>
      <c r="S71" s="1064"/>
      <c r="T71" s="1064"/>
      <c r="U71" s="1064"/>
      <c r="V71" s="1064">
        <v>259</v>
      </c>
      <c r="W71" s="1064"/>
      <c r="X71" s="1064"/>
      <c r="Y71" s="1064"/>
      <c r="Z71" s="1064"/>
      <c r="AA71" s="1064">
        <v>13</v>
      </c>
      <c r="AB71" s="1064"/>
      <c r="AC71" s="1064"/>
      <c r="AD71" s="1064"/>
      <c r="AE71" s="1064"/>
      <c r="AF71" s="1064">
        <v>13</v>
      </c>
      <c r="AG71" s="1064"/>
      <c r="AH71" s="1064"/>
      <c r="AI71" s="1064"/>
      <c r="AJ71" s="1064"/>
      <c r="AK71" s="1064">
        <v>3</v>
      </c>
      <c r="AL71" s="1064"/>
      <c r="AM71" s="1064"/>
      <c r="AN71" s="1064"/>
      <c r="AO71" s="1064"/>
      <c r="AP71" s="1064" t="s">
        <v>571</v>
      </c>
      <c r="AQ71" s="1064"/>
      <c r="AR71" s="1064"/>
      <c r="AS71" s="1064"/>
      <c r="AT71" s="1064"/>
      <c r="AU71" s="1064" t="s">
        <v>571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578</v>
      </c>
      <c r="C72" s="1068"/>
      <c r="D72" s="1068"/>
      <c r="E72" s="1068"/>
      <c r="F72" s="1068"/>
      <c r="G72" s="1068"/>
      <c r="H72" s="1068"/>
      <c r="I72" s="1068"/>
      <c r="J72" s="1068"/>
      <c r="K72" s="1068"/>
      <c r="L72" s="1068"/>
      <c r="M72" s="1068"/>
      <c r="N72" s="1068"/>
      <c r="O72" s="1068"/>
      <c r="P72" s="1069"/>
      <c r="Q72" s="1070">
        <v>11741</v>
      </c>
      <c r="R72" s="1064"/>
      <c r="S72" s="1064"/>
      <c r="T72" s="1064"/>
      <c r="U72" s="1064"/>
      <c r="V72" s="1064">
        <v>11506</v>
      </c>
      <c r="W72" s="1064"/>
      <c r="X72" s="1064"/>
      <c r="Y72" s="1064"/>
      <c r="Z72" s="1064"/>
      <c r="AA72" s="1064">
        <v>235</v>
      </c>
      <c r="AB72" s="1064"/>
      <c r="AC72" s="1064"/>
      <c r="AD72" s="1064"/>
      <c r="AE72" s="1064"/>
      <c r="AF72" s="1064">
        <v>235</v>
      </c>
      <c r="AG72" s="1064"/>
      <c r="AH72" s="1064"/>
      <c r="AI72" s="1064"/>
      <c r="AJ72" s="1064"/>
      <c r="AK72" s="1064" t="s">
        <v>584</v>
      </c>
      <c r="AL72" s="1064"/>
      <c r="AM72" s="1064"/>
      <c r="AN72" s="1064"/>
      <c r="AO72" s="1064"/>
      <c r="AP72" s="1064" t="s">
        <v>571</v>
      </c>
      <c r="AQ72" s="1064"/>
      <c r="AR72" s="1064"/>
      <c r="AS72" s="1064"/>
      <c r="AT72" s="1064"/>
      <c r="AU72" s="1064" t="s">
        <v>571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579</v>
      </c>
      <c r="C73" s="1068"/>
      <c r="D73" s="1068"/>
      <c r="E73" s="1068"/>
      <c r="F73" s="1068"/>
      <c r="G73" s="1068"/>
      <c r="H73" s="1068"/>
      <c r="I73" s="1068"/>
      <c r="J73" s="1068"/>
      <c r="K73" s="1068"/>
      <c r="L73" s="1068"/>
      <c r="M73" s="1068"/>
      <c r="N73" s="1068"/>
      <c r="O73" s="1068"/>
      <c r="P73" s="1069"/>
      <c r="Q73" s="1070">
        <v>529</v>
      </c>
      <c r="R73" s="1064"/>
      <c r="S73" s="1064"/>
      <c r="T73" s="1064"/>
      <c r="U73" s="1064"/>
      <c r="V73" s="1064">
        <v>507</v>
      </c>
      <c r="W73" s="1064"/>
      <c r="X73" s="1064"/>
      <c r="Y73" s="1064"/>
      <c r="Z73" s="1064"/>
      <c r="AA73" s="1064">
        <v>22</v>
      </c>
      <c r="AB73" s="1064"/>
      <c r="AC73" s="1064"/>
      <c r="AD73" s="1064"/>
      <c r="AE73" s="1064"/>
      <c r="AF73" s="1064">
        <v>22</v>
      </c>
      <c r="AG73" s="1064"/>
      <c r="AH73" s="1064"/>
      <c r="AI73" s="1064"/>
      <c r="AJ73" s="1064"/>
      <c r="AK73" s="1064" t="s">
        <v>571</v>
      </c>
      <c r="AL73" s="1064"/>
      <c r="AM73" s="1064"/>
      <c r="AN73" s="1064"/>
      <c r="AO73" s="1064"/>
      <c r="AP73" s="1064" t="s">
        <v>571</v>
      </c>
      <c r="AQ73" s="1064"/>
      <c r="AR73" s="1064"/>
      <c r="AS73" s="1064"/>
      <c r="AT73" s="1064"/>
      <c r="AU73" s="1064" t="s">
        <v>571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580</v>
      </c>
      <c r="C74" s="1068"/>
      <c r="D74" s="1068"/>
      <c r="E74" s="1068"/>
      <c r="F74" s="1068"/>
      <c r="G74" s="1068"/>
      <c r="H74" s="1068"/>
      <c r="I74" s="1068"/>
      <c r="J74" s="1068"/>
      <c r="K74" s="1068"/>
      <c r="L74" s="1068"/>
      <c r="M74" s="1068"/>
      <c r="N74" s="1068"/>
      <c r="O74" s="1068"/>
      <c r="P74" s="1069"/>
      <c r="Q74" s="1070">
        <v>109615</v>
      </c>
      <c r="R74" s="1064"/>
      <c r="S74" s="1064"/>
      <c r="T74" s="1064"/>
      <c r="U74" s="1064"/>
      <c r="V74" s="1064">
        <v>107064</v>
      </c>
      <c r="W74" s="1064"/>
      <c r="X74" s="1064"/>
      <c r="Y74" s="1064"/>
      <c r="Z74" s="1064"/>
      <c r="AA74" s="1064">
        <v>2551</v>
      </c>
      <c r="AB74" s="1064"/>
      <c r="AC74" s="1064"/>
      <c r="AD74" s="1064"/>
      <c r="AE74" s="1064"/>
      <c r="AF74" s="1064">
        <v>2551</v>
      </c>
      <c r="AG74" s="1064"/>
      <c r="AH74" s="1064"/>
      <c r="AI74" s="1064"/>
      <c r="AJ74" s="1064"/>
      <c r="AK74" s="1064">
        <v>861</v>
      </c>
      <c r="AL74" s="1064"/>
      <c r="AM74" s="1064"/>
      <c r="AN74" s="1064"/>
      <c r="AO74" s="1064"/>
      <c r="AP74" s="1064" t="s">
        <v>571</v>
      </c>
      <c r="AQ74" s="1064"/>
      <c r="AR74" s="1064"/>
      <c r="AS74" s="1064"/>
      <c r="AT74" s="1064"/>
      <c r="AU74" s="1064" t="s">
        <v>571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581</v>
      </c>
      <c r="C75" s="1068"/>
      <c r="D75" s="1068"/>
      <c r="E75" s="1068"/>
      <c r="F75" s="1068"/>
      <c r="G75" s="1068"/>
      <c r="H75" s="1068"/>
      <c r="I75" s="1068"/>
      <c r="J75" s="1068"/>
      <c r="K75" s="1068"/>
      <c r="L75" s="1068"/>
      <c r="M75" s="1068"/>
      <c r="N75" s="1068"/>
      <c r="O75" s="1068"/>
      <c r="P75" s="1069"/>
      <c r="Q75" s="1071">
        <v>2084</v>
      </c>
      <c r="R75" s="1072"/>
      <c r="S75" s="1072"/>
      <c r="T75" s="1072"/>
      <c r="U75" s="1073"/>
      <c r="V75" s="1074">
        <v>2063</v>
      </c>
      <c r="W75" s="1072"/>
      <c r="X75" s="1072"/>
      <c r="Y75" s="1072"/>
      <c r="Z75" s="1073"/>
      <c r="AA75" s="1074">
        <v>21</v>
      </c>
      <c r="AB75" s="1072"/>
      <c r="AC75" s="1072"/>
      <c r="AD75" s="1072"/>
      <c r="AE75" s="1073"/>
      <c r="AF75" s="1074">
        <v>21</v>
      </c>
      <c r="AG75" s="1072"/>
      <c r="AH75" s="1072"/>
      <c r="AI75" s="1072"/>
      <c r="AJ75" s="1073"/>
      <c r="AK75" s="1074" t="s">
        <v>571</v>
      </c>
      <c r="AL75" s="1072"/>
      <c r="AM75" s="1072"/>
      <c r="AN75" s="1072"/>
      <c r="AO75" s="1073"/>
      <c r="AP75" s="1074">
        <v>911</v>
      </c>
      <c r="AQ75" s="1072"/>
      <c r="AR75" s="1072"/>
      <c r="AS75" s="1072"/>
      <c r="AT75" s="1073"/>
      <c r="AU75" s="1074">
        <v>239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582</v>
      </c>
      <c r="C76" s="1068"/>
      <c r="D76" s="1068"/>
      <c r="E76" s="1068"/>
      <c r="F76" s="1068"/>
      <c r="G76" s="1068"/>
      <c r="H76" s="1068"/>
      <c r="I76" s="1068"/>
      <c r="J76" s="1068"/>
      <c r="K76" s="1068"/>
      <c r="L76" s="1068"/>
      <c r="M76" s="1068"/>
      <c r="N76" s="1068"/>
      <c r="O76" s="1068"/>
      <c r="P76" s="1069"/>
      <c r="Q76" s="1071">
        <v>2776</v>
      </c>
      <c r="R76" s="1072"/>
      <c r="S76" s="1072"/>
      <c r="T76" s="1072"/>
      <c r="U76" s="1073"/>
      <c r="V76" s="1074">
        <v>2683</v>
      </c>
      <c r="W76" s="1072"/>
      <c r="X76" s="1072"/>
      <c r="Y76" s="1072"/>
      <c r="Z76" s="1073"/>
      <c r="AA76" s="1074">
        <v>93</v>
      </c>
      <c r="AB76" s="1072"/>
      <c r="AC76" s="1072"/>
      <c r="AD76" s="1072"/>
      <c r="AE76" s="1073"/>
      <c r="AF76" s="1074">
        <v>93</v>
      </c>
      <c r="AG76" s="1072"/>
      <c r="AH76" s="1072"/>
      <c r="AI76" s="1072"/>
      <c r="AJ76" s="1073"/>
      <c r="AK76" s="1074" t="s">
        <v>571</v>
      </c>
      <c r="AL76" s="1072"/>
      <c r="AM76" s="1072"/>
      <c r="AN76" s="1072"/>
      <c r="AO76" s="1073"/>
      <c r="AP76" s="1074">
        <v>2635</v>
      </c>
      <c r="AQ76" s="1072"/>
      <c r="AR76" s="1072"/>
      <c r="AS76" s="1072"/>
      <c r="AT76" s="1073"/>
      <c r="AU76" s="1074">
        <v>436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388</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3603</v>
      </c>
      <c r="AG88" s="1052"/>
      <c r="AH88" s="1052"/>
      <c r="AI88" s="1052"/>
      <c r="AJ88" s="1052"/>
      <c r="AK88" s="1056"/>
      <c r="AL88" s="1056"/>
      <c r="AM88" s="1056"/>
      <c r="AN88" s="1056"/>
      <c r="AO88" s="1056"/>
      <c r="AP88" s="1052">
        <v>3546</v>
      </c>
      <c r="AQ88" s="1052"/>
      <c r="AR88" s="1052"/>
      <c r="AS88" s="1052"/>
      <c r="AT88" s="1052"/>
      <c r="AU88" s="1052">
        <v>675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v>67</v>
      </c>
      <c r="CX102" s="1044"/>
      <c r="CY102" s="1044"/>
      <c r="CZ102" s="1044"/>
      <c r="DA102" s="1045"/>
      <c r="DB102" s="1043" t="s">
        <v>596</v>
      </c>
      <c r="DC102" s="1044"/>
      <c r="DD102" s="1044"/>
      <c r="DE102" s="1044"/>
      <c r="DF102" s="1045"/>
      <c r="DG102" s="1043" t="s">
        <v>597</v>
      </c>
      <c r="DH102" s="1044"/>
      <c r="DI102" s="1044"/>
      <c r="DJ102" s="1044"/>
      <c r="DK102" s="1045"/>
      <c r="DL102" s="1043" t="s">
        <v>596</v>
      </c>
      <c r="DM102" s="1044"/>
      <c r="DN102" s="1044"/>
      <c r="DO102" s="1044"/>
      <c r="DP102" s="1045"/>
      <c r="DQ102" s="1043" t="s">
        <v>596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305</v>
      </c>
      <c r="AG109" s="987"/>
      <c r="AH109" s="987"/>
      <c r="AI109" s="987"/>
      <c r="AJ109" s="988"/>
      <c r="AK109" s="989" t="s">
        <v>304</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305</v>
      </c>
      <c r="BW109" s="987"/>
      <c r="BX109" s="987"/>
      <c r="BY109" s="987"/>
      <c r="BZ109" s="988"/>
      <c r="CA109" s="989" t="s">
        <v>304</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305</v>
      </c>
      <c r="DM109" s="987"/>
      <c r="DN109" s="987"/>
      <c r="DO109" s="987"/>
      <c r="DP109" s="988"/>
      <c r="DQ109" s="989" t="s">
        <v>304</v>
      </c>
      <c r="DR109" s="987"/>
      <c r="DS109" s="987"/>
      <c r="DT109" s="987"/>
      <c r="DU109" s="988"/>
      <c r="DV109" s="989" t="s">
        <v>425</v>
      </c>
      <c r="DW109" s="987"/>
      <c r="DX109" s="987"/>
      <c r="DY109" s="987"/>
      <c r="DZ109" s="1018"/>
    </row>
    <row r="110" spans="1:131" s="247" customFormat="1" ht="26.25" customHeight="1" x14ac:dyDescent="0.2">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1450980</v>
      </c>
      <c r="AB110" s="980"/>
      <c r="AC110" s="980"/>
      <c r="AD110" s="980"/>
      <c r="AE110" s="981"/>
      <c r="AF110" s="982">
        <v>1521299</v>
      </c>
      <c r="AG110" s="980"/>
      <c r="AH110" s="980"/>
      <c r="AI110" s="980"/>
      <c r="AJ110" s="981"/>
      <c r="AK110" s="982">
        <v>1527471</v>
      </c>
      <c r="AL110" s="980"/>
      <c r="AM110" s="980"/>
      <c r="AN110" s="980"/>
      <c r="AO110" s="981"/>
      <c r="AP110" s="983">
        <v>22</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17836504</v>
      </c>
      <c r="BR110" s="927"/>
      <c r="BS110" s="927"/>
      <c r="BT110" s="927"/>
      <c r="BU110" s="927"/>
      <c r="BV110" s="927">
        <v>17580761</v>
      </c>
      <c r="BW110" s="927"/>
      <c r="BX110" s="927"/>
      <c r="BY110" s="927"/>
      <c r="BZ110" s="927"/>
      <c r="CA110" s="927">
        <v>17650437</v>
      </c>
      <c r="CB110" s="927"/>
      <c r="CC110" s="927"/>
      <c r="CD110" s="927"/>
      <c r="CE110" s="927"/>
      <c r="CF110" s="951">
        <v>253.7</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431</v>
      </c>
      <c r="DM110" s="927"/>
      <c r="DN110" s="927"/>
      <c r="DO110" s="927"/>
      <c r="DP110" s="927"/>
      <c r="DQ110" s="927" t="s">
        <v>432</v>
      </c>
      <c r="DR110" s="927"/>
      <c r="DS110" s="927"/>
      <c r="DT110" s="927"/>
      <c r="DU110" s="927"/>
      <c r="DV110" s="928" t="s">
        <v>432</v>
      </c>
      <c r="DW110" s="928"/>
      <c r="DX110" s="928"/>
      <c r="DY110" s="928"/>
      <c r="DZ110" s="929"/>
    </row>
    <row r="111" spans="1:131" s="247" customFormat="1" ht="26.25" customHeight="1" x14ac:dyDescent="0.2">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431</v>
      </c>
      <c r="AL111" s="1008"/>
      <c r="AM111" s="1008"/>
      <c r="AN111" s="1008"/>
      <c r="AO111" s="1009"/>
      <c r="AP111" s="1011" t="s">
        <v>431</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129</v>
      </c>
      <c r="BR111" s="899"/>
      <c r="BS111" s="899"/>
      <c r="BT111" s="899"/>
      <c r="BU111" s="899"/>
      <c r="BV111" s="899" t="s">
        <v>129</v>
      </c>
      <c r="BW111" s="899"/>
      <c r="BX111" s="899"/>
      <c r="BY111" s="899"/>
      <c r="BZ111" s="899"/>
      <c r="CA111" s="899" t="s">
        <v>129</v>
      </c>
      <c r="CB111" s="899"/>
      <c r="CC111" s="899"/>
      <c r="CD111" s="899"/>
      <c r="CE111" s="899"/>
      <c r="CF111" s="960" t="s">
        <v>129</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432</v>
      </c>
      <c r="DR111" s="899"/>
      <c r="DS111" s="899"/>
      <c r="DT111" s="899"/>
      <c r="DU111" s="899"/>
      <c r="DV111" s="876" t="s">
        <v>129</v>
      </c>
      <c r="DW111" s="876"/>
      <c r="DX111" s="876"/>
      <c r="DY111" s="876"/>
      <c r="DZ111" s="877"/>
    </row>
    <row r="112" spans="1:131" s="247" customFormat="1" ht="26.25" customHeight="1" x14ac:dyDescent="0.2">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432</v>
      </c>
      <c r="AL112" s="862"/>
      <c r="AM112" s="862"/>
      <c r="AN112" s="862"/>
      <c r="AO112" s="863"/>
      <c r="AP112" s="909" t="s">
        <v>129</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5295458</v>
      </c>
      <c r="BR112" s="899"/>
      <c r="BS112" s="899"/>
      <c r="BT112" s="899"/>
      <c r="BU112" s="899"/>
      <c r="BV112" s="899">
        <v>5053454</v>
      </c>
      <c r="BW112" s="899"/>
      <c r="BX112" s="899"/>
      <c r="BY112" s="899"/>
      <c r="BZ112" s="899"/>
      <c r="CA112" s="899">
        <v>4947092</v>
      </c>
      <c r="CB112" s="899"/>
      <c r="CC112" s="899"/>
      <c r="CD112" s="899"/>
      <c r="CE112" s="899"/>
      <c r="CF112" s="960">
        <v>71.099999999999994</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2">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531693</v>
      </c>
      <c r="AB113" s="1008"/>
      <c r="AC113" s="1008"/>
      <c r="AD113" s="1008"/>
      <c r="AE113" s="1009"/>
      <c r="AF113" s="1010">
        <v>474641</v>
      </c>
      <c r="AG113" s="1008"/>
      <c r="AH113" s="1008"/>
      <c r="AI113" s="1008"/>
      <c r="AJ113" s="1009"/>
      <c r="AK113" s="1010">
        <v>482980</v>
      </c>
      <c r="AL113" s="1008"/>
      <c r="AM113" s="1008"/>
      <c r="AN113" s="1008"/>
      <c r="AO113" s="1009"/>
      <c r="AP113" s="1011">
        <v>6.9</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729823</v>
      </c>
      <c r="BR113" s="899"/>
      <c r="BS113" s="899"/>
      <c r="BT113" s="899"/>
      <c r="BU113" s="899"/>
      <c r="BV113" s="899">
        <v>712827</v>
      </c>
      <c r="BW113" s="899"/>
      <c r="BX113" s="899"/>
      <c r="BY113" s="899"/>
      <c r="BZ113" s="899"/>
      <c r="CA113" s="899">
        <v>675290</v>
      </c>
      <c r="CB113" s="899"/>
      <c r="CC113" s="899"/>
      <c r="CD113" s="899"/>
      <c r="CE113" s="899"/>
      <c r="CF113" s="960">
        <v>9.6999999999999993</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x14ac:dyDescent="0.2">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24355</v>
      </c>
      <c r="AB114" s="862"/>
      <c r="AC114" s="862"/>
      <c r="AD114" s="862"/>
      <c r="AE114" s="863"/>
      <c r="AF114" s="864">
        <v>37339</v>
      </c>
      <c r="AG114" s="862"/>
      <c r="AH114" s="862"/>
      <c r="AI114" s="862"/>
      <c r="AJ114" s="863"/>
      <c r="AK114" s="864">
        <v>39726</v>
      </c>
      <c r="AL114" s="862"/>
      <c r="AM114" s="862"/>
      <c r="AN114" s="862"/>
      <c r="AO114" s="863"/>
      <c r="AP114" s="909">
        <v>0.6</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2415523</v>
      </c>
      <c r="BR114" s="899"/>
      <c r="BS114" s="899"/>
      <c r="BT114" s="899"/>
      <c r="BU114" s="899"/>
      <c r="BV114" s="899">
        <v>2380365</v>
      </c>
      <c r="BW114" s="899"/>
      <c r="BX114" s="899"/>
      <c r="BY114" s="899"/>
      <c r="BZ114" s="899"/>
      <c r="CA114" s="899">
        <v>2334356</v>
      </c>
      <c r="CB114" s="899"/>
      <c r="CC114" s="899"/>
      <c r="CD114" s="899"/>
      <c r="CE114" s="899"/>
      <c r="CF114" s="960">
        <v>33.6</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2">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129</v>
      </c>
      <c r="AB115" s="1008"/>
      <c r="AC115" s="1008"/>
      <c r="AD115" s="1008"/>
      <c r="AE115" s="1009"/>
      <c r="AF115" s="1010" t="s">
        <v>129</v>
      </c>
      <c r="AG115" s="1008"/>
      <c r="AH115" s="1008"/>
      <c r="AI115" s="1008"/>
      <c r="AJ115" s="1009"/>
      <c r="AK115" s="1010" t="s">
        <v>129</v>
      </c>
      <c r="AL115" s="1008"/>
      <c r="AM115" s="1008"/>
      <c r="AN115" s="1008"/>
      <c r="AO115" s="1009"/>
      <c r="AP115" s="1011" t="s">
        <v>129</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432</v>
      </c>
      <c r="BW115" s="899"/>
      <c r="BX115" s="899"/>
      <c r="BY115" s="899"/>
      <c r="BZ115" s="899"/>
      <c r="CA115" s="899" t="s">
        <v>129</v>
      </c>
      <c r="CB115" s="899"/>
      <c r="CC115" s="899"/>
      <c r="CD115" s="899"/>
      <c r="CE115" s="899"/>
      <c r="CF115" s="960" t="s">
        <v>129</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2">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31</v>
      </c>
      <c r="AB116" s="862"/>
      <c r="AC116" s="862"/>
      <c r="AD116" s="862"/>
      <c r="AE116" s="863"/>
      <c r="AF116" s="864" t="s">
        <v>129</v>
      </c>
      <c r="AG116" s="862"/>
      <c r="AH116" s="862"/>
      <c r="AI116" s="862"/>
      <c r="AJ116" s="863"/>
      <c r="AK116" s="864">
        <v>7</v>
      </c>
      <c r="AL116" s="862"/>
      <c r="AM116" s="862"/>
      <c r="AN116" s="862"/>
      <c r="AO116" s="863"/>
      <c r="AP116" s="909">
        <v>0</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2">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2007059</v>
      </c>
      <c r="AB117" s="994"/>
      <c r="AC117" s="994"/>
      <c r="AD117" s="994"/>
      <c r="AE117" s="995"/>
      <c r="AF117" s="996">
        <v>2033279</v>
      </c>
      <c r="AG117" s="994"/>
      <c r="AH117" s="994"/>
      <c r="AI117" s="994"/>
      <c r="AJ117" s="995"/>
      <c r="AK117" s="996">
        <v>2050184</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454</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2">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305</v>
      </c>
      <c r="AG118" s="987"/>
      <c r="AH118" s="987"/>
      <c r="AI118" s="987"/>
      <c r="AJ118" s="988"/>
      <c r="AK118" s="989" t="s">
        <v>304</v>
      </c>
      <c r="AL118" s="987"/>
      <c r="AM118" s="987"/>
      <c r="AN118" s="987"/>
      <c r="AO118" s="988"/>
      <c r="AP118" s="990" t="s">
        <v>425</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454</v>
      </c>
      <c r="DH118" s="862"/>
      <c r="DI118" s="862"/>
      <c r="DJ118" s="862"/>
      <c r="DK118" s="863"/>
      <c r="DL118" s="864" t="s">
        <v>129</v>
      </c>
      <c r="DM118" s="862"/>
      <c r="DN118" s="862"/>
      <c r="DO118" s="862"/>
      <c r="DP118" s="863"/>
      <c r="DQ118" s="864" t="s">
        <v>458</v>
      </c>
      <c r="DR118" s="862"/>
      <c r="DS118" s="862"/>
      <c r="DT118" s="862"/>
      <c r="DU118" s="863"/>
      <c r="DV118" s="909" t="s">
        <v>129</v>
      </c>
      <c r="DW118" s="910"/>
      <c r="DX118" s="910"/>
      <c r="DY118" s="910"/>
      <c r="DZ118" s="911"/>
    </row>
    <row r="119" spans="1:130" s="247" customFormat="1" ht="26.25" customHeight="1" x14ac:dyDescent="0.2">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458</v>
      </c>
      <c r="AL119" s="980"/>
      <c r="AM119" s="980"/>
      <c r="AN119" s="980"/>
      <c r="AO119" s="981"/>
      <c r="AP119" s="983" t="s">
        <v>129</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459</v>
      </c>
      <c r="BP119" s="963"/>
      <c r="BQ119" s="967">
        <v>26277308</v>
      </c>
      <c r="BR119" s="930"/>
      <c r="BS119" s="930"/>
      <c r="BT119" s="930"/>
      <c r="BU119" s="930"/>
      <c r="BV119" s="930">
        <v>25727407</v>
      </c>
      <c r="BW119" s="930"/>
      <c r="BX119" s="930"/>
      <c r="BY119" s="930"/>
      <c r="BZ119" s="930"/>
      <c r="CA119" s="930">
        <v>25607175</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458</v>
      </c>
      <c r="DH119" s="845"/>
      <c r="DI119" s="845"/>
      <c r="DJ119" s="845"/>
      <c r="DK119" s="846"/>
      <c r="DL119" s="847" t="s">
        <v>129</v>
      </c>
      <c r="DM119" s="845"/>
      <c r="DN119" s="845"/>
      <c r="DO119" s="845"/>
      <c r="DP119" s="846"/>
      <c r="DQ119" s="847" t="s">
        <v>129</v>
      </c>
      <c r="DR119" s="845"/>
      <c r="DS119" s="845"/>
      <c r="DT119" s="845"/>
      <c r="DU119" s="846"/>
      <c r="DV119" s="933" t="s">
        <v>454</v>
      </c>
      <c r="DW119" s="934"/>
      <c r="DX119" s="934"/>
      <c r="DY119" s="934"/>
      <c r="DZ119" s="935"/>
    </row>
    <row r="120" spans="1:130" s="247" customFormat="1" ht="26.25" customHeight="1" x14ac:dyDescent="0.2">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4688870</v>
      </c>
      <c r="BR120" s="927"/>
      <c r="BS120" s="927"/>
      <c r="BT120" s="927"/>
      <c r="BU120" s="927"/>
      <c r="BV120" s="927">
        <v>4509050</v>
      </c>
      <c r="BW120" s="927"/>
      <c r="BX120" s="927"/>
      <c r="BY120" s="927"/>
      <c r="BZ120" s="927"/>
      <c r="CA120" s="927">
        <v>4440439</v>
      </c>
      <c r="CB120" s="927"/>
      <c r="CC120" s="927"/>
      <c r="CD120" s="927"/>
      <c r="CE120" s="927"/>
      <c r="CF120" s="951">
        <v>63.8</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4908924</v>
      </c>
      <c r="DH120" s="927"/>
      <c r="DI120" s="927"/>
      <c r="DJ120" s="927"/>
      <c r="DK120" s="927"/>
      <c r="DL120" s="927">
        <v>4685418</v>
      </c>
      <c r="DM120" s="927"/>
      <c r="DN120" s="927"/>
      <c r="DO120" s="927"/>
      <c r="DP120" s="927"/>
      <c r="DQ120" s="927">
        <v>4641743</v>
      </c>
      <c r="DR120" s="927"/>
      <c r="DS120" s="927"/>
      <c r="DT120" s="927"/>
      <c r="DU120" s="927"/>
      <c r="DV120" s="928">
        <v>66.7</v>
      </c>
      <c r="DW120" s="928"/>
      <c r="DX120" s="928"/>
      <c r="DY120" s="928"/>
      <c r="DZ120" s="929"/>
    </row>
    <row r="121" spans="1:130" s="247" customFormat="1" ht="26.25" customHeight="1" x14ac:dyDescent="0.2">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261942</v>
      </c>
      <c r="BR121" s="899"/>
      <c r="BS121" s="899"/>
      <c r="BT121" s="899"/>
      <c r="BU121" s="899"/>
      <c r="BV121" s="899">
        <v>221192</v>
      </c>
      <c r="BW121" s="899"/>
      <c r="BX121" s="899"/>
      <c r="BY121" s="899"/>
      <c r="BZ121" s="899"/>
      <c r="CA121" s="899">
        <v>182090</v>
      </c>
      <c r="CB121" s="899"/>
      <c r="CC121" s="899"/>
      <c r="CD121" s="899"/>
      <c r="CE121" s="899"/>
      <c r="CF121" s="960">
        <v>2.6</v>
      </c>
      <c r="CG121" s="961"/>
      <c r="CH121" s="961"/>
      <c r="CI121" s="961"/>
      <c r="CJ121" s="961"/>
      <c r="CK121" s="954"/>
      <c r="CL121" s="940"/>
      <c r="CM121" s="940"/>
      <c r="CN121" s="940"/>
      <c r="CO121" s="941"/>
      <c r="CP121" s="920" t="s">
        <v>402</v>
      </c>
      <c r="CQ121" s="921"/>
      <c r="CR121" s="921"/>
      <c r="CS121" s="921"/>
      <c r="CT121" s="921"/>
      <c r="CU121" s="921"/>
      <c r="CV121" s="921"/>
      <c r="CW121" s="921"/>
      <c r="CX121" s="921"/>
      <c r="CY121" s="921"/>
      <c r="CZ121" s="921"/>
      <c r="DA121" s="921"/>
      <c r="DB121" s="921"/>
      <c r="DC121" s="921"/>
      <c r="DD121" s="921"/>
      <c r="DE121" s="921"/>
      <c r="DF121" s="922"/>
      <c r="DG121" s="898">
        <v>347302</v>
      </c>
      <c r="DH121" s="899"/>
      <c r="DI121" s="899"/>
      <c r="DJ121" s="899"/>
      <c r="DK121" s="899"/>
      <c r="DL121" s="899">
        <v>331091</v>
      </c>
      <c r="DM121" s="899"/>
      <c r="DN121" s="899"/>
      <c r="DO121" s="899"/>
      <c r="DP121" s="899"/>
      <c r="DQ121" s="899">
        <v>305349</v>
      </c>
      <c r="DR121" s="899"/>
      <c r="DS121" s="899"/>
      <c r="DT121" s="899"/>
      <c r="DU121" s="899"/>
      <c r="DV121" s="876">
        <v>4.4000000000000004</v>
      </c>
      <c r="DW121" s="876"/>
      <c r="DX121" s="876"/>
      <c r="DY121" s="876"/>
      <c r="DZ121" s="877"/>
    </row>
    <row r="122" spans="1:130" s="247" customFormat="1" ht="26.25" customHeight="1" x14ac:dyDescent="0.2">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458</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18878218</v>
      </c>
      <c r="BR122" s="930"/>
      <c r="BS122" s="930"/>
      <c r="BT122" s="930"/>
      <c r="BU122" s="930"/>
      <c r="BV122" s="930">
        <v>18322813</v>
      </c>
      <c r="BW122" s="930"/>
      <c r="BX122" s="930"/>
      <c r="BY122" s="930"/>
      <c r="BZ122" s="930"/>
      <c r="CA122" s="930">
        <v>17772304</v>
      </c>
      <c r="CB122" s="930"/>
      <c r="CC122" s="930"/>
      <c r="CD122" s="930"/>
      <c r="CE122" s="930"/>
      <c r="CF122" s="931">
        <v>255.5</v>
      </c>
      <c r="CG122" s="932"/>
      <c r="CH122" s="932"/>
      <c r="CI122" s="932"/>
      <c r="CJ122" s="932"/>
      <c r="CK122" s="954"/>
      <c r="CL122" s="940"/>
      <c r="CM122" s="940"/>
      <c r="CN122" s="940"/>
      <c r="CO122" s="941"/>
      <c r="CP122" s="920" t="s">
        <v>401</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129</v>
      </c>
      <c r="DM122" s="899"/>
      <c r="DN122" s="899"/>
      <c r="DO122" s="899"/>
      <c r="DP122" s="899"/>
      <c r="DQ122" s="899" t="s">
        <v>129</v>
      </c>
      <c r="DR122" s="899"/>
      <c r="DS122" s="899"/>
      <c r="DT122" s="899"/>
      <c r="DU122" s="899"/>
      <c r="DV122" s="876" t="s">
        <v>458</v>
      </c>
      <c r="DW122" s="876"/>
      <c r="DX122" s="876"/>
      <c r="DY122" s="876"/>
      <c r="DZ122" s="877"/>
    </row>
    <row r="123" spans="1:130" s="247" customFormat="1" ht="26.25" customHeight="1" x14ac:dyDescent="0.2">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454</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468</v>
      </c>
      <c r="BP123" s="963"/>
      <c r="BQ123" s="917">
        <v>23829030</v>
      </c>
      <c r="BR123" s="918"/>
      <c r="BS123" s="918"/>
      <c r="BT123" s="918"/>
      <c r="BU123" s="918"/>
      <c r="BV123" s="918">
        <v>23053055</v>
      </c>
      <c r="BW123" s="918"/>
      <c r="BX123" s="918"/>
      <c r="BY123" s="918"/>
      <c r="BZ123" s="918"/>
      <c r="CA123" s="918">
        <v>22394833</v>
      </c>
      <c r="CB123" s="918"/>
      <c r="CC123" s="918"/>
      <c r="CD123" s="918"/>
      <c r="CE123" s="918"/>
      <c r="CF123" s="828"/>
      <c r="CG123" s="829"/>
      <c r="CH123" s="829"/>
      <c r="CI123" s="829"/>
      <c r="CJ123" s="919"/>
      <c r="CK123" s="954"/>
      <c r="CL123" s="940"/>
      <c r="CM123" s="940"/>
      <c r="CN123" s="940"/>
      <c r="CO123" s="941"/>
      <c r="CP123" s="920" t="s">
        <v>400</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5">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454</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34.6</v>
      </c>
      <c r="BR124" s="916"/>
      <c r="BS124" s="916"/>
      <c r="BT124" s="916"/>
      <c r="BU124" s="916"/>
      <c r="BV124" s="916">
        <v>38</v>
      </c>
      <c r="BW124" s="916"/>
      <c r="BX124" s="916"/>
      <c r="BY124" s="916"/>
      <c r="BZ124" s="916"/>
      <c r="CA124" s="916">
        <v>46.1</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v>39232</v>
      </c>
      <c r="DH124" s="845"/>
      <c r="DI124" s="845"/>
      <c r="DJ124" s="845"/>
      <c r="DK124" s="846"/>
      <c r="DL124" s="847">
        <v>36945</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2">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454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5">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458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2">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454</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5">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56923</v>
      </c>
      <c r="AB128" s="883"/>
      <c r="AC128" s="883"/>
      <c r="AD128" s="883"/>
      <c r="AE128" s="884"/>
      <c r="AF128" s="885">
        <v>57915</v>
      </c>
      <c r="AG128" s="883"/>
      <c r="AH128" s="883"/>
      <c r="AI128" s="883"/>
      <c r="AJ128" s="884"/>
      <c r="AK128" s="885">
        <v>67916</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454</v>
      </c>
      <c r="BG128" s="869"/>
      <c r="BH128" s="869"/>
      <c r="BI128" s="869"/>
      <c r="BJ128" s="869"/>
      <c r="BK128" s="869"/>
      <c r="BL128" s="892"/>
      <c r="BM128" s="868">
        <v>13.64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458</v>
      </c>
      <c r="DR128" s="873"/>
      <c r="DS128" s="873"/>
      <c r="DT128" s="873"/>
      <c r="DU128" s="873"/>
      <c r="DV128" s="874" t="s">
        <v>129</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8522436</v>
      </c>
      <c r="AB129" s="862"/>
      <c r="AC129" s="862"/>
      <c r="AD129" s="862"/>
      <c r="AE129" s="863"/>
      <c r="AF129" s="864">
        <v>8509408</v>
      </c>
      <c r="AG129" s="862"/>
      <c r="AH129" s="862"/>
      <c r="AI129" s="862"/>
      <c r="AJ129" s="863"/>
      <c r="AK129" s="864">
        <v>8449293</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129</v>
      </c>
      <c r="BG129" s="852"/>
      <c r="BH129" s="852"/>
      <c r="BI129" s="852"/>
      <c r="BJ129" s="852"/>
      <c r="BK129" s="852"/>
      <c r="BL129" s="853"/>
      <c r="BM129" s="851">
        <v>18.64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1449985</v>
      </c>
      <c r="AB130" s="862"/>
      <c r="AC130" s="862"/>
      <c r="AD130" s="862"/>
      <c r="AE130" s="863"/>
      <c r="AF130" s="864">
        <v>1481179</v>
      </c>
      <c r="AG130" s="862"/>
      <c r="AH130" s="862"/>
      <c r="AI130" s="862"/>
      <c r="AJ130" s="863"/>
      <c r="AK130" s="864">
        <v>1493007</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7072451</v>
      </c>
      <c r="AB131" s="845"/>
      <c r="AC131" s="845"/>
      <c r="AD131" s="845"/>
      <c r="AE131" s="846"/>
      <c r="AF131" s="847">
        <v>7028229</v>
      </c>
      <c r="AG131" s="845"/>
      <c r="AH131" s="845"/>
      <c r="AI131" s="845"/>
      <c r="AJ131" s="846"/>
      <c r="AK131" s="847">
        <v>6956286</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v>46.1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7.0718199390000001</v>
      </c>
      <c r="AB132" s="825"/>
      <c r="AC132" s="825"/>
      <c r="AD132" s="825"/>
      <c r="AE132" s="826"/>
      <c r="AF132" s="827">
        <v>7.0314299660000001</v>
      </c>
      <c r="AG132" s="825"/>
      <c r="AH132" s="825"/>
      <c r="AI132" s="825"/>
      <c r="AJ132" s="826"/>
      <c r="AK132" s="827">
        <v>7.0333652180000001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6.9</v>
      </c>
      <c r="AB133" s="804"/>
      <c r="AC133" s="804"/>
      <c r="AD133" s="804"/>
      <c r="AE133" s="805"/>
      <c r="AF133" s="803">
        <v>6.9</v>
      </c>
      <c r="AG133" s="804"/>
      <c r="AH133" s="804"/>
      <c r="AI133" s="804"/>
      <c r="AJ133" s="805"/>
      <c r="AK133" s="803">
        <v>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a6sDgI5iw5umdu4hB3eDovgTG3rf80AJRCCtMGgbAL7MrSIr9ehx+hzNCKAWmqnyqNZSxfs8Wxxiho5WN+SwA==" saltValue="fVwIYrsYLhuE0Ws4YFqG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t08vqSt9N3Q+Pb5PTmdEIOj1PK6AylTWQo0sy5Z+aTnztRjoYxrDfdSlmPXvvktPZFdkKRj30cAav2oF/4lHQ==" saltValue="FB7Kh+a/o4P1WiZv+2Lb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xi3EU/Rd+cnd9eBAv6HlZ334Ct9ckwyV7PToIZURR3fK/TbxGPuw7MGr2YjrTywIe+U/T+RP7JfeVduM84EgQ==" saltValue="UaREtcbhpe1a/XjeBZLI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2098454</v>
      </c>
      <c r="AP9" s="313">
        <v>74942</v>
      </c>
      <c r="AQ9" s="314">
        <v>70630</v>
      </c>
      <c r="AR9" s="315">
        <v>6.1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267436</v>
      </c>
      <c r="AP10" s="316">
        <v>9551</v>
      </c>
      <c r="AQ10" s="317">
        <v>8333</v>
      </c>
      <c r="AR10" s="318">
        <v>14.6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439301</v>
      </c>
      <c r="AP11" s="316">
        <v>15689</v>
      </c>
      <c r="AQ11" s="317">
        <v>8447</v>
      </c>
      <c r="AR11" s="318">
        <v>85.7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v>26297</v>
      </c>
      <c r="AP12" s="316">
        <v>939</v>
      </c>
      <c r="AQ12" s="317">
        <v>1002</v>
      </c>
      <c r="AR12" s="318">
        <v>-6.3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506</v>
      </c>
      <c r="AL13" s="1231"/>
      <c r="AM13" s="1231"/>
      <c r="AN13" s="1232"/>
      <c r="AO13" s="316" t="s">
        <v>507</v>
      </c>
      <c r="AP13" s="316" t="s">
        <v>507</v>
      </c>
      <c r="AQ13" s="317">
        <v>12</v>
      </c>
      <c r="AR13" s="318" t="s">
        <v>507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72743</v>
      </c>
      <c r="AP14" s="316">
        <v>2598</v>
      </c>
      <c r="AQ14" s="317">
        <v>2952</v>
      </c>
      <c r="AR14" s="318">
        <v>-12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t="s">
        <v>507</v>
      </c>
      <c r="AP15" s="316" t="s">
        <v>507</v>
      </c>
      <c r="AQ15" s="317">
        <v>1842</v>
      </c>
      <c r="AR15" s="318" t="s">
        <v>507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-198090</v>
      </c>
      <c r="AP16" s="316">
        <v>-7074</v>
      </c>
      <c r="AQ16" s="317">
        <v>-6186</v>
      </c>
      <c r="AR16" s="318">
        <v>14.4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2706141</v>
      </c>
      <c r="AP17" s="316">
        <v>96644</v>
      </c>
      <c r="AQ17" s="317">
        <v>87031</v>
      </c>
      <c r="AR17" s="318">
        <v>11</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9.7899999999999991</v>
      </c>
      <c r="AP21" s="329">
        <v>8.3000000000000007</v>
      </c>
      <c r="AQ21" s="330">
        <v>1.49</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97.4</v>
      </c>
      <c r="AP22" s="334">
        <v>97.7</v>
      </c>
      <c r="AQ22" s="335">
        <v>-0.3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1527471</v>
      </c>
      <c r="AP32" s="343">
        <v>54551</v>
      </c>
      <c r="AQ32" s="344">
        <v>50496</v>
      </c>
      <c r="AR32" s="345">
        <v>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507</v>
      </c>
      <c r="AP33" s="343" t="s">
        <v>507</v>
      </c>
      <c r="AQ33" s="344" t="s">
        <v>507</v>
      </c>
      <c r="AR33" s="345" t="s">
        <v>507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507</v>
      </c>
      <c r="AP34" s="343" t="s">
        <v>507</v>
      </c>
      <c r="AQ34" s="344">
        <v>40</v>
      </c>
      <c r="AR34" s="345" t="s">
        <v>507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482980</v>
      </c>
      <c r="AP35" s="343">
        <v>17249</v>
      </c>
      <c r="AQ35" s="344">
        <v>19688</v>
      </c>
      <c r="AR35" s="345">
        <v>-12.4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39726</v>
      </c>
      <c r="AP36" s="343">
        <v>1419</v>
      </c>
      <c r="AQ36" s="344">
        <v>2838</v>
      </c>
      <c r="AR36" s="345">
        <v>-50</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t="s">
        <v>507</v>
      </c>
      <c r="AP37" s="343" t="s">
        <v>507</v>
      </c>
      <c r="AQ37" s="344">
        <v>486</v>
      </c>
      <c r="AR37" s="345" t="s">
        <v>507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v>7</v>
      </c>
      <c r="AP38" s="346">
        <v>0</v>
      </c>
      <c r="AQ38" s="347">
        <v>3</v>
      </c>
      <c r="AR38" s="335">
        <v>-100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-67916</v>
      </c>
      <c r="AP39" s="343">
        <v>-2425</v>
      </c>
      <c r="AQ39" s="344">
        <v>-4320</v>
      </c>
      <c r="AR39" s="345">
        <v>-43.9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-1493007</v>
      </c>
      <c r="AP40" s="343">
        <v>-53320</v>
      </c>
      <c r="AQ40" s="344">
        <v>-47973</v>
      </c>
      <c r="AR40" s="345">
        <v>11.1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489261</v>
      </c>
      <c r="AP41" s="343">
        <v>17473</v>
      </c>
      <c r="AQ41" s="344">
        <v>21258</v>
      </c>
      <c r="AR41" s="345">
        <v>-17.8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1747901</v>
      </c>
      <c r="AN51" s="365">
        <v>60076</v>
      </c>
      <c r="AO51" s="366">
        <v>-43.1</v>
      </c>
      <c r="AP51" s="367">
        <v>81768</v>
      </c>
      <c r="AQ51" s="368">
        <v>-23.3</v>
      </c>
      <c r="AR51" s="369">
        <v>-19.8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653356</v>
      </c>
      <c r="AN52" s="373">
        <v>22456</v>
      </c>
      <c r="AO52" s="374">
        <v>-64.2</v>
      </c>
      <c r="AP52" s="375">
        <v>37917</v>
      </c>
      <c r="AQ52" s="376">
        <v>-16.7</v>
      </c>
      <c r="AR52" s="377">
        <v>-47.5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1998282</v>
      </c>
      <c r="AN53" s="365">
        <v>69373</v>
      </c>
      <c r="AO53" s="366">
        <v>15.5</v>
      </c>
      <c r="AP53" s="367">
        <v>65876</v>
      </c>
      <c r="AQ53" s="368">
        <v>-19.399999999999999</v>
      </c>
      <c r="AR53" s="369">
        <v>34.9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683521</v>
      </c>
      <c r="AN54" s="373">
        <v>23729</v>
      </c>
      <c r="AO54" s="374">
        <v>5.7</v>
      </c>
      <c r="AP54" s="375">
        <v>36484</v>
      </c>
      <c r="AQ54" s="376">
        <v>-3.8</v>
      </c>
      <c r="AR54" s="377">
        <v>9.5</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1508715</v>
      </c>
      <c r="AN55" s="365">
        <v>52819</v>
      </c>
      <c r="AO55" s="366">
        <v>-23.9</v>
      </c>
      <c r="AP55" s="367">
        <v>68468</v>
      </c>
      <c r="AQ55" s="368">
        <v>3.9</v>
      </c>
      <c r="AR55" s="369">
        <v>-27.8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604366</v>
      </c>
      <c r="AN56" s="373">
        <v>21158</v>
      </c>
      <c r="AO56" s="374">
        <v>-10.8</v>
      </c>
      <c r="AP56" s="375">
        <v>34140</v>
      </c>
      <c r="AQ56" s="376">
        <v>-6.4</v>
      </c>
      <c r="AR56" s="377">
        <v>-4.4000000000000004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1800885</v>
      </c>
      <c r="AN57" s="365">
        <v>63719</v>
      </c>
      <c r="AO57" s="366">
        <v>20.6</v>
      </c>
      <c r="AP57" s="367">
        <v>69729</v>
      </c>
      <c r="AQ57" s="368">
        <v>1.8</v>
      </c>
      <c r="AR57" s="369">
        <v>18.8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502576</v>
      </c>
      <c r="AN58" s="373">
        <v>17782</v>
      </c>
      <c r="AO58" s="374">
        <v>-16</v>
      </c>
      <c r="AP58" s="375">
        <v>38908</v>
      </c>
      <c r="AQ58" s="376">
        <v>14</v>
      </c>
      <c r="AR58" s="377">
        <v>-30</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1530438</v>
      </c>
      <c r="AN59" s="365">
        <v>54657</v>
      </c>
      <c r="AO59" s="366">
        <v>-14.2</v>
      </c>
      <c r="AP59" s="367">
        <v>74581</v>
      </c>
      <c r="AQ59" s="368">
        <v>7</v>
      </c>
      <c r="AR59" s="369">
        <v>-21.2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666870</v>
      </c>
      <c r="AN60" s="373">
        <v>23816</v>
      </c>
      <c r="AO60" s="374">
        <v>33.9</v>
      </c>
      <c r="AP60" s="375">
        <v>41563</v>
      </c>
      <c r="AQ60" s="376">
        <v>6.8</v>
      </c>
      <c r="AR60" s="377">
        <v>27.1</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1717244</v>
      </c>
      <c r="AN61" s="380">
        <v>60129</v>
      </c>
      <c r="AO61" s="381">
        <v>-9</v>
      </c>
      <c r="AP61" s="382">
        <v>72084</v>
      </c>
      <c r="AQ61" s="383">
        <v>-6</v>
      </c>
      <c r="AR61" s="369">
        <v>-3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622138</v>
      </c>
      <c r="AN62" s="373">
        <v>21788</v>
      </c>
      <c r="AO62" s="374">
        <v>-10.3</v>
      </c>
      <c r="AP62" s="375">
        <v>37802</v>
      </c>
      <c r="AQ62" s="376">
        <v>-1.2</v>
      </c>
      <c r="AR62" s="377">
        <v>-9.1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Z0SK35/toBb7fE1B2SJ/XwY4KFyAm7xbrjKuUHqLFA1GaCsT/+R3QQdGj5v6aJphXTCk+k26ypsIWvS8h4OHNA==" saltValue="27sFXfUxeiDN/B+wa0H/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21" spans="125:125" ht="13.5" hidden="1" customHeight="1" x14ac:dyDescent="0.2">
      <c r="DU121" s="291"/>
    </row>
  </sheetData>
  <sheetProtection algorithmName="SHA-512" hashValue="Zzx7ophxmq3ElESWDSFwU2Yg8toZZEyRP6y83643WDRYqeE2VYgltIsXfssCV2FrH6w1FPxftgoc3JKqwewz0A==" saltValue="2Vr8uRZxtgUypJK5tWBM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547</v>
      </c>
    </row>
  </sheetData>
  <sheetProtection algorithmName="SHA-512" hashValue="AJvR20FrI1E3fKn2JzGW6d8kHEejgeHhdJ70b7leFQ+Y1gOsPSt8avbzNp16LESaDxm6tGba609ezK1S5GF0aA==" saltValue="DNvjoyHLAvYyCDC5CeMC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236" t="s">
        <v>3</v>
      </c>
      <c r="D47" s="1236"/>
      <c r="E47" s="1237"/>
      <c r="F47" s="11">
        <v>36.96</v>
      </c>
      <c r="G47" s="12">
        <v>43.21</v>
      </c>
      <c r="H47" s="12">
        <v>38.119999999999997</v>
      </c>
      <c r="I47" s="12">
        <v>33.97</v>
      </c>
      <c r="J47" s="13">
        <v>33.29</v>
      </c>
    </row>
    <row r="48" spans="2:10" ht="57.75" customHeight="1" x14ac:dyDescent="0.2">
      <c r="B48" s="14"/>
      <c r="C48" s="1238" t="s">
        <v>4</v>
      </c>
      <c r="D48" s="1238"/>
      <c r="E48" s="1239"/>
      <c r="F48" s="15">
        <v>11.29</v>
      </c>
      <c r="G48" s="16">
        <v>5.05</v>
      </c>
      <c r="H48" s="16">
        <v>3.28</v>
      </c>
      <c r="I48" s="16">
        <v>6.28</v>
      </c>
      <c r="J48" s="17">
        <v>5.9</v>
      </c>
    </row>
    <row r="49" spans="2:10" ht="57.75" customHeight="1" thickBot="1" x14ac:dyDescent="0.25">
      <c r="B49" s="18"/>
      <c r="C49" s="1240" t="s">
        <v>5</v>
      </c>
      <c r="D49" s="1240"/>
      <c r="E49" s="1241"/>
      <c r="F49" s="19">
        <v>6.47</v>
      </c>
      <c r="G49" s="20" t="s">
        <v>553</v>
      </c>
      <c r="H49" s="20" t="s">
        <v>554</v>
      </c>
      <c r="I49" s="20" t="s">
        <v>555</v>
      </c>
      <c r="J49" s="21" t="s">
        <v>556</v>
      </c>
    </row>
    <row r="50" spans="2:10" ht="13.5" customHeight="1" x14ac:dyDescent="0.2"/>
  </sheetData>
  <sheetProtection algorithmName="SHA-512" hashValue="ftv6y4FS9zeORXSPLVjNEDoDKo3FSv6irS9rqF+DdgOjhHoPCqq06MMjeGAyDzB+bTQwCsU7EGFfMTUljhdaog==" saltValue="+rrS9XIniZWt5QdVKOUW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48" t="s">
        <v>557</v>
      </c>
      <c r="D34" s="1248"/>
      <c r="E34" s="1249"/>
      <c r="F34" s="32">
        <v>11.29</v>
      </c>
      <c r="G34" s="33">
        <v>5.04</v>
      </c>
      <c r="H34" s="33">
        <v>3.28</v>
      </c>
      <c r="I34" s="33">
        <v>6.27</v>
      </c>
      <c r="J34" s="34">
        <v>5.89</v>
      </c>
      <c r="K34" s="22"/>
      <c r="L34" s="22"/>
      <c r="M34" s="22"/>
      <c r="N34" s="22"/>
      <c r="O34" s="22"/>
      <c r="P34" s="22"/>
    </row>
    <row r="35" spans="1:16" ht="39" customHeight="1" x14ac:dyDescent="0.2">
      <c r="A35" s="22"/>
      <c r="B35" s="35"/>
      <c r="C35" s="1242" t="s">
        <v>558</v>
      </c>
      <c r="D35" s="1243"/>
      <c r="E35" s="1244"/>
      <c r="F35" s="36">
        <v>1.29</v>
      </c>
      <c r="G35" s="37">
        <v>1.62</v>
      </c>
      <c r="H35" s="37">
        <v>1.94</v>
      </c>
      <c r="I35" s="37">
        <v>2.91</v>
      </c>
      <c r="J35" s="38">
        <v>3.69</v>
      </c>
      <c r="K35" s="22"/>
      <c r="L35" s="22"/>
      <c r="M35" s="22"/>
      <c r="N35" s="22"/>
      <c r="O35" s="22"/>
      <c r="P35" s="22"/>
    </row>
    <row r="36" spans="1:16" ht="39" customHeight="1" x14ac:dyDescent="0.2">
      <c r="A36" s="22"/>
      <c r="B36" s="35"/>
      <c r="C36" s="1242" t="s">
        <v>559</v>
      </c>
      <c r="D36" s="1243"/>
      <c r="E36" s="1244"/>
      <c r="F36" s="36">
        <v>2.62</v>
      </c>
      <c r="G36" s="37">
        <v>2.13</v>
      </c>
      <c r="H36" s="37">
        <v>1.56</v>
      </c>
      <c r="I36" s="37">
        <v>0.99</v>
      </c>
      <c r="J36" s="38">
        <v>0.91</v>
      </c>
      <c r="K36" s="22"/>
      <c r="L36" s="22"/>
      <c r="M36" s="22"/>
      <c r="N36" s="22"/>
      <c r="O36" s="22"/>
      <c r="P36" s="22"/>
    </row>
    <row r="37" spans="1:16" ht="39" customHeight="1" x14ac:dyDescent="0.2">
      <c r="A37" s="22"/>
      <c r="B37" s="35"/>
      <c r="C37" s="1242" t="s">
        <v>560</v>
      </c>
      <c r="D37" s="1243"/>
      <c r="E37" s="1244"/>
      <c r="F37" s="36">
        <v>0.02</v>
      </c>
      <c r="G37" s="37">
        <v>1.9</v>
      </c>
      <c r="H37" s="37">
        <v>2.1</v>
      </c>
      <c r="I37" s="37">
        <v>0.64</v>
      </c>
      <c r="J37" s="38">
        <v>0.25</v>
      </c>
      <c r="K37" s="22"/>
      <c r="L37" s="22"/>
      <c r="M37" s="22"/>
      <c r="N37" s="22"/>
      <c r="O37" s="22"/>
      <c r="P37" s="22"/>
    </row>
    <row r="38" spans="1:16" ht="39" customHeight="1" x14ac:dyDescent="0.2">
      <c r="A38" s="22"/>
      <c r="B38" s="35"/>
      <c r="C38" s="1242" t="s">
        <v>561</v>
      </c>
      <c r="D38" s="1243"/>
      <c r="E38" s="1244"/>
      <c r="F38" s="36">
        <v>0</v>
      </c>
      <c r="G38" s="37">
        <v>0</v>
      </c>
      <c r="H38" s="37">
        <v>0.02</v>
      </c>
      <c r="I38" s="37">
        <v>0.01</v>
      </c>
      <c r="J38" s="38">
        <v>0</v>
      </c>
      <c r="K38" s="22"/>
      <c r="L38" s="22"/>
      <c r="M38" s="22"/>
      <c r="N38" s="22"/>
      <c r="O38" s="22"/>
      <c r="P38" s="22"/>
    </row>
    <row r="39" spans="1:16" ht="39" customHeight="1" x14ac:dyDescent="0.2">
      <c r="A39" s="22"/>
      <c r="B39" s="35"/>
      <c r="C39" s="1242" t="s">
        <v>562</v>
      </c>
      <c r="D39" s="1243"/>
      <c r="E39" s="1244"/>
      <c r="F39" s="36">
        <v>0</v>
      </c>
      <c r="G39" s="37">
        <v>0</v>
      </c>
      <c r="H39" s="37">
        <v>0</v>
      </c>
      <c r="I39" s="37">
        <v>0</v>
      </c>
      <c r="J39" s="38">
        <v>0</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563</v>
      </c>
      <c r="D42" s="1243"/>
      <c r="E42" s="1244"/>
      <c r="F42" s="36" t="s">
        <v>507</v>
      </c>
      <c r="G42" s="37" t="s">
        <v>507</v>
      </c>
      <c r="H42" s="37" t="s">
        <v>507</v>
      </c>
      <c r="I42" s="37" t="s">
        <v>507</v>
      </c>
      <c r="J42" s="38" t="s">
        <v>507</v>
      </c>
      <c r="K42" s="22"/>
      <c r="L42" s="22"/>
      <c r="M42" s="22"/>
      <c r="N42" s="22"/>
      <c r="O42" s="22"/>
      <c r="P42" s="22"/>
    </row>
    <row r="43" spans="1:16" ht="39" customHeight="1" thickBot="1" x14ac:dyDescent="0.25">
      <c r="A43" s="22"/>
      <c r="B43" s="40"/>
      <c r="C43" s="1245" t="s">
        <v>564</v>
      </c>
      <c r="D43" s="1246"/>
      <c r="E43" s="1247"/>
      <c r="F43" s="41">
        <v>0.51</v>
      </c>
      <c r="G43" s="42">
        <v>0.54</v>
      </c>
      <c r="H43" s="42">
        <v>0.53</v>
      </c>
      <c r="I43" s="42">
        <v>0.5</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pf5tA3UG72mNFP9c+4B3yjJJIy21/1YFy9N2OkdBcWpKN+inGsNoWLLu1BKp2dR0U0lt+3G9QBntaYl4Q32A==" saltValue="kS1XWLGU2ZY/zhwYQWZr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1336</v>
      </c>
      <c r="L45" s="60">
        <v>1365</v>
      </c>
      <c r="M45" s="60">
        <v>1451</v>
      </c>
      <c r="N45" s="60">
        <v>1521</v>
      </c>
      <c r="O45" s="61">
        <v>1527</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2">
      <c r="A48" s="48"/>
      <c r="B48" s="1270"/>
      <c r="C48" s="1271"/>
      <c r="D48" s="62"/>
      <c r="E48" s="1252" t="s">
        <v>15</v>
      </c>
      <c r="F48" s="1252"/>
      <c r="G48" s="1252"/>
      <c r="H48" s="1252"/>
      <c r="I48" s="1252"/>
      <c r="J48" s="1253"/>
      <c r="K48" s="63">
        <v>523</v>
      </c>
      <c r="L48" s="64">
        <v>506</v>
      </c>
      <c r="M48" s="64">
        <v>532</v>
      </c>
      <c r="N48" s="64">
        <v>475</v>
      </c>
      <c r="O48" s="65">
        <v>483</v>
      </c>
      <c r="P48" s="48"/>
      <c r="Q48" s="48"/>
      <c r="R48" s="48"/>
      <c r="S48" s="48"/>
      <c r="T48" s="48"/>
      <c r="U48" s="48"/>
    </row>
    <row r="49" spans="1:21" ht="30.75" customHeight="1" x14ac:dyDescent="0.2">
      <c r="A49" s="48"/>
      <c r="B49" s="1270"/>
      <c r="C49" s="1271"/>
      <c r="D49" s="62"/>
      <c r="E49" s="1252" t="s">
        <v>16</v>
      </c>
      <c r="F49" s="1252"/>
      <c r="G49" s="1252"/>
      <c r="H49" s="1252"/>
      <c r="I49" s="1252"/>
      <c r="J49" s="1253"/>
      <c r="K49" s="63">
        <v>19</v>
      </c>
      <c r="L49" s="64">
        <v>23</v>
      </c>
      <c r="M49" s="64">
        <v>24</v>
      </c>
      <c r="N49" s="64">
        <v>37</v>
      </c>
      <c r="O49" s="65">
        <v>40</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507</v>
      </c>
      <c r="L50" s="64" t="s">
        <v>507</v>
      </c>
      <c r="M50" s="64" t="s">
        <v>507</v>
      </c>
      <c r="N50" s="64" t="s">
        <v>507</v>
      </c>
      <c r="O50" s="65" t="s">
        <v>507</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t="s">
        <v>507</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1377</v>
      </c>
      <c r="L52" s="64">
        <v>1419</v>
      </c>
      <c r="M52" s="64">
        <v>1507</v>
      </c>
      <c r="N52" s="64">
        <v>1539</v>
      </c>
      <c r="O52" s="65">
        <v>1561</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501</v>
      </c>
      <c r="L53" s="69">
        <v>475</v>
      </c>
      <c r="M53" s="69">
        <v>500</v>
      </c>
      <c r="N53" s="69">
        <v>494</v>
      </c>
      <c r="O53" s="70">
        <v>489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3">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589</v>
      </c>
      <c r="L57" s="84" t="s">
        <v>589</v>
      </c>
      <c r="M57" s="84" t="s">
        <v>589</v>
      </c>
      <c r="N57" s="84" t="s">
        <v>589</v>
      </c>
      <c r="O57" s="85" t="s">
        <v>589</v>
      </c>
    </row>
    <row r="58" spans="1:21" ht="31.5" customHeight="1" thickBot="1" x14ac:dyDescent="0.25">
      <c r="B58" s="1260"/>
      <c r="C58" s="1261"/>
      <c r="D58" s="1265" t="s">
        <v>27</v>
      </c>
      <c r="E58" s="1266"/>
      <c r="F58" s="1266"/>
      <c r="G58" s="1266"/>
      <c r="H58" s="1266"/>
      <c r="I58" s="1266"/>
      <c r="J58" s="1267"/>
      <c r="K58" s="86" t="s">
        <v>589</v>
      </c>
      <c r="L58" s="87" t="s">
        <v>589</v>
      </c>
      <c r="M58" s="87" t="s">
        <v>589</v>
      </c>
      <c r="N58" s="87" t="s">
        <v>589</v>
      </c>
      <c r="O58" s="88" t="s">
        <v>590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m27t5lenO9pFG6qfJi+aofuRmp5DhwrlYBbA9Ky/+wVA/aSLxzhkH6Wh9u7NYB+cO3R89kGrW/db2QqSL5OHA==" saltValue="R+0sBKdFa9hI4HnOV1t9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88" t="s">
        <v>30</v>
      </c>
      <c r="C41" s="1289"/>
      <c r="D41" s="102"/>
      <c r="E41" s="1290" t="s">
        <v>31</v>
      </c>
      <c r="F41" s="1290"/>
      <c r="G41" s="1290"/>
      <c r="H41" s="1291"/>
      <c r="I41" s="103">
        <v>17770</v>
      </c>
      <c r="J41" s="104">
        <v>18142</v>
      </c>
      <c r="K41" s="104">
        <v>17837</v>
      </c>
      <c r="L41" s="104">
        <v>17581</v>
      </c>
      <c r="M41" s="105">
        <v>17650</v>
      </c>
    </row>
    <row r="42" spans="2:13" ht="27.75" customHeight="1" x14ac:dyDescent="0.2">
      <c r="B42" s="1278"/>
      <c r="C42" s="1279"/>
      <c r="D42" s="106"/>
      <c r="E42" s="1282" t="s">
        <v>32</v>
      </c>
      <c r="F42" s="1282"/>
      <c r="G42" s="1282"/>
      <c r="H42" s="1283"/>
      <c r="I42" s="107" t="s">
        <v>507</v>
      </c>
      <c r="J42" s="108" t="s">
        <v>507</v>
      </c>
      <c r="K42" s="108" t="s">
        <v>507</v>
      </c>
      <c r="L42" s="108" t="s">
        <v>507</v>
      </c>
      <c r="M42" s="109" t="s">
        <v>507</v>
      </c>
    </row>
    <row r="43" spans="2:13" ht="27.75" customHeight="1" x14ac:dyDescent="0.2">
      <c r="B43" s="1278"/>
      <c r="C43" s="1279"/>
      <c r="D43" s="106"/>
      <c r="E43" s="1282" t="s">
        <v>33</v>
      </c>
      <c r="F43" s="1282"/>
      <c r="G43" s="1282"/>
      <c r="H43" s="1283"/>
      <c r="I43" s="107">
        <v>5440</v>
      </c>
      <c r="J43" s="108">
        <v>5329</v>
      </c>
      <c r="K43" s="108">
        <v>5295</v>
      </c>
      <c r="L43" s="108">
        <v>5053</v>
      </c>
      <c r="M43" s="109">
        <v>4947</v>
      </c>
    </row>
    <row r="44" spans="2:13" ht="27.75" customHeight="1" x14ac:dyDescent="0.2">
      <c r="B44" s="1278"/>
      <c r="C44" s="1279"/>
      <c r="D44" s="106"/>
      <c r="E44" s="1282" t="s">
        <v>34</v>
      </c>
      <c r="F44" s="1282"/>
      <c r="G44" s="1282"/>
      <c r="H44" s="1283"/>
      <c r="I44" s="107">
        <v>536</v>
      </c>
      <c r="J44" s="108">
        <v>746</v>
      </c>
      <c r="K44" s="108">
        <v>730</v>
      </c>
      <c r="L44" s="108">
        <v>713</v>
      </c>
      <c r="M44" s="109">
        <v>675</v>
      </c>
    </row>
    <row r="45" spans="2:13" ht="27.75" customHeight="1" x14ac:dyDescent="0.2">
      <c r="B45" s="1278"/>
      <c r="C45" s="1279"/>
      <c r="D45" s="106"/>
      <c r="E45" s="1282" t="s">
        <v>35</v>
      </c>
      <c r="F45" s="1282"/>
      <c r="G45" s="1282"/>
      <c r="H45" s="1283"/>
      <c r="I45" s="107">
        <v>2553</v>
      </c>
      <c r="J45" s="108">
        <v>2468</v>
      </c>
      <c r="K45" s="108">
        <v>2416</v>
      </c>
      <c r="L45" s="108">
        <v>2380</v>
      </c>
      <c r="M45" s="109">
        <v>2334</v>
      </c>
    </row>
    <row r="46" spans="2:13" ht="27.75" customHeight="1" x14ac:dyDescent="0.2">
      <c r="B46" s="1278"/>
      <c r="C46" s="1279"/>
      <c r="D46" s="110"/>
      <c r="E46" s="1282" t="s">
        <v>36</v>
      </c>
      <c r="F46" s="1282"/>
      <c r="G46" s="1282"/>
      <c r="H46" s="1283"/>
      <c r="I46" s="107" t="s">
        <v>507</v>
      </c>
      <c r="J46" s="108" t="s">
        <v>507</v>
      </c>
      <c r="K46" s="108" t="s">
        <v>507</v>
      </c>
      <c r="L46" s="108" t="s">
        <v>507</v>
      </c>
      <c r="M46" s="109" t="s">
        <v>507</v>
      </c>
    </row>
    <row r="47" spans="2:13" ht="27.75" customHeight="1" x14ac:dyDescent="0.2">
      <c r="B47" s="1278"/>
      <c r="C47" s="1279"/>
      <c r="D47" s="111"/>
      <c r="E47" s="1292" t="s">
        <v>37</v>
      </c>
      <c r="F47" s="1293"/>
      <c r="G47" s="1293"/>
      <c r="H47" s="1294"/>
      <c r="I47" s="107" t="s">
        <v>507</v>
      </c>
      <c r="J47" s="108" t="s">
        <v>507</v>
      </c>
      <c r="K47" s="108" t="s">
        <v>507</v>
      </c>
      <c r="L47" s="108" t="s">
        <v>507</v>
      </c>
      <c r="M47" s="109" t="s">
        <v>507</v>
      </c>
    </row>
    <row r="48" spans="2:13" ht="27.75" customHeight="1" x14ac:dyDescent="0.2">
      <c r="B48" s="1278"/>
      <c r="C48" s="1279"/>
      <c r="D48" s="106"/>
      <c r="E48" s="1282" t="s">
        <v>38</v>
      </c>
      <c r="F48" s="1282"/>
      <c r="G48" s="1282"/>
      <c r="H48" s="1283"/>
      <c r="I48" s="107" t="s">
        <v>507</v>
      </c>
      <c r="J48" s="108" t="s">
        <v>507</v>
      </c>
      <c r="K48" s="108" t="s">
        <v>507</v>
      </c>
      <c r="L48" s="108" t="s">
        <v>507</v>
      </c>
      <c r="M48" s="109" t="s">
        <v>507</v>
      </c>
    </row>
    <row r="49" spans="2:13" ht="27.75" customHeight="1" x14ac:dyDescent="0.2">
      <c r="B49" s="1280"/>
      <c r="C49" s="1281"/>
      <c r="D49" s="106"/>
      <c r="E49" s="1282" t="s">
        <v>39</v>
      </c>
      <c r="F49" s="1282"/>
      <c r="G49" s="1282"/>
      <c r="H49" s="1283"/>
      <c r="I49" s="107" t="s">
        <v>507</v>
      </c>
      <c r="J49" s="108" t="s">
        <v>507</v>
      </c>
      <c r="K49" s="108" t="s">
        <v>507</v>
      </c>
      <c r="L49" s="108" t="s">
        <v>507</v>
      </c>
      <c r="M49" s="109" t="s">
        <v>507</v>
      </c>
    </row>
    <row r="50" spans="2:13" ht="27.75" customHeight="1" x14ac:dyDescent="0.2">
      <c r="B50" s="1276" t="s">
        <v>40</v>
      </c>
      <c r="C50" s="1277"/>
      <c r="D50" s="112"/>
      <c r="E50" s="1282" t="s">
        <v>41</v>
      </c>
      <c r="F50" s="1282"/>
      <c r="G50" s="1282"/>
      <c r="H50" s="1283"/>
      <c r="I50" s="107">
        <v>4295</v>
      </c>
      <c r="J50" s="108">
        <v>4910</v>
      </c>
      <c r="K50" s="108">
        <v>4689</v>
      </c>
      <c r="L50" s="108">
        <v>4509</v>
      </c>
      <c r="M50" s="109">
        <v>4440</v>
      </c>
    </row>
    <row r="51" spans="2:13" ht="27.75" customHeight="1" x14ac:dyDescent="0.2">
      <c r="B51" s="1278"/>
      <c r="C51" s="1279"/>
      <c r="D51" s="106"/>
      <c r="E51" s="1282" t="s">
        <v>42</v>
      </c>
      <c r="F51" s="1282"/>
      <c r="G51" s="1282"/>
      <c r="H51" s="1283"/>
      <c r="I51" s="107">
        <v>269</v>
      </c>
      <c r="J51" s="108">
        <v>262</v>
      </c>
      <c r="K51" s="108">
        <v>262</v>
      </c>
      <c r="L51" s="108">
        <v>221</v>
      </c>
      <c r="M51" s="109">
        <v>182</v>
      </c>
    </row>
    <row r="52" spans="2:13" ht="27.75" customHeight="1" x14ac:dyDescent="0.2">
      <c r="B52" s="1280"/>
      <c r="C52" s="1281"/>
      <c r="D52" s="106"/>
      <c r="E52" s="1282" t="s">
        <v>43</v>
      </c>
      <c r="F52" s="1282"/>
      <c r="G52" s="1282"/>
      <c r="H52" s="1283"/>
      <c r="I52" s="107">
        <v>19382</v>
      </c>
      <c r="J52" s="108">
        <v>19360</v>
      </c>
      <c r="K52" s="108">
        <v>18878</v>
      </c>
      <c r="L52" s="108">
        <v>18323</v>
      </c>
      <c r="M52" s="109">
        <v>17772</v>
      </c>
    </row>
    <row r="53" spans="2:13" ht="27.75" customHeight="1" thickBot="1" x14ac:dyDescent="0.25">
      <c r="B53" s="1284" t="s">
        <v>44</v>
      </c>
      <c r="C53" s="1285"/>
      <c r="D53" s="113"/>
      <c r="E53" s="1286" t="s">
        <v>45</v>
      </c>
      <c r="F53" s="1286"/>
      <c r="G53" s="1286"/>
      <c r="H53" s="1287"/>
      <c r="I53" s="114">
        <v>2353</v>
      </c>
      <c r="J53" s="115">
        <v>2153</v>
      </c>
      <c r="K53" s="115">
        <v>2448</v>
      </c>
      <c r="L53" s="115">
        <v>2674</v>
      </c>
      <c r="M53" s="116">
        <v>3212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pd6tTkt0kt8PbcycGMXzU5/mySnpw6BCQvOgAG0drC48Xbu6OHiUZ2Chxt5z0JYMBZUcgP4TYHFf1JHw5M6Dgw==" saltValue="R/eWihCpJR+F8DcuTUGR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550</v>
      </c>
      <c r="G54" s="125" t="s">
        <v>551</v>
      </c>
      <c r="H54" s="126" t="s">
        <v>552</v>
      </c>
    </row>
    <row r="55" spans="2:8" ht="52.5" customHeight="1" x14ac:dyDescent="0.2">
      <c r="B55" s="127"/>
      <c r="C55" s="1303" t="s">
        <v>48</v>
      </c>
      <c r="D55" s="1303"/>
      <c r="E55" s="1304"/>
      <c r="F55" s="128">
        <v>3249</v>
      </c>
      <c r="G55" s="128">
        <v>2891</v>
      </c>
      <c r="H55" s="129">
        <v>2813</v>
      </c>
    </row>
    <row r="56" spans="2:8" ht="52.5" customHeight="1" x14ac:dyDescent="0.2">
      <c r="B56" s="130"/>
      <c r="C56" s="1305" t="s">
        <v>49</v>
      </c>
      <c r="D56" s="1305"/>
      <c r="E56" s="1306"/>
      <c r="F56" s="131">
        <v>148</v>
      </c>
      <c r="G56" s="131">
        <v>148</v>
      </c>
      <c r="H56" s="132">
        <v>148</v>
      </c>
    </row>
    <row r="57" spans="2:8" ht="53.25" customHeight="1" x14ac:dyDescent="0.2">
      <c r="B57" s="130"/>
      <c r="C57" s="1307" t="s">
        <v>50</v>
      </c>
      <c r="D57" s="1307"/>
      <c r="E57" s="1308"/>
      <c r="F57" s="133">
        <v>2084</v>
      </c>
      <c r="G57" s="133">
        <v>2047</v>
      </c>
      <c r="H57" s="134">
        <v>2066</v>
      </c>
    </row>
    <row r="58" spans="2:8" ht="45.75" customHeight="1" x14ac:dyDescent="0.2">
      <c r="B58" s="135"/>
      <c r="C58" s="1295" t="s">
        <v>591</v>
      </c>
      <c r="D58" s="1296"/>
      <c r="E58" s="1297"/>
      <c r="F58" s="136">
        <v>1300</v>
      </c>
      <c r="G58" s="136">
        <v>1300</v>
      </c>
      <c r="H58" s="137">
        <v>1300</v>
      </c>
    </row>
    <row r="59" spans="2:8" ht="45.75" customHeight="1" x14ac:dyDescent="0.2">
      <c r="B59" s="135"/>
      <c r="C59" s="1295" t="s">
        <v>592</v>
      </c>
      <c r="D59" s="1296"/>
      <c r="E59" s="1297"/>
      <c r="F59" s="136">
        <v>226</v>
      </c>
      <c r="G59" s="136">
        <v>226</v>
      </c>
      <c r="H59" s="137">
        <v>226</v>
      </c>
    </row>
    <row r="60" spans="2:8" ht="45.75" customHeight="1" x14ac:dyDescent="0.2">
      <c r="B60" s="135"/>
      <c r="C60" s="1295" t="s">
        <v>593</v>
      </c>
      <c r="D60" s="1296"/>
      <c r="E60" s="1297"/>
      <c r="F60" s="136">
        <v>153</v>
      </c>
      <c r="G60" s="136">
        <v>190</v>
      </c>
      <c r="H60" s="137">
        <v>204</v>
      </c>
    </row>
    <row r="61" spans="2:8" ht="45.75" customHeight="1" x14ac:dyDescent="0.2">
      <c r="B61" s="135"/>
      <c r="C61" s="1295" t="s">
        <v>594</v>
      </c>
      <c r="D61" s="1296"/>
      <c r="E61" s="1297"/>
      <c r="F61" s="136">
        <v>165</v>
      </c>
      <c r="G61" s="136">
        <v>165</v>
      </c>
      <c r="H61" s="137">
        <v>161</v>
      </c>
    </row>
    <row r="62" spans="2:8" ht="45.75" customHeight="1" thickBot="1" x14ac:dyDescent="0.25">
      <c r="B62" s="138"/>
      <c r="C62" s="1298" t="s">
        <v>595</v>
      </c>
      <c r="D62" s="1299"/>
      <c r="E62" s="1300"/>
      <c r="F62" s="139">
        <v>30</v>
      </c>
      <c r="G62" s="139">
        <v>40</v>
      </c>
      <c r="H62" s="140">
        <v>50</v>
      </c>
    </row>
    <row r="63" spans="2:8" ht="52.5" customHeight="1" thickBot="1" x14ac:dyDescent="0.25">
      <c r="B63" s="141"/>
      <c r="C63" s="1301" t="s">
        <v>51</v>
      </c>
      <c r="D63" s="1301"/>
      <c r="E63" s="1302"/>
      <c r="F63" s="142">
        <v>5481</v>
      </c>
      <c r="G63" s="142">
        <v>5086</v>
      </c>
      <c r="H63" s="143">
        <v>5027</v>
      </c>
    </row>
    <row r="64" spans="2:8" ht="15" customHeight="1" x14ac:dyDescent="0.2"/>
  </sheetData>
  <sheetProtection algorithmName="SHA-512" hashValue="+JjyPpY9a8MF8CD1ffJSz1VcWIPphoUgDV2v0sBeHxYD1kBrG3qrZFuM8TuRUVJd5ExcAs8yEsfGtZcOLFE1uQ==" saltValue="qB0k1C9jl4xGry2MH2tn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ZM160"/>
  <sheetViews>
    <sheetView zoomScale="70" zoomScaleNormal="70"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602</v>
      </c>
    </row>
    <row r="50" spans="1:109" ht="13"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548</v>
      </c>
      <c r="BQ50" s="1322"/>
      <c r="BR50" s="1322"/>
      <c r="BS50" s="1322"/>
      <c r="BT50" s="1322"/>
      <c r="BU50" s="1322"/>
      <c r="BV50" s="1322"/>
      <c r="BW50" s="1322"/>
      <c r="BX50" s="1322" t="s">
        <v>549</v>
      </c>
      <c r="BY50" s="1322"/>
      <c r="BZ50" s="1322"/>
      <c r="CA50" s="1322"/>
      <c r="CB50" s="1322"/>
      <c r="CC50" s="1322"/>
      <c r="CD50" s="1322"/>
      <c r="CE50" s="1322"/>
      <c r="CF50" s="1322" t="s">
        <v>550</v>
      </c>
      <c r="CG50" s="1322"/>
      <c r="CH50" s="1322"/>
      <c r="CI50" s="1322"/>
      <c r="CJ50" s="1322"/>
      <c r="CK50" s="1322"/>
      <c r="CL50" s="1322"/>
      <c r="CM50" s="1322"/>
      <c r="CN50" s="1322" t="s">
        <v>551</v>
      </c>
      <c r="CO50" s="1322"/>
      <c r="CP50" s="1322"/>
      <c r="CQ50" s="1322"/>
      <c r="CR50" s="1322"/>
      <c r="CS50" s="1322"/>
      <c r="CT50" s="1322"/>
      <c r="CU50" s="1322"/>
      <c r="CV50" s="1322" t="s">
        <v>552</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603</v>
      </c>
      <c r="AO51" s="1325"/>
      <c r="AP51" s="1325"/>
      <c r="AQ51" s="1325"/>
      <c r="AR51" s="1325"/>
      <c r="AS51" s="1325"/>
      <c r="AT51" s="1325"/>
      <c r="AU51" s="1325"/>
      <c r="AV51" s="1325"/>
      <c r="AW51" s="1325"/>
      <c r="AX51" s="1325"/>
      <c r="AY51" s="1325"/>
      <c r="AZ51" s="1325"/>
      <c r="BA51" s="1325"/>
      <c r="BB51" s="1325" t="s">
        <v>604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30.5</v>
      </c>
      <c r="BY51" s="1323"/>
      <c r="BZ51" s="1323"/>
      <c r="CA51" s="1323"/>
      <c r="CB51" s="1323"/>
      <c r="CC51" s="1323"/>
      <c r="CD51" s="1323"/>
      <c r="CE51" s="1323"/>
      <c r="CF51" s="1323">
        <v>34.6</v>
      </c>
      <c r="CG51" s="1323"/>
      <c r="CH51" s="1323"/>
      <c r="CI51" s="1323"/>
      <c r="CJ51" s="1323"/>
      <c r="CK51" s="1323"/>
      <c r="CL51" s="1323"/>
      <c r="CM51" s="1323"/>
      <c r="CN51" s="1323">
        <v>38</v>
      </c>
      <c r="CO51" s="1323"/>
      <c r="CP51" s="1323"/>
      <c r="CQ51" s="1323"/>
      <c r="CR51" s="1323"/>
      <c r="CS51" s="1323"/>
      <c r="CT51" s="1323"/>
      <c r="CU51" s="1323"/>
      <c r="CV51" s="1323">
        <v>46.1</v>
      </c>
      <c r="CW51" s="1323"/>
      <c r="CX51" s="1323"/>
      <c r="CY51" s="1323"/>
      <c r="CZ51" s="1323"/>
      <c r="DA51" s="1323"/>
      <c r="DB51" s="1323"/>
      <c r="DC51" s="1323"/>
    </row>
    <row r="52" spans="1:109" ht="13"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64.8</v>
      </c>
      <c r="BY53" s="1323"/>
      <c r="BZ53" s="1323"/>
      <c r="CA53" s="1323"/>
      <c r="CB53" s="1323"/>
      <c r="CC53" s="1323"/>
      <c r="CD53" s="1323"/>
      <c r="CE53" s="1323"/>
      <c r="CF53" s="1323">
        <v>65.900000000000006</v>
      </c>
      <c r="CG53" s="1323"/>
      <c r="CH53" s="1323"/>
      <c r="CI53" s="1323"/>
      <c r="CJ53" s="1323"/>
      <c r="CK53" s="1323"/>
      <c r="CL53" s="1323"/>
      <c r="CM53" s="1323"/>
      <c r="CN53" s="1323">
        <v>67.3</v>
      </c>
      <c r="CO53" s="1323"/>
      <c r="CP53" s="1323"/>
      <c r="CQ53" s="1323"/>
      <c r="CR53" s="1323"/>
      <c r="CS53" s="1323"/>
      <c r="CT53" s="1323"/>
      <c r="CU53" s="1323"/>
      <c r="CV53" s="1323">
        <v>67.900000000000006</v>
      </c>
      <c r="CW53" s="1323"/>
      <c r="CX53" s="1323"/>
      <c r="CY53" s="1323"/>
      <c r="CZ53" s="1323"/>
      <c r="DA53" s="1323"/>
      <c r="DB53" s="1323"/>
      <c r="DC53" s="1323"/>
    </row>
    <row r="54" spans="1:109" ht="13"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 x14ac:dyDescent="0.2">
      <c r="A55" s="403"/>
      <c r="B55" s="395"/>
      <c r="G55" s="1318"/>
      <c r="H55" s="1318"/>
      <c r="I55" s="1318"/>
      <c r="J55" s="1318"/>
      <c r="K55" s="1324"/>
      <c r="L55" s="1324"/>
      <c r="M55" s="1324"/>
      <c r="N55" s="1324"/>
      <c r="AN55" s="1322" t="s">
        <v>606</v>
      </c>
      <c r="AO55" s="1322"/>
      <c r="AP55" s="1322"/>
      <c r="AQ55" s="1322"/>
      <c r="AR55" s="1322"/>
      <c r="AS55" s="1322"/>
      <c r="AT55" s="1322"/>
      <c r="AU55" s="1322"/>
      <c r="AV55" s="1322"/>
      <c r="AW55" s="1322"/>
      <c r="AX55" s="1322"/>
      <c r="AY55" s="1322"/>
      <c r="AZ55" s="1322"/>
      <c r="BA55" s="1322"/>
      <c r="BB55" s="1325" t="s">
        <v>604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52.3</v>
      </c>
      <c r="BY55" s="1323"/>
      <c r="BZ55" s="1323"/>
      <c r="CA55" s="1323"/>
      <c r="CB55" s="1323"/>
      <c r="CC55" s="1323"/>
      <c r="CD55" s="1323"/>
      <c r="CE55" s="1323"/>
      <c r="CF55" s="1323">
        <v>55.4</v>
      </c>
      <c r="CG55" s="1323"/>
      <c r="CH55" s="1323"/>
      <c r="CI55" s="1323"/>
      <c r="CJ55" s="1323"/>
      <c r="CK55" s="1323"/>
      <c r="CL55" s="1323"/>
      <c r="CM55" s="1323"/>
      <c r="CN55" s="1323">
        <v>52.7</v>
      </c>
      <c r="CO55" s="1323"/>
      <c r="CP55" s="1323"/>
      <c r="CQ55" s="1323"/>
      <c r="CR55" s="1323"/>
      <c r="CS55" s="1323"/>
      <c r="CT55" s="1323"/>
      <c r="CU55" s="1323"/>
      <c r="CV55" s="1323">
        <v>49.7</v>
      </c>
      <c r="CW55" s="1323"/>
      <c r="CX55" s="1323"/>
      <c r="CY55" s="1323"/>
      <c r="CZ55" s="1323"/>
      <c r="DA55" s="1323"/>
      <c r="DB55" s="1323"/>
      <c r="DC55" s="1323"/>
    </row>
    <row r="56" spans="1:109" ht="13"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605</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57.1</v>
      </c>
      <c r="BY57" s="1323"/>
      <c r="BZ57" s="1323"/>
      <c r="CA57" s="1323"/>
      <c r="CB57" s="1323"/>
      <c r="CC57" s="1323"/>
      <c r="CD57" s="1323"/>
      <c r="CE57" s="1323"/>
      <c r="CF57" s="1323">
        <v>58.7</v>
      </c>
      <c r="CG57" s="1323"/>
      <c r="CH57" s="1323"/>
      <c r="CI57" s="1323"/>
      <c r="CJ57" s="1323"/>
      <c r="CK57" s="1323"/>
      <c r="CL57" s="1323"/>
      <c r="CM57" s="1323"/>
      <c r="CN57" s="1323">
        <v>59.9</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ht="13"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607</v>
      </c>
    </row>
    <row r="64" spans="1:109" ht="13" x14ac:dyDescent="0.2">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9" t="s">
        <v>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602</v>
      </c>
    </row>
    <row r="72" spans="2:107" ht="13"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548</v>
      </c>
      <c r="BQ72" s="1322"/>
      <c r="BR72" s="1322"/>
      <c r="BS72" s="1322"/>
      <c r="BT72" s="1322"/>
      <c r="BU72" s="1322"/>
      <c r="BV72" s="1322"/>
      <c r="BW72" s="1322"/>
      <c r="BX72" s="1322" t="s">
        <v>549</v>
      </c>
      <c r="BY72" s="1322"/>
      <c r="BZ72" s="1322"/>
      <c r="CA72" s="1322"/>
      <c r="CB72" s="1322"/>
      <c r="CC72" s="1322"/>
      <c r="CD72" s="1322"/>
      <c r="CE72" s="1322"/>
      <c r="CF72" s="1322" t="s">
        <v>550</v>
      </c>
      <c r="CG72" s="1322"/>
      <c r="CH72" s="1322"/>
      <c r="CI72" s="1322"/>
      <c r="CJ72" s="1322"/>
      <c r="CK72" s="1322"/>
      <c r="CL72" s="1322"/>
      <c r="CM72" s="1322"/>
      <c r="CN72" s="1322" t="s">
        <v>551</v>
      </c>
      <c r="CO72" s="1322"/>
      <c r="CP72" s="1322"/>
      <c r="CQ72" s="1322"/>
      <c r="CR72" s="1322"/>
      <c r="CS72" s="1322"/>
      <c r="CT72" s="1322"/>
      <c r="CU72" s="1322"/>
      <c r="CV72" s="1322" t="s">
        <v>552</v>
      </c>
      <c r="CW72" s="1322"/>
      <c r="CX72" s="1322"/>
      <c r="CY72" s="1322"/>
      <c r="CZ72" s="1322"/>
      <c r="DA72" s="1322"/>
      <c r="DB72" s="1322"/>
      <c r="DC72" s="1322"/>
    </row>
    <row r="73" spans="2:107" ht="13" x14ac:dyDescent="0.2">
      <c r="B73" s="395"/>
      <c r="G73" s="1329"/>
      <c r="H73" s="1329"/>
      <c r="I73" s="1329"/>
      <c r="J73" s="1329"/>
      <c r="K73" s="1330"/>
      <c r="L73" s="1330"/>
      <c r="M73" s="1330"/>
      <c r="N73" s="1330"/>
      <c r="AM73" s="404"/>
      <c r="AN73" s="1325" t="s">
        <v>603</v>
      </c>
      <c r="AO73" s="1325"/>
      <c r="AP73" s="1325"/>
      <c r="AQ73" s="1325"/>
      <c r="AR73" s="1325"/>
      <c r="AS73" s="1325"/>
      <c r="AT73" s="1325"/>
      <c r="AU73" s="1325"/>
      <c r="AV73" s="1325"/>
      <c r="AW73" s="1325"/>
      <c r="AX73" s="1325"/>
      <c r="AY73" s="1325"/>
      <c r="AZ73" s="1325"/>
      <c r="BA73" s="1325"/>
      <c r="BB73" s="1325" t="s">
        <v>604</v>
      </c>
      <c r="BC73" s="1325"/>
      <c r="BD73" s="1325"/>
      <c r="BE73" s="1325"/>
      <c r="BF73" s="1325"/>
      <c r="BG73" s="1325"/>
      <c r="BH73" s="1325"/>
      <c r="BI73" s="1325"/>
      <c r="BJ73" s="1325"/>
      <c r="BK73" s="1325"/>
      <c r="BL73" s="1325"/>
      <c r="BM73" s="1325"/>
      <c r="BN73" s="1325"/>
      <c r="BO73" s="1325"/>
      <c r="BP73" s="1323">
        <v>32.700000000000003</v>
      </c>
      <c r="BQ73" s="1323"/>
      <c r="BR73" s="1323"/>
      <c r="BS73" s="1323"/>
      <c r="BT73" s="1323"/>
      <c r="BU73" s="1323"/>
      <c r="BV73" s="1323"/>
      <c r="BW73" s="1323"/>
      <c r="BX73" s="1323">
        <v>30.5</v>
      </c>
      <c r="BY73" s="1323"/>
      <c r="BZ73" s="1323"/>
      <c r="CA73" s="1323"/>
      <c r="CB73" s="1323"/>
      <c r="CC73" s="1323"/>
      <c r="CD73" s="1323"/>
      <c r="CE73" s="1323"/>
      <c r="CF73" s="1323">
        <v>34.6</v>
      </c>
      <c r="CG73" s="1323"/>
      <c r="CH73" s="1323"/>
      <c r="CI73" s="1323"/>
      <c r="CJ73" s="1323"/>
      <c r="CK73" s="1323"/>
      <c r="CL73" s="1323"/>
      <c r="CM73" s="1323"/>
      <c r="CN73" s="1323">
        <v>38</v>
      </c>
      <c r="CO73" s="1323"/>
      <c r="CP73" s="1323"/>
      <c r="CQ73" s="1323"/>
      <c r="CR73" s="1323"/>
      <c r="CS73" s="1323"/>
      <c r="CT73" s="1323"/>
      <c r="CU73" s="1323"/>
      <c r="CV73" s="1323">
        <v>46.1</v>
      </c>
      <c r="CW73" s="1323"/>
      <c r="CX73" s="1323"/>
      <c r="CY73" s="1323"/>
      <c r="CZ73" s="1323"/>
      <c r="DA73" s="1323"/>
      <c r="DB73" s="1323"/>
      <c r="DC73" s="1323"/>
    </row>
    <row r="74" spans="2:107" ht="13" x14ac:dyDescent="0.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609</v>
      </c>
      <c r="BC75" s="1325"/>
      <c r="BD75" s="1325"/>
      <c r="BE75" s="1325"/>
      <c r="BF75" s="1325"/>
      <c r="BG75" s="1325"/>
      <c r="BH75" s="1325"/>
      <c r="BI75" s="1325"/>
      <c r="BJ75" s="1325"/>
      <c r="BK75" s="1325"/>
      <c r="BL75" s="1325"/>
      <c r="BM75" s="1325"/>
      <c r="BN75" s="1325"/>
      <c r="BO75" s="1325"/>
      <c r="BP75" s="1323">
        <v>8</v>
      </c>
      <c r="BQ75" s="1323"/>
      <c r="BR75" s="1323"/>
      <c r="BS75" s="1323"/>
      <c r="BT75" s="1323"/>
      <c r="BU75" s="1323"/>
      <c r="BV75" s="1323"/>
      <c r="BW75" s="1323"/>
      <c r="BX75" s="1323">
        <v>7.2</v>
      </c>
      <c r="BY75" s="1323"/>
      <c r="BZ75" s="1323"/>
      <c r="CA75" s="1323"/>
      <c r="CB75" s="1323"/>
      <c r="CC75" s="1323"/>
      <c r="CD75" s="1323"/>
      <c r="CE75" s="1323"/>
      <c r="CF75" s="1323">
        <v>6.9</v>
      </c>
      <c r="CG75" s="1323"/>
      <c r="CH75" s="1323"/>
      <c r="CI75" s="1323"/>
      <c r="CJ75" s="1323"/>
      <c r="CK75" s="1323"/>
      <c r="CL75" s="1323"/>
      <c r="CM75" s="1323"/>
      <c r="CN75" s="1323">
        <v>6.9</v>
      </c>
      <c r="CO75" s="1323"/>
      <c r="CP75" s="1323"/>
      <c r="CQ75" s="1323"/>
      <c r="CR75" s="1323"/>
      <c r="CS75" s="1323"/>
      <c r="CT75" s="1323"/>
      <c r="CU75" s="1323"/>
      <c r="CV75" s="1323">
        <v>7</v>
      </c>
      <c r="CW75" s="1323"/>
      <c r="CX75" s="1323"/>
      <c r="CY75" s="1323"/>
      <c r="CZ75" s="1323"/>
      <c r="DA75" s="1323"/>
      <c r="DB75" s="1323"/>
      <c r="DC75" s="1323"/>
    </row>
    <row r="76" spans="2:107" ht="13"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 x14ac:dyDescent="0.2">
      <c r="B77" s="395"/>
      <c r="G77" s="1318"/>
      <c r="H77" s="1318"/>
      <c r="I77" s="1318"/>
      <c r="J77" s="1318"/>
      <c r="K77" s="1330"/>
      <c r="L77" s="1330"/>
      <c r="M77" s="1330"/>
      <c r="N77" s="1330"/>
      <c r="AN77" s="1322" t="s">
        <v>606</v>
      </c>
      <c r="AO77" s="1322"/>
      <c r="AP77" s="1322"/>
      <c r="AQ77" s="1322"/>
      <c r="AR77" s="1322"/>
      <c r="AS77" s="1322"/>
      <c r="AT77" s="1322"/>
      <c r="AU77" s="1322"/>
      <c r="AV77" s="1322"/>
      <c r="AW77" s="1322"/>
      <c r="AX77" s="1322"/>
      <c r="AY77" s="1322"/>
      <c r="AZ77" s="1322"/>
      <c r="BA77" s="1322"/>
      <c r="BB77" s="1325" t="s">
        <v>604</v>
      </c>
      <c r="BC77" s="1325"/>
      <c r="BD77" s="1325"/>
      <c r="BE77" s="1325"/>
      <c r="BF77" s="1325"/>
      <c r="BG77" s="1325"/>
      <c r="BH77" s="1325"/>
      <c r="BI77" s="1325"/>
      <c r="BJ77" s="1325"/>
      <c r="BK77" s="1325"/>
      <c r="BL77" s="1325"/>
      <c r="BM77" s="1325"/>
      <c r="BN77" s="1325"/>
      <c r="BO77" s="1325"/>
      <c r="BP77" s="1323">
        <v>56.8</v>
      </c>
      <c r="BQ77" s="1323"/>
      <c r="BR77" s="1323"/>
      <c r="BS77" s="1323"/>
      <c r="BT77" s="1323"/>
      <c r="BU77" s="1323"/>
      <c r="BV77" s="1323"/>
      <c r="BW77" s="1323"/>
      <c r="BX77" s="1323">
        <v>52.3</v>
      </c>
      <c r="BY77" s="1323"/>
      <c r="BZ77" s="1323"/>
      <c r="CA77" s="1323"/>
      <c r="CB77" s="1323"/>
      <c r="CC77" s="1323"/>
      <c r="CD77" s="1323"/>
      <c r="CE77" s="1323"/>
      <c r="CF77" s="1323">
        <v>55.4</v>
      </c>
      <c r="CG77" s="1323"/>
      <c r="CH77" s="1323"/>
      <c r="CI77" s="1323"/>
      <c r="CJ77" s="1323"/>
      <c r="CK77" s="1323"/>
      <c r="CL77" s="1323"/>
      <c r="CM77" s="1323"/>
      <c r="CN77" s="1323">
        <v>52.7</v>
      </c>
      <c r="CO77" s="1323"/>
      <c r="CP77" s="1323"/>
      <c r="CQ77" s="1323"/>
      <c r="CR77" s="1323"/>
      <c r="CS77" s="1323"/>
      <c r="CT77" s="1323"/>
      <c r="CU77" s="1323"/>
      <c r="CV77" s="1323">
        <v>49.7</v>
      </c>
      <c r="CW77" s="1323"/>
      <c r="CX77" s="1323"/>
      <c r="CY77" s="1323"/>
      <c r="CZ77" s="1323"/>
      <c r="DA77" s="1323"/>
      <c r="DB77" s="1323"/>
      <c r="DC77" s="1323"/>
    </row>
    <row r="78" spans="2:107" ht="13"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609</v>
      </c>
      <c r="BC79" s="1325"/>
      <c r="BD79" s="1325"/>
      <c r="BE79" s="1325"/>
      <c r="BF79" s="1325"/>
      <c r="BG79" s="1325"/>
      <c r="BH79" s="1325"/>
      <c r="BI79" s="1325"/>
      <c r="BJ79" s="1325"/>
      <c r="BK79" s="1325"/>
      <c r="BL79" s="1325"/>
      <c r="BM79" s="1325"/>
      <c r="BN79" s="1325"/>
      <c r="BO79" s="1325"/>
      <c r="BP79" s="1323">
        <v>10.199999999999999</v>
      </c>
      <c r="BQ79" s="1323"/>
      <c r="BR79" s="1323"/>
      <c r="BS79" s="1323"/>
      <c r="BT79" s="1323"/>
      <c r="BU79" s="1323"/>
      <c r="BV79" s="1323"/>
      <c r="BW79" s="1323"/>
      <c r="BX79" s="1323">
        <v>10</v>
      </c>
      <c r="BY79" s="1323"/>
      <c r="BZ79" s="1323"/>
      <c r="CA79" s="1323"/>
      <c r="CB79" s="1323"/>
      <c r="CC79" s="1323"/>
      <c r="CD79" s="1323"/>
      <c r="CE79" s="1323"/>
      <c r="CF79" s="1323">
        <v>9.6999999999999993</v>
      </c>
      <c r="CG79" s="1323"/>
      <c r="CH79" s="1323"/>
      <c r="CI79" s="1323"/>
      <c r="CJ79" s="1323"/>
      <c r="CK79" s="1323"/>
      <c r="CL79" s="1323"/>
      <c r="CM79" s="1323"/>
      <c r="CN79" s="1323">
        <v>9.5</v>
      </c>
      <c r="CO79" s="1323"/>
      <c r="CP79" s="1323"/>
      <c r="CQ79" s="1323"/>
      <c r="CR79" s="1323"/>
      <c r="CS79" s="1323"/>
      <c r="CT79" s="1323"/>
      <c r="CU79" s="1323"/>
      <c r="CV79" s="1323">
        <v>9.1999999999999993</v>
      </c>
      <c r="CW79" s="1323"/>
      <c r="CX79" s="1323"/>
      <c r="CY79" s="1323"/>
      <c r="CZ79" s="1323"/>
      <c r="DA79" s="1323"/>
      <c r="DB79" s="1323"/>
      <c r="DC79" s="1323"/>
    </row>
    <row r="80" spans="2:107" ht="13"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zoomScale="70" zoomScaleNormal="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zoomScale="70" zoomScaleNormal="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545</v>
      </c>
      <c r="G2" s="157"/>
      <c r="H2" s="158"/>
    </row>
    <row r="3" spans="1:8" x14ac:dyDescent="0.2">
      <c r="A3" s="154" t="s">
        <v>538</v>
      </c>
      <c r="B3" s="159"/>
      <c r="C3" s="160"/>
      <c r="D3" s="161">
        <v>60076</v>
      </c>
      <c r="E3" s="162"/>
      <c r="F3" s="163">
        <v>81768</v>
      </c>
      <c r="G3" s="164"/>
      <c r="H3" s="165"/>
    </row>
    <row r="4" spans="1:8" x14ac:dyDescent="0.2">
      <c r="A4" s="166"/>
      <c r="B4" s="167"/>
      <c r="C4" s="168"/>
      <c r="D4" s="169">
        <v>22456</v>
      </c>
      <c r="E4" s="170"/>
      <c r="F4" s="171">
        <v>37917</v>
      </c>
      <c r="G4" s="172"/>
      <c r="H4" s="173"/>
    </row>
    <row r="5" spans="1:8" x14ac:dyDescent="0.2">
      <c r="A5" s="154" t="s">
        <v>540</v>
      </c>
      <c r="B5" s="159"/>
      <c r="C5" s="160"/>
      <c r="D5" s="161">
        <v>69373</v>
      </c>
      <c r="E5" s="162"/>
      <c r="F5" s="163">
        <v>65876</v>
      </c>
      <c r="G5" s="164"/>
      <c r="H5" s="165"/>
    </row>
    <row r="6" spans="1:8" x14ac:dyDescent="0.2">
      <c r="A6" s="166"/>
      <c r="B6" s="167"/>
      <c r="C6" s="168"/>
      <c r="D6" s="169">
        <v>23729</v>
      </c>
      <c r="E6" s="170"/>
      <c r="F6" s="171">
        <v>36484</v>
      </c>
      <c r="G6" s="172"/>
      <c r="H6" s="173"/>
    </row>
    <row r="7" spans="1:8" x14ac:dyDescent="0.2">
      <c r="A7" s="154" t="s">
        <v>541</v>
      </c>
      <c r="B7" s="159"/>
      <c r="C7" s="160"/>
      <c r="D7" s="161">
        <v>52819</v>
      </c>
      <c r="E7" s="162"/>
      <c r="F7" s="163">
        <v>68468</v>
      </c>
      <c r="G7" s="164"/>
      <c r="H7" s="165"/>
    </row>
    <row r="8" spans="1:8" x14ac:dyDescent="0.2">
      <c r="A8" s="166"/>
      <c r="B8" s="167"/>
      <c r="C8" s="168"/>
      <c r="D8" s="169">
        <v>21158</v>
      </c>
      <c r="E8" s="170"/>
      <c r="F8" s="171">
        <v>34140</v>
      </c>
      <c r="G8" s="172"/>
      <c r="H8" s="173"/>
    </row>
    <row r="9" spans="1:8" x14ac:dyDescent="0.2">
      <c r="A9" s="154" t="s">
        <v>542</v>
      </c>
      <c r="B9" s="159"/>
      <c r="C9" s="160"/>
      <c r="D9" s="161">
        <v>63719</v>
      </c>
      <c r="E9" s="162"/>
      <c r="F9" s="163">
        <v>69729</v>
      </c>
      <c r="G9" s="164"/>
      <c r="H9" s="165"/>
    </row>
    <row r="10" spans="1:8" x14ac:dyDescent="0.2">
      <c r="A10" s="166"/>
      <c r="B10" s="167"/>
      <c r="C10" s="168"/>
      <c r="D10" s="169">
        <v>17782</v>
      </c>
      <c r="E10" s="170"/>
      <c r="F10" s="171">
        <v>38908</v>
      </c>
      <c r="G10" s="172"/>
      <c r="H10" s="173"/>
    </row>
    <row r="11" spans="1:8" x14ac:dyDescent="0.2">
      <c r="A11" s="154" t="s">
        <v>543</v>
      </c>
      <c r="B11" s="159"/>
      <c r="C11" s="160"/>
      <c r="D11" s="161">
        <v>54657</v>
      </c>
      <c r="E11" s="162"/>
      <c r="F11" s="163">
        <v>74581</v>
      </c>
      <c r="G11" s="164"/>
      <c r="H11" s="165"/>
    </row>
    <row r="12" spans="1:8" x14ac:dyDescent="0.2">
      <c r="A12" s="166"/>
      <c r="B12" s="167"/>
      <c r="C12" s="174"/>
      <c r="D12" s="169">
        <v>23816</v>
      </c>
      <c r="E12" s="170"/>
      <c r="F12" s="171">
        <v>41563</v>
      </c>
      <c r="G12" s="172"/>
      <c r="H12" s="173"/>
    </row>
    <row r="13" spans="1:8" x14ac:dyDescent="0.2">
      <c r="A13" s="154"/>
      <c r="B13" s="159"/>
      <c r="C13" s="175"/>
      <c r="D13" s="176">
        <v>60129</v>
      </c>
      <c r="E13" s="177"/>
      <c r="F13" s="178">
        <v>72084</v>
      </c>
      <c r="G13" s="179"/>
      <c r="H13" s="165"/>
    </row>
    <row r="14" spans="1:8" x14ac:dyDescent="0.2">
      <c r="A14" s="166"/>
      <c r="B14" s="167"/>
      <c r="C14" s="168"/>
      <c r="D14" s="169">
        <v>21788</v>
      </c>
      <c r="E14" s="170"/>
      <c r="F14" s="171">
        <v>37802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11.29</v>
      </c>
      <c r="C19" s="180">
        <f>ROUND(VALUE(SUBSTITUTE(実質収支比率等に係る経年分析!G$48,"▲","-")),2)</f>
        <v>5.05</v>
      </c>
      <c r="D19" s="180">
        <f>ROUND(VALUE(SUBSTITUTE(実質収支比率等に係る経年分析!H$48,"▲","-")),2)</f>
        <v>3.28</v>
      </c>
      <c r="E19" s="180">
        <f>ROUND(VALUE(SUBSTITUTE(実質収支比率等に係る経年分析!I$48,"▲","-")),2)</f>
        <v>6.28</v>
      </c>
      <c r="F19" s="180">
        <f>ROUND(VALUE(SUBSTITUTE(実質収支比率等に係る経年分析!J$48,"▲","-")),2)</f>
        <v>5.9</v>
      </c>
    </row>
    <row r="20" spans="1:11" x14ac:dyDescent="0.2">
      <c r="A20" s="180" t="s">
        <v>55</v>
      </c>
      <c r="B20" s="180">
        <f>ROUND(VALUE(SUBSTITUTE(実質収支比率等に係る経年分析!F$47,"▲","-")),2)</f>
        <v>36.96</v>
      </c>
      <c r="C20" s="180">
        <f>ROUND(VALUE(SUBSTITUTE(実質収支比率等に係る経年分析!G$47,"▲","-")),2)</f>
        <v>43.21</v>
      </c>
      <c r="D20" s="180">
        <f>ROUND(VALUE(SUBSTITUTE(実質収支比率等に係る経年分析!H$47,"▲","-")),2)</f>
        <v>38.119999999999997</v>
      </c>
      <c r="E20" s="180">
        <f>ROUND(VALUE(SUBSTITUTE(実質収支比率等に係る経年分析!I$47,"▲","-")),2)</f>
        <v>33.97</v>
      </c>
      <c r="F20" s="180">
        <f>ROUND(VALUE(SUBSTITUTE(実質収支比率等に係る経年分析!J$47,"▲","-")),2)</f>
        <v>33.29</v>
      </c>
    </row>
    <row r="21" spans="1:11" x14ac:dyDescent="0.2">
      <c r="A21" s="180" t="s">
        <v>56</v>
      </c>
      <c r="B21" s="180">
        <f>IF(ISNUMBER(VALUE(SUBSTITUTE(実質収支比率等に係る経年分析!F$49,"▲","-"))),ROUND(VALUE(SUBSTITUTE(実質収支比率等に係る経年分析!F$49,"▲","-")),2),NA())</f>
        <v>6.47</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-6.24</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-1.35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農業者労働災害共済特別会計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1377</v>
      </c>
      <c r="E42" s="182"/>
      <c r="F42" s="182"/>
      <c r="G42" s="182">
        <f>'実質公債費比率（分子）の構造'!L$52</f>
        <v>1419</v>
      </c>
      <c r="H42" s="182"/>
      <c r="I42" s="182"/>
      <c r="J42" s="182">
        <f>'実質公債費比率（分子）の構造'!M$52</f>
        <v>1507</v>
      </c>
      <c r="K42" s="182"/>
      <c r="L42" s="182"/>
      <c r="M42" s="182">
        <f>'実質公債費比率（分子）の構造'!N$52</f>
        <v>1539</v>
      </c>
      <c r="N42" s="182"/>
      <c r="O42" s="182"/>
      <c r="P42" s="182">
        <f>'実質公債費比率（分子）の構造'!O$52</f>
        <v>1561</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19</v>
      </c>
      <c r="C45" s="182"/>
      <c r="D45" s="182"/>
      <c r="E45" s="182">
        <f>'実質公債費比率（分子）の構造'!L$49</f>
        <v>23</v>
      </c>
      <c r="F45" s="182"/>
      <c r="G45" s="182"/>
      <c r="H45" s="182">
        <f>'実質公債費比率（分子）の構造'!M$49</f>
        <v>24</v>
      </c>
      <c r="I45" s="182"/>
      <c r="J45" s="182"/>
      <c r="K45" s="182">
        <f>'実質公債費比率（分子）の構造'!N$49</f>
        <v>37</v>
      </c>
      <c r="L45" s="182"/>
      <c r="M45" s="182"/>
      <c r="N45" s="182">
        <f>'実質公債費比率（分子）の構造'!O$49</f>
        <v>40</v>
      </c>
      <c r="O45" s="182"/>
      <c r="P45" s="182"/>
    </row>
    <row r="46" spans="1:16" x14ac:dyDescent="0.2">
      <c r="A46" s="182" t="s">
        <v>67</v>
      </c>
      <c r="B46" s="182">
        <f>'実質公債費比率（分子）の構造'!K$48</f>
        <v>523</v>
      </c>
      <c r="C46" s="182"/>
      <c r="D46" s="182"/>
      <c r="E46" s="182">
        <f>'実質公債費比率（分子）の構造'!L$48</f>
        <v>506</v>
      </c>
      <c r="F46" s="182"/>
      <c r="G46" s="182"/>
      <c r="H46" s="182">
        <f>'実質公債費比率（分子）の構造'!M$48</f>
        <v>532</v>
      </c>
      <c r="I46" s="182"/>
      <c r="J46" s="182"/>
      <c r="K46" s="182">
        <f>'実質公債費比率（分子）の構造'!N$48</f>
        <v>475</v>
      </c>
      <c r="L46" s="182"/>
      <c r="M46" s="182"/>
      <c r="N46" s="182">
        <f>'実質公債費比率（分子）の構造'!O$48</f>
        <v>483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1336</v>
      </c>
      <c r="C49" s="182"/>
      <c r="D49" s="182"/>
      <c r="E49" s="182">
        <f>'実質公債費比率（分子）の構造'!L$45</f>
        <v>1365</v>
      </c>
      <c r="F49" s="182"/>
      <c r="G49" s="182"/>
      <c r="H49" s="182">
        <f>'実質公債費比率（分子）の構造'!M$45</f>
        <v>1451</v>
      </c>
      <c r="I49" s="182"/>
      <c r="J49" s="182"/>
      <c r="K49" s="182">
        <f>'実質公債費比率（分子）の構造'!N$45</f>
        <v>1521</v>
      </c>
      <c r="L49" s="182"/>
      <c r="M49" s="182"/>
      <c r="N49" s="182">
        <f>'実質公債費比率（分子）の構造'!O$45</f>
        <v>1527</v>
      </c>
      <c r="O49" s="182"/>
      <c r="P49" s="182"/>
    </row>
    <row r="50" spans="1:16" x14ac:dyDescent="0.2">
      <c r="A50" s="182" t="s">
        <v>71</v>
      </c>
      <c r="B50" s="182" t="e">
        <f>NA()</f>
        <v>#N/A</v>
      </c>
      <c r="C50" s="182">
        <f>IF(ISNUMBER('実質公債費比率（分子）の構造'!K$53),'実質公債費比率（分子）の構造'!K$53,NA())</f>
        <v>501</v>
      </c>
      <c r="D50" s="182" t="e">
        <f>NA()</f>
        <v>#N/A</v>
      </c>
      <c r="E50" s="182" t="e">
        <f>NA()</f>
        <v>#N/A</v>
      </c>
      <c r="F50" s="182">
        <f>IF(ISNUMBER('実質公債費比率（分子）の構造'!L$53),'実質公債費比率（分子）の構造'!L$53,NA())</f>
        <v>475</v>
      </c>
      <c r="G50" s="182" t="e">
        <f>NA()</f>
        <v>#N/A</v>
      </c>
      <c r="H50" s="182" t="e">
        <f>NA()</f>
        <v>#N/A</v>
      </c>
      <c r="I50" s="182">
        <f>IF(ISNUMBER('実質公債費比率（分子）の構造'!M$53),'実質公債費比率（分子）の構造'!M$53,NA())</f>
        <v>500</v>
      </c>
      <c r="J50" s="182" t="e">
        <f>NA()</f>
        <v>#N/A</v>
      </c>
      <c r="K50" s="182" t="e">
        <f>NA()</f>
        <v>#N/A</v>
      </c>
      <c r="L50" s="182">
        <f>IF(ISNUMBER('実質公債費比率（分子）の構造'!N$53),'実質公債費比率（分子）の構造'!N$53,NA())</f>
        <v>494</v>
      </c>
      <c r="M50" s="182" t="e">
        <f>NA()</f>
        <v>#N/A</v>
      </c>
      <c r="N50" s="182" t="e">
        <f>NA()</f>
        <v>#N/A</v>
      </c>
      <c r="O50" s="182">
        <f>IF(ISNUMBER('実質公債費比率（分子）の構造'!O$53),'実質公債費比率（分子）の構造'!O$53,NA())</f>
        <v>489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19382</v>
      </c>
      <c r="E56" s="181"/>
      <c r="F56" s="181"/>
      <c r="G56" s="181">
        <f>'将来負担比率（分子）の構造'!J$52</f>
        <v>19360</v>
      </c>
      <c r="H56" s="181"/>
      <c r="I56" s="181"/>
      <c r="J56" s="181">
        <f>'将来負担比率（分子）の構造'!K$52</f>
        <v>18878</v>
      </c>
      <c r="K56" s="181"/>
      <c r="L56" s="181"/>
      <c r="M56" s="181">
        <f>'将来負担比率（分子）の構造'!L$52</f>
        <v>18323</v>
      </c>
      <c r="N56" s="181"/>
      <c r="O56" s="181"/>
      <c r="P56" s="181">
        <f>'将来負担比率（分子）の構造'!M$52</f>
        <v>17772</v>
      </c>
    </row>
    <row r="57" spans="1:16" x14ac:dyDescent="0.2">
      <c r="A57" s="181" t="s">
        <v>42</v>
      </c>
      <c r="B57" s="181"/>
      <c r="C57" s="181"/>
      <c r="D57" s="181">
        <f>'将来負担比率（分子）の構造'!I$51</f>
        <v>269</v>
      </c>
      <c r="E57" s="181"/>
      <c r="F57" s="181"/>
      <c r="G57" s="181">
        <f>'将来負担比率（分子）の構造'!J$51</f>
        <v>262</v>
      </c>
      <c r="H57" s="181"/>
      <c r="I57" s="181"/>
      <c r="J57" s="181">
        <f>'将来負担比率（分子）の構造'!K$51</f>
        <v>262</v>
      </c>
      <c r="K57" s="181"/>
      <c r="L57" s="181"/>
      <c r="M57" s="181">
        <f>'将来負担比率（分子）の構造'!L$51</f>
        <v>221</v>
      </c>
      <c r="N57" s="181"/>
      <c r="O57" s="181"/>
      <c r="P57" s="181">
        <f>'将来負担比率（分子）の構造'!M$51</f>
        <v>182</v>
      </c>
    </row>
    <row r="58" spans="1:16" x14ac:dyDescent="0.2">
      <c r="A58" s="181" t="s">
        <v>41</v>
      </c>
      <c r="B58" s="181"/>
      <c r="C58" s="181"/>
      <c r="D58" s="181">
        <f>'将来負担比率（分子）の構造'!I$50</f>
        <v>4295</v>
      </c>
      <c r="E58" s="181"/>
      <c r="F58" s="181"/>
      <c r="G58" s="181">
        <f>'将来負担比率（分子）の構造'!J$50</f>
        <v>4910</v>
      </c>
      <c r="H58" s="181"/>
      <c r="I58" s="181"/>
      <c r="J58" s="181">
        <f>'将来負担比率（分子）の構造'!K$50</f>
        <v>4689</v>
      </c>
      <c r="K58" s="181"/>
      <c r="L58" s="181"/>
      <c r="M58" s="181">
        <f>'将来負担比率（分子）の構造'!L$50</f>
        <v>4509</v>
      </c>
      <c r="N58" s="181"/>
      <c r="O58" s="181"/>
      <c r="P58" s="181">
        <f>'将来負担比率（分子）の構造'!M$50</f>
        <v>4440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2553</v>
      </c>
      <c r="C62" s="181"/>
      <c r="D62" s="181"/>
      <c r="E62" s="181">
        <f>'将来負担比率（分子）の構造'!J$45</f>
        <v>2468</v>
      </c>
      <c r="F62" s="181"/>
      <c r="G62" s="181"/>
      <c r="H62" s="181">
        <f>'将来負担比率（分子）の構造'!K$45</f>
        <v>2416</v>
      </c>
      <c r="I62" s="181"/>
      <c r="J62" s="181"/>
      <c r="K62" s="181">
        <f>'将来負担比率（分子）の構造'!L$45</f>
        <v>2380</v>
      </c>
      <c r="L62" s="181"/>
      <c r="M62" s="181"/>
      <c r="N62" s="181">
        <f>'将来負担比率（分子）の構造'!M$45</f>
        <v>2334</v>
      </c>
      <c r="O62" s="181"/>
      <c r="P62" s="181"/>
    </row>
    <row r="63" spans="1:16" x14ac:dyDescent="0.2">
      <c r="A63" s="181" t="s">
        <v>34</v>
      </c>
      <c r="B63" s="181">
        <f>'将来負担比率（分子）の構造'!I$44</f>
        <v>536</v>
      </c>
      <c r="C63" s="181"/>
      <c r="D63" s="181"/>
      <c r="E63" s="181">
        <f>'将来負担比率（分子）の構造'!J$44</f>
        <v>746</v>
      </c>
      <c r="F63" s="181"/>
      <c r="G63" s="181"/>
      <c r="H63" s="181">
        <f>'将来負担比率（分子）の構造'!K$44</f>
        <v>730</v>
      </c>
      <c r="I63" s="181"/>
      <c r="J63" s="181"/>
      <c r="K63" s="181">
        <f>'将来負担比率（分子）の構造'!L$44</f>
        <v>713</v>
      </c>
      <c r="L63" s="181"/>
      <c r="M63" s="181"/>
      <c r="N63" s="181">
        <f>'将来負担比率（分子）の構造'!M$44</f>
        <v>675</v>
      </c>
      <c r="O63" s="181"/>
      <c r="P63" s="181"/>
    </row>
    <row r="64" spans="1:16" x14ac:dyDescent="0.2">
      <c r="A64" s="181" t="s">
        <v>33</v>
      </c>
      <c r="B64" s="181">
        <f>'将来負担比率（分子）の構造'!I$43</f>
        <v>5440</v>
      </c>
      <c r="C64" s="181"/>
      <c r="D64" s="181"/>
      <c r="E64" s="181">
        <f>'将来負担比率（分子）の構造'!J$43</f>
        <v>5329</v>
      </c>
      <c r="F64" s="181"/>
      <c r="G64" s="181"/>
      <c r="H64" s="181">
        <f>'将来負担比率（分子）の構造'!K$43</f>
        <v>5295</v>
      </c>
      <c r="I64" s="181"/>
      <c r="J64" s="181"/>
      <c r="K64" s="181">
        <f>'将来負担比率（分子）の構造'!L$43</f>
        <v>5053</v>
      </c>
      <c r="L64" s="181"/>
      <c r="M64" s="181"/>
      <c r="N64" s="181">
        <f>'将来負担比率（分子）の構造'!M$43</f>
        <v>4947</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17770</v>
      </c>
      <c r="C66" s="181"/>
      <c r="D66" s="181"/>
      <c r="E66" s="181">
        <f>'将来負担比率（分子）の構造'!J$41</f>
        <v>18142</v>
      </c>
      <c r="F66" s="181"/>
      <c r="G66" s="181"/>
      <c r="H66" s="181">
        <f>'将来負担比率（分子）の構造'!K$41</f>
        <v>17837</v>
      </c>
      <c r="I66" s="181"/>
      <c r="J66" s="181"/>
      <c r="K66" s="181">
        <f>'将来負担比率（分子）の構造'!L$41</f>
        <v>17581</v>
      </c>
      <c r="L66" s="181"/>
      <c r="M66" s="181"/>
      <c r="N66" s="181">
        <f>'将来負担比率（分子）の構造'!M$41</f>
        <v>17650</v>
      </c>
      <c r="O66" s="181"/>
      <c r="P66" s="181"/>
    </row>
    <row r="67" spans="1:16" x14ac:dyDescent="0.2">
      <c r="A67" s="181" t="s">
        <v>75</v>
      </c>
      <c r="B67" s="181" t="e">
        <f>NA()</f>
        <v>#N/A</v>
      </c>
      <c r="C67" s="181">
        <f>IF(ISNUMBER('将来負担比率（分子）の構造'!I$53), IF('将来負担比率（分子）の構造'!I$53 &lt; 0, 0, '将来負担比率（分子）の構造'!I$53), NA())</f>
        <v>2353</v>
      </c>
      <c r="D67" s="181" t="e">
        <f>NA()</f>
        <v>#N/A</v>
      </c>
      <c r="E67" s="181" t="e">
        <f>NA()</f>
        <v>#N/A</v>
      </c>
      <c r="F67" s="181">
        <f>IF(ISNUMBER('将来負担比率（分子）の構造'!J$53), IF('将来負担比率（分子）の構造'!J$53 &lt; 0, 0, '将来負担比率（分子）の構造'!J$53), NA())</f>
        <v>2153</v>
      </c>
      <c r="G67" s="181" t="e">
        <f>NA()</f>
        <v>#N/A</v>
      </c>
      <c r="H67" s="181" t="e">
        <f>NA()</f>
        <v>#N/A</v>
      </c>
      <c r="I67" s="181">
        <f>IF(ISNUMBER('将来負担比率（分子）の構造'!K$53), IF('将来負担比率（分子）の構造'!K$53 &lt; 0, 0, '将来負担比率（分子）の構造'!K$53), NA())</f>
        <v>2448</v>
      </c>
      <c r="J67" s="181" t="e">
        <f>NA()</f>
        <v>#N/A</v>
      </c>
      <c r="K67" s="181" t="e">
        <f>NA()</f>
        <v>#N/A</v>
      </c>
      <c r="L67" s="181">
        <f>IF(ISNUMBER('将来負担比率（分子）の構造'!L$53), IF('将来負担比率（分子）の構造'!L$53 &lt; 0, 0, '将来負担比率（分子）の構造'!L$53), NA())</f>
        <v>2674</v>
      </c>
      <c r="M67" s="181" t="e">
        <f>NA()</f>
        <v>#N/A</v>
      </c>
      <c r="N67" s="181" t="e">
        <f>NA()</f>
        <v>#N/A</v>
      </c>
      <c r="O67" s="181">
        <f>IF(ISNUMBER('将来負担比率（分子）の構造'!M$53), IF('将来負担比率（分子）の構造'!M$53 &lt; 0, 0, '将来負担比率（分子）の構造'!M$53), NA())</f>
        <v>3212</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3249</v>
      </c>
      <c r="C72" s="185">
        <f>基金残高に係る経年分析!G55</f>
        <v>2891</v>
      </c>
      <c r="D72" s="185">
        <f>基金残高に係る経年分析!H55</f>
        <v>2813</v>
      </c>
    </row>
    <row r="73" spans="1:16" x14ac:dyDescent="0.2">
      <c r="A73" s="184" t="s">
        <v>78</v>
      </c>
      <c r="B73" s="185">
        <f>基金残高に係る経年分析!F56</f>
        <v>148</v>
      </c>
      <c r="C73" s="185">
        <f>基金残高に係る経年分析!G56</f>
        <v>148</v>
      </c>
      <c r="D73" s="185">
        <f>基金残高に係る経年分析!H56</f>
        <v>148</v>
      </c>
    </row>
    <row r="74" spans="1:16" x14ac:dyDescent="0.2">
      <c r="A74" s="184" t="s">
        <v>79</v>
      </c>
      <c r="B74" s="185">
        <f>基金残高に係る経年分析!F57</f>
        <v>2084</v>
      </c>
      <c r="C74" s="185">
        <f>基金残高に係る経年分析!G57</f>
        <v>2047</v>
      </c>
      <c r="D74" s="185">
        <f>基金残高に係る経年分析!H57</f>
        <v>2066</v>
      </c>
    </row>
  </sheetData>
  <sheetProtection algorithmName="SHA-512" hashValue="NYe0RK5BlZH5chqWFGgJM+XvdvobJUdYdSZUH/xdbdB2K6glKdVmuS/xohQmoQcZt30CRdy32K1V6zaZm9Yy6w==" saltValue="VTxDnBaXLlT8/5Y2Np36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2021-03-10T05:41:13Z</cp:lastPrinted>
  <dcterms:created xsi:type="dcterms:W3CDTF">2021-02-05T02:23:32Z</dcterms:created>
  <dcterms:modified xsi:type="dcterms:W3CDTF">2021-10-27T08:33:32Z</dcterms:modified>
  <cp:category/>
</cp:coreProperties>
</file>