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1_財政状況資料集/R1財政状況資料集/04_2回目/03_市町から/"/>
    </mc:Choice>
  </mc:AlternateContent>
  <xr:revisionPtr revIDLastSave="2" documentId="11_EE17D9A8200100FF2217501D4E597EE39A36F2A8" xr6:coauthVersionLast="46" xr6:coauthVersionMax="46" xr10:uidLastSave="{201FD71B-1F47-434A-BC32-0CC90C7BC669}"/>
  <bookViews>
    <workbookView xWindow="-110" yWindow="-110" windowWidth="18290" windowHeight="110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AM36" i="10"/>
  <c r="CO35" i="10"/>
  <c r="C35" i="10"/>
  <c r="C36" i="10" s="1"/>
  <c r="C34" i="10"/>
  <c r="C37" i="10" l="1"/>
  <c r="AM34"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BE34" i="10"/>
  <c r="BE35" i="10" s="1"/>
  <c r="BE36"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<sst xmlns="http://schemas.openxmlformats.org/spreadsheetml/2006/main" count="1116" uniqueCount="629">
  <si>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</si>
  <si>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</si>
  <si>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</si>
  <si>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</si>
  <si>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</si>
  <si>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</si>
  <si>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</si>
  <si>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</si>
  <si>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</si>
  <si>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</si>
  <si>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</si>
  <si>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</si>
  <si>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</si>
  <si>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</si>
  <si>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</si>
  <si>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</si>
  <si>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</si>
  <si>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</si>
  <si>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</si>
  <si>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</si>
  <si>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</si>
  <si>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</si>
  <si>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</si>
  <si>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</si>
  <si>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</si>
  <si>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</si>
  <si>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</si>
  <si>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</si>
  <si>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</si>
  <si>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</si>
  <si>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</si>
  <si>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</si>
  <si>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</si>
  <si>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</si>
  <si>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</si>
  <si>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</si>
  <si>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</si>
  <si>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</si>
  <si>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</si>
  <si>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</si>
  <si>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</si>
  <si>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</si>
  <si>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</si>
  <si>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</si>
  <si>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</si>
  <si>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</si>
  <si>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</si>
  <si>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</si>
  <si>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</si>
  <si>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</si>
  <si>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</si>
  <si>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</si>
  <si>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</si>
  <si>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</si>
  <si>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</si>
  <si>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</si>
  <si>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</si>
  <si>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</si>
  <si>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</si>
  <si>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</si>
  <si>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</si>
  <si>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</si>
  <si>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</si>
  <si>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</si>
  <si>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</si>
  <si>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</si>
  <si>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</si>
  <si>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</si>
  <si>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</si>
  <si>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</si>
  <si>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</si>
  <si>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</si>
  <si>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</si>
  <si>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</si>
  <si>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</si>
  <si>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</si>
  <si>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</si>
  <si>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</si>
  <si>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</si>
  <si>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</si>
  <si>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</si>
  <si>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</si>
  <si>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</si>
  <si>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</si>
  <si>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</si>
  <si>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</si>
  <si>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</si>
  <si>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</si>
  <si>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</si>
  <si>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</si>
  <si>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</si>
  <si>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</si>
  <si>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</si>
  <si>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</si>
  <si>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</si>
  <si>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</si>
  <si>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</si>
  <si>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</si>
  <si>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</si>
  <si>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</si>
  <si>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</si>
  <si>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</si>
  <si>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</si>
  <si>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</si>
  <si>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</si>
  <si>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</si>
  <si>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</si>
  <si>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</si>
  <si>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</si>
  <si>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</si>
  <si>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</si>
  <si>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</si>
  <si>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</si>
  <si>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</si>
  <si>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</si>
  <si>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</si>
  <si>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</si>
  <si>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</si>
  <si>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</si>
  <si>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</si>
  <si>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</si>
  <si>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</si>
  <si>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</si>
  <si>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</si>
  <si>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</si>
  <si>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</si>
  <si>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</si>
  <si>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</si>
  <si>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</si>
  <si>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</si>
  <si>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</si>
  <si>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</si>
  <si>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</si>
  <si>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</si>
  <si>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</si>
  <si>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</si>
  <si>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</si>
  <si>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</si>
  <si>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</si>
  <si>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</si>
  <si>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</si>
  <si>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</si>
  <si>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</si>
  <si>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</si>
  <si>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</si>
  <si>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</si>
  <si>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</si>
  <si>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</si>
  <si>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</si>
  <si>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</si>
  <si>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</si>
  <si>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</si>
  <si>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</si>
  <si>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</si>
  <si>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</si>
  <si>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</si>
  <si>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</si>
  <si>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</si>
  <si>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</si>
  <si>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</si>
  <si>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</si>
  <si>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</si>
  <si>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</si>
  <si>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</si>
  <si>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</si>
  <si>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</si>
  <si>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</si>
  <si>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</si>
  <si>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</si>
  <si>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</si>
  <si>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</si>
  <si>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</si>
  <si>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</si>
  <si>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</si>
  <si>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</si>
  <si>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</si>
  <si>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</si>
  <si>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</si>
  <si>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</si>
  <si>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</si>
  <si>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</si>
  <si>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</si>
  <si>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</si>
  <si>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</si>
  <si>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</si>
  <si>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</si>
  <si>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</si>
  <si>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</si>
  <si>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</si>
  <si>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</si>
  <si>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</si>
  <si>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</si>
  <si>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</si>
  <si>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</si>
  <si>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</si>
  <si>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</si>
  <si>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</si>
  <si>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</si>
  <si>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</si>
  <si>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</si>
  <si>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</si>
  <si>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</si>
  <si>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</si>
  <si>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</si>
  <si>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</si>
  <si>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</si>
  <si>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</si>
  <si>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</si>
  <si>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</si>
  <si>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</si>
  <si>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</si>
  <si>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</si>
  <si>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</si>
  <si>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</si>
  <si>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</si>
  <si>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</si>
  <si>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福井県越前町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</si>
  <si>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</si>
  <si>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</si>
  <si>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</si>
  <si>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</si>
  <si>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</si>
  <si>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</si>
  <si>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</si>
  <si>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</si>
  <si>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</si>
  <si>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</si>
  <si>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</si>
  <si>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</si>
  <si>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</si>
  <si>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</si>
  <si>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</si>
  <si>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</si>
  <si>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</si>
  <si>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</si>
  <si>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</si>
  <si>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</si>
  <si>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</si>
  <si>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</si>
  <si>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</si>
  <si>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</si>
  <si>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</si>
  <si>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</si>
  <si>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</si>
  <si>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</si>
  <si>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</si>
  <si>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</si>
  <si>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</si>
  <si>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</si>
  <si>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</si>
  <si>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</si>
  <si>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</si>
  <si>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</si>
  <si>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</si>
  <si>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</si>
  <si>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</si>
  <si>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</si>
  <si>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</si>
  <si>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</si>
  <si>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</si>
  <si>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</si>
  <si>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</si>
  <si>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</si>
  <si>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</si>
  <si>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</si>
  <si>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</si>
  <si>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</si>
  <si>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</si>
  <si>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</si>
  <si>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</si>
  <si>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</si>
  <si>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</si>
  <si>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</si>
  <si>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</si>
  <si>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</si>
  <si>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</si>
  <si>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</si>
  <si>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</si>
  <si>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</si>
  <si>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</si>
  <si>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</si>
  <si>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</si>
  <si>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</si>
  <si>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</si>
  <si>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</si>
  <si>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</si>
  <si>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</si>
  <si>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</si>
  <si>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</si>
  <si>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</si>
  <si>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</si>
  <si>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</si>
  <si>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</si>
  <si>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</si>
  <si>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</si>
  <si>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</si>
  <si>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</si>
  <si>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</si>
  <si>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</si>
  <si>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</si>
  <si>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</si>
  <si>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</si>
  <si>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</si>
  <si>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</si>
  <si>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</si>
  <si>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</si>
  <si>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</si>
  <si>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</si>
  <si>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</si>
  <si>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</si>
  <si>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</si>
  <si>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</si>
  <si>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</si>
  <si>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</si>
  <si>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</si>
  <si>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</si>
  <si>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</si>
  <si>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</si>
  <si>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</si>
  <si>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</si>
  <si>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</si>
  <si>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</si>
  <si>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</si>
  <si>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</si>
  <si>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</si>
  <si>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</si>
  <si>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</si>
  <si>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</si>
  <si>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</si>
  <si>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</si>
  <si>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</si>
  <si>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</si>
  <si>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</si>
  <si>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</si>
  <si>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</si>
  <si>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</si>
  <si>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</si>
  <si>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</si>
  <si>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</si>
  <si>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</si>
  <si>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</si>
  <si>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</si>
  <si>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</si>
  <si>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</si>
  <si>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</si>
  <si>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</si>
  <si>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</si>
  <si>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</si>
  <si>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</si>
  <si>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</si>
  <si>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</si>
  <si>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</si>
  <si>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</si>
  <si>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</si>
  <si>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</si>
  <si>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</si>
  <si>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</si>
  <si>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</si>
  <si>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</si>
  <si>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</si>
  <si>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</si>
  <si>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</si>
  <si>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</si>
  <si>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</si>
  <si>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</si>
  <si>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</si>
  <si>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</si>
  <si>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</si>
  <si>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</si>
  <si>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</si>
  <si>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福井県越前町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</si>
  <si>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</si>
  <si>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</si>
  <si>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</si>
  <si>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</si>
  <si>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</si>
  <si>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</si>
  <si>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</si>
  <si>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</si>
  <si>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</si>
  <si>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</si>
  <si>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</si>
  <si>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</si>
  <si>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</si>
  <si>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</si>
  <si>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</si>
  <si>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</si>
  <si>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</si>
  <si>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</si>
  <si>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</si>
  <si>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</si>
  <si>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越前町温泉事業特別会計</t>
    <phoneticPr fontId="5"/>
  </si>
  <si>
    <t>越前町農林漁業体験実習館事業特別会計</t>
    <phoneticPr fontId="5"/>
  </si>
  <si>
    <t>-</t>
    <phoneticPr fontId="5"/>
  </si>
  <si>
    <t>越前町土地区画整理事業特別会計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</si>
  <si>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</si>
  <si>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</si>
  <si>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</si>
  <si>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</si>
  <si>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</si>
  <si>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</si>
  <si>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</si>
  <si>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</si>
  <si>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</si>
  <si>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</si>
  <si>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</si>
  <si>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</si>
  <si>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</si>
  <si>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</si>
  <si>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</si>
  <si>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越前町国民健康保険事業特別会計</t>
    <phoneticPr fontId="5"/>
  </si>
  <si>
    <t>越前町介護保険事業特別会計</t>
    <phoneticPr fontId="5"/>
  </si>
  <si>
    <t>越前町後期高齢者医療事業特別会計</t>
    <phoneticPr fontId="5"/>
  </si>
  <si>
    <t>越前町上水道事業会計</t>
    <phoneticPr fontId="5"/>
  </si>
  <si>
    <t>法適用企業</t>
    <phoneticPr fontId="5"/>
  </si>
  <si>
    <t>越前町国民健康保険病院事業会計</t>
    <phoneticPr fontId="5"/>
  </si>
  <si>
    <t>法適用企業</t>
    <phoneticPr fontId="5"/>
  </si>
  <si>
    <t>越前町簡易水道事業特別会計</t>
    <phoneticPr fontId="5"/>
  </si>
  <si>
    <t>法非適用企業</t>
    <phoneticPr fontId="5"/>
  </si>
  <si>
    <t>越前町公共下水道事業特別会計</t>
    <phoneticPr fontId="5"/>
  </si>
  <si>
    <t>法非適用企業</t>
    <phoneticPr fontId="5"/>
  </si>
  <si>
    <t>越前町集落排水事業特別会計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</si>
  <si>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</si>
  <si>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</si>
  <si>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</si>
  <si>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</si>
  <si>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</si>
  <si>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</si>
  <si>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</si>
  <si>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</si>
  <si>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</si>
  <si>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</si>
  <si>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</si>
  <si>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</si>
  <si>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</si>
  <si>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</si>
  <si>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</si>
  <si>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</si>
  <si>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</si>
  <si>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</si>
  <si>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</si>
  <si>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</si>
  <si>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</si>
  <si>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</si>
  <si>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</si>
  <si>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</si>
  <si>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</si>
  <si>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</si>
  <si>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</si>
  <si>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</si>
  <si>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</si>
  <si>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</si>
  <si>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</si>
  <si>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</si>
  <si>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</si>
  <si>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</si>
  <si>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</si>
  <si>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</si>
  <si>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</si>
  <si>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</si>
  <si>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</si>
  <si>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</si>
  <si>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</si>
  <si>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</si>
  <si>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</si>
  <si>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</si>
  <si>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</si>
  <si>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</si>
  <si>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</si>
  <si>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</si>
  <si>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</si>
  <si>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</si>
  <si>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</si>
  <si>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</si>
  <si>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</si>
  <si>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</si>
  <si>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</si>
  <si>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</si>
  <si>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</si>
  <si>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</si>
  <si>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</si>
  <si>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</si>
  <si>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</si>
  <si>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</si>
  <si>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</si>
  <si>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越前町公共下水道事業特別会計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</si>
  <si>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</si>
  <si>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</si>
  <si>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越前町簡易水道事業特別会計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</si>
  <si>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</si>
  <si>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越前町上水道事業会計</t>
    <phoneticPr fontId="5"/>
  </si>
  <si>
    <t>(Ｆ)</t>
    <phoneticPr fontId="5"/>
  </si>
  <si>
    <t>越前町集落排水事業特別会計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</si>
  <si>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</si>
  <si>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</si>
  <si>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</si>
  <si>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</si>
  <si>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</si>
  <si>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</si>
  <si>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</si>
  <si>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</si>
  <si>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</si>
  <si>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</si>
  <si>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</si>
  <si>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</si>
  <si>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</si>
  <si>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</si>
  <si>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</si>
  <si>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</si>
  <si>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</si>
  <si>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</si>
  <si>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</si>
  <si>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</si>
  <si>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</si>
  <si>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</si>
  <si>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</si>
  <si>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</si>
  <si>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</si>
  <si>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</si>
  <si>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</si>
  <si>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</si>
  <si>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</si>
  <si>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</si>
  <si>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</si>
  <si>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</si>
  <si>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</si>
  <si>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</si>
  <si>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</si>
  <si>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</si>
  <si>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</si>
  <si>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</si>
  <si>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</si>
  <si>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</si>
  <si>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</si>
  <si>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</si>
  <si>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</si>
  <si>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</si>
  <si>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</si>
  <si>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</si>
  <si>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</si>
  <si>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</si>
  <si>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</si>
  <si>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</si>
  <si>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</si>
  <si>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</si>
  <si>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</si>
  <si>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</si>
  <si>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</si>
  <si>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</si>
  <si>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</si>
  <si>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</si>
  <si>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</si>
  <si>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</si>
  <si>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</si>
  <si>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</si>
  <si>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</si>
  <si>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</si>
  <si>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</si>
  <si>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</si>
  <si>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</si>
  <si>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</si>
  <si>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</si>
  <si>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</si>
  <si>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</si>
  <si>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</si>
  <si>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</si>
  <si>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</si>
  <si>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</si>
  <si>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</si>
  <si>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</si>
  <si>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</si>
  <si>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</si>
  <si>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</si>
  <si>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</si>
  <si>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</si>
  <si>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</si>
  <si>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</si>
  <si>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</si>
  <si>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</si>
  <si>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</si>
  <si>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</si>
  <si>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</si>
  <si>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2.37</t>
  </si>
  <si>
    <t>▲ 0.33</t>
  </si>
  <si>
    <t>▲ 2.84</t>
  </si>
  <si>
    <t>一般会計</t>
  </si>
  <si>
    <t>越前町国民健康保険病院事業会計</t>
  </si>
  <si>
    <t>越前町介護保険事業特別会計</t>
  </si>
  <si>
    <t>越前町上水道事業会計</t>
  </si>
  <si>
    <t>越前町簡易水道事業特別会計</t>
  </si>
  <si>
    <t>越前町集落排水事業特別会計</t>
  </si>
  <si>
    <t>越前町国民健康保険事業特別会計</t>
  </si>
  <si>
    <t>越前町公共下水道事業特別会計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</si>
  <si>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</si>
  <si>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</si>
  <si>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</si>
  <si>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</si>
  <si>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</si>
  <si>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</si>
  <si>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</si>
  <si>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</si>
  <si>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越前町公共施設管理公社</t>
    <rPh sb="0" eb="3">
      <t>エチゼンチョウ</t>
    </rPh>
    <rPh sb="3" eb="5">
      <t>コウキョウ</t>
    </rPh>
    <rPh sb="5" eb="7">
      <t>シセツ</t>
    </rPh>
    <rPh sb="7" eb="9">
      <t>カンリ</t>
    </rPh>
    <rPh sb="9" eb="11">
      <t>コウシャ</t>
    </rPh>
    <phoneticPr fontId="2"/>
  </si>
  <si>
    <t>-</t>
    <phoneticPr fontId="2"/>
  </si>
  <si>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</si>
  <si>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</si>
  <si>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</si>
  <si>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福井県後期高齢者医療広域連合（事業会計分）</t>
    <rPh sb="0" eb="3">
      <t>フクイケン</t>
    </rPh>
    <rPh sb="3" eb="5">
      <t>コウキ</t>
    </rPh>
    <rPh sb="5" eb="7">
      <t>コウレイ</t>
    </rPh>
    <rPh sb="7" eb="8">
      <t>シャ</t>
    </rPh>
    <rPh sb="8" eb="10">
      <t>イリョウ</t>
    </rPh>
    <rPh sb="10" eb="12">
      <t>コウイキ</t>
    </rPh>
    <rPh sb="12" eb="14">
      <t>レンゴウ</t>
    </rPh>
    <rPh sb="15" eb="17">
      <t>ジギョウ</t>
    </rPh>
    <rPh sb="17" eb="19">
      <t>カイケイ</t>
    </rPh>
    <rPh sb="19" eb="20">
      <t>ブン</t>
    </rPh>
    <phoneticPr fontId="2"/>
  </si>
  <si>
    <t>福井県自治会館組合</t>
    <rPh sb="0" eb="3">
      <t>フクイケン</t>
    </rPh>
    <rPh sb="3" eb="5">
      <t>ジチ</t>
    </rPh>
    <rPh sb="5" eb="7">
      <t>カイカン</t>
    </rPh>
    <rPh sb="7" eb="9">
      <t>クミアイ</t>
    </rPh>
    <phoneticPr fontId="2"/>
  </si>
  <si>
    <t>鯖江・丹生消防組合</t>
    <rPh sb="0" eb="2">
      <t>サバエ</t>
    </rPh>
    <rPh sb="3" eb="5">
      <t>ニュウ</t>
    </rPh>
    <rPh sb="5" eb="7">
      <t>ショウボウ</t>
    </rPh>
    <rPh sb="7" eb="9">
      <t>クミアイ</t>
    </rPh>
    <phoneticPr fontId="2"/>
  </si>
  <si>
    <t>鯖江広域衛生施設組合</t>
    <rPh sb="0" eb="2">
      <t>サバエ</t>
    </rPh>
    <rPh sb="2" eb="4">
      <t>コウイキ</t>
    </rPh>
    <rPh sb="4" eb="6">
      <t>エイセイ</t>
    </rPh>
    <rPh sb="6" eb="8">
      <t>シセツ</t>
    </rPh>
    <rPh sb="8" eb="10">
      <t>クミアイ</t>
    </rPh>
    <phoneticPr fontId="2"/>
  </si>
  <si>
    <t>公立丹南病院組合</t>
    <rPh sb="0" eb="2">
      <t>コウリツ</t>
    </rPh>
    <rPh sb="2" eb="4">
      <t>タンナン</t>
    </rPh>
    <rPh sb="4" eb="6">
      <t>ビョウイン</t>
    </rPh>
    <rPh sb="6" eb="8">
      <t>クミアイ</t>
    </rPh>
    <phoneticPr fontId="2"/>
  </si>
  <si>
    <t>福井県丹南広域組合</t>
    <rPh sb="0" eb="3">
      <t>フクイケン</t>
    </rPh>
    <rPh sb="3" eb="5">
      <t>タンナン</t>
    </rPh>
    <rPh sb="5" eb="7">
      <t>コウイキ</t>
    </rPh>
    <rPh sb="7" eb="9">
      <t>クミアイ</t>
    </rPh>
    <phoneticPr fontId="2"/>
  </si>
  <si>
    <t>地域振興基金</t>
    <rPh sb="0" eb="2">
      <t>チイキ</t>
    </rPh>
    <rPh sb="2" eb="4">
      <t>シンコウ</t>
    </rPh>
    <rPh sb="4" eb="6">
      <t>キキン</t>
    </rPh>
    <phoneticPr fontId="5"/>
  </si>
  <si>
    <t>地域福祉基金</t>
    <rPh sb="0" eb="2">
      <t>チイキ</t>
    </rPh>
    <rPh sb="2" eb="4">
      <t>フクシ</t>
    </rPh>
    <rPh sb="4" eb="6">
      <t>キキン</t>
    </rPh>
    <phoneticPr fontId="5"/>
  </si>
  <si>
    <t>地域活性化基金</t>
    <rPh sb="0" eb="2">
      <t>チイキ</t>
    </rPh>
    <rPh sb="2" eb="5">
      <t>カッセイカ</t>
    </rPh>
    <rPh sb="5" eb="7">
      <t>キキン</t>
    </rPh>
    <phoneticPr fontId="5"/>
  </si>
  <si>
    <t>ふるさと再生基金</t>
    <rPh sb="4" eb="6">
      <t>サイセイ</t>
    </rPh>
    <rPh sb="6" eb="8">
      <t>キキン</t>
    </rPh>
    <phoneticPr fontId="5"/>
  </si>
  <si>
    <t>ふるさと水と土保全基金</t>
    <rPh sb="4" eb="5">
      <t>ミズ</t>
    </rPh>
    <rPh sb="6" eb="7">
      <t>ツチ</t>
    </rPh>
    <rPh sb="7" eb="9">
      <t>ホゼン</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</si>
  <si>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</si>
  <si>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</si>
  <si>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</si>
  <si>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</si>
  <si>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</si>
  <si>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</si>
  <si>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</si>
  <si>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</si>
  <si>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</si>
  <si>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</si>
  <si>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平成29年度から平成30年度にかけての統合学校給食センター建設や平成30年度から令和2年度にかけての役場新庁舎建設事業などの影響により、地方債残高が増加したことや財政調整基金が減少したことなどにより16.2％となり前年度と比較し6.4ポイントの増となった。地方債残高は令和2年度にピークを迎え、財政調整基金残高は新型コロナウイルス感染症対策事業などの影響などで今後もしばらく減少することが予想される。
　類似団体と比較すると、いずれの数値も若干高い状況にあるため、計画的な起債の発行によるプライマリーバランスの黒字の維持や、基金残高の確保、公共施設等総合管理計画に基づく施設の適正な維持管理など、将来を見据えた計画的な財政運営を図る。</t>
    <rPh sb="211" eb="213">
      <t>ルイジ</t>
    </rPh>
    <rPh sb="213" eb="215">
      <t>ダンタイ</t>
    </rPh>
    <rPh sb="216" eb="218">
      <t>ヒカク</t>
    </rPh>
    <rPh sb="226" eb="228">
      <t>スウチ</t>
    </rPh>
    <rPh sb="229" eb="231">
      <t>ジャッカン</t>
    </rPh>
    <rPh sb="231" eb="232">
      <t>タカ</t>
    </rPh>
    <rPh sb="233" eb="235">
      <t>ジョウキョウ</t>
    </rPh>
    <rPh sb="279" eb="281">
      <t>コウキョウ</t>
    </rPh>
    <rPh sb="281" eb="283">
      <t>シセツ</t>
    </rPh>
    <rPh sb="283" eb="284">
      <t>トウ</t>
    </rPh>
    <rPh sb="284" eb="286">
      <t>ソウゴウ</t>
    </rPh>
    <rPh sb="286" eb="288">
      <t>カンリ</t>
    </rPh>
    <rPh sb="288" eb="290">
      <t>ケイカク</t>
    </rPh>
    <rPh sb="291" eb="292">
      <t>モト</t>
    </rPh>
    <rPh sb="294" eb="296">
      <t>シセツ</t>
    </rPh>
    <rPh sb="297" eb="299">
      <t>テキセイ</t>
    </rPh>
    <rPh sb="300" eb="302">
      <t>イジ</t>
    </rPh>
    <rPh sb="302" eb="304">
      <t>カンリ</t>
    </rPh>
    <rPh sb="307" eb="309">
      <t>ショウライ</t>
    </rPh>
    <rPh sb="310" eb="312">
      <t>ミス</t>
    </rPh>
    <rPh sb="314" eb="317">
      <t>ケイカクテキ</t>
    </rPh>
    <rPh sb="318" eb="320">
      <t>ザイセイ</t>
    </rPh>
    <rPh sb="320" eb="322">
      <t>ウンエイ</t>
    </rPh>
    <rPh sb="323" eb="324">
      <t>ハカ</t>
    </rPh>
    <phoneticPr fontId="5"/>
  </si>
  <si>
    <t>　将来負担比率は、役場新庁舎建設の影響で地方債残高が令和2年度にピークを迎えることから、今後は元金償還が進むことで、令和2年度以降は減少していくことが予想される。
　実質公債費比率は、令和元年度の単年度実質公債費比率については減少したものの、数値の比較的低かった平成28年度が算定から外れたため、3ヶ年平均の実質公債費比率は9.1％となり前年度と比較し0.4ポイントの増となった。統合学校給食センター建設や役場新庁舎の建設による合併特例債の発行による元金償還が開始されると上昇することが予想されるため、今後の比率の推移に注意する必要がある。
　類似団体と比較すると、いずれの数値も若干高い状況にあるため、計画的な起債の発行によるプライマリーバランスの黒字の維持や、基金残高の確保など、財政健全化計画に基づく適正な財政運営に努める。</t>
    <rPh sb="1" eb="3">
      <t>ショウライ</t>
    </rPh>
    <rPh sb="3" eb="5">
      <t>フタン</t>
    </rPh>
    <rPh sb="5" eb="7">
      <t>ヒリツ</t>
    </rPh>
    <rPh sb="14" eb="16">
      <t>ケンセツ</t>
    </rPh>
    <rPh sb="17" eb="19">
      <t>エイキョウ</t>
    </rPh>
    <rPh sb="26" eb="28">
      <t>レイワ</t>
    </rPh>
    <rPh sb="29" eb="31">
      <t>ネンド</t>
    </rPh>
    <rPh sb="36" eb="37">
      <t>ムカ</t>
    </rPh>
    <rPh sb="44" eb="46">
      <t>コンゴ</t>
    </rPh>
    <rPh sb="47" eb="49">
      <t>ガンキン</t>
    </rPh>
    <rPh sb="49" eb="51">
      <t>ショウカン</t>
    </rPh>
    <rPh sb="52" eb="53">
      <t>スス</t>
    </rPh>
    <rPh sb="58" eb="60">
      <t>レイワ</t>
    </rPh>
    <rPh sb="61" eb="63">
      <t>ネンド</t>
    </rPh>
    <rPh sb="63" eb="65">
      <t>イコウ</t>
    </rPh>
    <rPh sb="66" eb="68">
      <t>ゲンショウ</t>
    </rPh>
    <rPh sb="75" eb="77">
      <t>ヨソウ</t>
    </rPh>
    <rPh sb="83" eb="85">
      <t>ジッシツ</t>
    </rPh>
    <rPh sb="85" eb="88">
      <t>コウサイヒ</t>
    </rPh>
    <rPh sb="88" eb="90">
      <t>ヒリツ</t>
    </rPh>
    <rPh sb="92" eb="94">
      <t>レイワ</t>
    </rPh>
    <rPh sb="94" eb="96">
      <t>ガンネン</t>
    </rPh>
    <rPh sb="96" eb="97">
      <t>ド</t>
    </rPh>
    <rPh sb="98" eb="101">
      <t>タンネンド</t>
    </rPh>
    <rPh sb="101" eb="103">
      <t>ジッシツ</t>
    </rPh>
    <rPh sb="103" eb="106">
      <t>コウサイヒ</t>
    </rPh>
    <rPh sb="106" eb="108">
      <t>ヒリツ</t>
    </rPh>
    <rPh sb="113" eb="115">
      <t>ゲンショウ</t>
    </rPh>
    <rPh sb="121" eb="123">
      <t>スウチ</t>
    </rPh>
    <rPh sb="124" eb="127">
      <t>ヒカクテキ</t>
    </rPh>
    <rPh sb="127" eb="128">
      <t>ヒク</t>
    </rPh>
    <rPh sb="131" eb="133">
      <t>ヘイセイ</t>
    </rPh>
    <rPh sb="135" eb="137">
      <t>ネンド</t>
    </rPh>
    <rPh sb="138" eb="140">
      <t>サンテイ</t>
    </rPh>
    <rPh sb="142" eb="143">
      <t>ハズ</t>
    </rPh>
    <rPh sb="150" eb="151">
      <t>ネン</t>
    </rPh>
    <rPh sb="151" eb="153">
      <t>ヘイキン</t>
    </rPh>
    <rPh sb="154" eb="156">
      <t>ジッシツ</t>
    </rPh>
    <rPh sb="156" eb="159">
      <t>コウサイヒ</t>
    </rPh>
    <rPh sb="159" eb="161">
      <t>ヒリツ</t>
    </rPh>
    <rPh sb="169" eb="171">
      <t>ゼンネン</t>
    </rPh>
    <rPh sb="171" eb="172">
      <t>ド</t>
    </rPh>
    <rPh sb="173" eb="175">
      <t>ヒカク</t>
    </rPh>
    <rPh sb="184" eb="185">
      <t>ゾウ</t>
    </rPh>
    <rPh sb="190" eb="192">
      <t>トウゴウ</t>
    </rPh>
    <rPh sb="192" eb="194">
      <t>ガッコウ</t>
    </rPh>
    <rPh sb="194" eb="196">
      <t>キュウショク</t>
    </rPh>
    <rPh sb="200" eb="202">
      <t>ケンセツ</t>
    </rPh>
    <rPh sb="203" eb="205">
      <t>ヤクバ</t>
    </rPh>
    <rPh sb="205" eb="208">
      <t>シンチョウシャ</t>
    </rPh>
    <rPh sb="209" eb="211">
      <t>ケンセツ</t>
    </rPh>
    <rPh sb="214" eb="216">
      <t>ガッペイ</t>
    </rPh>
    <rPh sb="216" eb="218">
      <t>トクレイ</t>
    </rPh>
    <rPh sb="218" eb="219">
      <t>サイ</t>
    </rPh>
    <rPh sb="220" eb="222">
      <t>ハッコウ</t>
    </rPh>
    <rPh sb="225" eb="227">
      <t>ガンキン</t>
    </rPh>
    <rPh sb="227" eb="229">
      <t>ショウカン</t>
    </rPh>
    <rPh sb="230" eb="232">
      <t>カイシ</t>
    </rPh>
    <rPh sb="236" eb="238">
      <t>ジョウショウ</t>
    </rPh>
    <rPh sb="243" eb="245">
      <t>ヨソウ</t>
    </rPh>
    <rPh sb="251" eb="253">
      <t>コンゴ</t>
    </rPh>
    <rPh sb="254" eb="256">
      <t>ヒリツ</t>
    </rPh>
    <rPh sb="257" eb="259">
      <t>スイイ</t>
    </rPh>
    <rPh sb="260" eb="262">
      <t>チュウイ</t>
    </rPh>
    <rPh sb="264" eb="266">
      <t>ヒツヨウ</t>
    </rPh>
    <rPh sb="272" eb="274">
      <t>ルイジ</t>
    </rPh>
    <rPh sb="274" eb="276">
      <t>ダンタイ</t>
    </rPh>
    <rPh sb="287" eb="289">
      <t>スウチ</t>
    </rPh>
    <rPh sb="290" eb="292">
      <t>ジャッカン</t>
    </rPh>
    <rPh sb="292" eb="293">
      <t>タカ</t>
    </rPh>
    <rPh sb="294" eb="296">
      <t>ジョウキョウ</t>
    </rPh>
    <rPh sb="302" eb="305">
      <t>ケイカクテキ</t>
    </rPh>
    <rPh sb="306" eb="308">
      <t>キサイ</t>
    </rPh>
    <rPh sb="309" eb="311">
      <t>ハッコウ</t>
    </rPh>
    <rPh sb="325" eb="327">
      <t>クロジ</t>
    </rPh>
    <rPh sb="328" eb="330">
      <t>イジ</t>
    </rPh>
    <rPh sb="332" eb="334">
      <t>キキン</t>
    </rPh>
    <rPh sb="334" eb="336">
      <t>ザンダカ</t>
    </rPh>
    <rPh sb="337" eb="339">
      <t>カクホ</t>
    </rPh>
    <rPh sb="342" eb="344">
      <t>ザイセイ</t>
    </rPh>
    <rPh sb="344" eb="347">
      <t>ケンゼンカ</t>
    </rPh>
    <rPh sb="347" eb="349">
      <t>ケイカク</t>
    </rPh>
    <rPh sb="350" eb="351">
      <t>モト</t>
    </rPh>
    <rPh sb="353" eb="355">
      <t>テキセイ</t>
    </rPh>
    <rPh sb="356" eb="358">
      <t>ザイセイ</t>
    </rPh>
    <rPh sb="358" eb="360">
      <t>ウンエイ</t>
    </rPh>
    <rPh sb="361" eb="36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</si>
</sst>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549B-4C93-AB7C-05088D47D6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104245</c:v>
                </c:pt>
                <c:pt idx="1">
                  <c:v>90490</c:v>
                </c:pt>
                <c:pt idx="2">
                  <c:v>89303</c:v>
                </c:pt>
                <c:pt idx="3">
                  <c:v>122227</c:v>
                </c:pt>
                <c:pt idx="4">
                  <c:v>113687</c:v>
                </c:pt>
              </c:numCache>
            </c:numRef>
          </c:val>
          <c:smooth val="0"/>
          <c:extLst>
            <c:ext xmlns:c16="http://schemas.microsoft.com/office/drawing/2014/chart" uri="{C3380CC4-5D6E-409C-BE32-E72D297353CC}">
              <c16:uniqueId val="{00000001-549B-4C93-AB7C-05088D47D6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9.61</c:v>
                </c:pt>
                <c:pt idx="1">
                  <c:v>9.17</c:v>
                </c:pt>
                <c:pt idx="2">
                  <c:v>11.75</c:v>
                </c:pt>
                <c:pt idx="3">
                  <c:v>8.59</c:v>
                </c:pt>
                <c:pt idx="4">
                  <c:v>8.07</c:v>
                </c:pt>
              </c:numCache>
            </c:numRef>
          </c:val>
          <c:extLst>
            <c:ext xmlns:c16="http://schemas.microsoft.com/office/drawing/2014/chart" uri="{C3380CC4-5D6E-409C-BE32-E72D297353CC}">
              <c16:uniqueId val="{00000000-4078-49B2-A74D-E84A35D431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36.380000000000003</c:v>
                </c:pt>
                <c:pt idx="1">
                  <c:v>40.28</c:v>
                </c:pt>
                <c:pt idx="2">
                  <c:v>37.42</c:v>
                </c:pt>
                <c:pt idx="3">
                  <c:v>41.81</c:v>
                </c:pt>
                <c:pt idx="4">
                  <c:v>41.06</c:v>
                </c:pt>
              </c:numCache>
            </c:numRef>
          </c:val>
          <c:extLst>
            <c:ext xmlns:c16="http://schemas.microsoft.com/office/drawing/2014/chart" uri="{C3380CC4-5D6E-409C-BE32-E72D297353CC}">
              <c16:uniqueId val="{00000001-4078-49B2-A74D-E84A35D431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9.77</c:v>
                </c:pt>
                <c:pt idx="1">
                  <c:v>1.67</c:v>
                </c:pt>
                <c:pt idx="2">
                  <c:v>-2.37</c:v>
                </c:pt>
                <c:pt idx="3">
                  <c:v>-0.33</c:v>
                </c:pt>
                <c:pt idx="4">
                  <c:v>-2.84</c:v>
                </c:pt>
              </c:numCache>
            </c:numRef>
          </c:val>
          <c:smooth val="0"/>
          <c:extLst>
            <c:ext xmlns:c16="http://schemas.microsoft.com/office/drawing/2014/chart" uri="{C3380CC4-5D6E-409C-BE32-E72D297353CC}">
              <c16:uniqueId val="{00000002-4078-49B2-A74D-E84A35D431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0.09</c:v>
                </c:pt>
                <c:pt idx="4">
                  <c:v>#N/A</c:v>
                </c:pt>
                <c:pt idx="5">
                  <c:v>0.05</c:v>
                </c:pt>
                <c:pt idx="6">
                  <c:v>#N/A</c:v>
                </c:pt>
                <c:pt idx="7">
                  <c:v>0.02</c:v>
                </c:pt>
                <c:pt idx="8">
                  <c:v>#N/A</c:v>
                </c:pt>
                <c:pt idx="9">
                  <c:v>0.03</c:v>
                </c:pt>
              </c:numCache>
            </c:numRef>
          </c:val>
          <c:extLst>
            <c:ext xmlns:c16="http://schemas.microsoft.com/office/drawing/2014/chart" uri="{C3380CC4-5D6E-409C-BE32-E72D297353CC}">
              <c16:uniqueId val="{00000000-8C2C-440A-990C-003A090A78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2C-440A-990C-003A090A7818}"/>
            </c:ext>
          </c:extLst>
        </c:ser>
        <c:ser>
          <c:idx val="2"/>
          <c:order val="2"/>
          <c:tx>
            <c:strRef>
              <c:f>データシート!$A$29</c:f>
              <c:strCache>
                <c:ptCount val="1"/>
                <c:pt idx="0">
                  <c:v>越前町公共下水道事業特別会計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0.09</c:v>
                </c:pt>
                <c:pt idx="6">
                  <c:v>#N/A</c:v>
                </c:pt>
                <c:pt idx="7">
                  <c:v>7.0000000000000007E-2</c:v>
                </c:pt>
                <c:pt idx="8">
                  <c:v>#N/A</c:v>
                </c:pt>
                <c:pt idx="9">
                  <c:v>0.02</c:v>
                </c:pt>
              </c:numCache>
            </c:numRef>
          </c:val>
          <c:extLst>
            <c:ext xmlns:c16="http://schemas.microsoft.com/office/drawing/2014/chart" uri="{C3380CC4-5D6E-409C-BE32-E72D297353CC}">
              <c16:uniqueId val="{00000002-8C2C-440A-990C-003A090A7818}"/>
            </c:ext>
          </c:extLst>
        </c:ser>
        <c:ser>
          <c:idx val="3"/>
          <c:order val="3"/>
          <c:tx>
            <c:strRef>
              <c:f>データシート!$A$30</c:f>
              <c:strCache>
                <c:ptCount val="1"/>
                <c:pt idx="0">
                  <c:v>越前町国民健康保険事業特別会計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0.15</c:v>
                </c:pt>
                <c:pt idx="2">
                  <c:v>#N/A</c:v>
                </c:pt>
                <c:pt idx="3">
                  <c:v>0.11</c:v>
                </c:pt>
                <c:pt idx="4">
                  <c:v>#N/A</c:v>
                </c:pt>
                <c:pt idx="5">
                  <c:v>0.43</c:v>
                </c:pt>
                <c:pt idx="6">
                  <c:v>#N/A</c:v>
                </c:pt>
                <c:pt idx="7">
                  <c:v>0.52</c:v>
                </c:pt>
                <c:pt idx="8">
                  <c:v>#N/A</c:v>
                </c:pt>
                <c:pt idx="9">
                  <c:v>0.05</c:v>
                </c:pt>
              </c:numCache>
            </c:numRef>
          </c:val>
          <c:extLst>
            <c:ext xmlns:c16="http://schemas.microsoft.com/office/drawing/2014/chart" uri="{C3380CC4-5D6E-409C-BE32-E72D297353CC}">
              <c16:uniqueId val="{00000003-8C2C-440A-990C-003A090A7818}"/>
            </c:ext>
          </c:extLst>
        </c:ser>
        <c:ser>
          <c:idx val="4"/>
          <c:order val="4"/>
          <c:tx>
            <c:strRef>
              <c:f>データシート!$A$31</c:f>
              <c:strCache>
                <c:ptCount val="1"/>
                <c:pt idx="0">
                  <c:v>越前町集落排水事業特別会計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7.0000000000000007E-2</c:v>
                </c:pt>
                <c:pt idx="4">
                  <c:v>#N/A</c:v>
                </c:pt>
                <c:pt idx="5">
                  <c:v>0.06</c:v>
                </c:pt>
                <c:pt idx="6">
                  <c:v>#N/A</c:v>
                </c:pt>
                <c:pt idx="7">
                  <c:v>0.06</c:v>
                </c:pt>
                <c:pt idx="8">
                  <c:v>#N/A</c:v>
                </c:pt>
                <c:pt idx="9">
                  <c:v>0.08</c:v>
                </c:pt>
              </c:numCache>
            </c:numRef>
          </c:val>
          <c:extLst>
            <c:ext xmlns:c16="http://schemas.microsoft.com/office/drawing/2014/chart" uri="{C3380CC4-5D6E-409C-BE32-E72D297353CC}">
              <c16:uniqueId val="{00000004-8C2C-440A-990C-003A090A7818}"/>
            </c:ext>
          </c:extLst>
        </c:ser>
        <c:ser>
          <c:idx val="5"/>
          <c:order val="5"/>
          <c:tx>
            <c:strRef>
              <c:f>データシート!$A$32</c:f>
              <c:strCache>
                <c:ptCount val="1"/>
                <c:pt idx="0">
                  <c:v>越前町簡易水道事業特別会計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7.0000000000000007E-2</c:v>
                </c:pt>
                <c:pt idx="4">
                  <c:v>#N/A</c:v>
                </c:pt>
                <c:pt idx="5">
                  <c:v>0.05</c:v>
                </c:pt>
                <c:pt idx="6">
                  <c:v>#N/A</c:v>
                </c:pt>
                <c:pt idx="7">
                  <c:v>0.05</c:v>
                </c:pt>
                <c:pt idx="8">
                  <c:v>#N/A</c:v>
                </c:pt>
                <c:pt idx="9">
                  <c:v>0.08</c:v>
                </c:pt>
              </c:numCache>
            </c:numRef>
          </c:val>
          <c:extLst>
            <c:ext xmlns:c16="http://schemas.microsoft.com/office/drawing/2014/chart" uri="{C3380CC4-5D6E-409C-BE32-E72D297353CC}">
              <c16:uniqueId val="{00000005-8C2C-440A-990C-003A090A7818}"/>
            </c:ext>
          </c:extLst>
        </c:ser>
        <c:ser>
          <c:idx val="6"/>
          <c:order val="6"/>
          <c:tx>
            <c:strRef>
              <c:f>データシート!$A$33</c:f>
              <c:strCache>
                <c:ptCount val="1"/>
                <c:pt idx="0">
                  <c:v>越前町上水道事業会計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1.68</c:v>
                </c:pt>
                <c:pt idx="2">
                  <c:v>#N/A</c:v>
                </c:pt>
                <c:pt idx="3">
                  <c:v>1.07</c:v>
                </c:pt>
                <c:pt idx="4">
                  <c:v>#N/A</c:v>
                </c:pt>
                <c:pt idx="5">
                  <c:v>0.28999999999999998</c:v>
                </c:pt>
                <c:pt idx="6">
                  <c:v>#N/A</c:v>
                </c:pt>
                <c:pt idx="7">
                  <c:v>0.39</c:v>
                </c:pt>
                <c:pt idx="8">
                  <c:v>#N/A</c:v>
                </c:pt>
                <c:pt idx="9">
                  <c:v>0.49</c:v>
                </c:pt>
              </c:numCache>
            </c:numRef>
          </c:val>
          <c:extLst>
            <c:ext xmlns:c16="http://schemas.microsoft.com/office/drawing/2014/chart" uri="{C3380CC4-5D6E-409C-BE32-E72D297353CC}">
              <c16:uniqueId val="{00000006-8C2C-440A-990C-003A090A7818}"/>
            </c:ext>
          </c:extLst>
        </c:ser>
        <c:ser>
          <c:idx val="7"/>
          <c:order val="7"/>
          <c:tx>
            <c:strRef>
              <c:f>データシート!$A$34</c:f>
              <c:strCache>
                <c:ptCount val="1"/>
                <c:pt idx="0">
                  <c:v>越前町介護保険事業特別会計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0.35</c:v>
                </c:pt>
                <c:pt idx="2">
                  <c:v>#N/A</c:v>
                </c:pt>
                <c:pt idx="3">
                  <c:v>0.54</c:v>
                </c:pt>
                <c:pt idx="4">
                  <c:v>#N/A</c:v>
                </c:pt>
                <c:pt idx="5">
                  <c:v>0.28999999999999998</c:v>
                </c:pt>
                <c:pt idx="6">
                  <c:v>#N/A</c:v>
                </c:pt>
                <c:pt idx="7">
                  <c:v>0.71</c:v>
                </c:pt>
                <c:pt idx="8">
                  <c:v>#N/A</c:v>
                </c:pt>
                <c:pt idx="9">
                  <c:v>0.56000000000000005</c:v>
                </c:pt>
              </c:numCache>
            </c:numRef>
          </c:val>
          <c:extLst>
            <c:ext xmlns:c16="http://schemas.microsoft.com/office/drawing/2014/chart" uri="{C3380CC4-5D6E-409C-BE32-E72D297353CC}">
              <c16:uniqueId val="{00000007-8C2C-440A-990C-003A090A7818}"/>
            </c:ext>
          </c:extLst>
        </c:ser>
        <c:ser>
          <c:idx val="8"/>
          <c:order val="8"/>
          <c:tx>
            <c:strRef>
              <c:f>データシート!$A$35</c:f>
              <c:strCache>
                <c:ptCount val="1"/>
                <c:pt idx="0">
                  <c:v>越前町国民健康保険病院事業会計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2.71</c:v>
                </c:pt>
                <c:pt idx="2">
                  <c:v>#N/A</c:v>
                </c:pt>
                <c:pt idx="3">
                  <c:v>2.83</c:v>
                </c:pt>
                <c:pt idx="4">
                  <c:v>#N/A</c:v>
                </c:pt>
                <c:pt idx="5">
                  <c:v>3.05</c:v>
                </c:pt>
                <c:pt idx="6">
                  <c:v>#N/A</c:v>
                </c:pt>
                <c:pt idx="7">
                  <c:v>3.11</c:v>
                </c:pt>
                <c:pt idx="8">
                  <c:v>#N/A</c:v>
                </c:pt>
                <c:pt idx="9">
                  <c:v>3.33</c:v>
                </c:pt>
              </c:numCache>
            </c:numRef>
          </c:val>
          <c:extLst>
            <c:ext xmlns:c16="http://schemas.microsoft.com/office/drawing/2014/chart" uri="{C3380CC4-5D6E-409C-BE32-E72D297353CC}">
              <c16:uniqueId val="{00000008-8C2C-440A-990C-003A090A78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9.59</c:v>
                </c:pt>
                <c:pt idx="2">
                  <c:v>#N/A</c:v>
                </c:pt>
                <c:pt idx="3">
                  <c:v>9.1300000000000008</c:v>
                </c:pt>
                <c:pt idx="4">
                  <c:v>#N/A</c:v>
                </c:pt>
                <c:pt idx="5">
                  <c:v>11.75</c:v>
                </c:pt>
                <c:pt idx="6">
                  <c:v>#N/A</c:v>
                </c:pt>
                <c:pt idx="7">
                  <c:v>8.57</c:v>
                </c:pt>
                <c:pt idx="8">
                  <c:v>#N/A</c:v>
                </c:pt>
                <c:pt idx="9">
                  <c:v>8.0500000000000007</c:v>
                </c:pt>
              </c:numCache>
            </c:numRef>
          </c:val>
          <c:extLst>
            <c:ext xmlns:c16="http://schemas.microsoft.com/office/drawing/2014/chart" uri="{C3380CC4-5D6E-409C-BE32-E72D297353CC}">
              <c16:uniqueId val="{00000009-8C2C-440A-990C-003A090A78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1942</c:v>
                </c:pt>
                <c:pt idx="5">
                  <c:v>1673</c:v>
                </c:pt>
                <c:pt idx="8">
                  <c:v>1519</c:v>
                </c:pt>
                <c:pt idx="11">
                  <c:v>1491</c:v>
                </c:pt>
                <c:pt idx="14">
                  <c:v>1394</c:v>
                </c:pt>
              </c:numCache>
            </c:numRef>
          </c:val>
          <c:extLst>
            <c:ext xmlns:c16="http://schemas.microsoft.com/office/drawing/2014/chart" uri="{C3380CC4-5D6E-409C-BE32-E72D297353CC}">
              <c16:uniqueId val="{00000000-B2DD-4953-9422-48AA8902AF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DD-4953-9422-48AA8902AF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29</c:v>
                </c:pt>
                <c:pt idx="3">
                  <c:v>28</c:v>
                </c:pt>
                <c:pt idx="6">
                  <c:v>22</c:v>
                </c:pt>
                <c:pt idx="9">
                  <c:v>17</c:v>
                </c:pt>
                <c:pt idx="12">
                  <c:v>12</c:v>
                </c:pt>
              </c:numCache>
            </c:numRef>
          </c:val>
          <c:extLst>
            <c:ext xmlns:c16="http://schemas.microsoft.com/office/drawing/2014/chart" uri="{C3380CC4-5D6E-409C-BE32-E72D297353CC}">
              <c16:uniqueId val="{00000002-B2DD-4953-9422-48AA8902AF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51</c:v>
                </c:pt>
                <c:pt idx="3">
                  <c:v>52</c:v>
                </c:pt>
                <c:pt idx="6">
                  <c:v>75</c:v>
                </c:pt>
                <c:pt idx="9">
                  <c:v>87</c:v>
                </c:pt>
                <c:pt idx="12">
                  <c:v>96</c:v>
                </c:pt>
              </c:numCache>
            </c:numRef>
          </c:val>
          <c:extLst>
            <c:ext xmlns:c16="http://schemas.microsoft.com/office/drawing/2014/chart" uri="{C3380CC4-5D6E-409C-BE32-E72D297353CC}">
              <c16:uniqueId val="{00000003-B2DD-4953-9422-48AA8902AF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754</c:v>
                </c:pt>
                <c:pt idx="3">
                  <c:v>707</c:v>
                </c:pt>
                <c:pt idx="6">
                  <c:v>665</c:v>
                </c:pt>
                <c:pt idx="9">
                  <c:v>756</c:v>
                </c:pt>
                <c:pt idx="12">
                  <c:v>696</c:v>
                </c:pt>
              </c:numCache>
            </c:numRef>
          </c:val>
          <c:extLst>
            <c:ext xmlns:c16="http://schemas.microsoft.com/office/drawing/2014/chart" uri="{C3380CC4-5D6E-409C-BE32-E72D297353CC}">
              <c16:uniqueId val="{00000004-B2DD-4953-9422-48AA8902AF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DD-4953-9422-48AA8902AF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DD-4953-9422-48AA8902AF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1735</c:v>
                </c:pt>
                <c:pt idx="3">
                  <c:v>1414</c:v>
                </c:pt>
                <c:pt idx="6">
                  <c:v>1256</c:v>
                </c:pt>
                <c:pt idx="9">
                  <c:v>1272</c:v>
                </c:pt>
                <c:pt idx="12">
                  <c:v>1152</c:v>
                </c:pt>
              </c:numCache>
            </c:numRef>
          </c:val>
          <c:extLst>
            <c:ext xmlns:c16="http://schemas.microsoft.com/office/drawing/2014/chart" uri="{C3380CC4-5D6E-409C-BE32-E72D297353CC}">
              <c16:uniqueId val="{00000007-B2DD-4953-9422-48AA8902AF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627</c:v>
                </c:pt>
                <c:pt idx="2">
                  <c:v>#N/A</c:v>
                </c:pt>
                <c:pt idx="3">
                  <c:v>#N/A</c:v>
                </c:pt>
                <c:pt idx="4">
                  <c:v>528</c:v>
                </c:pt>
                <c:pt idx="5">
                  <c:v>#N/A</c:v>
                </c:pt>
                <c:pt idx="6">
                  <c:v>#N/A</c:v>
                </c:pt>
                <c:pt idx="7">
                  <c:v>499</c:v>
                </c:pt>
                <c:pt idx="8">
                  <c:v>#N/A</c:v>
                </c:pt>
                <c:pt idx="9">
                  <c:v>#N/A</c:v>
                </c:pt>
                <c:pt idx="10">
                  <c:v>641</c:v>
                </c:pt>
                <c:pt idx="11">
                  <c:v>#N/A</c:v>
                </c:pt>
                <c:pt idx="12">
                  <c:v>#N/A</c:v>
                </c:pt>
                <c:pt idx="13">
                  <c:v>562</c:v>
                </c:pt>
                <c:pt idx="14">
                  <c:v>#N/A</c:v>
                </c:pt>
              </c:numCache>
            </c:numRef>
          </c:val>
          <c:smooth val="0"/>
          <c:extLst>
            <c:ext xmlns:c16="http://schemas.microsoft.com/office/drawing/2014/chart" uri="{C3380CC4-5D6E-409C-BE32-E72D297353CC}">
              <c16:uniqueId val="{00000008-B2DD-4953-9422-48AA8902AF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14233</c:v>
                </c:pt>
                <c:pt idx="5">
                  <c:v>13457</c:v>
                </c:pt>
                <c:pt idx="8">
                  <c:v>12983</c:v>
                </c:pt>
                <c:pt idx="11">
                  <c:v>13060</c:v>
                </c:pt>
                <c:pt idx="14">
                  <c:v>13051</c:v>
                </c:pt>
              </c:numCache>
            </c:numRef>
          </c:val>
          <c:extLst>
            <c:ext xmlns:c16="http://schemas.microsoft.com/office/drawing/2014/chart" uri="{C3380CC4-5D6E-409C-BE32-E72D297353CC}">
              <c16:uniqueId val="{00000000-6255-453F-8BD1-A2FFCD30EB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124</c:v>
                </c:pt>
                <c:pt idx="5">
                  <c:v>47</c:v>
                </c:pt>
                <c:pt idx="8">
                  <c:v>0</c:v>
                </c:pt>
                <c:pt idx="11">
                  <c:v>0</c:v>
                </c:pt>
                <c:pt idx="14">
                  <c:v>0</c:v>
                </c:pt>
              </c:numCache>
            </c:numRef>
          </c:val>
          <c:extLst>
            <c:ext xmlns:c16="http://schemas.microsoft.com/office/drawing/2014/chart" uri="{C3380CC4-5D6E-409C-BE32-E72D297353CC}">
              <c16:uniqueId val="{00000001-6255-453F-8BD1-A2FFCD30EB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4383</c:v>
                </c:pt>
                <c:pt idx="5">
                  <c:v>4505</c:v>
                </c:pt>
                <c:pt idx="8">
                  <c:v>4091</c:v>
                </c:pt>
                <c:pt idx="11">
                  <c:v>4281</c:v>
                </c:pt>
                <c:pt idx="14">
                  <c:v>4224</c:v>
                </c:pt>
              </c:numCache>
            </c:numRef>
          </c:val>
          <c:extLst>
            <c:ext xmlns:c16="http://schemas.microsoft.com/office/drawing/2014/chart" uri="{C3380CC4-5D6E-409C-BE32-E72D297353CC}">
              <c16:uniqueId val="{00000002-6255-453F-8BD1-A2FFCD30EB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55-453F-8BD1-A2FFCD30EB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55-453F-8BD1-A2FFCD30EB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55-453F-8BD1-A2FFCD30EB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2129</c:v>
                </c:pt>
                <c:pt idx="3">
                  <c:v>2173</c:v>
                </c:pt>
                <c:pt idx="6">
                  <c:v>1980</c:v>
                </c:pt>
                <c:pt idx="9">
                  <c:v>1946</c:v>
                </c:pt>
                <c:pt idx="12">
                  <c:v>1950</c:v>
                </c:pt>
              </c:numCache>
            </c:numRef>
          </c:val>
          <c:extLst>
            <c:ext xmlns:c16="http://schemas.microsoft.com/office/drawing/2014/chart" uri="{C3380CC4-5D6E-409C-BE32-E72D297353CC}">
              <c16:uniqueId val="{00000006-6255-453F-8BD1-A2FFCD30EB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551</c:v>
                </c:pt>
                <c:pt idx="3">
                  <c:v>594</c:v>
                </c:pt>
                <c:pt idx="6">
                  <c:v>562</c:v>
                </c:pt>
                <c:pt idx="9">
                  <c:v>650</c:v>
                </c:pt>
                <c:pt idx="12">
                  <c:v>632</c:v>
                </c:pt>
              </c:numCache>
            </c:numRef>
          </c:val>
          <c:extLst>
            <c:ext xmlns:c16="http://schemas.microsoft.com/office/drawing/2014/chart" uri="{C3380CC4-5D6E-409C-BE32-E72D297353CC}">
              <c16:uniqueId val="{00000007-6255-453F-8BD1-A2FFCD30EB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5860</c:v>
                </c:pt>
                <c:pt idx="3">
                  <c:v>5311</c:v>
                </c:pt>
                <c:pt idx="6">
                  <c:v>4768</c:v>
                </c:pt>
                <c:pt idx="9">
                  <c:v>4571</c:v>
                </c:pt>
                <c:pt idx="12">
                  <c:v>4380</c:v>
                </c:pt>
              </c:numCache>
            </c:numRef>
          </c:val>
          <c:extLst>
            <c:ext xmlns:c16="http://schemas.microsoft.com/office/drawing/2014/chart" uri="{C3380CC4-5D6E-409C-BE32-E72D297353CC}">
              <c16:uniqueId val="{00000008-6255-453F-8BD1-A2FFCD30EB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179</c:v>
                </c:pt>
                <c:pt idx="3">
                  <c:v>181</c:v>
                </c:pt>
                <c:pt idx="6">
                  <c:v>510</c:v>
                </c:pt>
                <c:pt idx="9">
                  <c:v>456</c:v>
                </c:pt>
                <c:pt idx="12">
                  <c:v>374</c:v>
                </c:pt>
              </c:numCache>
            </c:numRef>
          </c:val>
          <c:extLst>
            <c:ext xmlns:c16="http://schemas.microsoft.com/office/drawing/2014/chart" uri="{C3380CC4-5D6E-409C-BE32-E72D297353CC}">
              <c16:uniqueId val="{00000009-6255-453F-8BD1-A2FFCD30EB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10377</c:v>
                </c:pt>
                <c:pt idx="3">
                  <c:v>9882</c:v>
                </c:pt>
                <c:pt idx="6">
                  <c:v>9718</c:v>
                </c:pt>
                <c:pt idx="9">
                  <c:v>10326</c:v>
                </c:pt>
                <c:pt idx="12">
                  <c:v>10925</c:v>
                </c:pt>
              </c:numCache>
            </c:numRef>
          </c:val>
          <c:extLst>
            <c:ext xmlns:c16="http://schemas.microsoft.com/office/drawing/2014/chart" uri="{C3380CC4-5D6E-409C-BE32-E72D297353CC}">
              <c16:uniqueId val="{0000000A-6255-453F-8BD1-A2FFCD30EB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355</c:v>
                </c:pt>
                <c:pt idx="2">
                  <c:v>#N/A</c:v>
                </c:pt>
                <c:pt idx="3">
                  <c:v>#N/A</c:v>
                </c:pt>
                <c:pt idx="4">
                  <c:v>132</c:v>
                </c:pt>
                <c:pt idx="5">
                  <c:v>#N/A</c:v>
                </c:pt>
                <c:pt idx="6">
                  <c:v>#N/A</c:v>
                </c:pt>
                <c:pt idx="7">
                  <c:v>464</c:v>
                </c:pt>
                <c:pt idx="8">
                  <c:v>#N/A</c:v>
                </c:pt>
                <c:pt idx="9">
                  <c:v>#N/A</c:v>
                </c:pt>
                <c:pt idx="10">
                  <c:v>608</c:v>
                </c:pt>
                <c:pt idx="11">
                  <c:v>#N/A</c:v>
                </c:pt>
                <c:pt idx="12">
                  <c:v>#N/A</c:v>
                </c:pt>
                <c:pt idx="13">
                  <c:v>986</c:v>
                </c:pt>
                <c:pt idx="14">
                  <c:v>#N/A</c:v>
                </c:pt>
              </c:numCache>
            </c:numRef>
          </c:val>
          <c:smooth val="0"/>
          <c:extLst>
            <c:ext xmlns:c16="http://schemas.microsoft.com/office/drawing/2014/chart" uri="{C3380CC4-5D6E-409C-BE32-E72D297353CC}">
              <c16:uniqueId val="{0000000B-6255-453F-8BD1-A2FFCD30EB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2964</c:v>
                </c:pt>
                <c:pt idx="1">
                  <c:v>3210</c:v>
                </c:pt>
                <c:pt idx="2">
                  <c:v>3057</c:v>
                </c:pt>
              </c:numCache>
            </c:numRef>
          </c:val>
          <c:extLst>
            <c:ext xmlns:c16="http://schemas.microsoft.com/office/drawing/2014/chart" uri="{C3380CC4-5D6E-409C-BE32-E72D297353CC}">
              <c16:uniqueId val="{00000000-8B41-4216-B5FA-F26518C355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300</c:v>
                </c:pt>
                <c:pt idx="1">
                  <c:v>300</c:v>
                </c:pt>
                <c:pt idx="2">
                  <c:v>300</c:v>
                </c:pt>
              </c:numCache>
            </c:numRef>
          </c:val>
          <c:extLst>
            <c:ext xmlns:c16="http://schemas.microsoft.com/office/drawing/2014/chart" uri="{C3380CC4-5D6E-409C-BE32-E72D297353CC}">
              <c16:uniqueId val="{00000001-8B41-4216-B5FA-F26518C355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2943</c:v>
                </c:pt>
                <c:pt idx="1">
                  <c:v>2887</c:v>
                </c:pt>
                <c:pt idx="2">
                  <c:v>3219</c:v>
                </c:pt>
              </c:numCache>
            </c:numRef>
          </c:val>
          <c:extLst>
            <c:ext xmlns:c16="http://schemas.microsoft.com/office/drawing/2014/chart" uri="{C3380CC4-5D6E-409C-BE32-E72D297353CC}">
              <c16:uniqueId val="{00000002-8B41-4216-B5FA-F26518C355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{E488C311-B220-4E53-A9B5-7EBF02FAA8DE}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68A-4A1C-BCF0-82CBAACBAB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{10582808-B833-4829-9B6F-492964ED9DAB}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8A-4A1C-BCF0-82CBAACBAB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{F2FD9E76-1EFC-48FD-BA80-8CF4880AC8A3}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8A-4A1C-BCF0-82CBAACBAB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{D74A2A83-74C5-4944-A9D7-9FFDF159BF11}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8A-4A1C-BCF0-82CBAACBAB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{F789C97A-1F01-45FE-98E6-245DF2C21DB2}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8A-4A1C-BCF0-82CBAACBAB6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{382D4051-57DE-44B0-8222-EABADB6808A1}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68A-4A1C-BCF0-82CBAACBAB6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{0FC75B84-F505-422A-BAAD-C93ADFE339F0}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68A-4A1C-BCF0-82CBAACBAB6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{6A5D368F-5C24-46AC-B0F0-4F2214807066}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68A-4A1C-BCF0-82CBAACBAB6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{C29FE180-400C-4E99-8077-E2430B684E54}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68A-4A1C-BCF0-82CBAACBAB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59.2</c:v>
                </c:pt>
                <c:pt idx="16">
                  <c:v>61.5</c:v>
                </c:pt>
                <c:pt idx="24">
                  <c:v>61.5</c:v>
                </c:pt>
                <c:pt idx="32">
                  <c:v>62.3</c:v>
                </c:pt>
              </c:numCache>
            </c:numRef>
          </c:xVal>
          <c:yVal>
            <c:numRef>
              <c:f>公会計指標分析・財政指標組合せ分析表!$BP$51:$DC$51</c:f>
              <c:numCache>
                <c:formatCode>#,##0.0;"▲ "#,##0.0</c:formatCode>
                <c:ptCount val="40"/>
                <c:pt idx="8">
                  <c:v>1.9</c:v>
                </c:pt>
                <c:pt idx="16">
                  <c:v>7.2</c:v>
                </c:pt>
                <c:pt idx="24">
                  <c:v>9.8000000000000007</c:v>
                </c:pt>
                <c:pt idx="32">
                  <c:v>16.2</c:v>
                </c:pt>
              </c:numCache>
            </c:numRef>
          </c:yVal>
          <c:smooth val="0"/>
          <c:extLst>
            <c:ext xmlns:c16="http://schemas.microsoft.com/office/drawing/2014/chart" uri="{C3380CC4-5D6E-409C-BE32-E72D297353CC}">
              <c16:uniqueId val="{00000009-A68A-4A1C-BCF0-82CBAACBAB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{160715E0-C109-44B5-A979-A74AFD4D04AF}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68A-4A1C-BCF0-82CBAACBAB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{F684D5BD-BC52-4EA1-B8DE-DAE55193BF0E}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8A-4A1C-BCF0-82CBAACBAB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{A82F0812-64DD-42FC-BD51-85B3970910A5}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8A-4A1C-BCF0-82CBAACBAB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{06D9B46C-8A80-4876-B7A8-E385333004BC}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8A-4A1C-BCF0-82CBAACBAB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{BC273B58-83B2-4EAD-8F65-77945FD01E82}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8A-4A1C-BCF0-82CBAACBAB6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{2362FAB8-E6CC-4BA5-84AB-D779B0790229}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68A-4A1C-BCF0-82CBAACBAB6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{003BBDAB-BE60-4BF8-BD7E-D2D29B0D2728}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68A-4A1C-BCF0-82CBAACBAB6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{A88206BA-B659-4CF4-A47D-5741D6B28D33}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68A-4A1C-BCF0-82CBAACBAB6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{C79A0FF9-8754-4751-8076-B691BB3131A6}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68A-4A1C-BCF0-82CBAACBAB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16">
                  <c:v>57.8</c:v>
                </c:pt>
                <c:pt idx="24">
                  <c:v>59.5</c:v>
                </c:pt>
                <c:pt idx="32">
                  <c:v>60.4</c:v>
                </c:pt>
              </c:numCache>
            </c:numRef>
          </c:xVal>
          <c:yVal>
            <c:numRef>
              <c:f>公会計指標分析・財政指標組合せ分析表!$BP$55:$DC$55</c:f>
              <c:numCache>
                <c:formatCode>#,##0.0;"▲ "#,##0.0</c:formatCode>
                <c:ptCount val="40"/>
                <c:pt idx="8">
                  <c:v>15.5</c:v>
                </c:pt>
                <c:pt idx="16">
                  <c:v>14</c:v>
                </c:pt>
                <c:pt idx="24">
                  <c:v>11.4</c:v>
                </c:pt>
                <c:pt idx="32">
                  <c:v>10.4</c:v>
                </c:pt>
              </c:numCache>
            </c:numRef>
          </c:yVal>
          <c:smooth val="0"/>
          <c:extLst>
            <c:ext xmlns:c16="http://schemas.microsoft.com/office/drawing/2014/chart" uri="{C3380CC4-5D6E-409C-BE32-E72D297353CC}">
              <c16:uniqueId val="{00000013-A68A-4A1C-BCF0-82CBAACBAB6B}"/>
            </c:ext>
          </c:extLst>
        </c:ser>
        <c:dLbls>
          <c:showLegendKey val="0"/>
          <c:showVal val="1"/>
          <c:showCatName val="0"/>
          <c:showSerName val="0"/>
          <c:showPercent val="0"/>
          <c:showBubbleSize val="0"/>
        </c:dLbls>
        <c:axId val="46179840"/>
        <c:axId val="46181760"/>
      </c:scatterChart>
      <c:valAx>
        <c:axId val="46179840"/>
        <c:scaling>
          <c:orientation val="minMax"/>
          <c:max val="62.7"/>
          <c:min val="5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{4DB807AB-628C-4C69-9856-5C7E8695F51F}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F1A-4D53-BAD3-13173E4691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{13C4C141-84A1-4C8A-A37F-E6CF793599C2}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1A-4D53-BAD3-13173E4691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{0CFA771D-8224-4D83-BC69-C31C3B5DD6E0}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1A-4D53-BAD3-13173E4691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{80B5688A-234D-44DE-8A38-1223A68EE97E}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1A-4D53-BAD3-13173E4691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{E0DEDF66-00F4-4734-A2F9-376612B2A4A3}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1A-4D53-BAD3-13173E46914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{F3116127-7B0E-42AB-9025-77CA01F89408}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F1A-4D53-BAD3-13173E46914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{5BA4151A-81BC-41DE-8A32-17B0777DFB88}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F1A-4D53-BAD3-13173E46914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{D7C8C297-1E29-48B8-BB8D-9F0729FA08BD}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F1A-4D53-BAD3-13173E46914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{798B0F62-8324-4106-A3DA-5179351328B5}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F1A-4D53-BAD3-13173E4691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9.1</c:v>
                </c:pt>
                <c:pt idx="16">
                  <c:v>8.1999999999999993</c:v>
                </c:pt>
                <c:pt idx="24">
                  <c:v>8.6999999999999993</c:v>
                </c:pt>
                <c:pt idx="32">
                  <c:v>9.1</c:v>
                </c:pt>
              </c:numCache>
            </c:numRef>
          </c:xVal>
          <c:yVal>
            <c:numRef>
              <c:f>公会計指標分析・財政指標組合せ分析表!$BP$73:$DC$73</c:f>
              <c:numCache>
                <c:formatCode>#,##0.0;"▲ "#,##0.0</c:formatCode>
                <c:ptCount val="40"/>
                <c:pt idx="0">
                  <c:v>5.0999999999999996</c:v>
                </c:pt>
                <c:pt idx="8">
                  <c:v>1.9</c:v>
                </c:pt>
                <c:pt idx="16">
                  <c:v>7.2</c:v>
                </c:pt>
                <c:pt idx="24">
                  <c:v>9.8000000000000007</c:v>
                </c:pt>
                <c:pt idx="32">
                  <c:v>16.2</c:v>
                </c:pt>
              </c:numCache>
            </c:numRef>
          </c:yVal>
          <c:smooth val="0"/>
          <c:extLst>
            <c:ext xmlns:c16="http://schemas.microsoft.com/office/drawing/2014/chart" uri="{C3380CC4-5D6E-409C-BE32-E72D297353CC}">
              <c16:uniqueId val="{00000009-AF1A-4D53-BAD3-13173E4691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{16DB4D3D-F471-44FD-B6B7-7DD4D1CE0B12}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F1A-4D53-BAD3-13173E4691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{CC064F43-6424-480A-A92F-D354D0F001B4}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1A-4D53-BAD3-13173E4691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{F05A8011-6106-427B-92F8-2F8ECBA1F734}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1A-4D53-BAD3-13173E4691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{4DDFD9A5-45B2-41D7-8D45-A846B80A395C}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1A-4D53-BAD3-13173E4691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{3754B86B-BDA7-4C7C-8935-4385B37E1C0D}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1A-4D53-BAD3-13173E46914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{94E8F4C2-F9B9-4358-B1CD-3B4977E226FB}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F1A-4D53-BAD3-13173E46914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{EE43DE53-E94D-4A76-BCE2-12767883DD37}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F1A-4D53-BAD3-13173E469140}"/>
                </c:ext>
              </c:extLst>
            </c:dLbl>
            <c:dLbl>
              <c:idx val="24"/>
              <c:layout>
                <c:manualLayout>
                  <c:x val="0"/>
                  <c:y val="-2.6885274198972949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{9A305B3B-FDEC-4B44-9BCD-486BB122A2C3}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F1A-4D53-BAD3-13173E469140}"/>
                </c:ext>
              </c:extLst>
            </c:dLbl>
            <c:dLbl>
              <c:idx val="32"/>
              <c:layout>
                <c:manualLayout>
                  <c:x val="0"/>
                  <c:y val="2.6885274198972949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{BF639220-4805-4034-A2D5-EEDF9DEB4BDE}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F1A-4D53-BAD3-13173E4691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AF1A-4D53-BAD3-13173E469140}"/>
            </c:ext>
          </c:extLst>
        </c:ser>
        <c:dLbls>
          <c:showLegendKey val="0"/>
          <c:showVal val="1"/>
          <c:showCatName val="0"/>
          <c:showSerName val="0"/>
          <c:showPercent val="0"/>
          <c:showBubbleSize val="0"/>
        </c:dLbls>
        <c:axId val="84219776"/>
        <c:axId val="84234240"/>
      </c:scatterChart>
      <c:valAx>
        <c:axId val="84219776"/>
        <c:scaling>
          <c:orientation val="minMax"/>
          <c:max val="10.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21,322
21,076
153.15
14,356,348
13,626,076
600,827
7,445,088
10,925,484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latin typeface="ＭＳ Ｐゴシック" panose="020B0600070205080204" pitchFamily="50" charset="-128"/>
              <a:ea typeface="ＭＳ Ｐゴシック" panose="020B0600070205080204" pitchFamily="50" charset="-128"/>
            </a:rPr>
            <a:t>　平成</a:t>
          </a:r>
          <a:r>
            <a:rPr kumimoji="1" lang="en-US" altLang="ja-JP" sz="900" baseline="0">
              <a:latin typeface="ＭＳ Ｐゴシック" panose="020B0600070205080204" pitchFamily="50" charset="-128"/>
              <a:ea typeface="ＭＳ Ｐゴシック" panose="020B0600070205080204" pitchFamily="50" charset="-128"/>
            </a:rPr>
            <a:t>17</a:t>
          </a:r>
          <a:r>
            <a:rPr kumimoji="1" lang="ja-JP" altLang="en-US" sz="900" baseline="0">
              <a:latin typeface="ＭＳ Ｐゴシック" panose="020B0600070205080204" pitchFamily="50" charset="-128"/>
              <a:ea typeface="ＭＳ Ｐゴシック" panose="020B0600070205080204" pitchFamily="50" charset="-128"/>
            </a:rPr>
            <a:t>年</a:t>
          </a:r>
          <a:r>
            <a:rPr kumimoji="1" lang="en-US" altLang="ja-JP" sz="900" baseline="0">
              <a:latin typeface="ＭＳ Ｐゴシック" panose="020B0600070205080204" pitchFamily="50" charset="-128"/>
              <a:ea typeface="ＭＳ Ｐゴシック" panose="020B0600070205080204" pitchFamily="50" charset="-128"/>
            </a:rPr>
            <a:t>2</a:t>
          </a:r>
          <a:r>
            <a:rPr kumimoji="1" lang="ja-JP" altLang="en-US" sz="900" baseline="0">
              <a:latin typeface="ＭＳ Ｐゴシック" panose="020B0600070205080204" pitchFamily="50" charset="-128"/>
              <a:ea typeface="ＭＳ Ｐゴシック" panose="020B0600070205080204" pitchFamily="50" charset="-128"/>
            </a:rPr>
            <a:t>月</a:t>
          </a:r>
          <a:r>
            <a:rPr kumimoji="1" lang="en-US" altLang="ja-JP" sz="900" baseline="0">
              <a:latin typeface="ＭＳ Ｐゴシック" panose="020B0600070205080204" pitchFamily="50" charset="-128"/>
              <a:ea typeface="ＭＳ Ｐゴシック" panose="020B0600070205080204" pitchFamily="50" charset="-128"/>
            </a:rPr>
            <a:t>1</a:t>
          </a:r>
          <a:r>
            <a:rPr kumimoji="1" lang="ja-JP" altLang="en-US" sz="900" baseline="0">
              <a:latin typeface="ＭＳ Ｐゴシック" panose="020B0600070205080204" pitchFamily="50" charset="-128"/>
              <a:ea typeface="ＭＳ Ｐゴシック" panose="020B0600070205080204" pitchFamily="50" charset="-128"/>
            </a:rPr>
            <a:t>日の町村合併以降、財政力指数は常に</a:t>
          </a:r>
          <a:r>
            <a:rPr kumimoji="1" lang="en-US" altLang="ja-JP" sz="900" baseline="0">
              <a:latin typeface="ＭＳ Ｐゴシック" panose="020B0600070205080204" pitchFamily="50" charset="-128"/>
              <a:ea typeface="ＭＳ Ｐゴシック" panose="020B0600070205080204" pitchFamily="50" charset="-128"/>
            </a:rPr>
            <a:t>0.3</a:t>
          </a:r>
          <a:r>
            <a:rPr kumimoji="1" lang="ja-JP" altLang="en-US" sz="900" baseline="0">
              <a:latin typeface="ＭＳ Ｐゴシック" panose="020B0600070205080204" pitchFamily="50" charset="-128"/>
              <a:ea typeface="ＭＳ Ｐゴシック" panose="020B0600070205080204" pitchFamily="50" charset="-128"/>
            </a:rPr>
            <a:t>ポイント台で推移しており、類似団体を大きく下回っている。　</a:t>
          </a:r>
          <a:endParaRPr kumimoji="1" lang="en-US" altLang="ja-JP" sz="900" baseline="0">
            <a:latin typeface="ＭＳ Ｐゴシック" panose="020B0600070205080204" pitchFamily="50" charset="-128"/>
            <a:ea typeface="ＭＳ Ｐゴシック" panose="020B0600070205080204" pitchFamily="50" charset="-128"/>
          </a:endParaRPr>
        </a:p>
        <a:p>
          <a:r>
            <a:rPr kumimoji="1" lang="ja-JP" altLang="en-US" sz="900" baseline="0">
              <a:latin typeface="ＭＳ Ｐゴシック" panose="020B0600070205080204" pitchFamily="50" charset="-128"/>
              <a:ea typeface="ＭＳ Ｐゴシック" panose="020B0600070205080204" pitchFamily="50" charset="-128"/>
            </a:rPr>
            <a:t>　景気低迷による地方税収の減少や少子高齢化の進展、人口の急減（平成</a:t>
          </a:r>
          <a:r>
            <a:rPr kumimoji="1" lang="en-US" altLang="ja-JP" sz="900" baseline="0">
              <a:latin typeface="ＭＳ Ｐゴシック" panose="020B0600070205080204" pitchFamily="50" charset="-128"/>
              <a:ea typeface="ＭＳ Ｐゴシック" panose="020B0600070205080204" pitchFamily="50" charset="-128"/>
            </a:rPr>
            <a:t>22</a:t>
          </a:r>
          <a:r>
            <a:rPr kumimoji="1" lang="ja-JP" altLang="en-US" sz="900" baseline="0">
              <a:latin typeface="ＭＳ Ｐゴシック" panose="020B0600070205080204" pitchFamily="50" charset="-128"/>
              <a:ea typeface="ＭＳ Ｐゴシック" panose="020B0600070205080204" pitchFamily="50" charset="-128"/>
            </a:rPr>
            <a:t>年国調～平成</a:t>
          </a:r>
          <a:r>
            <a:rPr kumimoji="1" lang="en-US" altLang="ja-JP" sz="900" baseline="0">
              <a:latin typeface="ＭＳ Ｐゴシック" panose="020B0600070205080204" pitchFamily="50" charset="-128"/>
              <a:ea typeface="ＭＳ Ｐゴシック" panose="020B0600070205080204" pitchFamily="50" charset="-128"/>
            </a:rPr>
            <a:t>27</a:t>
          </a:r>
          <a:r>
            <a:rPr kumimoji="1" lang="ja-JP" altLang="en-US" sz="900" baseline="0">
              <a:latin typeface="ＭＳ Ｐゴシック" panose="020B0600070205080204" pitchFamily="50" charset="-128"/>
              <a:ea typeface="ＭＳ Ｐゴシック" panose="020B0600070205080204" pitchFamily="50" charset="-128"/>
            </a:rPr>
            <a:t>年国調人口減少率△</a:t>
          </a:r>
          <a:r>
            <a:rPr kumimoji="1" lang="en-US" altLang="ja-JP" sz="900" baseline="0">
              <a:latin typeface="ＭＳ Ｐゴシック" panose="020B0600070205080204" pitchFamily="50" charset="-128"/>
              <a:ea typeface="ＭＳ Ｐゴシック" panose="020B0600070205080204" pitchFamily="50" charset="-128"/>
            </a:rPr>
            <a:t>7.0</a:t>
          </a:r>
          <a:r>
            <a:rPr kumimoji="1" lang="ja-JP" altLang="en-US" sz="900" baseline="0">
              <a:latin typeface="ＭＳ Ｐゴシック" panose="020B0600070205080204" pitchFamily="50" charset="-128"/>
              <a:ea typeface="ＭＳ Ｐゴシック" panose="020B0600070205080204" pitchFamily="50" charset="-128"/>
            </a:rPr>
            <a:t>％）などによる財政基盤の弱体化が課題となっているため、今後も観光や基幹産業の振興による活力あるまちづくりを展開しながら、コロナ禍で厳しさを増す財政状況にあっても、町総合振興計画にある施策の重点化や真に必要な施策に予算が反映されるよう創意工夫し、政策ヒアリングによる施策の峻別や歳出の徹底的な見直しとの両立に努め、健全で持続可能な財政基盤の強化を図る</a:t>
          </a:r>
          <a:r>
            <a:rPr kumimoji="1" lang="ja-JP" altLang="en-US" sz="1000" baseline="0">
              <a:latin typeface="ＭＳ Ｐゴシック" panose="020B0600070205080204" pitchFamily="50" charset="-128"/>
              <a:ea typeface="ＭＳ Ｐゴシック" panose="020B0600070205080204" pitchFamily="50" charset="-128"/>
            </a:rPr>
            <a:t>。</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7055</xdr:rowOff>
    </xdr:from>
    <xdr:to>
      <xdr:col>23</xdr:col>
      <xdr:colOff>133350</xdr:colOff>
      <xdr:row>45</xdr:row>
      <xdr:rowOff>20461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223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7055</xdr:rowOff>
    </xdr:from>
    <xdr:to>
      <xdr:col>19</xdr:col>
      <xdr:colOff>133350</xdr:colOff>
      <xdr:row>45</xdr:row>
      <xdr:rowOff>7055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22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7055</xdr:rowOff>
    </xdr:from>
    <xdr:to>
      <xdr:col>15</xdr:col>
      <xdr:colOff>82550</xdr:colOff>
      <xdr:row>45</xdr:row>
      <xdr:rowOff>20461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20461</xdr:rowOff>
    </xdr:from>
    <xdr:to>
      <xdr:col>11</xdr:col>
      <xdr:colOff>31750</xdr:colOff>
      <xdr:row>45</xdr:row>
      <xdr:rowOff>33867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141111</xdr:rowOff>
    </xdr:from>
    <xdr:to>
      <xdr:col>23</xdr:col>
      <xdr:colOff>184150</xdr:colOff>
      <xdr:row>45</xdr:row>
      <xdr:rowOff>71261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36988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127705</xdr:rowOff>
    </xdr:from>
    <xdr:to>
      <xdr:col>19</xdr:col>
      <xdr:colOff>184150</xdr:colOff>
      <xdr:row>45</xdr:row>
      <xdr:rowOff>57855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42632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5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127705</xdr:rowOff>
    </xdr:from>
    <xdr:to>
      <xdr:col>15</xdr:col>
      <xdr:colOff>133350</xdr:colOff>
      <xdr:row>45</xdr:row>
      <xdr:rowOff>57855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42632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141111</xdr:rowOff>
    </xdr:from>
    <xdr:to>
      <xdr:col>11</xdr:col>
      <xdr:colOff>82550</xdr:colOff>
      <xdr:row>45</xdr:row>
      <xdr:rowOff>71261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56038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経常一般財源等総額は</a:t>
          </a:r>
          <a:r>
            <a:rPr kumimoji="1" lang="en-US" altLang="ja-JP" sz="900">
              <a:latin typeface="ＭＳ Ｐゴシック" panose="020B0600070205080204" pitchFamily="50" charset="-128"/>
              <a:ea typeface="ＭＳ Ｐゴシック" panose="020B0600070205080204" pitchFamily="50" charset="-128"/>
            </a:rPr>
            <a:t>7,355,157</a:t>
          </a:r>
          <a:r>
            <a:rPr kumimoji="1" lang="ja-JP" altLang="en-US" sz="900">
              <a:latin typeface="ＭＳ Ｐゴシック" panose="020B0600070205080204" pitchFamily="50" charset="-128"/>
              <a:ea typeface="ＭＳ Ｐゴシック" panose="020B0600070205080204" pitchFamily="50" charset="-128"/>
            </a:rPr>
            <a:t>千円で、前年度から</a:t>
          </a:r>
          <a:r>
            <a:rPr kumimoji="1" lang="en-US" altLang="ja-JP" sz="900">
              <a:latin typeface="ＭＳ Ｐゴシック" panose="020B0600070205080204" pitchFamily="50" charset="-128"/>
              <a:ea typeface="ＭＳ Ｐゴシック" panose="020B0600070205080204" pitchFamily="50" charset="-128"/>
            </a:rPr>
            <a:t>268,338</a:t>
          </a:r>
          <a:r>
            <a:rPr kumimoji="1" lang="ja-JP" altLang="en-US" sz="900">
              <a:latin typeface="ＭＳ Ｐゴシック" panose="020B0600070205080204" pitchFamily="50" charset="-128"/>
              <a:ea typeface="ＭＳ Ｐゴシック" panose="020B0600070205080204" pitchFamily="50" charset="-128"/>
            </a:rPr>
            <a:t>千円の減となった。これは、地方税が減収（前年度比△</a:t>
          </a:r>
          <a:r>
            <a:rPr kumimoji="1" lang="en-US" altLang="ja-JP" sz="900">
              <a:latin typeface="ＭＳ Ｐゴシック" panose="020B0600070205080204" pitchFamily="50" charset="-128"/>
              <a:ea typeface="ＭＳ Ｐゴシック" panose="020B0600070205080204" pitchFamily="50" charset="-128"/>
            </a:rPr>
            <a:t>56,796</a:t>
          </a:r>
          <a:r>
            <a:rPr kumimoji="1" lang="ja-JP" altLang="en-US" sz="900">
              <a:latin typeface="ＭＳ Ｐゴシック" panose="020B0600070205080204" pitchFamily="50" charset="-128"/>
              <a:ea typeface="ＭＳ Ｐゴシック" panose="020B0600070205080204" pitchFamily="50" charset="-128"/>
            </a:rPr>
            <a:t>千円）となったことや、地方交付税が合併算定替の段階的縮減などにより減（前年度比△</a:t>
          </a:r>
          <a:r>
            <a:rPr kumimoji="1" lang="en-US" altLang="ja-JP" sz="900">
              <a:latin typeface="ＭＳ Ｐゴシック" panose="020B0600070205080204" pitchFamily="50" charset="-128"/>
              <a:ea typeface="ＭＳ Ｐゴシック" panose="020B0600070205080204" pitchFamily="50" charset="-128"/>
            </a:rPr>
            <a:t>235,177</a:t>
          </a:r>
          <a:r>
            <a:rPr kumimoji="1" lang="ja-JP" altLang="en-US" sz="900">
              <a:latin typeface="ＭＳ Ｐゴシック" panose="020B0600070205080204" pitchFamily="50" charset="-128"/>
              <a:ea typeface="ＭＳ Ｐゴシック" panose="020B0600070205080204" pitchFamily="50" charset="-128"/>
            </a:rPr>
            <a:t>千円）となったことが大きく影響した。また、経常経費充当一般財源等は、公債費において、大型事業であった</a:t>
          </a:r>
          <a:r>
            <a:rPr kumimoji="1" lang="en-US" altLang="ja-JP" sz="900">
              <a:latin typeface="ＭＳ Ｐゴシック" panose="020B0600070205080204" pitchFamily="50" charset="-128"/>
              <a:ea typeface="ＭＳ Ｐゴシック" panose="020B0600070205080204" pitchFamily="50" charset="-128"/>
            </a:rPr>
            <a:t>H20</a:t>
          </a:r>
          <a:r>
            <a:rPr kumimoji="1" lang="ja-JP" altLang="en-US" sz="900">
              <a:latin typeface="ＭＳ Ｐゴシック" panose="020B0600070205080204" pitchFamily="50" charset="-128"/>
              <a:ea typeface="ＭＳ Ｐゴシック" panose="020B0600070205080204" pitchFamily="50" charset="-128"/>
            </a:rPr>
            <a:t>起債の朝日中学校建設事業や鯖江・丹生消防組合丹生分署建設事業の償還が終了したとにより減（前年度比△</a:t>
          </a:r>
          <a:r>
            <a:rPr kumimoji="1" lang="en-US" altLang="ja-JP" sz="900">
              <a:latin typeface="ＭＳ Ｐゴシック" panose="020B0600070205080204" pitchFamily="50" charset="-128"/>
              <a:ea typeface="ＭＳ Ｐゴシック" panose="020B0600070205080204" pitchFamily="50" charset="-128"/>
            </a:rPr>
            <a:t>119,073</a:t>
          </a:r>
          <a:r>
            <a:rPr kumimoji="1" lang="ja-JP" altLang="en-US" sz="900">
              <a:latin typeface="ＭＳ Ｐゴシック" panose="020B0600070205080204" pitchFamily="50" charset="-128"/>
              <a:ea typeface="ＭＳ Ｐゴシック" panose="020B0600070205080204" pitchFamily="50" charset="-128"/>
            </a:rPr>
            <a:t>千円）となった。一方で、物件費、補助費等、繰出金が増加したことで、経常経費充当一般財源等は</a:t>
          </a:r>
          <a:r>
            <a:rPr kumimoji="1" lang="en-US" altLang="ja-JP" sz="900">
              <a:latin typeface="ＭＳ Ｐゴシック" panose="020B0600070205080204" pitchFamily="50" charset="-128"/>
              <a:ea typeface="ＭＳ Ｐゴシック" panose="020B0600070205080204" pitchFamily="50" charset="-128"/>
            </a:rPr>
            <a:t>7,495,633</a:t>
          </a:r>
          <a:r>
            <a:rPr kumimoji="1" lang="ja-JP" altLang="en-US" sz="900">
              <a:latin typeface="ＭＳ Ｐゴシック" panose="020B0600070205080204" pitchFamily="50" charset="-128"/>
              <a:ea typeface="ＭＳ Ｐゴシック" panose="020B0600070205080204" pitchFamily="50" charset="-128"/>
            </a:rPr>
            <a:t>千円（対前年度比</a:t>
          </a:r>
          <a:r>
            <a:rPr kumimoji="1" lang="en-US" altLang="ja-JP" sz="900">
              <a:latin typeface="ＭＳ Ｐゴシック" panose="020B0600070205080204" pitchFamily="50" charset="-128"/>
              <a:ea typeface="ＭＳ Ｐゴシック" panose="020B0600070205080204" pitchFamily="50" charset="-128"/>
            </a:rPr>
            <a:t>+72,432</a:t>
          </a:r>
          <a:r>
            <a:rPr kumimoji="1" lang="ja-JP" altLang="en-US" sz="900">
              <a:latin typeface="ＭＳ Ｐゴシック" panose="020B0600070205080204" pitchFamily="50" charset="-128"/>
              <a:ea typeface="ＭＳ Ｐゴシック" panose="020B0600070205080204" pitchFamily="50" charset="-128"/>
            </a:rPr>
            <a:t>千円）となった。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結果、経常収支比率は</a:t>
          </a:r>
          <a:r>
            <a:rPr kumimoji="1" lang="en-US" altLang="ja-JP" sz="900">
              <a:latin typeface="ＭＳ Ｐゴシック" panose="020B0600070205080204" pitchFamily="50" charset="-128"/>
              <a:ea typeface="ＭＳ Ｐゴシック" panose="020B0600070205080204" pitchFamily="50" charset="-128"/>
            </a:rPr>
            <a:t>98.7</a:t>
          </a:r>
          <a:r>
            <a:rPr kumimoji="1" lang="ja-JP" altLang="en-US" sz="900">
              <a:latin typeface="ＭＳ Ｐゴシック" panose="020B0600070205080204" pitchFamily="50" charset="-128"/>
              <a:ea typeface="ＭＳ Ｐゴシック" panose="020B0600070205080204" pitchFamily="50" charset="-128"/>
            </a:rPr>
            <a:t>ポイントとなり、前年度に比べ</a:t>
          </a:r>
          <a:r>
            <a:rPr kumimoji="1" lang="en-US" altLang="ja-JP" sz="900">
              <a:latin typeface="ＭＳ Ｐゴシック" panose="020B0600070205080204" pitchFamily="50" charset="-128"/>
              <a:ea typeface="ＭＳ Ｐゴシック" panose="020B0600070205080204" pitchFamily="50" charset="-128"/>
            </a:rPr>
            <a:t>5.4</a:t>
          </a:r>
          <a:r>
            <a:rPr kumimoji="1" lang="ja-JP" altLang="en-US" sz="900">
              <a:latin typeface="ＭＳ Ｐゴシック" panose="020B0600070205080204" pitchFamily="50" charset="-128"/>
              <a:ea typeface="ＭＳ Ｐゴシック" panose="020B0600070205080204" pitchFamily="50" charset="-128"/>
            </a:rPr>
            <a:t>ポイント悪化し、類似団体平均の</a:t>
          </a:r>
          <a:r>
            <a:rPr kumimoji="1" lang="en-US" altLang="ja-JP" sz="900">
              <a:latin typeface="ＭＳ Ｐゴシック" panose="020B0600070205080204" pitchFamily="50" charset="-128"/>
              <a:ea typeface="ＭＳ Ｐゴシック" panose="020B0600070205080204" pitchFamily="50" charset="-128"/>
            </a:rPr>
            <a:t>88.4</a:t>
          </a:r>
          <a:r>
            <a:rPr kumimoji="1" lang="ja-JP" altLang="en-US" sz="900">
              <a:latin typeface="ＭＳ Ｐゴシック" panose="020B0600070205080204" pitchFamily="50" charset="-128"/>
              <a:ea typeface="ＭＳ Ｐゴシック" panose="020B0600070205080204" pitchFamily="50" charset="-128"/>
            </a:rPr>
            <a:t>ポイントを大きく上回っている。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歳入の根幹をなす普通交付税の合併算定替の終了や、統合学校給食センター建設や役場新庁舎建設など大型事業の償還が始まると公債費が増となることが予想され、今後より一層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66</xdr:row>
      <xdr:rowOff>140462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95558"/>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51308</xdr:rowOff>
    </xdr:from>
    <xdr:to>
      <xdr:col>19</xdr:col>
      <xdr:colOff>133350</xdr:colOff>
      <xdr:row>65</xdr:row>
      <xdr:rowOff>138176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955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58674</xdr:rowOff>
    </xdr:from>
    <xdr:to>
      <xdr:col>15</xdr:col>
      <xdr:colOff>82550</xdr:colOff>
      <xdr:row>65</xdr:row>
      <xdr:rowOff>138176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31474"/>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58674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9500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89662</xdr:rowOff>
    </xdr:from>
    <xdr:to>
      <xdr:col>23</xdr:col>
      <xdr:colOff>184150</xdr:colOff>
      <xdr:row>67</xdr:row>
      <xdr:rowOff>19812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156989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30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94251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人口一人当たりの人件費・物件費および維持補修費の合計額は、</a:t>
          </a:r>
          <a:r>
            <a:rPr kumimoji="1" lang="en-US" altLang="ja-JP" sz="900">
              <a:latin typeface="ＭＳ Ｐゴシック" panose="020B0600070205080204" pitchFamily="50" charset="-128"/>
              <a:ea typeface="ＭＳ Ｐゴシック" panose="020B0600070205080204" pitchFamily="50" charset="-128"/>
            </a:rPr>
            <a:t>167,546</a:t>
          </a:r>
          <a:r>
            <a:rPr kumimoji="1" lang="ja-JP" altLang="en-US" sz="900">
              <a:latin typeface="ＭＳ Ｐゴシック" panose="020B0600070205080204" pitchFamily="50" charset="-128"/>
              <a:ea typeface="ＭＳ Ｐゴシック" panose="020B0600070205080204" pitchFamily="50" charset="-128"/>
            </a:rPr>
            <a:t>円で前年度決算から</a:t>
          </a:r>
          <a:r>
            <a:rPr kumimoji="1" lang="en-US" altLang="ja-JP" sz="900">
              <a:latin typeface="ＭＳ Ｐゴシック" panose="020B0600070205080204" pitchFamily="50" charset="-128"/>
              <a:ea typeface="ＭＳ Ｐゴシック" panose="020B0600070205080204" pitchFamily="50" charset="-128"/>
            </a:rPr>
            <a:t>2,063</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人の増となった。これは、物件費において、統合学校給食センターに係る調理業務委託料や賄材料費が増となったこと、ふるさと納税の増に伴う委託業務が増となったことが要因である。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依然として、類似団体平均</a:t>
          </a:r>
          <a:r>
            <a:rPr kumimoji="1" lang="en-US" altLang="ja-JP" sz="900">
              <a:latin typeface="ＭＳ Ｐゴシック" panose="020B0600070205080204" pitchFamily="50" charset="-128"/>
              <a:ea typeface="ＭＳ Ｐゴシック" panose="020B0600070205080204" pitchFamily="50" charset="-128"/>
            </a:rPr>
            <a:t>131,881</a:t>
          </a:r>
          <a:r>
            <a:rPr kumimoji="1" lang="ja-JP" altLang="en-US" sz="900">
              <a:latin typeface="ＭＳ Ｐゴシック" panose="020B0600070205080204" pitchFamily="50" charset="-128"/>
              <a:ea typeface="ＭＳ Ｐゴシック" panose="020B0600070205080204" pitchFamily="50" charset="-128"/>
            </a:rPr>
            <a:t>円を大きく上回っており、定員管理の適正化や公共施設等総合管理計画や個別施設計画に基づく施設の統廃合による維持補修費の節減など、施設管理費の低減に努める。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また、令和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までに各施設の個別施設計画を策定し、将来の維持管理経費や大規模修繕の時期を把握するとともに、施設カルテの作成を通して施設の現状を適切に把握し、予防保全を図り、事業費を平準化し、施設管理費の低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15968</xdr:rowOff>
    </xdr:from>
    <xdr:to>
      <xdr:col>23</xdr:col>
      <xdr:colOff>133350</xdr:colOff>
      <xdr:row>86</xdr:row>
      <xdr:rowOff>36711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760668"/>
          <a:ext cx="8382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15968</xdr:rowOff>
    </xdr:from>
    <xdr:to>
      <xdr:col>19</xdr:col>
      <xdr:colOff>133350</xdr:colOff>
      <xdr:row>86</xdr:row>
      <xdr:rowOff>49589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760668"/>
          <a:ext cx="889000" cy="3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100530</xdr:rowOff>
    </xdr:from>
    <xdr:to>
      <xdr:col>15</xdr:col>
      <xdr:colOff>82550</xdr:colOff>
      <xdr:row>86</xdr:row>
      <xdr:rowOff>49589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673780"/>
          <a:ext cx="889000" cy="1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54080</xdr:rowOff>
    </xdr:from>
    <xdr:to>
      <xdr:col>11</xdr:col>
      <xdr:colOff>31750</xdr:colOff>
      <xdr:row>85</xdr:row>
      <xdr:rowOff>100530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627330"/>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25354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88340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4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157361</xdr:rowOff>
    </xdr:from>
    <xdr:to>
      <xdr:col>23</xdr:col>
      <xdr:colOff>184150</xdr:colOff>
      <xdr:row>86</xdr:row>
      <xdr:rowOff>87511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3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129438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0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136618</xdr:rowOff>
    </xdr:from>
    <xdr:to>
      <xdr:col>19</xdr:col>
      <xdr:colOff>184150</xdr:colOff>
      <xdr:row>86</xdr:row>
      <xdr:rowOff>66768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7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51545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96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170239</xdr:rowOff>
    </xdr:from>
    <xdr:to>
      <xdr:col>15</xdr:col>
      <xdr:colOff>133350</xdr:colOff>
      <xdr:row>86</xdr:row>
      <xdr:rowOff>100389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4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85166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2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49730</xdr:rowOff>
    </xdr:from>
    <xdr:to>
      <xdr:col>11</xdr:col>
      <xdr:colOff>82550</xdr:colOff>
      <xdr:row>85</xdr:row>
      <xdr:rowOff>151330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6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136107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70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3280</xdr:rowOff>
    </xdr:from>
    <xdr:to>
      <xdr:col>7</xdr:col>
      <xdr:colOff>31750</xdr:colOff>
      <xdr:row>85</xdr:row>
      <xdr:rowOff>104880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5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89657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6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ラスパイレス指数は類似団体平均および全国平均ともに大きく下回り、</a:t>
          </a:r>
          <a:r>
            <a:rPr kumimoji="1" lang="en-US" altLang="ja-JP" sz="900">
              <a:latin typeface="ＭＳ Ｐゴシック" panose="020B0600070205080204" pitchFamily="50" charset="-128"/>
              <a:ea typeface="ＭＳ Ｐゴシック" panose="020B0600070205080204" pitchFamily="50" charset="-128"/>
            </a:rPr>
            <a:t>92.6</a:t>
          </a:r>
          <a:r>
            <a:rPr kumimoji="1" lang="ja-JP" altLang="en-US" sz="900">
              <a:latin typeface="ＭＳ Ｐゴシック" panose="020B0600070205080204" pitchFamily="50" charset="-128"/>
              <a:ea typeface="ＭＳ Ｐゴシック" panose="020B0600070205080204" pitchFamily="50" charset="-128"/>
            </a:rPr>
            <a:t>ポイント（前年度比</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ポイント）となっている。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今後も引き続き国家公務員の給与および地域の民間企業の平均給与の状況を踏まえながら、引き続き適正な給与水準の維持に努める。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44450</xdr:rowOff>
    </xdr:from>
    <xdr:to>
      <xdr:col>81</xdr:col>
      <xdr:colOff>44450</xdr:colOff>
      <xdr:row>80</xdr:row>
      <xdr:rowOff>130629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376045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44450</xdr:rowOff>
    </xdr:from>
    <xdr:to>
      <xdr:col>77</xdr:col>
      <xdr:colOff>44450</xdr:colOff>
      <xdr:row>80</xdr:row>
      <xdr:rowOff>44450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376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9979</xdr:rowOff>
    </xdr:from>
    <xdr:to>
      <xdr:col>72</xdr:col>
      <xdr:colOff>203200</xdr:colOff>
      <xdr:row>80</xdr:row>
      <xdr:rowOff>44450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37259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9979</xdr:rowOff>
    </xdr:from>
    <xdr:to>
      <xdr:col>68</xdr:col>
      <xdr:colOff>152400</xdr:colOff>
      <xdr:row>80</xdr:row>
      <xdr:rowOff>78921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37259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79829</xdr:rowOff>
    </xdr:from>
    <xdr:to>
      <xdr:col>81</xdr:col>
      <xdr:colOff>95250</xdr:colOff>
      <xdr:row>81</xdr:row>
      <xdr:rowOff>9979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1106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71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165100</xdr:rowOff>
    </xdr:from>
    <xdr:to>
      <xdr:col>77</xdr:col>
      <xdr:colOff>95250</xdr:colOff>
      <xdr:row>80</xdr:row>
      <xdr:rowOff>95250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105427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165100</xdr:rowOff>
    </xdr:from>
    <xdr:to>
      <xdr:col>73</xdr:col>
      <xdr:colOff>44450</xdr:colOff>
      <xdr:row>80</xdr:row>
      <xdr:rowOff>95250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105427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130629</xdr:rowOff>
    </xdr:from>
    <xdr:to>
      <xdr:col>68</xdr:col>
      <xdr:colOff>203200</xdr:colOff>
      <xdr:row>80</xdr:row>
      <xdr:rowOff>60779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36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70956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44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28121</xdr:rowOff>
    </xdr:from>
    <xdr:to>
      <xdr:col>64</xdr:col>
      <xdr:colOff>152400</xdr:colOff>
      <xdr:row>80</xdr:row>
      <xdr:rowOff>129721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139898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町村合併の影響もあり、類似団体平均を上回っているが、職員の定員管理・給与適正化計画に基づき、平成</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年度の合併時から令和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年度にかけて</a:t>
          </a:r>
          <a:r>
            <a:rPr kumimoji="1" lang="en-US" altLang="ja-JP" sz="900">
              <a:latin typeface="ＭＳ Ｐゴシック" panose="020B0600070205080204" pitchFamily="50" charset="-128"/>
              <a:ea typeface="ＭＳ Ｐゴシック" panose="020B0600070205080204" pitchFamily="50" charset="-128"/>
            </a:rPr>
            <a:t>138</a:t>
          </a:r>
          <a:r>
            <a:rPr kumimoji="1" lang="ja-JP" altLang="en-US" sz="900">
              <a:latin typeface="ＭＳ Ｐゴシック" panose="020B0600070205080204" pitchFamily="50" charset="-128"/>
              <a:ea typeface="ＭＳ Ｐゴシック" panose="020B0600070205080204" pitchFamily="50" charset="-128"/>
            </a:rPr>
            <a:t>人削減（</a:t>
          </a:r>
          <a:r>
            <a:rPr kumimoji="1" lang="en-US" altLang="ja-JP" sz="900">
              <a:latin typeface="ＭＳ Ｐゴシック" panose="020B0600070205080204" pitchFamily="50" charset="-128"/>
              <a:ea typeface="ＭＳ Ｐゴシック" panose="020B0600070205080204" pitchFamily="50" charset="-128"/>
            </a:rPr>
            <a:t>384</a:t>
          </a:r>
          <a:r>
            <a:rPr kumimoji="1" lang="ja-JP" altLang="en-US" sz="900">
              <a:latin typeface="ＭＳ Ｐゴシック" panose="020B0600070205080204" pitchFamily="50" charset="-128"/>
              <a:ea typeface="ＭＳ Ｐゴシック" panose="020B0600070205080204" pitchFamily="50" charset="-128"/>
            </a:rPr>
            <a:t>人→</a:t>
          </a:r>
          <a:r>
            <a:rPr kumimoji="1" lang="en-US" altLang="ja-JP" sz="900">
              <a:latin typeface="ＭＳ Ｐゴシック" panose="020B0600070205080204" pitchFamily="50" charset="-128"/>
              <a:ea typeface="ＭＳ Ｐゴシック" panose="020B0600070205080204" pitchFamily="50" charset="-128"/>
            </a:rPr>
            <a:t>246</a:t>
          </a:r>
          <a:r>
            <a:rPr kumimoji="1" lang="ja-JP" altLang="en-US" sz="900">
              <a:latin typeface="ＭＳ Ｐゴシック" panose="020B0600070205080204" pitchFamily="50" charset="-128"/>
              <a:ea typeface="ＭＳ Ｐゴシック" panose="020B0600070205080204" pitchFamily="50" charset="-128"/>
            </a:rPr>
            <a:t>人、△</a:t>
          </a:r>
          <a:r>
            <a:rPr kumimoji="1" lang="en-US" altLang="ja-JP" sz="900">
              <a:latin typeface="ＭＳ Ｐゴシック" panose="020B0600070205080204" pitchFamily="50" charset="-128"/>
              <a:ea typeface="ＭＳ Ｐゴシック" panose="020B0600070205080204" pitchFamily="50" charset="-128"/>
            </a:rPr>
            <a:t>35.9</a:t>
          </a:r>
          <a:r>
            <a:rPr kumimoji="1" lang="ja-JP" altLang="en-US" sz="900">
              <a:latin typeface="ＭＳ Ｐゴシック" panose="020B0600070205080204" pitchFamily="50" charset="-128"/>
              <a:ea typeface="ＭＳ Ｐゴシック" panose="020B0600070205080204" pitchFamily="50" charset="-128"/>
            </a:rPr>
            <a:t>％）を行った。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今後も職員の大量退職時期を踏まえた適正な定員管理を行う。</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89353</xdr:rowOff>
    </xdr:from>
    <xdr:to>
      <xdr:col>81</xdr:col>
      <xdr:colOff>44450</xdr:colOff>
      <xdr:row>64</xdr:row>
      <xdr:rowOff>125549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1062153"/>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87630</xdr:rowOff>
    </xdr:from>
    <xdr:to>
      <xdr:col>77</xdr:col>
      <xdr:colOff>44450</xdr:colOff>
      <xdr:row>64</xdr:row>
      <xdr:rowOff>125549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06043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80735</xdr:rowOff>
    </xdr:from>
    <xdr:to>
      <xdr:col>72</xdr:col>
      <xdr:colOff>203200</xdr:colOff>
      <xdr:row>64</xdr:row>
      <xdr:rowOff>87630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0535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80735</xdr:rowOff>
    </xdr:from>
    <xdr:to>
      <xdr:col>68</xdr:col>
      <xdr:colOff>152400</xdr:colOff>
      <xdr:row>64</xdr:row>
      <xdr:rowOff>104866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105353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38553</xdr:rowOff>
    </xdr:from>
    <xdr:to>
      <xdr:col>81</xdr:col>
      <xdr:colOff>95250</xdr:colOff>
      <xdr:row>64</xdr:row>
      <xdr:rowOff>140153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0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10630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98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74749</xdr:rowOff>
    </xdr:from>
    <xdr:to>
      <xdr:col>77</xdr:col>
      <xdr:colOff>95250</xdr:colOff>
      <xdr:row>65</xdr:row>
      <xdr:rowOff>4899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161126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13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36830</xdr:rowOff>
    </xdr:from>
    <xdr:to>
      <xdr:col>73</xdr:col>
      <xdr:colOff>44450</xdr:colOff>
      <xdr:row>64</xdr:row>
      <xdr:rowOff>138430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123207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29935</xdr:rowOff>
    </xdr:from>
    <xdr:to>
      <xdr:col>68</xdr:col>
      <xdr:colOff>203200</xdr:colOff>
      <xdr:row>64</xdr:row>
      <xdr:rowOff>131535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116312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54066</xdr:rowOff>
    </xdr:from>
    <xdr:to>
      <xdr:col>64</xdr:col>
      <xdr:colOff>152400</xdr:colOff>
      <xdr:row>64</xdr:row>
      <xdr:rowOff>155666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140443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年度決算までは、起債許可団体の基準である</a:t>
          </a:r>
          <a:r>
            <a:rPr kumimoji="1" lang="en-US" altLang="ja-JP" sz="900">
              <a:latin typeface="ＭＳ Ｐゴシック" panose="020B0600070205080204" pitchFamily="50" charset="-128"/>
              <a:ea typeface="ＭＳ Ｐゴシック" panose="020B0600070205080204" pitchFamily="50" charset="-128"/>
            </a:rPr>
            <a:t>18.0</a:t>
          </a:r>
          <a:r>
            <a:rPr kumimoji="1" lang="ja-JP" altLang="en-US" sz="900">
              <a:latin typeface="ＭＳ Ｐゴシック" panose="020B0600070205080204" pitchFamily="50" charset="-128"/>
              <a:ea typeface="ＭＳ Ｐゴシック" panose="020B0600070205080204" pitchFamily="50" charset="-128"/>
            </a:rPr>
            <a:t>％以上となっていたが、町公債費負担適正化計画により、繰上償還や町債を財源とした事業の計画的な実施により、比率の低下努めてきた。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しかし、平成</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年度に借り入れた道の駅「越前」整備事業や平成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年度に借り入れた防災行政無線整備事業の元金償還が始まったこと、普通交付税の額や臨時財政対策債の発行可能額の減により令和元年度は単年度実質公債費比率は減少（</a:t>
          </a:r>
          <a:r>
            <a:rPr kumimoji="1" lang="en-US" altLang="ja-JP" sz="900">
              <a:latin typeface="ＭＳ Ｐゴシック" panose="020B0600070205080204" pitchFamily="50" charset="-128"/>
              <a:ea typeface="ＭＳ Ｐゴシック" panose="020B0600070205080204" pitchFamily="50" charset="-128"/>
            </a:rPr>
            <a:t>H30:10.4</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R1:9.3</a:t>
          </a:r>
          <a:r>
            <a:rPr kumimoji="1" lang="ja-JP" altLang="en-US" sz="900">
              <a:latin typeface="ＭＳ Ｐゴシック" panose="020B0600070205080204" pitchFamily="50" charset="-128"/>
              <a:ea typeface="ＭＳ Ｐゴシック" panose="020B0600070205080204" pitchFamily="50" charset="-128"/>
            </a:rPr>
            <a:t>）したものの</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ヶ年平均値は</a:t>
          </a:r>
          <a:r>
            <a:rPr kumimoji="1" lang="en-US" altLang="ja-JP" sz="900">
              <a:latin typeface="ＭＳ Ｐゴシック" panose="020B0600070205080204" pitchFamily="50" charset="-128"/>
              <a:ea typeface="ＭＳ Ｐゴシック" panose="020B0600070205080204" pitchFamily="50" charset="-128"/>
            </a:rPr>
            <a:t>9.1%</a:t>
          </a:r>
          <a:r>
            <a:rPr kumimoji="1" lang="ja-JP" altLang="en-US" sz="900">
              <a:latin typeface="ＭＳ Ｐゴシック" panose="020B0600070205080204" pitchFamily="50" charset="-128"/>
              <a:ea typeface="ＭＳ Ｐゴシック" panose="020B0600070205080204" pitchFamily="50" charset="-128"/>
            </a:rPr>
            <a:t>となり、前年度と比べ</a:t>
          </a:r>
          <a:r>
            <a:rPr kumimoji="1" lang="en-US" altLang="ja-JP" sz="900">
              <a:latin typeface="ＭＳ Ｐゴシック" panose="020B0600070205080204" pitchFamily="50" charset="-128"/>
              <a:ea typeface="ＭＳ Ｐゴシック" panose="020B0600070205080204" pitchFamily="50" charset="-128"/>
            </a:rPr>
            <a:t>0.4</a:t>
          </a:r>
          <a:r>
            <a:rPr kumimoji="1" lang="ja-JP" altLang="en-US" sz="900">
              <a:latin typeface="ＭＳ Ｐゴシック" panose="020B0600070205080204" pitchFamily="50" charset="-128"/>
              <a:ea typeface="ＭＳ Ｐゴシック" panose="020B0600070205080204" pitchFamily="50" charset="-128"/>
            </a:rPr>
            <a:t>ポイント悪化した。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今後は、合併算定替の終了に伴う普通交付税の減や、統合学校給食センター建設事業や役場新庁舎整備事業をはじめとする大型事業の元金償還の開始に伴う元利償還金の増（令和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にピークを迎える）が見込まれるため、町総合振興計画や政策ヒアリングによる事業の峻別や越前町財政健全化計画（財政中期計画）の着実な推進により、地方債発行の対象となる事業を計画的に実施し、健全で持続可能な財政運営に努める。</a:t>
          </a:r>
          <a:endParaRPr kumimoji="1" lang="en-US" altLang="ja-JP" sz="9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38281</xdr:rowOff>
    </xdr:from>
    <xdr:to>
      <xdr:col>81</xdr:col>
      <xdr:colOff>44450</xdr:colOff>
      <xdr:row>41</xdr:row>
      <xdr:rowOff>65859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06773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38281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03326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65859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03326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65859</xdr:rowOff>
    </xdr:from>
    <xdr:to>
      <xdr:col>68</xdr:col>
      <xdr:colOff>152400</xdr:colOff>
      <xdr:row>41</xdr:row>
      <xdr:rowOff>162378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09530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15059</xdr:rowOff>
    </xdr:from>
    <xdr:to>
      <xdr:col>81</xdr:col>
      <xdr:colOff>95250</xdr:colOff>
      <xdr:row>41</xdr:row>
      <xdr:rowOff>116659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158586</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01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158931</xdr:rowOff>
    </xdr:from>
    <xdr:to>
      <xdr:col>77</xdr:col>
      <xdr:colOff>95250</xdr:colOff>
      <xdr:row>41</xdr:row>
      <xdr:rowOff>89081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73858</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10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15059</xdr:rowOff>
    </xdr:from>
    <xdr:to>
      <xdr:col>68</xdr:col>
      <xdr:colOff>203200</xdr:colOff>
      <xdr:row>41</xdr:row>
      <xdr:rowOff>116659</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101436</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将来負担比率については、プライマリーバランスを考慮した計画的な地方債の発行により、毎年地方債残高が減少していたが、平成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年度にかけて統合学校給食センター建設事業に係る地方債の発行、平成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年度から役場本庁舎建設に係る地方債の発行と大型事業が続いている影響で、地方債残高が増加に転じたため、将来負担額が前年度比</a:t>
          </a:r>
          <a:r>
            <a:rPr kumimoji="1" lang="en-US" altLang="ja-JP" sz="900">
              <a:latin typeface="ＭＳ Ｐゴシック" panose="020B0600070205080204" pitchFamily="50" charset="-128"/>
              <a:ea typeface="ＭＳ Ｐゴシック" panose="020B0600070205080204" pitchFamily="50" charset="-128"/>
            </a:rPr>
            <a:t>312,054</a:t>
          </a:r>
          <a:r>
            <a:rPr kumimoji="1" lang="ja-JP" altLang="en-US" sz="900">
              <a:latin typeface="ＭＳ Ｐゴシック" panose="020B0600070205080204" pitchFamily="50" charset="-128"/>
              <a:ea typeface="ＭＳ Ｐゴシック" panose="020B0600070205080204" pitchFamily="50" charset="-128"/>
            </a:rPr>
            <a:t>千円増の</a:t>
          </a:r>
          <a:r>
            <a:rPr kumimoji="1" lang="en-US" altLang="ja-JP" sz="900">
              <a:latin typeface="ＭＳ Ｐゴシック" panose="020B0600070205080204" pitchFamily="50" charset="-128"/>
              <a:ea typeface="ＭＳ Ｐゴシック" panose="020B0600070205080204" pitchFamily="50" charset="-128"/>
            </a:rPr>
            <a:t>18,261,548</a:t>
          </a:r>
          <a:r>
            <a:rPr kumimoji="1" lang="ja-JP" altLang="en-US" sz="900">
              <a:latin typeface="ＭＳ Ｐゴシック" panose="020B0600070205080204" pitchFamily="50" charset="-128"/>
              <a:ea typeface="ＭＳ Ｐゴシック" panose="020B0600070205080204" pitchFamily="50" charset="-128"/>
            </a:rPr>
            <a:t>千円となり、また、普通交付税の減により標準財政規模（</a:t>
          </a:r>
          <a:r>
            <a:rPr kumimoji="1" lang="en-US" altLang="ja-JP" sz="900">
              <a:latin typeface="ＭＳ Ｐゴシック" panose="020B0600070205080204" pitchFamily="50" charset="-128"/>
              <a:ea typeface="ＭＳ Ｐゴシック" panose="020B0600070205080204" pitchFamily="50" charset="-128"/>
            </a:rPr>
            <a:t>7,445,088</a:t>
          </a:r>
          <a:r>
            <a:rPr kumimoji="1" lang="ja-JP" altLang="en-US" sz="900">
              <a:latin typeface="ＭＳ Ｐゴシック" panose="020B0600070205080204" pitchFamily="50" charset="-128"/>
              <a:ea typeface="ＭＳ Ｐゴシック" panose="020B0600070205080204" pitchFamily="50" charset="-128"/>
            </a:rPr>
            <a:t>千円、対前年度比△</a:t>
          </a:r>
          <a:r>
            <a:rPr kumimoji="1" lang="en-US" altLang="ja-JP" sz="900">
              <a:latin typeface="ＭＳ Ｐゴシック" panose="020B0600070205080204" pitchFamily="50" charset="-128"/>
              <a:ea typeface="ＭＳ Ｐゴシック" panose="020B0600070205080204" pitchFamily="50" charset="-128"/>
            </a:rPr>
            <a:t>225,515</a:t>
          </a:r>
          <a:r>
            <a:rPr kumimoji="1" lang="ja-JP" altLang="en-US" sz="900">
              <a:latin typeface="ＭＳ Ｐゴシック" panose="020B0600070205080204" pitchFamily="50" charset="-128"/>
              <a:ea typeface="ＭＳ Ｐゴシック" panose="020B0600070205080204" pitchFamily="50" charset="-128"/>
            </a:rPr>
            <a:t>千円）も減となったことで、将来負担比率は前年度から</a:t>
          </a:r>
          <a:r>
            <a:rPr kumimoji="1" lang="en-US" altLang="ja-JP" sz="900">
              <a:latin typeface="ＭＳ Ｐゴシック" panose="020B0600070205080204" pitchFamily="50" charset="-128"/>
              <a:ea typeface="ＭＳ Ｐゴシック" panose="020B0600070205080204" pitchFamily="50" charset="-128"/>
            </a:rPr>
            <a:t>6.4</a:t>
          </a:r>
          <a:r>
            <a:rPr kumimoji="1" lang="ja-JP" altLang="en-US" sz="900">
              <a:latin typeface="ＭＳ Ｐゴシック" panose="020B0600070205080204" pitchFamily="50" charset="-128"/>
              <a:ea typeface="ＭＳ Ｐゴシック" panose="020B0600070205080204" pitchFamily="50" charset="-128"/>
            </a:rPr>
            <a:t>ポイント悪化し</a:t>
          </a:r>
          <a:r>
            <a:rPr kumimoji="1" lang="en-US" altLang="ja-JP" sz="900">
              <a:latin typeface="ＭＳ Ｐゴシック" panose="020B0600070205080204" pitchFamily="50" charset="-128"/>
              <a:ea typeface="ＭＳ Ｐゴシック" panose="020B0600070205080204" pitchFamily="50" charset="-128"/>
            </a:rPr>
            <a:t>16.2</a:t>
          </a:r>
          <a:r>
            <a:rPr kumimoji="1" lang="ja-JP" altLang="en-US" sz="900">
              <a:latin typeface="ＭＳ Ｐゴシック" panose="020B0600070205080204" pitchFamily="50" charset="-128"/>
              <a:ea typeface="ＭＳ Ｐゴシック" panose="020B0600070205080204" pitchFamily="50" charset="-128"/>
            </a:rPr>
            <a:t>％となった。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今後、役場新庁舎建設に係る地方債発行に伴い、令和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かけて将来負担額はピークを迎え、普通交付税の減少や、コロナ禍における景気低迷などから標準税収入額の減少による標準財政規模の減が見込まれるため、適正な事業の実施、法令に基づく基金の積み立てを推進し、持続可能な財政基盤の確立を図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145390</xdr:rowOff>
    </xdr:from>
    <xdr:to>
      <xdr:col>81</xdr:col>
      <xdr:colOff>44450</xdr:colOff>
      <xdr:row>15</xdr:row>
      <xdr:rowOff>35712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545690"/>
          <a:ext cx="838200" cy="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120294</xdr:rowOff>
    </xdr:from>
    <xdr:to>
      <xdr:col>77</xdr:col>
      <xdr:colOff>44450</xdr:colOff>
      <xdr:row>14</xdr:row>
      <xdr:rowOff>145390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520594"/>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24960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96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69139</xdr:rowOff>
    </xdr:from>
    <xdr:to>
      <xdr:col>72</xdr:col>
      <xdr:colOff>203200</xdr:colOff>
      <xdr:row>14</xdr:row>
      <xdr:rowOff>120294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469439"/>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50055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62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69139</xdr:rowOff>
    </xdr:from>
    <xdr:to>
      <xdr:col>68</xdr:col>
      <xdr:colOff>152400</xdr:colOff>
      <xdr:row>14</xdr:row>
      <xdr:rowOff>100025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469439"/>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64533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63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109897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156362</xdr:rowOff>
    </xdr:from>
    <xdr:to>
      <xdr:col>81</xdr:col>
      <xdr:colOff>95250</xdr:colOff>
      <xdr:row>15</xdr:row>
      <xdr:rowOff>86512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55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128439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52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94590</xdr:rowOff>
    </xdr:from>
    <xdr:to>
      <xdr:col>77</xdr:col>
      <xdr:colOff>95250</xdr:colOff>
      <xdr:row>15</xdr:row>
      <xdr:rowOff>24740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4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34917</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26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69494</xdr:rowOff>
    </xdr:from>
    <xdr:to>
      <xdr:col>73</xdr:col>
      <xdr:colOff>44450</xdr:colOff>
      <xdr:row>14</xdr:row>
      <xdr:rowOff>171094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46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9821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23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18339</xdr:rowOff>
    </xdr:from>
    <xdr:to>
      <xdr:col>68</xdr:col>
      <xdr:colOff>203200</xdr:colOff>
      <xdr:row>14</xdr:row>
      <xdr:rowOff>119939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4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130116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18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49225</xdr:rowOff>
    </xdr:from>
    <xdr:to>
      <xdr:col>64</xdr:col>
      <xdr:colOff>152400</xdr:colOff>
      <xdr:row>14</xdr:row>
      <xdr:rowOff>150825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4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161002</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21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21,322
21,076
153.15
14,356,348
13,626,076
600,827
7,445,088
10,925,484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人件費に係る経常収支比率は</a:t>
          </a:r>
          <a:r>
            <a:rPr kumimoji="1" lang="en-US" altLang="ja-JP" sz="900">
              <a:latin typeface="ＭＳ Ｐゴシック" panose="020B0600070205080204" pitchFamily="50" charset="-128"/>
              <a:ea typeface="ＭＳ Ｐゴシック" panose="020B0600070205080204" pitchFamily="50" charset="-128"/>
            </a:rPr>
            <a:t>22.2</a:t>
          </a:r>
          <a:r>
            <a:rPr kumimoji="1" lang="ja-JP" altLang="en-US" sz="900">
              <a:latin typeface="ＭＳ Ｐゴシック" panose="020B0600070205080204" pitchFamily="50" charset="-128"/>
              <a:ea typeface="ＭＳ Ｐゴシック" panose="020B0600070205080204" pitchFamily="50" charset="-128"/>
            </a:rPr>
            <a:t>％となり、前年度と比べて</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ポイント悪化した。全国平均、福井県平均と比べると低い状況ではあるが、類似団体平均と比べると若干高くなった。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これは、令和元年度に知事・県議会議員選挙や参議院議員選挙が執行されたことに伴う職員人件費や委員報酬が増となったことや、職員の時間外勤務が増加したことによる人件費の増が要因である。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今後も、一部事務組合等の広域連携による事務の効率化や既存施設の適正な管理に加え、職員の定員管理や配置を適正に行うことにより、人件費の抑制に努める。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163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16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93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物件費に係る経常収支比率は</a:t>
          </a:r>
          <a:r>
            <a:rPr kumimoji="1" lang="en-US" altLang="ja-JP" sz="900">
              <a:latin typeface="ＭＳ Ｐゴシック" panose="020B0600070205080204" pitchFamily="50" charset="-128"/>
              <a:ea typeface="ＭＳ Ｐゴシック" panose="020B0600070205080204" pitchFamily="50" charset="-128"/>
            </a:rPr>
            <a:t>18.4</a:t>
          </a:r>
          <a:r>
            <a:rPr kumimoji="1" lang="ja-JP" altLang="en-US" sz="900">
              <a:latin typeface="ＭＳ Ｐゴシック" panose="020B0600070205080204" pitchFamily="50" charset="-128"/>
              <a:ea typeface="ＭＳ Ｐゴシック" panose="020B0600070205080204" pitchFamily="50" charset="-128"/>
            </a:rPr>
            <a:t>％となり、前年度と比べ</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ポイント悪化した。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全国平均、福井県平均、類似団体平均に比べ高い状況となっており、これは統合学校給食センターが年間を通して本格稼働したことに伴う増や、ふるさと納税の増に伴う委託業務の増、固定資産評価基図更新・システム更新に係る委託料の増が要因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年々物件費の経常収支比率が悪化していることから、内部努力の徹底に加え、施設管理の包括外部委託など新たな取組も検討し、事務費節減につなげていく。</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また、個別施設計画、公共施設等総合管理計画に基づき、施設の統廃合を計画的に進めることにより、施設管理費の削減を進めていく。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16</xdr:row>
      <xdr:rowOff>119380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949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123190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1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65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168910</xdr:rowOff>
    </xdr:from>
    <xdr:to>
      <xdr:col>69</xdr:col>
      <xdr:colOff>92075</xdr:colOff>
      <xdr:row>14</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397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40657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118110</xdr:rowOff>
    </xdr:from>
    <xdr:to>
      <xdr:col>65</xdr:col>
      <xdr:colOff>53975</xdr:colOff>
      <xdr:row>14</xdr:row>
      <xdr:rowOff>48260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58437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扶助費に係る経常収支比率は、</a:t>
          </a:r>
          <a:r>
            <a:rPr kumimoji="1" lang="en-US" altLang="ja-JP" sz="900">
              <a:latin typeface="ＭＳ Ｐゴシック" panose="020B0600070205080204" pitchFamily="50" charset="-128"/>
              <a:ea typeface="ＭＳ Ｐゴシック" panose="020B0600070205080204" pitchFamily="50" charset="-128"/>
            </a:rPr>
            <a:t>9.3</a:t>
          </a:r>
          <a:r>
            <a:rPr kumimoji="1" lang="ja-JP" altLang="en-US" sz="900">
              <a:latin typeface="ＭＳ Ｐゴシック" panose="020B0600070205080204" pitchFamily="50" charset="-128"/>
              <a:ea typeface="ＭＳ Ｐゴシック" panose="020B0600070205080204" pitchFamily="50" charset="-128"/>
            </a:rPr>
            <a:t>％となり、前年度と比べて</a:t>
          </a:r>
          <a:r>
            <a:rPr kumimoji="1" lang="en-US" altLang="ja-JP" sz="900">
              <a:latin typeface="ＭＳ Ｐゴシック" panose="020B0600070205080204" pitchFamily="50" charset="-128"/>
              <a:ea typeface="ＭＳ Ｐゴシック" panose="020B0600070205080204" pitchFamily="50" charset="-128"/>
            </a:rPr>
            <a:t>0.7</a:t>
          </a:r>
          <a:r>
            <a:rPr kumimoji="1" lang="ja-JP" altLang="en-US" sz="900">
              <a:latin typeface="ＭＳ Ｐゴシック" panose="020B0600070205080204" pitchFamily="50" charset="-128"/>
              <a:ea typeface="ＭＳ Ｐゴシック" panose="020B0600070205080204" pitchFamily="50" charset="-128"/>
            </a:rPr>
            <a:t>ポイント悪化した。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国の社会保障制度改革や高齢者人口の増加などを背景に、扶助費全体の執行額が年々増加していることに加え、特に保育士の処遇改善加算による保育所の指定管理委託料の増や障害福祉サービス費の増、障害児人数及び給付単価の増などにより障害福祉事業全体額が増加したことが要因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令和元年度は幼児教育・保育無償化事業の開始に伴う増や、低所得者・子育て世代向けのプレミアム商品券を発行したことも増加の要因となった。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今後も、健康増進施策の実施による社会福祉費の抑制を図りながら、福祉サービスの充実を図っていく。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118835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771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56</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50615"/>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68035</xdr:rowOff>
    </xdr:from>
    <xdr:to>
      <xdr:col>24</xdr:col>
      <xdr:colOff>76200</xdr:colOff>
      <xdr:row>57</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その他に係る経常収支比率は</a:t>
          </a:r>
          <a:r>
            <a:rPr kumimoji="1" lang="en-US" altLang="ja-JP" sz="900">
              <a:latin typeface="ＭＳ Ｐゴシック" panose="020B0600070205080204" pitchFamily="50" charset="-128"/>
              <a:ea typeface="ＭＳ Ｐゴシック" panose="020B0600070205080204" pitchFamily="50" charset="-128"/>
            </a:rPr>
            <a:t>12.8</a:t>
          </a:r>
          <a:r>
            <a:rPr kumimoji="1" lang="ja-JP" altLang="en-US" sz="900">
              <a:latin typeface="ＭＳ Ｐゴシック" panose="020B0600070205080204" pitchFamily="50" charset="-128"/>
              <a:ea typeface="ＭＳ Ｐゴシック" panose="020B0600070205080204" pitchFamily="50" charset="-128"/>
            </a:rPr>
            <a:t>％となり、前年度と比べ</a:t>
          </a:r>
          <a:r>
            <a:rPr kumimoji="1" lang="en-US" altLang="ja-JP" sz="900">
              <a:latin typeface="ＭＳ Ｐゴシック" panose="020B0600070205080204" pitchFamily="50" charset="-128"/>
              <a:ea typeface="ＭＳ Ｐゴシック" panose="020B0600070205080204" pitchFamily="50" charset="-128"/>
            </a:rPr>
            <a:t>0.1</a:t>
          </a:r>
          <a:r>
            <a:rPr kumimoji="1" lang="ja-JP" altLang="en-US" sz="900">
              <a:latin typeface="ＭＳ Ｐゴシック" panose="020B0600070205080204" pitchFamily="50" charset="-128"/>
              <a:ea typeface="ＭＳ Ｐゴシック" panose="020B0600070205080204" pitchFamily="50" charset="-128"/>
            </a:rPr>
            <a:t>ポイント悪化した。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その他の経費として維持補修費や繰出金が挙げられるが、介護保険事業特別会計における介護給付費等が増加したことによる繰出金の増や後期高齢者医療の療養給付費等が増加したことによる負担金の増が要因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今後は、個別施設計画の基づく施設の適正管理に努め、事業費の逓減に努める。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73660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67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672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57</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52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8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補助費等に係る経常収支比率は</a:t>
          </a:r>
          <a:r>
            <a:rPr kumimoji="1" lang="en-US" altLang="ja-JP" sz="900">
              <a:latin typeface="ＭＳ Ｐゴシック" panose="020B0600070205080204" pitchFamily="50" charset="-128"/>
              <a:ea typeface="ＭＳ Ｐゴシック" panose="020B0600070205080204" pitchFamily="50" charset="-128"/>
            </a:rPr>
            <a:t>20.8</a:t>
          </a:r>
          <a:r>
            <a:rPr kumimoji="1" lang="ja-JP" altLang="en-US" sz="900">
              <a:latin typeface="ＭＳ Ｐゴシック" panose="020B0600070205080204" pitchFamily="50" charset="-128"/>
              <a:ea typeface="ＭＳ Ｐゴシック" panose="020B0600070205080204" pitchFamily="50" charset="-128"/>
            </a:rPr>
            <a:t>％となり、前年度と比べ</a:t>
          </a:r>
          <a:r>
            <a:rPr kumimoji="1" lang="en-US" altLang="ja-JP" sz="900">
              <a:latin typeface="ＭＳ Ｐゴシック" panose="020B0600070205080204" pitchFamily="50" charset="-128"/>
              <a:ea typeface="ＭＳ Ｐゴシック" panose="020B0600070205080204" pitchFamily="50" charset="-128"/>
            </a:rPr>
            <a:t>2.1</a:t>
          </a:r>
          <a:r>
            <a:rPr kumimoji="1" lang="ja-JP" altLang="en-US" sz="900">
              <a:latin typeface="ＭＳ Ｐゴシック" panose="020B0600070205080204" pitchFamily="50" charset="-128"/>
              <a:ea typeface="ＭＳ Ｐゴシック" panose="020B0600070205080204" pitchFamily="50" charset="-128"/>
            </a:rPr>
            <a:t>ポイント悪化した。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全国平均、福井県平均、類似団体平均に比べ高い状況が続いており、これは、鯖江広域衛生施設組合のし尿処理・塵芥処理経・、施設整備費の増に伴う負担金の増や、鯖江・丹生消防組合の人件費・物件費に対する負担金の増、生活交通路線維持支援補助金や通学支援補助金など地域公共交通の維持に係る補助金の増などが大きな要因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また、町観光連盟や公共施設管理公社をはじめとした各種団体への補助金が年々増加していることに加え、上水道事業など法適用企業への繰出金の増加が重い財政負担となっている。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補助金のサンセット方式の導入、事業評価制度の導入、繰出金を精査を徹底し補助費等の削減に努める。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8266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38</xdr:row>
      <xdr:rowOff>72136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826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38</xdr:row>
      <xdr:rowOff>72136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912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147574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180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112776</xdr:rowOff>
    </xdr:from>
    <xdr:to>
      <xdr:col>82</xdr:col>
      <xdr:colOff>158750</xdr:colOff>
      <xdr:row>39</xdr:row>
      <xdr:rowOff>42926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84853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公債費に係る経常収支比率は</a:t>
          </a:r>
          <a:r>
            <a:rPr kumimoji="1" lang="en-US" altLang="ja-JP" sz="900">
              <a:latin typeface="ＭＳ Ｐゴシック" panose="020B0600070205080204" pitchFamily="50" charset="-128"/>
              <a:ea typeface="ＭＳ Ｐゴシック" panose="020B0600070205080204" pitchFamily="50" charset="-128"/>
            </a:rPr>
            <a:t>15.2</a:t>
          </a:r>
          <a:r>
            <a:rPr kumimoji="1" lang="ja-JP" altLang="en-US" sz="900">
              <a:latin typeface="ＭＳ Ｐゴシック" panose="020B0600070205080204" pitchFamily="50" charset="-128"/>
              <a:ea typeface="ＭＳ Ｐゴシック" panose="020B0600070205080204" pitchFamily="50" charset="-128"/>
            </a:rPr>
            <a:t>％となり、前年度と比べて</a:t>
          </a:r>
          <a:r>
            <a:rPr kumimoji="1" lang="en-US" altLang="ja-JP" sz="900">
              <a:latin typeface="ＭＳ Ｐゴシック" panose="020B0600070205080204" pitchFamily="50" charset="-128"/>
              <a:ea typeface="ＭＳ Ｐゴシック" panose="020B0600070205080204" pitchFamily="50" charset="-128"/>
            </a:rPr>
            <a:t>0.8</a:t>
          </a:r>
          <a:r>
            <a:rPr kumimoji="1" lang="ja-JP" altLang="en-US" sz="900">
              <a:latin typeface="ＭＳ Ｐゴシック" panose="020B0600070205080204" pitchFamily="50" charset="-128"/>
              <a:ea typeface="ＭＳ Ｐゴシック" panose="020B0600070205080204" pitchFamily="50" charset="-128"/>
            </a:rPr>
            <a:t>ポイント改善した。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類似団体平均と比べると依然として高いものの、平成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年度決算に比べると改善してきている。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令和元年度の地方債現在高は全会計で</a:t>
          </a:r>
          <a:r>
            <a:rPr kumimoji="1" lang="en-US" altLang="ja-JP" sz="900">
              <a:latin typeface="ＭＳ Ｐゴシック" panose="020B0600070205080204" pitchFamily="50" charset="-128"/>
              <a:ea typeface="ＭＳ Ｐゴシック" panose="020B0600070205080204" pitchFamily="50" charset="-128"/>
            </a:rPr>
            <a:t>17,454</a:t>
          </a:r>
          <a:r>
            <a:rPr kumimoji="1" lang="ja-JP" altLang="en-US" sz="900">
              <a:latin typeface="ＭＳ Ｐゴシック" panose="020B0600070205080204" pitchFamily="50" charset="-128"/>
              <a:ea typeface="ＭＳ Ｐゴシック" panose="020B0600070205080204" pitchFamily="50" charset="-128"/>
            </a:rPr>
            <a:t>百万円となており、、平成</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年度のピーク時から約</a:t>
          </a:r>
          <a:r>
            <a:rPr kumimoji="1" lang="en-US" altLang="ja-JP" sz="900">
              <a:latin typeface="ＭＳ Ｐゴシック" panose="020B0600070205080204" pitchFamily="50" charset="-128"/>
              <a:ea typeface="ＭＳ Ｐゴシック" panose="020B0600070205080204" pitchFamily="50" charset="-128"/>
            </a:rPr>
            <a:t>190</a:t>
          </a:r>
          <a:r>
            <a:rPr kumimoji="1" lang="ja-JP" altLang="en-US" sz="900">
              <a:latin typeface="ＭＳ Ｐゴシック" panose="020B0600070205080204" pitchFamily="50" charset="-128"/>
              <a:ea typeface="ＭＳ Ｐゴシック" panose="020B0600070205080204" pitchFamily="50" charset="-128"/>
            </a:rPr>
            <a:t>億円減少となった。（前年度から</a:t>
          </a:r>
          <a:r>
            <a:rPr kumimoji="1" lang="en-US" altLang="ja-JP" sz="900">
              <a:latin typeface="ＭＳ Ｐゴシック" panose="020B0600070205080204" pitchFamily="50" charset="-128"/>
              <a:ea typeface="ＭＳ Ｐゴシック" panose="020B0600070205080204" pitchFamily="50" charset="-128"/>
            </a:rPr>
            <a:t>33</a:t>
          </a:r>
          <a:r>
            <a:rPr kumimoji="1" lang="ja-JP" altLang="en-US" sz="900">
              <a:latin typeface="ＭＳ Ｐゴシック" panose="020B0600070205080204" pitchFamily="50" charset="-128"/>
              <a:ea typeface="ＭＳ Ｐゴシック" panose="020B0600070205080204" pitchFamily="50" charset="-128"/>
            </a:rPr>
            <a:t>百万円減少）しかし、普通会計でみると、役場新庁舎建設や人工芝ホッケー場改修工事、生涯学習センター吊り天井改修工事など大型事業の実施により、地方債現在高は前年度と比べ</a:t>
          </a:r>
          <a:r>
            <a:rPr kumimoji="1" lang="en-US" altLang="ja-JP" sz="900">
              <a:latin typeface="ＭＳ Ｐゴシック" panose="020B0600070205080204" pitchFamily="50" charset="-128"/>
              <a:ea typeface="ＭＳ Ｐゴシック" panose="020B0600070205080204" pitchFamily="50" charset="-128"/>
            </a:rPr>
            <a:t>599,341</a:t>
          </a:r>
          <a:r>
            <a:rPr kumimoji="1" lang="ja-JP" altLang="en-US" sz="900">
              <a:latin typeface="ＭＳ Ｐゴシック" panose="020B0600070205080204" pitchFamily="50" charset="-128"/>
              <a:ea typeface="ＭＳ Ｐゴシック" panose="020B0600070205080204" pitchFamily="50" charset="-128"/>
            </a:rPr>
            <a:t>千円増加し、</a:t>
          </a:r>
          <a:r>
            <a:rPr kumimoji="1" lang="en-US" altLang="ja-JP" sz="900">
              <a:latin typeface="ＭＳ Ｐゴシック" panose="020B0600070205080204" pitchFamily="50" charset="-128"/>
              <a:ea typeface="ＭＳ Ｐゴシック" panose="020B0600070205080204" pitchFamily="50" charset="-128"/>
            </a:rPr>
            <a:t>10,925,484</a:t>
          </a:r>
          <a:r>
            <a:rPr kumimoji="1" lang="ja-JP" altLang="en-US" sz="900">
              <a:latin typeface="ＭＳ Ｐゴシック" panose="020B0600070205080204" pitchFamily="50" charset="-128"/>
              <a:ea typeface="ＭＳ Ｐゴシック" panose="020B0600070205080204" pitchFamily="50" charset="-128"/>
            </a:rPr>
            <a:t>千円となった。これらの大型事業の元金償還は令和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にピークを迎えることが見込まれており、今後はプライマリーバランスを考慮した地方債の発行だけでなく、個別施設計画に基づく予防保全等による施設の長寿命化を図り、大規模改修に係る経費を抑制し、公債費負担の軽減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806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165863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3172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90424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67513"/>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公債費以外の経常収支比率は</a:t>
          </a:r>
          <a:r>
            <a:rPr kumimoji="1" lang="en-US" altLang="ja-JP" sz="900">
              <a:latin typeface="ＭＳ Ｐゴシック" panose="020B0600070205080204" pitchFamily="50" charset="-128"/>
              <a:ea typeface="ＭＳ Ｐゴシック" panose="020B0600070205080204" pitchFamily="50" charset="-128"/>
            </a:rPr>
            <a:t>83.5</a:t>
          </a:r>
          <a:r>
            <a:rPr kumimoji="1" lang="ja-JP" altLang="en-US" sz="900">
              <a:latin typeface="ＭＳ Ｐゴシック" panose="020B0600070205080204" pitchFamily="50" charset="-128"/>
              <a:ea typeface="ＭＳ Ｐゴシック" panose="020B0600070205080204" pitchFamily="50" charset="-128"/>
            </a:rPr>
            <a:t>％となり、前年度に比べ</a:t>
          </a:r>
          <a:r>
            <a:rPr kumimoji="1" lang="en-US" altLang="ja-JP" sz="900">
              <a:latin typeface="ＭＳ Ｐゴシック" panose="020B0600070205080204" pitchFamily="50" charset="-128"/>
              <a:ea typeface="ＭＳ Ｐゴシック" panose="020B0600070205080204" pitchFamily="50" charset="-128"/>
            </a:rPr>
            <a:t>6.2</a:t>
          </a:r>
          <a:r>
            <a:rPr kumimoji="1" lang="ja-JP" altLang="en-US" sz="900">
              <a:latin typeface="ＭＳ Ｐゴシック" panose="020B0600070205080204" pitchFamily="50" charset="-128"/>
              <a:ea typeface="ＭＳ Ｐゴシック" panose="020B0600070205080204" pitchFamily="50" charset="-128"/>
            </a:rPr>
            <a:t>ポイント悪化した。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全国平均、福井県平均、類似団体平均と比べても高い状況にあり、類似団体の中でも最も悪い状況となっている。当町においては、公債費以外で、経常収支比率に与ええる影響が大きいのは補助費等と物件費であり、公債費は改善しているものの、その他の経常収支比率に与える経費が増加したことにより令和元年度決令和元年度末から続くコロナ禍による地方税の減少から算は大幅に数値が悪化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人口減少等の要因により地方交付税が減少することや、令和元年度からのコロナ禍による地方税の減少により経常一般財源等総額の減少が見込まれる中で、近年、補助費等は増加を続けているため、補助金等交付団体が効果的な事業を行っているかなどの基準を策定し、事業評価を行うなど、事業費の逓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79</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76656"/>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85852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766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78</xdr:row>
      <xdr:rowOff>85852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70915"/>
          <a:ext cx="8890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76</xdr:row>
      <xdr:rowOff>140715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50876"/>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64770</xdr:rowOff>
    </xdr:from>
    <xdr:to>
      <xdr:col>82</xdr:col>
      <xdr:colOff>158750</xdr:colOff>
      <xdr:row>79</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36847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14736</xdr:rowOff>
    </xdr:from>
    <xdr:to>
      <xdr:col>29</xdr:col>
      <xdr:colOff>127000</xdr:colOff>
      <xdr:row>15</xdr:row>
      <xdr:rowOff>61582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34111"/>
          <a:ext cx="647700" cy="46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45123</xdr:rowOff>
    </xdr:from>
    <xdr:to>
      <xdr:col>26</xdr:col>
      <xdr:colOff>50800</xdr:colOff>
      <xdr:row>15</xdr:row>
      <xdr:rowOff>61582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64498"/>
          <a:ext cx="6985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45123</xdr:rowOff>
    </xdr:from>
    <xdr:to>
      <xdr:col>22</xdr:col>
      <xdr:colOff>114300</xdr:colOff>
      <xdr:row>15</xdr:row>
      <xdr:rowOff>80507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64498"/>
          <a:ext cx="698500" cy="3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31832</xdr:rowOff>
    </xdr:from>
    <xdr:to>
      <xdr:col>18</xdr:col>
      <xdr:colOff>177800</xdr:colOff>
      <xdr:row>15</xdr:row>
      <xdr:rowOff>80507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651207"/>
          <a:ext cx="698500" cy="48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135386</xdr:rowOff>
    </xdr:from>
    <xdr:to>
      <xdr:col>29</xdr:col>
      <xdr:colOff>177800</xdr:colOff>
      <xdr:row>15</xdr:row>
      <xdr:rowOff>65536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8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151913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10782</xdr:rowOff>
    </xdr:from>
    <xdr:to>
      <xdr:col>26</xdr:col>
      <xdr:colOff>101600</xdr:colOff>
      <xdr:row>15</xdr:row>
      <xdr:rowOff>112382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30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122559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9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165773</xdr:rowOff>
    </xdr:from>
    <xdr:to>
      <xdr:col>22</xdr:col>
      <xdr:colOff>165100</xdr:colOff>
      <xdr:row>15</xdr:row>
      <xdr:rowOff>95923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13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106100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29707</xdr:rowOff>
    </xdr:from>
    <xdr:to>
      <xdr:col>19</xdr:col>
      <xdr:colOff>38100</xdr:colOff>
      <xdr:row>15</xdr:row>
      <xdr:rowOff>131307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4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141484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1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152482</xdr:rowOff>
    </xdr:from>
    <xdr:to>
      <xdr:col>15</xdr:col>
      <xdr:colOff>101600</xdr:colOff>
      <xdr:row>15</xdr:row>
      <xdr:rowOff>82632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0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92809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6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191877</xdr:rowOff>
    </xdr:from>
    <xdr:to>
      <xdr:col>29</xdr:col>
      <xdr:colOff>127000</xdr:colOff>
      <xdr:row>35</xdr:row>
      <xdr:rowOff>268160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02227"/>
          <a:ext cx="647700" cy="76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191877</xdr:rowOff>
    </xdr:from>
    <xdr:to>
      <xdr:col>26</xdr:col>
      <xdr:colOff>50800</xdr:colOff>
      <xdr:row>36</xdr:row>
      <xdr:rowOff>9477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02227"/>
          <a:ext cx="698500" cy="16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330385</xdr:rowOff>
    </xdr:from>
    <xdr:to>
      <xdr:col>22</xdr:col>
      <xdr:colOff>114300</xdr:colOff>
      <xdr:row>36</xdr:row>
      <xdr:rowOff>9477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40735"/>
          <a:ext cx="698500" cy="2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236705</xdr:rowOff>
    </xdr:from>
    <xdr:to>
      <xdr:col>18</xdr:col>
      <xdr:colOff>177800</xdr:colOff>
      <xdr:row>35</xdr:row>
      <xdr:rowOff>330385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47055"/>
          <a:ext cx="698500" cy="93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217360</xdr:rowOff>
    </xdr:from>
    <xdr:to>
      <xdr:col>29</xdr:col>
      <xdr:colOff>177800</xdr:colOff>
      <xdr:row>35</xdr:row>
      <xdr:rowOff>318960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27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62437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141077</xdr:rowOff>
    </xdr:from>
    <xdr:to>
      <xdr:col>26</xdr:col>
      <xdr:colOff>101600</xdr:colOff>
      <xdr:row>35</xdr:row>
      <xdr:rowOff>242677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51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252854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20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301577</xdr:rowOff>
    </xdr:from>
    <xdr:to>
      <xdr:col>22</xdr:col>
      <xdr:colOff>165100</xdr:colOff>
      <xdr:row>36</xdr:row>
      <xdr:rowOff>60277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1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70454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8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279585</xdr:rowOff>
    </xdr:from>
    <xdr:to>
      <xdr:col>19</xdr:col>
      <xdr:colOff>38100</xdr:colOff>
      <xdr:row>36</xdr:row>
      <xdr:rowOff>38285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8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48462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5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185905</xdr:rowOff>
    </xdr:from>
    <xdr:to>
      <xdr:col>15</xdr:col>
      <xdr:colOff>101600</xdr:colOff>
      <xdr:row>35</xdr:row>
      <xdr:rowOff>287505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9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297682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6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21,322
21,076
153.15
14,356,348
13,626,076
600,827
7,445,088
10,925,484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37679</xdr:rowOff>
    </xdr:from>
    <xdr:to>
      <xdr:col>24</xdr:col>
      <xdr:colOff>63500</xdr:colOff>
      <xdr:row>35</xdr:row>
      <xdr:rowOff>66875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38429"/>
          <a:ext cx="8382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49811</xdr:rowOff>
    </xdr:from>
    <xdr:to>
      <xdr:col>19</xdr:col>
      <xdr:colOff>177800</xdr:colOff>
      <xdr:row>35</xdr:row>
      <xdr:rowOff>66875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50561"/>
          <a:ext cx="889000" cy="1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49811</xdr:rowOff>
    </xdr:from>
    <xdr:to>
      <xdr:col>15</xdr:col>
      <xdr:colOff>50800</xdr:colOff>
      <xdr:row>35</xdr:row>
      <xdr:rowOff>61894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50561"/>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165091</xdr:rowOff>
    </xdr:from>
    <xdr:to>
      <xdr:col>10</xdr:col>
      <xdr:colOff>114300</xdr:colOff>
      <xdr:row>35</xdr:row>
      <xdr:rowOff>61894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94391"/>
          <a:ext cx="8890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158329</xdr:rowOff>
    </xdr:from>
    <xdr:to>
      <xdr:col>24</xdr:col>
      <xdr:colOff>114300</xdr:colOff>
      <xdr:row>35</xdr:row>
      <xdr:rowOff>88479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9756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3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16075</xdr:rowOff>
    </xdr:from>
    <xdr:to>
      <xdr:col>20</xdr:col>
      <xdr:colOff>38100</xdr:colOff>
      <xdr:row>35</xdr:row>
      <xdr:rowOff>117675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1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134202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9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170461</xdr:rowOff>
    </xdr:from>
    <xdr:to>
      <xdr:col>15</xdr:col>
      <xdr:colOff>101600</xdr:colOff>
      <xdr:row>35</xdr:row>
      <xdr:rowOff>100611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117138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7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11094</xdr:rowOff>
    </xdr:from>
    <xdr:to>
      <xdr:col>10</xdr:col>
      <xdr:colOff>165100</xdr:colOff>
      <xdr:row>35</xdr:row>
      <xdr:rowOff>112694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1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129221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8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114291</xdr:rowOff>
    </xdr:from>
    <xdr:to>
      <xdr:col>6</xdr:col>
      <xdr:colOff>38100</xdr:colOff>
      <xdr:row>35</xdr:row>
      <xdr:rowOff>44441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4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60968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126136</xdr:rowOff>
    </xdr:from>
    <xdr:to>
      <xdr:col>24</xdr:col>
      <xdr:colOff>63500</xdr:colOff>
      <xdr:row>55</xdr:row>
      <xdr:rowOff>3302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84436"/>
          <a:ext cx="8382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3302</xdr:rowOff>
    </xdr:from>
    <xdr:to>
      <xdr:col>19</xdr:col>
      <xdr:colOff>177800</xdr:colOff>
      <xdr:row>55</xdr:row>
      <xdr:rowOff>102553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33052"/>
          <a:ext cx="889000" cy="9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102553</xdr:rowOff>
    </xdr:from>
    <xdr:to>
      <xdr:col>15</xdr:col>
      <xdr:colOff>50800</xdr:colOff>
      <xdr:row>55</xdr:row>
      <xdr:rowOff>114668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32303"/>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114668</xdr:rowOff>
    </xdr:from>
    <xdr:to>
      <xdr:col>10</xdr:col>
      <xdr:colOff>114300</xdr:colOff>
      <xdr:row>56</xdr:row>
      <xdr:rowOff>70186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44418"/>
          <a:ext cx="889000" cy="1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75336</xdr:rowOff>
    </xdr:from>
    <xdr:to>
      <xdr:col>24</xdr:col>
      <xdr:colOff>114300</xdr:colOff>
      <xdr:row>55</xdr:row>
      <xdr:rowOff>5486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98213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123952</xdr:rowOff>
    </xdr:from>
    <xdr:to>
      <xdr:col>20</xdr:col>
      <xdr:colOff>38100</xdr:colOff>
      <xdr:row>55</xdr:row>
      <xdr:rowOff>54102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8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70629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5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51753</xdr:rowOff>
    </xdr:from>
    <xdr:to>
      <xdr:col>15</xdr:col>
      <xdr:colOff>101600</xdr:colOff>
      <xdr:row>55</xdr:row>
      <xdr:rowOff>153353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8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169880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5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63868</xdr:rowOff>
    </xdr:from>
    <xdr:to>
      <xdr:col>10</xdr:col>
      <xdr:colOff>165100</xdr:colOff>
      <xdr:row>55</xdr:row>
      <xdr:rowOff>165468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156595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8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19386</xdr:rowOff>
    </xdr:from>
    <xdr:to>
      <xdr:col>6</xdr:col>
      <xdr:colOff>38100</xdr:colOff>
      <xdr:row>56</xdr:row>
      <xdr:rowOff>120986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112113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1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151435</xdr:rowOff>
    </xdr:from>
    <xdr:to>
      <xdr:col>24</xdr:col>
      <xdr:colOff>62865</xdr:colOff>
      <xdr:row>79</xdr:row>
      <xdr:rowOff>2769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667285"/>
          <a:ext cx="1270" cy="88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1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2769</xdr:rowOff>
    </xdr:from>
    <xdr:to>
      <xdr:col>24</xdr:col>
      <xdr:colOff>152400</xdr:colOff>
      <xdr:row>79</xdr:row>
      <xdr:rowOff>2769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98112</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44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151435</xdr:rowOff>
    </xdr:from>
    <xdr:to>
      <xdr:col>24</xdr:col>
      <xdr:colOff>152400</xdr:colOff>
      <xdr:row>73</xdr:row>
      <xdr:rowOff>151435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66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10693</xdr:rowOff>
    </xdr:from>
    <xdr:to>
      <xdr:col>24</xdr:col>
      <xdr:colOff>63500</xdr:colOff>
      <xdr:row>76</xdr:row>
      <xdr:rowOff>11151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869443"/>
          <a:ext cx="838200" cy="1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166006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96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16129</xdr:rowOff>
    </xdr:from>
    <xdr:to>
      <xdr:col>24</xdr:col>
      <xdr:colOff>114300</xdr:colOff>
      <xdr:row>77</xdr:row>
      <xdr:rowOff>117729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11379</xdr:rowOff>
    </xdr:from>
    <xdr:to>
      <xdr:col>19</xdr:col>
      <xdr:colOff>177800</xdr:colOff>
      <xdr:row>75</xdr:row>
      <xdr:rowOff>10693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184329"/>
          <a:ext cx="889000" cy="68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158471</xdr:rowOff>
    </xdr:from>
    <xdr:to>
      <xdr:col>20</xdr:col>
      <xdr:colOff>38100</xdr:colOff>
      <xdr:row>77</xdr:row>
      <xdr:rowOff>88621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79748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11379</xdr:rowOff>
    </xdr:from>
    <xdr:to>
      <xdr:col>15</xdr:col>
      <xdr:colOff>50800</xdr:colOff>
      <xdr:row>75</xdr:row>
      <xdr:rowOff>86360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184329"/>
          <a:ext cx="889000" cy="76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143459</xdr:rowOff>
    </xdr:from>
    <xdr:to>
      <xdr:col>15</xdr:col>
      <xdr:colOff>101600</xdr:colOff>
      <xdr:row>77</xdr:row>
      <xdr:rowOff>73609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7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64736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6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86360</xdr:rowOff>
    </xdr:from>
    <xdr:to>
      <xdr:col>10</xdr:col>
      <xdr:colOff>114300</xdr:colOff>
      <xdr:row>76</xdr:row>
      <xdr:rowOff>38278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945110"/>
          <a:ext cx="889000" cy="1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45008</xdr:rowOff>
    </xdr:from>
    <xdr:to>
      <xdr:col>10</xdr:col>
      <xdr:colOff>165100</xdr:colOff>
      <xdr:row>77</xdr:row>
      <xdr:rowOff>146608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137735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3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64212</xdr:rowOff>
    </xdr:from>
    <xdr:to>
      <xdr:col>6</xdr:col>
      <xdr:colOff>38100</xdr:colOff>
      <xdr:row>77</xdr:row>
      <xdr:rowOff>165812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156939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5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131800</xdr:rowOff>
    </xdr:from>
    <xdr:to>
      <xdr:col>24</xdr:col>
      <xdr:colOff>114300</xdr:colOff>
      <xdr:row>76</xdr:row>
      <xdr:rowOff>61950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154677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131343</xdr:rowOff>
    </xdr:from>
    <xdr:to>
      <xdr:col>20</xdr:col>
      <xdr:colOff>38100</xdr:colOff>
      <xdr:row>75</xdr:row>
      <xdr:rowOff>61493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78020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59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132029</xdr:rowOff>
    </xdr:from>
    <xdr:to>
      <xdr:col>15</xdr:col>
      <xdr:colOff>101600</xdr:colOff>
      <xdr:row>71</xdr:row>
      <xdr:rowOff>62179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1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78706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19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35560</xdr:rowOff>
    </xdr:from>
    <xdr:to>
      <xdr:col>10</xdr:col>
      <xdr:colOff>165100</xdr:colOff>
      <xdr:row>75</xdr:row>
      <xdr:rowOff>137160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153687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6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158928</xdr:rowOff>
    </xdr:from>
    <xdr:to>
      <xdr:col>6</xdr:col>
      <xdr:colOff>38100</xdr:colOff>
      <xdr:row>76</xdr:row>
      <xdr:rowOff>89078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105605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79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129451</xdr:rowOff>
    </xdr:from>
    <xdr:to>
      <xdr:col>24</xdr:col>
      <xdr:colOff>63500</xdr:colOff>
      <xdr:row>94</xdr:row>
      <xdr:rowOff>16827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74301"/>
          <a:ext cx="8382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164960</xdr:rowOff>
    </xdr:from>
    <xdr:to>
      <xdr:col>19</xdr:col>
      <xdr:colOff>177800</xdr:colOff>
      <xdr:row>94</xdr:row>
      <xdr:rowOff>16827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109810"/>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164960</xdr:rowOff>
    </xdr:from>
    <xdr:to>
      <xdr:col>15</xdr:col>
      <xdr:colOff>50800</xdr:colOff>
      <xdr:row>94</xdr:row>
      <xdr:rowOff>18617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09810"/>
          <a:ext cx="889000" cy="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18617</xdr:rowOff>
    </xdr:from>
    <xdr:to>
      <xdr:col>10</xdr:col>
      <xdr:colOff>114300</xdr:colOff>
      <xdr:row>94</xdr:row>
      <xdr:rowOff>164864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34917"/>
          <a:ext cx="889000" cy="14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78651</xdr:rowOff>
    </xdr:from>
    <xdr:to>
      <xdr:col>24</xdr:col>
      <xdr:colOff>114300</xdr:colOff>
      <xdr:row>94</xdr:row>
      <xdr:rowOff>8801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101528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137477</xdr:rowOff>
    </xdr:from>
    <xdr:to>
      <xdr:col>20</xdr:col>
      <xdr:colOff>38100</xdr:colOff>
      <xdr:row>94</xdr:row>
      <xdr:rowOff>67627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84154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58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114160</xdr:rowOff>
    </xdr:from>
    <xdr:to>
      <xdr:col>15</xdr:col>
      <xdr:colOff>101600</xdr:colOff>
      <xdr:row>94</xdr:row>
      <xdr:rowOff>44310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60837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58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139267</xdr:rowOff>
    </xdr:from>
    <xdr:to>
      <xdr:col>10</xdr:col>
      <xdr:colOff>165100</xdr:colOff>
      <xdr:row>94</xdr:row>
      <xdr:rowOff>69417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85944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58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114064</xdr:rowOff>
    </xdr:from>
    <xdr:to>
      <xdr:col>6</xdr:col>
      <xdr:colOff>38100</xdr:colOff>
      <xdr:row>95</xdr:row>
      <xdr:rowOff>44214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60741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00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161635</xdr:rowOff>
    </xdr:from>
    <xdr:to>
      <xdr:col>55</xdr:col>
      <xdr:colOff>0</xdr:colOff>
      <xdr:row>33</xdr:row>
      <xdr:rowOff>46791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648035"/>
          <a:ext cx="8382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46791</xdr:rowOff>
    </xdr:from>
    <xdr:to>
      <xdr:col>50</xdr:col>
      <xdr:colOff>114300</xdr:colOff>
      <xdr:row>33</xdr:row>
      <xdr:rowOff>104202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704641"/>
          <a:ext cx="889000" cy="5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104202</xdr:rowOff>
    </xdr:from>
    <xdr:to>
      <xdr:col>45</xdr:col>
      <xdr:colOff>177800</xdr:colOff>
      <xdr:row>33</xdr:row>
      <xdr:rowOff>153546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762052"/>
          <a:ext cx="889000" cy="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153546</xdr:rowOff>
    </xdr:from>
    <xdr:to>
      <xdr:col>41</xdr:col>
      <xdr:colOff>50800</xdr:colOff>
      <xdr:row>33</xdr:row>
      <xdr:rowOff>159447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811396"/>
          <a:ext cx="889000" cy="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110835</xdr:rowOff>
    </xdr:from>
    <xdr:to>
      <xdr:col>55</xdr:col>
      <xdr:colOff>50800</xdr:colOff>
      <xdr:row>33</xdr:row>
      <xdr:rowOff>40985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5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133712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44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167441</xdr:rowOff>
    </xdr:from>
    <xdr:to>
      <xdr:col>50</xdr:col>
      <xdr:colOff>165100</xdr:colOff>
      <xdr:row>33</xdr:row>
      <xdr:rowOff>97591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6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114118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42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53402</xdr:rowOff>
    </xdr:from>
    <xdr:to>
      <xdr:col>46</xdr:col>
      <xdr:colOff>38100</xdr:colOff>
      <xdr:row>33</xdr:row>
      <xdr:rowOff>155002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7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79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48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102746</xdr:rowOff>
    </xdr:from>
    <xdr:to>
      <xdr:col>41</xdr:col>
      <xdr:colOff>101600</xdr:colOff>
      <xdr:row>34</xdr:row>
      <xdr:rowOff>32896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7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49423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5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108647</xdr:rowOff>
    </xdr:from>
    <xdr:to>
      <xdr:col>36</xdr:col>
      <xdr:colOff>165100</xdr:colOff>
      <xdr:row>34</xdr:row>
      <xdr:rowOff>38797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7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55324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54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139950</xdr:rowOff>
    </xdr:from>
    <xdr:to>
      <xdr:col>55</xdr:col>
      <xdr:colOff>0</xdr:colOff>
      <xdr:row>52</xdr:row>
      <xdr:rowOff>61464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8883900"/>
          <a:ext cx="8382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139950</xdr:rowOff>
    </xdr:from>
    <xdr:to>
      <xdr:col>50</xdr:col>
      <xdr:colOff>114300</xdr:colOff>
      <xdr:row>53</xdr:row>
      <xdr:rowOff>155452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8883900"/>
          <a:ext cx="889000" cy="35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142530</xdr:rowOff>
    </xdr:from>
    <xdr:to>
      <xdr:col>45</xdr:col>
      <xdr:colOff>177800</xdr:colOff>
      <xdr:row>53</xdr:row>
      <xdr:rowOff>155452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229380"/>
          <a:ext cx="8890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164247</xdr:rowOff>
    </xdr:from>
    <xdr:to>
      <xdr:col>41</xdr:col>
      <xdr:colOff>50800</xdr:colOff>
      <xdr:row>53</xdr:row>
      <xdr:rowOff>142530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079647"/>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10664</xdr:rowOff>
    </xdr:from>
    <xdr:to>
      <xdr:col>55</xdr:col>
      <xdr:colOff>50800</xdr:colOff>
      <xdr:row>52</xdr:row>
      <xdr:rowOff>112264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89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33541</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77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89150</xdr:rowOff>
    </xdr:from>
    <xdr:to>
      <xdr:col>50</xdr:col>
      <xdr:colOff>165100</xdr:colOff>
      <xdr:row>52</xdr:row>
      <xdr:rowOff>19300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8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35827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86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104652</xdr:rowOff>
    </xdr:from>
    <xdr:to>
      <xdr:col>46</xdr:col>
      <xdr:colOff>38100</xdr:colOff>
      <xdr:row>54</xdr:row>
      <xdr:rowOff>34802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1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51329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896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91730</xdr:rowOff>
    </xdr:from>
    <xdr:to>
      <xdr:col>41</xdr:col>
      <xdr:colOff>101600</xdr:colOff>
      <xdr:row>54</xdr:row>
      <xdr:rowOff>21880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1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38407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89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113447</xdr:rowOff>
    </xdr:from>
    <xdr:to>
      <xdr:col>36</xdr:col>
      <xdr:colOff>165100</xdr:colOff>
      <xdr:row>53</xdr:row>
      <xdr:rowOff>43597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0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60124</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880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31605</xdr:rowOff>
    </xdr:from>
    <xdr:to>
      <xdr:col>55</xdr:col>
      <xdr:colOff>0</xdr:colOff>
      <xdr:row>72</xdr:row>
      <xdr:rowOff>154101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2033105"/>
          <a:ext cx="838200" cy="46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31605</xdr:rowOff>
    </xdr:from>
    <xdr:to>
      <xdr:col>50</xdr:col>
      <xdr:colOff>114300</xdr:colOff>
      <xdr:row>74</xdr:row>
      <xdr:rowOff>83040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2033105"/>
          <a:ext cx="889000" cy="73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128401</xdr:rowOff>
    </xdr:from>
    <xdr:to>
      <xdr:col>45</xdr:col>
      <xdr:colOff>177800</xdr:colOff>
      <xdr:row>74</xdr:row>
      <xdr:rowOff>83040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2644251"/>
          <a:ext cx="889000" cy="12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29058</xdr:rowOff>
    </xdr:from>
    <xdr:to>
      <xdr:col>41</xdr:col>
      <xdr:colOff>50800</xdr:colOff>
      <xdr:row>73</xdr:row>
      <xdr:rowOff>128401</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2202008"/>
          <a:ext cx="889000" cy="44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103301</xdr:rowOff>
    </xdr:from>
    <xdr:to>
      <xdr:col>55</xdr:col>
      <xdr:colOff>50800</xdr:colOff>
      <xdr:row>73</xdr:row>
      <xdr:rowOff>33451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24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126178</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229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152255</xdr:rowOff>
    </xdr:from>
    <xdr:to>
      <xdr:col>50</xdr:col>
      <xdr:colOff>165100</xdr:colOff>
      <xdr:row>70</xdr:row>
      <xdr:rowOff>82405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198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98932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175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32240</xdr:rowOff>
    </xdr:from>
    <xdr:to>
      <xdr:col>46</xdr:col>
      <xdr:colOff>38100</xdr:colOff>
      <xdr:row>74</xdr:row>
      <xdr:rowOff>133840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271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150367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4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77601</xdr:rowOff>
    </xdr:from>
    <xdr:to>
      <xdr:col>41</xdr:col>
      <xdr:colOff>101600</xdr:colOff>
      <xdr:row>74</xdr:row>
      <xdr:rowOff>7751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25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24278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36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149708</xdr:rowOff>
    </xdr:from>
    <xdr:to>
      <xdr:col>36</xdr:col>
      <xdr:colOff>165100</xdr:colOff>
      <xdr:row>71</xdr:row>
      <xdr:rowOff>79858</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215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96385</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192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103484</xdr:rowOff>
    </xdr:from>
    <xdr:to>
      <xdr:col>55</xdr:col>
      <xdr:colOff>0</xdr:colOff>
      <xdr:row>98</xdr:row>
      <xdr:rowOff>100326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734134"/>
          <a:ext cx="838200" cy="16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8114</xdr:rowOff>
    </xdr:from>
    <xdr:to>
      <xdr:col>50</xdr:col>
      <xdr:colOff>114300</xdr:colOff>
      <xdr:row>98</xdr:row>
      <xdr:rowOff>100326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810214"/>
          <a:ext cx="889000" cy="9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8114</xdr:rowOff>
    </xdr:from>
    <xdr:to>
      <xdr:col>45</xdr:col>
      <xdr:colOff>177800</xdr:colOff>
      <xdr:row>98</xdr:row>
      <xdr:rowOff>89322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810214"/>
          <a:ext cx="889000" cy="8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89322</xdr:rowOff>
    </xdr:from>
    <xdr:to>
      <xdr:col>41</xdr:col>
      <xdr:colOff>50800</xdr:colOff>
      <xdr:row>98</xdr:row>
      <xdr:rowOff>148800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891422"/>
          <a:ext cx="889000" cy="5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52684</xdr:rowOff>
    </xdr:from>
    <xdr:to>
      <xdr:col>55</xdr:col>
      <xdr:colOff>50800</xdr:colOff>
      <xdr:row>97</xdr:row>
      <xdr:rowOff>154284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68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31111</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6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49526</xdr:rowOff>
    </xdr:from>
    <xdr:to>
      <xdr:col>50</xdr:col>
      <xdr:colOff>165100</xdr:colOff>
      <xdr:row>98</xdr:row>
      <xdr:rowOff>151126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5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142253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128764</xdr:rowOff>
    </xdr:from>
    <xdr:to>
      <xdr:col>46</xdr:col>
      <xdr:colOff>38100</xdr:colOff>
      <xdr:row>98</xdr:row>
      <xdr:rowOff>58914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50041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38522</xdr:rowOff>
    </xdr:from>
    <xdr:to>
      <xdr:col>41</xdr:col>
      <xdr:colOff>101600</xdr:colOff>
      <xdr:row>98</xdr:row>
      <xdr:rowOff>140122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131249</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98000</xdr:rowOff>
    </xdr:from>
    <xdr:to>
      <xdr:col>36</xdr:col>
      <xdr:colOff>165100</xdr:colOff>
      <xdr:row>99</xdr:row>
      <xdr:rowOff>28150</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9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19277</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99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66891</xdr:rowOff>
    </xdr:from>
    <xdr:to>
      <xdr:col>85</xdr:col>
      <xdr:colOff>127000</xdr:colOff>
      <xdr:row>38</xdr:row>
      <xdr:rowOff>81338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581991"/>
          <a:ext cx="8382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81338</xdr:rowOff>
    </xdr:from>
    <xdr:to>
      <xdr:col>81</xdr:col>
      <xdr:colOff>50800</xdr:colOff>
      <xdr:row>38</xdr:row>
      <xdr:rowOff>137574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596438"/>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128409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135608</xdr:rowOff>
    </xdr:from>
    <xdr:to>
      <xdr:col>76</xdr:col>
      <xdr:colOff>114300</xdr:colOff>
      <xdr:row>38</xdr:row>
      <xdr:rowOff>137574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50708"/>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135311</xdr:rowOff>
    </xdr:from>
    <xdr:to>
      <xdr:col>71</xdr:col>
      <xdr:colOff>177800</xdr:colOff>
      <xdr:row>38</xdr:row>
      <xdr:rowOff>135608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50411"/>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16091</xdr:rowOff>
    </xdr:from>
    <xdr:to>
      <xdr:col>85</xdr:col>
      <xdr:colOff>177800</xdr:colOff>
      <xdr:row>38</xdr:row>
      <xdr:rowOff>117691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5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156161</xdr:rowOff>
    </xdr:from>
    <xdr:ext cx="469744"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49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30538</xdr:rowOff>
    </xdr:from>
    <xdr:to>
      <xdr:col>81</xdr:col>
      <xdr:colOff>101600</xdr:colOff>
      <xdr:row>38</xdr:row>
      <xdr:rowOff>132138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5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148665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46428" y="632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86774</xdr:rowOff>
    </xdr:from>
    <xdr:to>
      <xdr:col>76</xdr:col>
      <xdr:colOff>165100</xdr:colOff>
      <xdr:row>39</xdr:row>
      <xdr:rowOff>16924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8051</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35333" y="6694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84808</xdr:rowOff>
    </xdr:from>
    <xdr:to>
      <xdr:col>72</xdr:col>
      <xdr:colOff>38100</xdr:colOff>
      <xdr:row>39</xdr:row>
      <xdr:rowOff>14958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9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6085</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17" y="669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84511</xdr:rowOff>
    </xdr:from>
    <xdr:to>
      <xdr:col>67</xdr:col>
      <xdr:colOff>101600</xdr:colOff>
      <xdr:row>39</xdr:row>
      <xdr:rowOff>14661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5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5788</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69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110994</xdr:rowOff>
    </xdr:from>
    <xdr:to>
      <xdr:col>85</xdr:col>
      <xdr:colOff>126364</xdr:colOff>
      <xdr:row>78</xdr:row>
      <xdr:rowOff>134931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283944"/>
          <a:ext cx="1269" cy="1224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138758</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134931</xdr:rowOff>
    </xdr:from>
    <xdr:to>
      <xdr:col>86</xdr:col>
      <xdr:colOff>25400</xdr:colOff>
      <xdr:row>78</xdr:row>
      <xdr:rowOff>134931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57671</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205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110994</xdr:rowOff>
    </xdr:from>
    <xdr:to>
      <xdr:col>86</xdr:col>
      <xdr:colOff>25400</xdr:colOff>
      <xdr:row>71</xdr:row>
      <xdr:rowOff>110994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2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169777</xdr:rowOff>
    </xdr:from>
    <xdr:to>
      <xdr:col>85</xdr:col>
      <xdr:colOff>127000</xdr:colOff>
      <xdr:row>74</xdr:row>
      <xdr:rowOff>74288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685627"/>
          <a:ext cx="838200" cy="7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141361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300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162934</xdr:rowOff>
    </xdr:from>
    <xdr:to>
      <xdr:col>85</xdr:col>
      <xdr:colOff>177800</xdr:colOff>
      <xdr:row>76</xdr:row>
      <xdr:rowOff>93084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169777</xdr:rowOff>
    </xdr:from>
    <xdr:to>
      <xdr:col>81</xdr:col>
      <xdr:colOff>50800</xdr:colOff>
      <xdr:row>74</xdr:row>
      <xdr:rowOff>2801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685627"/>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157823</xdr:rowOff>
    </xdr:from>
    <xdr:to>
      <xdr:col>81</xdr:col>
      <xdr:colOff>101600</xdr:colOff>
      <xdr:row>76</xdr:row>
      <xdr:rowOff>87973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79100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39181</xdr:rowOff>
    </xdr:from>
    <xdr:to>
      <xdr:col>76</xdr:col>
      <xdr:colOff>114300</xdr:colOff>
      <xdr:row>74</xdr:row>
      <xdr:rowOff>2801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555031"/>
          <a:ext cx="889000" cy="13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152451</xdr:rowOff>
    </xdr:from>
    <xdr:to>
      <xdr:col>76</xdr:col>
      <xdr:colOff>165100</xdr:colOff>
      <xdr:row>76</xdr:row>
      <xdr:rowOff>82601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73728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32552</xdr:rowOff>
    </xdr:from>
    <xdr:to>
      <xdr:col>71</xdr:col>
      <xdr:colOff>177800</xdr:colOff>
      <xdr:row>73</xdr:row>
      <xdr:rowOff>39181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205502"/>
          <a:ext cx="889000" cy="3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156125</xdr:rowOff>
    </xdr:from>
    <xdr:to>
      <xdr:col>72</xdr:col>
      <xdr:colOff>38100</xdr:colOff>
      <xdr:row>76</xdr:row>
      <xdr:rowOff>86275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77402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148369</xdr:rowOff>
    </xdr:from>
    <xdr:to>
      <xdr:col>67</xdr:col>
      <xdr:colOff>101600</xdr:colOff>
      <xdr:row>76</xdr:row>
      <xdr:rowOff>78519</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69646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23488</xdr:rowOff>
    </xdr:from>
    <xdr:to>
      <xdr:col>85</xdr:col>
      <xdr:colOff>177800</xdr:colOff>
      <xdr:row>74</xdr:row>
      <xdr:rowOff>125088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7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46365</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5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118977</xdr:rowOff>
    </xdr:from>
    <xdr:to>
      <xdr:col>81</xdr:col>
      <xdr:colOff>101600</xdr:colOff>
      <xdr:row>74</xdr:row>
      <xdr:rowOff>49127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6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65654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41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123451</xdr:rowOff>
    </xdr:from>
    <xdr:to>
      <xdr:col>76</xdr:col>
      <xdr:colOff>165100</xdr:colOff>
      <xdr:row>74</xdr:row>
      <xdr:rowOff>53601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63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70128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4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159831</xdr:rowOff>
    </xdr:from>
    <xdr:to>
      <xdr:col>72</xdr:col>
      <xdr:colOff>38100</xdr:colOff>
      <xdr:row>73</xdr:row>
      <xdr:rowOff>89981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5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106508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2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153202</xdr:rowOff>
    </xdr:from>
    <xdr:to>
      <xdr:col>67</xdr:col>
      <xdr:colOff>101600</xdr:colOff>
      <xdr:row>71</xdr:row>
      <xdr:rowOff>83352</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15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99879</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192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122086</xdr:rowOff>
    </xdr:from>
    <xdr:to>
      <xdr:col>85</xdr:col>
      <xdr:colOff>127000</xdr:colOff>
      <xdr:row>97</xdr:row>
      <xdr:rowOff>69622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581286"/>
          <a:ext cx="838200" cy="1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69622</xdr:rowOff>
    </xdr:from>
    <xdr:to>
      <xdr:col>81</xdr:col>
      <xdr:colOff>50800</xdr:colOff>
      <xdr:row>97</xdr:row>
      <xdr:rowOff>107353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700272"/>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70675</xdr:rowOff>
    </xdr:from>
    <xdr:to>
      <xdr:col>76</xdr:col>
      <xdr:colOff>114300</xdr:colOff>
      <xdr:row>97</xdr:row>
      <xdr:rowOff>107353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701325"/>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125057</xdr:rowOff>
    </xdr:from>
    <xdr:to>
      <xdr:col>71</xdr:col>
      <xdr:colOff>177800</xdr:colOff>
      <xdr:row>97</xdr:row>
      <xdr:rowOff>70675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584257"/>
          <a:ext cx="889000" cy="1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71286</xdr:rowOff>
    </xdr:from>
    <xdr:to>
      <xdr:col>85</xdr:col>
      <xdr:colOff>177800</xdr:colOff>
      <xdr:row>97</xdr:row>
      <xdr:rowOff>1436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5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94163</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3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18822</xdr:rowOff>
    </xdr:from>
    <xdr:to>
      <xdr:col>81</xdr:col>
      <xdr:colOff>101600</xdr:colOff>
      <xdr:row>97</xdr:row>
      <xdr:rowOff>120422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136949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42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56553</xdr:rowOff>
    </xdr:from>
    <xdr:to>
      <xdr:col>76</xdr:col>
      <xdr:colOff>165100</xdr:colOff>
      <xdr:row>97</xdr:row>
      <xdr:rowOff>158153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6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3230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46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19875</xdr:rowOff>
    </xdr:from>
    <xdr:to>
      <xdr:col>72</xdr:col>
      <xdr:colOff>38100</xdr:colOff>
      <xdr:row>97</xdr:row>
      <xdr:rowOff>121475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6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138002</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42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74257</xdr:rowOff>
    </xdr:from>
    <xdr:to>
      <xdr:col>67</xdr:col>
      <xdr:colOff>101600</xdr:colOff>
      <xdr:row>97</xdr:row>
      <xdr:rowOff>4407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5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20934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30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139573</xdr:rowOff>
    </xdr:from>
    <xdr:to>
      <xdr:col>116</xdr:col>
      <xdr:colOff>63500</xdr:colOff>
      <xdr:row>57</xdr:row>
      <xdr:rowOff>143383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9912223"/>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143383</xdr:rowOff>
    </xdr:from>
    <xdr:to>
      <xdr:col>111</xdr:col>
      <xdr:colOff>177800</xdr:colOff>
      <xdr:row>57</xdr:row>
      <xdr:rowOff>147447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9916033"/>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147447</xdr:rowOff>
    </xdr:from>
    <xdr:to>
      <xdr:col>107</xdr:col>
      <xdr:colOff>50800</xdr:colOff>
      <xdr:row>57</xdr:row>
      <xdr:rowOff>151384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9920097"/>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151384</xdr:rowOff>
    </xdr:from>
    <xdr:to>
      <xdr:col>102</xdr:col>
      <xdr:colOff>114300</xdr:colOff>
      <xdr:row>57</xdr:row>
      <xdr:rowOff>154051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992403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88773</xdr:rowOff>
    </xdr:from>
    <xdr:to>
      <xdr:col>116</xdr:col>
      <xdr:colOff>114300</xdr:colOff>
      <xdr:row>58</xdr:row>
      <xdr:rowOff>18923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8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67200</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83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92583</xdr:rowOff>
    </xdr:from>
    <xdr:to>
      <xdr:col>112</xdr:col>
      <xdr:colOff>38100</xdr:colOff>
      <xdr:row>58</xdr:row>
      <xdr:rowOff>22733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8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13860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995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96647</xdr:rowOff>
    </xdr:from>
    <xdr:to>
      <xdr:col>107</xdr:col>
      <xdr:colOff>101600</xdr:colOff>
      <xdr:row>58</xdr:row>
      <xdr:rowOff>26797</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8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17924</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996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100584</xdr:rowOff>
    </xdr:from>
    <xdr:to>
      <xdr:col>102</xdr:col>
      <xdr:colOff>165100</xdr:colOff>
      <xdr:row>58</xdr:row>
      <xdr:rowOff>30734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8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21861</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996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103251</xdr:rowOff>
    </xdr:from>
    <xdr:to>
      <xdr:col>98</xdr:col>
      <xdr:colOff>38100</xdr:colOff>
      <xdr:row>58</xdr:row>
      <xdr:rowOff>33401</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87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24528</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96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51480</xdr:rowOff>
    </xdr:from>
    <xdr:to>
      <xdr:col>116</xdr:col>
      <xdr:colOff>63500</xdr:colOff>
      <xdr:row>74</xdr:row>
      <xdr:rowOff>60166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2738780"/>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139052</xdr:rowOff>
    </xdr:from>
    <xdr:to>
      <xdr:col>111</xdr:col>
      <xdr:colOff>177800</xdr:colOff>
      <xdr:row>74</xdr:row>
      <xdr:rowOff>51480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2654902"/>
          <a:ext cx="889000" cy="8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135490</xdr:rowOff>
    </xdr:from>
    <xdr:to>
      <xdr:col>107</xdr:col>
      <xdr:colOff>50800</xdr:colOff>
      <xdr:row>73</xdr:row>
      <xdr:rowOff>139052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2651340"/>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82112</xdr:rowOff>
    </xdr:from>
    <xdr:to>
      <xdr:col>102</xdr:col>
      <xdr:colOff>114300</xdr:colOff>
      <xdr:row>73</xdr:row>
      <xdr:rowOff>135490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259796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9366</xdr:rowOff>
    </xdr:from>
    <xdr:to>
      <xdr:col>116</xdr:col>
      <xdr:colOff>114300</xdr:colOff>
      <xdr:row>74</xdr:row>
      <xdr:rowOff>110966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32243</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5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680</xdr:rowOff>
    </xdr:from>
    <xdr:to>
      <xdr:col>112</xdr:col>
      <xdr:colOff>38100</xdr:colOff>
      <xdr:row>74</xdr:row>
      <xdr:rowOff>102280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6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118807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4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88252</xdr:rowOff>
    </xdr:from>
    <xdr:to>
      <xdr:col>107</xdr:col>
      <xdr:colOff>101600</xdr:colOff>
      <xdr:row>74</xdr:row>
      <xdr:rowOff>18402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6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34929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37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84690</xdr:rowOff>
    </xdr:from>
    <xdr:to>
      <xdr:col>102</xdr:col>
      <xdr:colOff>165100</xdr:colOff>
      <xdr:row>74</xdr:row>
      <xdr:rowOff>14840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6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31367</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3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31312</xdr:rowOff>
    </xdr:from>
    <xdr:to>
      <xdr:col>98</xdr:col>
      <xdr:colOff>38100</xdr:colOff>
      <xdr:row>73</xdr:row>
      <xdr:rowOff>132912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5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149439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3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ゴシック" panose="020B0609070205080204" pitchFamily="49" charset="-128"/>
              <a:ea typeface="ＭＳ ゴシック" panose="020B0609070205080204" pitchFamily="49" charset="-128"/>
            </a:rPr>
            <a:t>歳出決算総額は、住民一人当たり</a:t>
          </a:r>
          <a:r>
            <a:rPr kumimoji="1" lang="en-US" altLang="ja-JP" sz="900">
              <a:latin typeface="ＭＳ ゴシック" panose="020B0609070205080204" pitchFamily="49" charset="-128"/>
              <a:ea typeface="ＭＳ ゴシック" panose="020B0609070205080204" pitchFamily="49" charset="-128"/>
            </a:rPr>
            <a:t>639,062</a:t>
          </a:r>
          <a:r>
            <a:rPr kumimoji="1" lang="ja-JP" altLang="en-US" sz="900">
              <a:latin typeface="ＭＳ ゴシック" panose="020B0609070205080204" pitchFamily="49" charset="-128"/>
              <a:ea typeface="ＭＳ ゴシック" panose="020B0609070205080204" pitchFamily="49" charset="-128"/>
            </a:rPr>
            <a:t>円となっており、前年度に比べ</a:t>
          </a:r>
          <a:r>
            <a:rPr kumimoji="1" lang="en-US" altLang="ja-JP" sz="900">
              <a:latin typeface="ＭＳ ゴシック" panose="020B0609070205080204" pitchFamily="49" charset="-128"/>
              <a:ea typeface="ＭＳ ゴシック" panose="020B0609070205080204" pitchFamily="49" charset="-128"/>
            </a:rPr>
            <a:t>6,756</a:t>
          </a:r>
          <a:r>
            <a:rPr kumimoji="1" lang="ja-JP" altLang="en-US" sz="900">
              <a:latin typeface="ＭＳ ゴシック" panose="020B0609070205080204" pitchFamily="49" charset="-128"/>
              <a:ea typeface="ＭＳ ゴシック" panose="020B0609070205080204" pitchFamily="49" charset="-128"/>
            </a:rPr>
            <a:t>円増加した。</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・人件費については、ラスパイレス指数は類似団体の中でも最も低い団体の一つとなっているが、人口</a:t>
          </a:r>
          <a:r>
            <a:rPr kumimoji="1" lang="en-US" altLang="ja-JP" sz="900">
              <a:latin typeface="ＭＳ ゴシック" panose="020B0609070205080204" pitchFamily="49" charset="-128"/>
              <a:ea typeface="ＭＳ ゴシック" panose="020B0609070205080204" pitchFamily="49" charset="-128"/>
            </a:rPr>
            <a:t>1,000</a:t>
          </a:r>
          <a:r>
            <a:rPr kumimoji="1" lang="ja-JP" altLang="en-US" sz="900">
              <a:latin typeface="ＭＳ ゴシック" panose="020B0609070205080204" pitchFamily="49" charset="-128"/>
              <a:ea typeface="ＭＳ ゴシック" panose="020B0609070205080204" pitchFamily="49" charset="-128"/>
            </a:rPr>
            <a:t>人当たりの職員数が類似団体平均と比べて、</a:t>
          </a:r>
          <a:r>
            <a:rPr kumimoji="1" lang="en-US" altLang="ja-JP" sz="900">
              <a:latin typeface="ＭＳ ゴシック" panose="020B0609070205080204" pitchFamily="49" charset="-128"/>
              <a:ea typeface="ＭＳ ゴシック" panose="020B0609070205080204" pitchFamily="49" charset="-128"/>
            </a:rPr>
            <a:t>3.02</a:t>
          </a:r>
          <a:r>
            <a:rPr kumimoji="1" lang="ja-JP" altLang="en-US" sz="900">
              <a:latin typeface="ＭＳ ゴシック" panose="020B0609070205080204" pitchFamily="49" charset="-128"/>
              <a:ea typeface="ＭＳ ゴシック" panose="020B0609070205080204" pitchFamily="49" charset="-128"/>
            </a:rPr>
            <a:t>人多く、これに伴いコストが高くなっている。</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物件費・維持補修については、各施設の保守点検委託料など維持補修に係る経費が大きい負担となっており、合併後、学校や給食センターをはじめ施設の統廃合を進めてはいるが、依然として施設数が多く、人口一人当たりの施設数が多いことが要因である。</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・扶助費については、近年障害者福祉サービス費や受診医療費の高止まりの状況が続いており、今後も同様の状況が続くと見込まれる。</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補助費等については、消防、電算、衛生に関する行政事務を一部事務組合により広域的に実施しており、これら一部事務組合への負担金・分担金等が人口一人当たりの補助費等総額の類似団体平均と比べ大きく上回っている要因である。また、各種団体への補助金も年々増加しており、住民一人当たりの補助費等額の増加につながっている。</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・普通建設事業費については、統合学校給食センター建設事業は完了したものの、役場新庁舎建設が本格的に始まったことにより、類似団体平均に比べ住民一人当たりのコストが高い状況になっている。令和</a:t>
          </a:r>
          <a:r>
            <a:rPr kumimoji="1" lang="en-US" altLang="ja-JP" sz="900">
              <a:latin typeface="ＭＳ ゴシック" panose="020B0609070205080204" pitchFamily="49" charset="-128"/>
              <a:ea typeface="ＭＳ ゴシック" panose="020B0609070205080204" pitchFamily="49" charset="-128"/>
            </a:rPr>
            <a:t>2</a:t>
          </a:r>
          <a:r>
            <a:rPr kumimoji="1" lang="ja-JP" altLang="en-US" sz="900">
              <a:latin typeface="ＭＳ ゴシック" panose="020B0609070205080204" pitchFamily="49" charset="-128"/>
              <a:ea typeface="ＭＳ ゴシック" panose="020B0609070205080204" pitchFamily="49" charset="-128"/>
            </a:rPr>
            <a:t>年度まで新庁舎建設は続くことから更にコストは高くなることが見込まれる。</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・公債費については、</a:t>
          </a:r>
          <a:r>
            <a:rPr kumimoji="1" lang="en-US" altLang="ja-JP" sz="900">
              <a:latin typeface="ＭＳ ゴシック" panose="020B0609070205080204" pitchFamily="49" charset="-128"/>
              <a:ea typeface="ＭＳ ゴシック" panose="020B0609070205080204" pitchFamily="49" charset="-128"/>
            </a:rPr>
            <a:t>H20</a:t>
          </a:r>
          <a:r>
            <a:rPr kumimoji="1" lang="ja-JP" altLang="en-US" sz="900">
              <a:latin typeface="ＭＳ ゴシック" panose="020B0609070205080204" pitchFamily="49" charset="-128"/>
              <a:ea typeface="ＭＳ ゴシック" panose="020B0609070205080204" pitchFamily="49" charset="-128"/>
            </a:rPr>
            <a:t>朝日中学校建設事業や</a:t>
          </a:r>
          <a:r>
            <a:rPr kumimoji="1" lang="en-US" altLang="ja-JP" sz="900">
              <a:latin typeface="ＭＳ ゴシック" panose="020B0609070205080204" pitchFamily="49" charset="-128"/>
              <a:ea typeface="ＭＳ ゴシック" panose="020B0609070205080204" pitchFamily="49" charset="-128"/>
            </a:rPr>
            <a:t>H20</a:t>
          </a:r>
          <a:r>
            <a:rPr kumimoji="1" lang="ja-JP" altLang="en-US" sz="900">
              <a:latin typeface="ＭＳ ゴシック" panose="020B0609070205080204" pitchFamily="49" charset="-128"/>
              <a:ea typeface="ＭＳ ゴシック" panose="020B0609070205080204" pitchFamily="49" charset="-128"/>
            </a:rPr>
            <a:t>鯖江・丹生消防組合丹生分署建設事業の償還が終了したことによる元利償還金の減により減少したが、今後は近年実施している大型事業の元金償還が始まると再度上昇することが見込まれる。</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繰出金については、簡易水道事業特別会計や下水道事業特別会計などの公営企業会計に対して施設維持管理経費や過去の整備事業に係る町債償還の充当財源とするための繰出金や、国民健康保険事業特別会計や後期高齢者医療特別会計に対しての医療費等に係る繰出金、介護保険事業特別会計に対しての介護給付費に係る繰出金が多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21,322
21,076
153.15
14,356,348
13,626,076
600,827
7,445,088
10,925,484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147211</xdr:rowOff>
    </xdr:from>
    <xdr:to>
      <xdr:col>24</xdr:col>
      <xdr:colOff>63500</xdr:colOff>
      <xdr:row>34</xdr:row>
      <xdr:rowOff>147211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76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122718</xdr:rowOff>
    </xdr:from>
    <xdr:to>
      <xdr:col>19</xdr:col>
      <xdr:colOff>177800</xdr:colOff>
      <xdr:row>34</xdr:row>
      <xdr:rowOff>147211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5201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122718</xdr:rowOff>
    </xdr:from>
    <xdr:to>
      <xdr:col>15</xdr:col>
      <xdr:colOff>50800</xdr:colOff>
      <xdr:row>35</xdr:row>
      <xdr:rowOff>4499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52018"/>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27033</xdr:rowOff>
    </xdr:from>
    <xdr:to>
      <xdr:col>10</xdr:col>
      <xdr:colOff>114300</xdr:colOff>
      <xdr:row>35</xdr:row>
      <xdr:rowOff>4499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56333"/>
          <a:ext cx="8890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96411</xdr:rowOff>
    </xdr:from>
    <xdr:to>
      <xdr:col>24</xdr:col>
      <xdr:colOff>114300</xdr:colOff>
      <xdr:row>35</xdr:row>
      <xdr:rowOff>26561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119288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7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96411</xdr:rowOff>
    </xdr:from>
    <xdr:to>
      <xdr:col>20</xdr:col>
      <xdr:colOff>38100</xdr:colOff>
      <xdr:row>35</xdr:row>
      <xdr:rowOff>26561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43088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0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71918</xdr:rowOff>
    </xdr:from>
    <xdr:to>
      <xdr:col>15</xdr:col>
      <xdr:colOff>101600</xdr:colOff>
      <xdr:row>35</xdr:row>
      <xdr:rowOff>2068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0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18595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7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125149</xdr:rowOff>
    </xdr:from>
    <xdr:to>
      <xdr:col>10</xdr:col>
      <xdr:colOff>165100</xdr:colOff>
      <xdr:row>35</xdr:row>
      <xdr:rowOff>55299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71826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147683</xdr:rowOff>
    </xdr:from>
    <xdr:to>
      <xdr:col>6</xdr:col>
      <xdr:colOff>38100</xdr:colOff>
      <xdr:row>34</xdr:row>
      <xdr:rowOff>77833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94360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8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70443</xdr:rowOff>
    </xdr:from>
    <xdr:to>
      <xdr:col>24</xdr:col>
      <xdr:colOff>63500</xdr:colOff>
      <xdr:row>56</xdr:row>
      <xdr:rowOff>52292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00193"/>
          <a:ext cx="838200" cy="1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111799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1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52292</xdr:rowOff>
    </xdr:from>
    <xdr:to>
      <xdr:col>19</xdr:col>
      <xdr:colOff>177800</xdr:colOff>
      <xdr:row>56</xdr:row>
      <xdr:rowOff>107490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53492"/>
          <a:ext cx="889000" cy="5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29320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48219</xdr:rowOff>
    </xdr:from>
    <xdr:to>
      <xdr:col>15</xdr:col>
      <xdr:colOff>50800</xdr:colOff>
      <xdr:row>56</xdr:row>
      <xdr:rowOff>107490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49419"/>
          <a:ext cx="889000" cy="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48219</xdr:rowOff>
    </xdr:from>
    <xdr:to>
      <xdr:col>10</xdr:col>
      <xdr:colOff>114300</xdr:colOff>
      <xdr:row>56</xdr:row>
      <xdr:rowOff>90108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49419"/>
          <a:ext cx="889000" cy="4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19643</xdr:rowOff>
    </xdr:from>
    <xdr:to>
      <xdr:col>24</xdr:col>
      <xdr:colOff>114300</xdr:colOff>
      <xdr:row>55</xdr:row>
      <xdr:rowOff>121243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42520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0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1492</xdr:rowOff>
    </xdr:from>
    <xdr:to>
      <xdr:col>20</xdr:col>
      <xdr:colOff>38100</xdr:colOff>
      <xdr:row>56</xdr:row>
      <xdr:rowOff>103092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119619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3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56690</xdr:rowOff>
    </xdr:from>
    <xdr:to>
      <xdr:col>15</xdr:col>
      <xdr:colOff>101600</xdr:colOff>
      <xdr:row>56</xdr:row>
      <xdr:rowOff>158290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3367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43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168869</xdr:rowOff>
    </xdr:from>
    <xdr:to>
      <xdr:col>10</xdr:col>
      <xdr:colOff>165100</xdr:colOff>
      <xdr:row>56</xdr:row>
      <xdr:rowOff>99019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115546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37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39308</xdr:rowOff>
    </xdr:from>
    <xdr:to>
      <xdr:col>6</xdr:col>
      <xdr:colOff>38100</xdr:colOff>
      <xdr:row>56</xdr:row>
      <xdr:rowOff>140908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157435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1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119634</xdr:rowOff>
    </xdr:from>
    <xdr:to>
      <xdr:col>24</xdr:col>
      <xdr:colOff>63500</xdr:colOff>
      <xdr:row>74</xdr:row>
      <xdr:rowOff>132156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35484"/>
          <a:ext cx="838200" cy="1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120117</xdr:rowOff>
    </xdr:from>
    <xdr:to>
      <xdr:col>19</xdr:col>
      <xdr:colOff>177800</xdr:colOff>
      <xdr:row>74</xdr:row>
      <xdr:rowOff>132156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07417"/>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120117</xdr:rowOff>
    </xdr:from>
    <xdr:to>
      <xdr:col>15</xdr:col>
      <xdr:colOff>50800</xdr:colOff>
      <xdr:row>74</xdr:row>
      <xdr:rowOff>122733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07417"/>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139230</xdr:rowOff>
    </xdr:from>
    <xdr:to>
      <xdr:col>10</xdr:col>
      <xdr:colOff>114300</xdr:colOff>
      <xdr:row>74</xdr:row>
      <xdr:rowOff>122733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483630"/>
          <a:ext cx="889000" cy="3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130891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115194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68834</xdr:rowOff>
    </xdr:from>
    <xdr:to>
      <xdr:col>24</xdr:col>
      <xdr:colOff>114300</xdr:colOff>
      <xdr:row>73</xdr:row>
      <xdr:rowOff>170434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91711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3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81356</xdr:rowOff>
    </xdr:from>
    <xdr:to>
      <xdr:col>20</xdr:col>
      <xdr:colOff>38100</xdr:colOff>
      <xdr:row>75</xdr:row>
      <xdr:rowOff>11506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28033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69317</xdr:rowOff>
    </xdr:from>
    <xdr:to>
      <xdr:col>15</xdr:col>
      <xdr:colOff>101600</xdr:colOff>
      <xdr:row>74</xdr:row>
      <xdr:rowOff>170917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5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15994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3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71933</xdr:rowOff>
    </xdr:from>
    <xdr:to>
      <xdr:col>10</xdr:col>
      <xdr:colOff>165100</xdr:colOff>
      <xdr:row>75</xdr:row>
      <xdr:rowOff>2083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18610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3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88430</xdr:rowOff>
    </xdr:from>
    <xdr:to>
      <xdr:col>6</xdr:col>
      <xdr:colOff>38100</xdr:colOff>
      <xdr:row>73</xdr:row>
      <xdr:rowOff>18580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4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35107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20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112306</xdr:rowOff>
    </xdr:from>
    <xdr:to>
      <xdr:col>24</xdr:col>
      <xdr:colOff>63500</xdr:colOff>
      <xdr:row>95</xdr:row>
      <xdr:rowOff>116218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00056"/>
          <a:ext cx="8382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116218</xdr:rowOff>
    </xdr:from>
    <xdr:to>
      <xdr:col>19</xdr:col>
      <xdr:colOff>177800</xdr:colOff>
      <xdr:row>95</xdr:row>
      <xdr:rowOff>145593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03968"/>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120281</xdr:rowOff>
    </xdr:from>
    <xdr:to>
      <xdr:col>15</xdr:col>
      <xdr:colOff>50800</xdr:colOff>
      <xdr:row>95</xdr:row>
      <xdr:rowOff>145593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408031"/>
          <a:ext cx="8890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120281</xdr:rowOff>
    </xdr:from>
    <xdr:to>
      <xdr:col>10</xdr:col>
      <xdr:colOff>114300</xdr:colOff>
      <xdr:row>95</xdr:row>
      <xdr:rowOff>158483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408031"/>
          <a:ext cx="889000" cy="3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61506</xdr:rowOff>
    </xdr:from>
    <xdr:to>
      <xdr:col>24</xdr:col>
      <xdr:colOff>114300</xdr:colOff>
      <xdr:row>95</xdr:row>
      <xdr:rowOff>163106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84383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65418</xdr:rowOff>
    </xdr:from>
    <xdr:to>
      <xdr:col>20</xdr:col>
      <xdr:colOff>38100</xdr:colOff>
      <xdr:row>95</xdr:row>
      <xdr:rowOff>167018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12095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1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94793</xdr:rowOff>
    </xdr:from>
    <xdr:to>
      <xdr:col>15</xdr:col>
      <xdr:colOff>101600</xdr:colOff>
      <xdr:row>96</xdr:row>
      <xdr:rowOff>24943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8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41470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15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69481</xdr:rowOff>
    </xdr:from>
    <xdr:to>
      <xdr:col>10</xdr:col>
      <xdr:colOff>165100</xdr:colOff>
      <xdr:row>95</xdr:row>
      <xdr:rowOff>171081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3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16158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13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107683</xdr:rowOff>
    </xdr:from>
    <xdr:to>
      <xdr:col>6</xdr:col>
      <xdr:colOff>38100</xdr:colOff>
      <xdr:row>96</xdr:row>
      <xdr:rowOff>37833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3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54360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17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88428</xdr:rowOff>
    </xdr:from>
    <xdr:to>
      <xdr:col>55</xdr:col>
      <xdr:colOff>0</xdr:colOff>
      <xdr:row>35</xdr:row>
      <xdr:rowOff>95286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08917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109781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3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95286</xdr:rowOff>
    </xdr:from>
    <xdr:to>
      <xdr:col>50</xdr:col>
      <xdr:colOff>114300</xdr:colOff>
      <xdr:row>35</xdr:row>
      <xdr:rowOff>104104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096036"/>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68960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104104</xdr:rowOff>
    </xdr:from>
    <xdr:to>
      <xdr:col>45</xdr:col>
      <xdr:colOff>177800</xdr:colOff>
      <xdr:row>35</xdr:row>
      <xdr:rowOff>109655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104854"/>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48386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109655</xdr:rowOff>
    </xdr:from>
    <xdr:to>
      <xdr:col>41</xdr:col>
      <xdr:colOff>50800</xdr:colOff>
      <xdr:row>35</xdr:row>
      <xdr:rowOff>125984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11040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25526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37628</xdr:rowOff>
    </xdr:from>
    <xdr:to>
      <xdr:col>55</xdr:col>
      <xdr:colOff>50800</xdr:colOff>
      <xdr:row>35</xdr:row>
      <xdr:rowOff>139228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0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60505</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88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44486</xdr:rowOff>
    </xdr:from>
    <xdr:to>
      <xdr:col>50</xdr:col>
      <xdr:colOff>165100</xdr:colOff>
      <xdr:row>35</xdr:row>
      <xdr:rowOff>146086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0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162613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82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53304</xdr:rowOff>
    </xdr:from>
    <xdr:to>
      <xdr:col>46</xdr:col>
      <xdr:colOff>38100</xdr:colOff>
      <xdr:row>35</xdr:row>
      <xdr:rowOff>154904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05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171431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82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58855</xdr:rowOff>
    </xdr:from>
    <xdr:to>
      <xdr:col>41</xdr:col>
      <xdr:colOff>101600</xdr:colOff>
      <xdr:row>35</xdr:row>
      <xdr:rowOff>160455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0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5532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83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75184</xdr:rowOff>
    </xdr:from>
    <xdr:to>
      <xdr:col>36</xdr:col>
      <xdr:colOff>165100</xdr:colOff>
      <xdr:row>36</xdr:row>
      <xdr:rowOff>5334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21861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158697</xdr:rowOff>
    </xdr:from>
    <xdr:to>
      <xdr:col>55</xdr:col>
      <xdr:colOff>0</xdr:colOff>
      <xdr:row>54</xdr:row>
      <xdr:rowOff>30680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245547"/>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70572</xdr:rowOff>
    </xdr:from>
    <xdr:to>
      <xdr:col>50</xdr:col>
      <xdr:colOff>114300</xdr:colOff>
      <xdr:row>54</xdr:row>
      <xdr:rowOff>30680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157422"/>
          <a:ext cx="889000" cy="13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62525</xdr:rowOff>
    </xdr:from>
    <xdr:to>
      <xdr:col>45</xdr:col>
      <xdr:colOff>177800</xdr:colOff>
      <xdr:row>53</xdr:row>
      <xdr:rowOff>70572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8977925"/>
          <a:ext cx="889000" cy="17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5031</xdr:rowOff>
    </xdr:from>
    <xdr:to>
      <xdr:col>41</xdr:col>
      <xdr:colOff>50800</xdr:colOff>
      <xdr:row>52</xdr:row>
      <xdr:rowOff>62525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8920431"/>
          <a:ext cx="889000" cy="5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107897</xdr:rowOff>
    </xdr:from>
    <xdr:to>
      <xdr:col>55</xdr:col>
      <xdr:colOff>50800</xdr:colOff>
      <xdr:row>54</xdr:row>
      <xdr:rowOff>38047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1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130774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151330</xdr:rowOff>
    </xdr:from>
    <xdr:to>
      <xdr:col>50</xdr:col>
      <xdr:colOff>165100</xdr:colOff>
      <xdr:row>54</xdr:row>
      <xdr:rowOff>81480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2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98007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01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19772</xdr:rowOff>
    </xdr:from>
    <xdr:to>
      <xdr:col>46</xdr:col>
      <xdr:colOff>38100</xdr:colOff>
      <xdr:row>53</xdr:row>
      <xdr:rowOff>121372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1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137899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8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11725</xdr:rowOff>
    </xdr:from>
    <xdr:to>
      <xdr:col>41</xdr:col>
      <xdr:colOff>101600</xdr:colOff>
      <xdr:row>52</xdr:row>
      <xdr:rowOff>113325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89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129852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70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125681</xdr:rowOff>
    </xdr:from>
    <xdr:to>
      <xdr:col>36</xdr:col>
      <xdr:colOff>165100</xdr:colOff>
      <xdr:row>52</xdr:row>
      <xdr:rowOff>55831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8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72358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64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24181</xdr:rowOff>
    </xdr:from>
    <xdr:to>
      <xdr:col>55</xdr:col>
      <xdr:colOff>0</xdr:colOff>
      <xdr:row>71</xdr:row>
      <xdr:rowOff>97295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197131"/>
          <a:ext cx="838200" cy="7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129451</xdr:rowOff>
    </xdr:from>
    <xdr:to>
      <xdr:col>50</xdr:col>
      <xdr:colOff>114300</xdr:colOff>
      <xdr:row>71</xdr:row>
      <xdr:rowOff>24181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130951"/>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114935</xdr:rowOff>
    </xdr:from>
    <xdr:to>
      <xdr:col>45</xdr:col>
      <xdr:colOff>177800</xdr:colOff>
      <xdr:row>70</xdr:row>
      <xdr:rowOff>129451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116435"/>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114935</xdr:rowOff>
    </xdr:from>
    <xdr:to>
      <xdr:col>41</xdr:col>
      <xdr:colOff>50800</xdr:colOff>
      <xdr:row>71</xdr:row>
      <xdr:rowOff>24600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116435"/>
          <a:ext cx="889000" cy="8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46495</xdr:rowOff>
    </xdr:from>
    <xdr:to>
      <xdr:col>55</xdr:col>
      <xdr:colOff>50800</xdr:colOff>
      <xdr:row>71</xdr:row>
      <xdr:rowOff>148095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2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69372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07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144831</xdr:rowOff>
    </xdr:from>
    <xdr:to>
      <xdr:col>50</xdr:col>
      <xdr:colOff>165100</xdr:colOff>
      <xdr:row>71</xdr:row>
      <xdr:rowOff>74981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1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91508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192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78651</xdr:rowOff>
    </xdr:from>
    <xdr:to>
      <xdr:col>46</xdr:col>
      <xdr:colOff>38100</xdr:colOff>
      <xdr:row>71</xdr:row>
      <xdr:rowOff>8801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08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25328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185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64135</xdr:rowOff>
    </xdr:from>
    <xdr:to>
      <xdr:col>41</xdr:col>
      <xdr:colOff>101600</xdr:colOff>
      <xdr:row>70</xdr:row>
      <xdr:rowOff>165735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06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10812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184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145250</xdr:rowOff>
    </xdr:from>
    <xdr:to>
      <xdr:col>36</xdr:col>
      <xdr:colOff>165100</xdr:colOff>
      <xdr:row>71</xdr:row>
      <xdr:rowOff>75400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1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91927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192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123561</xdr:rowOff>
    </xdr:from>
    <xdr:to>
      <xdr:col>55</xdr:col>
      <xdr:colOff>0</xdr:colOff>
      <xdr:row>93</xdr:row>
      <xdr:rowOff>115903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5896961"/>
          <a:ext cx="838200" cy="1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103375</xdr:rowOff>
    </xdr:from>
    <xdr:to>
      <xdr:col>50</xdr:col>
      <xdr:colOff>114300</xdr:colOff>
      <xdr:row>92</xdr:row>
      <xdr:rowOff>123561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876775"/>
          <a:ext cx="889000" cy="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103375</xdr:rowOff>
    </xdr:from>
    <xdr:to>
      <xdr:col>45</xdr:col>
      <xdr:colOff>177800</xdr:colOff>
      <xdr:row>94</xdr:row>
      <xdr:rowOff>40236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5876775"/>
          <a:ext cx="889000" cy="27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40236</xdr:rowOff>
    </xdr:from>
    <xdr:to>
      <xdr:col>41</xdr:col>
      <xdr:colOff>50800</xdr:colOff>
      <xdr:row>94</xdr:row>
      <xdr:rowOff>44876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156536"/>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65103</xdr:rowOff>
    </xdr:from>
    <xdr:to>
      <xdr:col>55</xdr:col>
      <xdr:colOff>50800</xdr:colOff>
      <xdr:row>93</xdr:row>
      <xdr:rowOff>166703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00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87980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86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72761</xdr:rowOff>
    </xdr:from>
    <xdr:to>
      <xdr:col>50</xdr:col>
      <xdr:colOff>165100</xdr:colOff>
      <xdr:row>93</xdr:row>
      <xdr:rowOff>2911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584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19438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6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52575</xdr:rowOff>
    </xdr:from>
    <xdr:to>
      <xdr:col>46</xdr:col>
      <xdr:colOff>38100</xdr:colOff>
      <xdr:row>92</xdr:row>
      <xdr:rowOff>154175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8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170702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60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160886</xdr:rowOff>
    </xdr:from>
    <xdr:to>
      <xdr:col>41</xdr:col>
      <xdr:colOff>101600</xdr:colOff>
      <xdr:row>94</xdr:row>
      <xdr:rowOff>91036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10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107563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8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165526</xdr:rowOff>
    </xdr:from>
    <xdr:to>
      <xdr:col>36</xdr:col>
      <xdr:colOff>165100</xdr:colOff>
      <xdr:row>94</xdr:row>
      <xdr:rowOff>95676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1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112203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8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98552</xdr:rowOff>
    </xdr:from>
    <xdr:to>
      <xdr:col>85</xdr:col>
      <xdr:colOff>127000</xdr:colOff>
      <xdr:row>34</xdr:row>
      <xdr:rowOff>159588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5927852"/>
          <a:ext cx="8382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437</xdr:rowOff>
    </xdr:from>
    <xdr:to>
      <xdr:col>81</xdr:col>
      <xdr:colOff>50800</xdr:colOff>
      <xdr:row>34</xdr:row>
      <xdr:rowOff>159588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829737"/>
          <a:ext cx="889000" cy="15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97594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437</xdr:rowOff>
    </xdr:from>
    <xdr:to>
      <xdr:col>76</xdr:col>
      <xdr:colOff>114300</xdr:colOff>
      <xdr:row>34</xdr:row>
      <xdr:rowOff>78755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829737"/>
          <a:ext cx="889000" cy="7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120772</xdr:rowOff>
    </xdr:from>
    <xdr:to>
      <xdr:col>71</xdr:col>
      <xdr:colOff>177800</xdr:colOff>
      <xdr:row>34</xdr:row>
      <xdr:rowOff>78755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778622"/>
          <a:ext cx="889000" cy="12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94576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47752</xdr:rowOff>
    </xdr:from>
    <xdr:to>
      <xdr:col>85</xdr:col>
      <xdr:colOff>177800</xdr:colOff>
      <xdr:row>34</xdr:row>
      <xdr:rowOff>149352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70629</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108788</xdr:rowOff>
    </xdr:from>
    <xdr:to>
      <xdr:col>81</xdr:col>
      <xdr:colOff>101600</xdr:colOff>
      <xdr:row>35</xdr:row>
      <xdr:rowOff>38938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9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55465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71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121087</xdr:rowOff>
    </xdr:from>
    <xdr:to>
      <xdr:col>76</xdr:col>
      <xdr:colOff>165100</xdr:colOff>
      <xdr:row>34</xdr:row>
      <xdr:rowOff>51237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7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67764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5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27955</xdr:rowOff>
    </xdr:from>
    <xdr:to>
      <xdr:col>72</xdr:col>
      <xdr:colOff>38100</xdr:colOff>
      <xdr:row>34</xdr:row>
      <xdr:rowOff>129555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85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146082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6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69972</xdr:rowOff>
    </xdr:from>
    <xdr:to>
      <xdr:col>67</xdr:col>
      <xdr:colOff>101600</xdr:colOff>
      <xdr:row>34</xdr:row>
      <xdr:rowOff>122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72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16649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5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2948</xdr:rowOff>
    </xdr:from>
    <xdr:to>
      <xdr:col>85</xdr:col>
      <xdr:colOff>127000</xdr:colOff>
      <xdr:row>54</xdr:row>
      <xdr:rowOff>6557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8746898"/>
          <a:ext cx="838200" cy="51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2948</xdr:rowOff>
    </xdr:from>
    <xdr:to>
      <xdr:col>81</xdr:col>
      <xdr:colOff>50800</xdr:colOff>
      <xdr:row>53</xdr:row>
      <xdr:rowOff>137137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8746898"/>
          <a:ext cx="889000" cy="4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137137</xdr:rowOff>
    </xdr:from>
    <xdr:to>
      <xdr:col>76</xdr:col>
      <xdr:colOff>114300</xdr:colOff>
      <xdr:row>55</xdr:row>
      <xdr:rowOff>150673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223987"/>
          <a:ext cx="889000" cy="35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150673</xdr:rowOff>
    </xdr:from>
    <xdr:to>
      <xdr:col>71</xdr:col>
      <xdr:colOff>177800</xdr:colOff>
      <xdr:row>56</xdr:row>
      <xdr:rowOff>36732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580423"/>
          <a:ext cx="889000" cy="5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127207</xdr:rowOff>
    </xdr:from>
    <xdr:to>
      <xdr:col>85</xdr:col>
      <xdr:colOff>177800</xdr:colOff>
      <xdr:row>54</xdr:row>
      <xdr:rowOff>57357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2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150084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06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123598</xdr:rowOff>
    </xdr:from>
    <xdr:to>
      <xdr:col>81</xdr:col>
      <xdr:colOff>101600</xdr:colOff>
      <xdr:row>51</xdr:row>
      <xdr:rowOff>53748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86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70275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847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86337</xdr:rowOff>
    </xdr:from>
    <xdr:to>
      <xdr:col>76</xdr:col>
      <xdr:colOff>165100</xdr:colOff>
      <xdr:row>54</xdr:row>
      <xdr:rowOff>16487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1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33014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9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99873</xdr:rowOff>
    </xdr:from>
    <xdr:to>
      <xdr:col>72</xdr:col>
      <xdr:colOff>38100</xdr:colOff>
      <xdr:row>56</xdr:row>
      <xdr:rowOff>30023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46550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30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157382</xdr:rowOff>
    </xdr:from>
    <xdr:to>
      <xdr:col>67</xdr:col>
      <xdr:colOff>101600</xdr:colOff>
      <xdr:row>56</xdr:row>
      <xdr:rowOff>87532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104059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66890</xdr:rowOff>
    </xdr:from>
    <xdr:to>
      <xdr:col>85</xdr:col>
      <xdr:colOff>127000</xdr:colOff>
      <xdr:row>78</xdr:row>
      <xdr:rowOff>81338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39990"/>
          <a:ext cx="8382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81338</xdr:rowOff>
    </xdr:from>
    <xdr:to>
      <xdr:col>81</xdr:col>
      <xdr:colOff>50800</xdr:colOff>
      <xdr:row>78</xdr:row>
      <xdr:rowOff>137575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454438"/>
          <a:ext cx="889000" cy="5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128409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135609</xdr:rowOff>
    </xdr:from>
    <xdr:to>
      <xdr:col>76</xdr:col>
      <xdr:colOff>114300</xdr:colOff>
      <xdr:row>78</xdr:row>
      <xdr:rowOff>137575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08709"/>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135311</xdr:rowOff>
    </xdr:from>
    <xdr:to>
      <xdr:col>71</xdr:col>
      <xdr:colOff>177800</xdr:colOff>
      <xdr:row>78</xdr:row>
      <xdr:rowOff>135609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08411"/>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16090</xdr:rowOff>
    </xdr:from>
    <xdr:to>
      <xdr:col>85</xdr:col>
      <xdr:colOff>177800</xdr:colOff>
      <xdr:row>78</xdr:row>
      <xdr:rowOff>117690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156160</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5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30538</xdr:rowOff>
    </xdr:from>
    <xdr:to>
      <xdr:col>81</xdr:col>
      <xdr:colOff>101600</xdr:colOff>
      <xdr:row>78</xdr:row>
      <xdr:rowOff>132138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148665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17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86775</xdr:rowOff>
    </xdr:from>
    <xdr:to>
      <xdr:col>76</xdr:col>
      <xdr:colOff>165100</xdr:colOff>
      <xdr:row>79</xdr:row>
      <xdr:rowOff>16925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8052</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5526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84809</xdr:rowOff>
    </xdr:from>
    <xdr:to>
      <xdr:col>72</xdr:col>
      <xdr:colOff>38100</xdr:colOff>
      <xdr:row>79</xdr:row>
      <xdr:rowOff>14959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5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6086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5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84511</xdr:rowOff>
    </xdr:from>
    <xdr:to>
      <xdr:col>67</xdr:col>
      <xdr:colOff>101600</xdr:colOff>
      <xdr:row>79</xdr:row>
      <xdr:rowOff>14661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5788</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50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110995</xdr:rowOff>
    </xdr:from>
    <xdr:to>
      <xdr:col>85</xdr:col>
      <xdr:colOff>126364</xdr:colOff>
      <xdr:row>98</xdr:row>
      <xdr:rowOff>134931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12945"/>
          <a:ext cx="1269" cy="1224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138758</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134931</xdr:rowOff>
    </xdr:from>
    <xdr:to>
      <xdr:col>86</xdr:col>
      <xdr:colOff>25400</xdr:colOff>
      <xdr:row>98</xdr:row>
      <xdr:rowOff>134931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3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57672</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8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110995</xdr:rowOff>
    </xdr:from>
    <xdr:to>
      <xdr:col>86</xdr:col>
      <xdr:colOff>25400</xdr:colOff>
      <xdr:row>91</xdr:row>
      <xdr:rowOff>110995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1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169777</xdr:rowOff>
    </xdr:from>
    <xdr:to>
      <xdr:col>85</xdr:col>
      <xdr:colOff>127000</xdr:colOff>
      <xdr:row>94</xdr:row>
      <xdr:rowOff>74288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114627"/>
          <a:ext cx="838200" cy="7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141344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2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162917</xdr:rowOff>
    </xdr:from>
    <xdr:to>
      <xdr:col>85</xdr:col>
      <xdr:colOff>177800</xdr:colOff>
      <xdr:row>96</xdr:row>
      <xdr:rowOff>93067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169777</xdr:rowOff>
    </xdr:from>
    <xdr:to>
      <xdr:col>81</xdr:col>
      <xdr:colOff>50800</xdr:colOff>
      <xdr:row>94</xdr:row>
      <xdr:rowOff>2801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114627"/>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157823</xdr:rowOff>
    </xdr:from>
    <xdr:to>
      <xdr:col>81</xdr:col>
      <xdr:colOff>101600</xdr:colOff>
      <xdr:row>96</xdr:row>
      <xdr:rowOff>87973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79100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39165</xdr:rowOff>
    </xdr:from>
    <xdr:to>
      <xdr:col>76</xdr:col>
      <xdr:colOff>114300</xdr:colOff>
      <xdr:row>94</xdr:row>
      <xdr:rowOff>2801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5984015"/>
          <a:ext cx="889000" cy="13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152451</xdr:rowOff>
    </xdr:from>
    <xdr:to>
      <xdr:col>76</xdr:col>
      <xdr:colOff>165100</xdr:colOff>
      <xdr:row>96</xdr:row>
      <xdr:rowOff>82601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73728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32552</xdr:rowOff>
    </xdr:from>
    <xdr:to>
      <xdr:col>71</xdr:col>
      <xdr:colOff>177800</xdr:colOff>
      <xdr:row>93</xdr:row>
      <xdr:rowOff>39165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5634502"/>
          <a:ext cx="889000" cy="34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156125</xdr:rowOff>
    </xdr:from>
    <xdr:to>
      <xdr:col>72</xdr:col>
      <xdr:colOff>38100</xdr:colOff>
      <xdr:row>96</xdr:row>
      <xdr:rowOff>86275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77402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148369</xdr:rowOff>
    </xdr:from>
    <xdr:to>
      <xdr:col>67</xdr:col>
      <xdr:colOff>101600</xdr:colOff>
      <xdr:row>96</xdr:row>
      <xdr:rowOff>78519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69646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23488</xdr:rowOff>
    </xdr:from>
    <xdr:to>
      <xdr:col>85</xdr:col>
      <xdr:colOff>177800</xdr:colOff>
      <xdr:row>94</xdr:row>
      <xdr:rowOff>125088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13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46365</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9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118977</xdr:rowOff>
    </xdr:from>
    <xdr:to>
      <xdr:col>81</xdr:col>
      <xdr:colOff>101600</xdr:colOff>
      <xdr:row>94</xdr:row>
      <xdr:rowOff>49127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06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65654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83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123451</xdr:rowOff>
    </xdr:from>
    <xdr:to>
      <xdr:col>76</xdr:col>
      <xdr:colOff>165100</xdr:colOff>
      <xdr:row>94</xdr:row>
      <xdr:rowOff>53601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0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70128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84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159815</xdr:rowOff>
    </xdr:from>
    <xdr:to>
      <xdr:col>72</xdr:col>
      <xdr:colOff>38100</xdr:colOff>
      <xdr:row>93</xdr:row>
      <xdr:rowOff>89965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5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106492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7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153202</xdr:rowOff>
    </xdr:from>
    <xdr:to>
      <xdr:col>67</xdr:col>
      <xdr:colOff>101600</xdr:colOff>
      <xdr:row>91</xdr:row>
      <xdr:rowOff>83352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58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99879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35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latin typeface="ＭＳ ゴシック" panose="020B0609070205080204" pitchFamily="49" charset="-128"/>
              <a:ea typeface="ＭＳ ゴシック" panose="020B0609070205080204" pitchFamily="49" charset="-128"/>
            </a:rPr>
            <a:t>・総務費については、役場新庁舎整備事業が本格的に始まったことから大きく増加し、類似団体平均を大きく上回った。令和</a:t>
          </a:r>
          <a:r>
            <a:rPr kumimoji="1" lang="en-US" altLang="ja-JP" sz="850">
              <a:latin typeface="ＭＳ ゴシック" panose="020B0609070205080204" pitchFamily="49" charset="-128"/>
              <a:ea typeface="ＭＳ ゴシック" panose="020B0609070205080204" pitchFamily="49" charset="-128"/>
            </a:rPr>
            <a:t>2</a:t>
          </a:r>
          <a:r>
            <a:rPr kumimoji="1" lang="ja-JP" altLang="en-US" sz="850">
              <a:latin typeface="ＭＳ ゴシック" panose="020B0609070205080204" pitchFamily="49" charset="-128"/>
              <a:ea typeface="ＭＳ ゴシック" panose="020B0609070205080204" pitchFamily="49" charset="-128"/>
            </a:rPr>
            <a:t>年度にかけて更に増加することが見込まれる。</a:t>
          </a:r>
          <a:endParaRPr kumimoji="1" lang="en-US" altLang="ja-JP" sz="850">
            <a:latin typeface="ＭＳ ゴシック" panose="020B0609070205080204" pitchFamily="49" charset="-128"/>
            <a:ea typeface="ＭＳ ゴシック" panose="020B0609070205080204" pitchFamily="49" charset="-128"/>
          </a:endParaRPr>
        </a:p>
        <a:p>
          <a:r>
            <a:rPr kumimoji="1" lang="ja-JP" altLang="en-US" sz="850">
              <a:latin typeface="ＭＳ ゴシック" panose="020B0609070205080204" pitchFamily="49" charset="-128"/>
              <a:ea typeface="ＭＳ ゴシック" panose="020B0609070205080204" pitchFamily="49" charset="-128"/>
            </a:rPr>
            <a:t>・民生費については、認定こども園施設整備事業の実施により増加に転じた。</a:t>
          </a:r>
          <a:endParaRPr kumimoji="1" lang="en-US" altLang="ja-JP" sz="850">
            <a:latin typeface="ＭＳ ゴシック" panose="020B0609070205080204" pitchFamily="49" charset="-128"/>
            <a:ea typeface="ＭＳ ゴシック" panose="020B0609070205080204" pitchFamily="49" charset="-128"/>
          </a:endParaRPr>
        </a:p>
        <a:p>
          <a:r>
            <a:rPr kumimoji="1" lang="ja-JP" altLang="en-US" sz="850">
              <a:latin typeface="ＭＳ ゴシック" panose="020B0609070205080204" pitchFamily="49" charset="-128"/>
              <a:ea typeface="ＭＳ ゴシック" panose="020B0609070205080204" pitchFamily="49" charset="-128"/>
            </a:rPr>
            <a:t>・衛生費については、鯖江広域衛生施設組合の負担金（し尿処理費及び塵芥処理費に係る負担金）が年々増加していることにより増となった。</a:t>
          </a:r>
          <a:endParaRPr kumimoji="1" lang="en-US" altLang="ja-JP" sz="850">
            <a:latin typeface="ＭＳ ゴシック" panose="020B0609070205080204" pitchFamily="49" charset="-128"/>
            <a:ea typeface="ＭＳ ゴシック" panose="020B0609070205080204" pitchFamily="49" charset="-128"/>
          </a:endParaRPr>
        </a:p>
        <a:p>
          <a:r>
            <a:rPr kumimoji="1" lang="ja-JP" altLang="en-US" sz="850">
              <a:latin typeface="ＭＳ ゴシック" panose="020B0609070205080204" pitchFamily="49" charset="-128"/>
              <a:ea typeface="ＭＳ ゴシック" panose="020B0609070205080204" pitchFamily="49" charset="-128"/>
            </a:rPr>
            <a:t>・農林水産業費については、集落排水事業特別会計繰出金（漁業集落排水事業）が減となった一方で、漁業振興関連経費（定置・底曳網振興対策事業、漁港施設機能増進事業）の増により増となった。</a:t>
          </a:r>
          <a:endParaRPr kumimoji="1" lang="en-US" altLang="ja-JP" sz="850">
            <a:latin typeface="ＭＳ ゴシック" panose="020B0609070205080204" pitchFamily="49" charset="-128"/>
            <a:ea typeface="ＭＳ ゴシック" panose="020B0609070205080204" pitchFamily="49" charset="-128"/>
          </a:endParaRPr>
        </a:p>
        <a:p>
          <a:r>
            <a:rPr kumimoji="1" lang="ja-JP" altLang="en-US" sz="850">
              <a:latin typeface="ＭＳ ゴシック" panose="020B0609070205080204" pitchFamily="49" charset="-128"/>
              <a:ea typeface="ＭＳ ゴシック" panose="020B0609070205080204" pitchFamily="49" charset="-128"/>
            </a:rPr>
            <a:t>・商工費については、町が観光立町を柱とした施策を展開していることから、公共施設管理公社や町観光連盟に対する運営補助金、商工観光施設の改修や維持管理経費などにより、類似団体平均に比べ非常に高い額となっている。</a:t>
          </a:r>
          <a:endParaRPr kumimoji="1" lang="en-US" altLang="ja-JP" sz="850">
            <a:latin typeface="ＭＳ ゴシック" panose="020B0609070205080204" pitchFamily="49" charset="-128"/>
            <a:ea typeface="ＭＳ ゴシック" panose="020B0609070205080204" pitchFamily="49" charset="-128"/>
          </a:endParaRPr>
        </a:p>
        <a:p>
          <a:r>
            <a:rPr kumimoji="1" lang="ja-JP" altLang="en-US" sz="850">
              <a:latin typeface="ＭＳ ゴシック" panose="020B0609070205080204" pitchFamily="49" charset="-128"/>
              <a:ea typeface="ＭＳ ゴシック" panose="020B0609070205080204" pitchFamily="49" charset="-128"/>
            </a:rPr>
            <a:t>・土木費については、社会資本整備総合交付金を活用しての道路事業をはじめ、舗装の個別施設計画に基づく道路舗装工事の実施などにより、類似団体と比べてもコストが高くなっている。</a:t>
          </a:r>
          <a:endParaRPr kumimoji="1" lang="en-US" altLang="ja-JP" sz="850">
            <a:latin typeface="ＭＳ ゴシック" panose="020B0609070205080204" pitchFamily="49" charset="-128"/>
            <a:ea typeface="ＭＳ ゴシック" panose="020B0609070205080204" pitchFamily="49" charset="-128"/>
          </a:endParaRPr>
        </a:p>
        <a:p>
          <a:r>
            <a:rPr kumimoji="1" lang="ja-JP" altLang="en-US" sz="850">
              <a:latin typeface="ＭＳ ゴシック" panose="020B0609070205080204" pitchFamily="49" charset="-128"/>
              <a:ea typeface="ＭＳ ゴシック" panose="020B0609070205080204" pitchFamily="49" charset="-128"/>
            </a:rPr>
            <a:t>・消防費については、鯖江・丹生消防組合分担金の増やＪアラート自動起動装置更新工事などにより前年を少し上回った。</a:t>
          </a:r>
          <a:endParaRPr kumimoji="1" lang="en-US" altLang="ja-JP" sz="850">
            <a:latin typeface="ＭＳ ゴシック" panose="020B0609070205080204" pitchFamily="49" charset="-128"/>
            <a:ea typeface="ＭＳ ゴシック" panose="020B0609070205080204" pitchFamily="49" charset="-128"/>
          </a:endParaRPr>
        </a:p>
        <a:p>
          <a:r>
            <a:rPr kumimoji="1" lang="ja-JP" altLang="en-US" sz="850">
              <a:latin typeface="ＭＳ ゴシック" panose="020B0609070205080204" pitchFamily="49" charset="-128"/>
              <a:ea typeface="ＭＳ ゴシック" panose="020B0609070205080204" pitchFamily="49" charset="-128"/>
            </a:rPr>
            <a:t>・教育費については、平成</a:t>
          </a:r>
          <a:r>
            <a:rPr kumimoji="1" lang="en-US" altLang="ja-JP" sz="850">
              <a:latin typeface="ＭＳ ゴシック" panose="020B0609070205080204" pitchFamily="49" charset="-128"/>
              <a:ea typeface="ＭＳ ゴシック" panose="020B0609070205080204" pitchFamily="49" charset="-128"/>
            </a:rPr>
            <a:t>28</a:t>
          </a:r>
          <a:r>
            <a:rPr kumimoji="1" lang="ja-JP" altLang="en-US" sz="850">
              <a:latin typeface="ＭＳ ゴシック" panose="020B0609070205080204" pitchFamily="49" charset="-128"/>
              <a:ea typeface="ＭＳ ゴシック" panose="020B0609070205080204" pitchFamily="49" charset="-128"/>
            </a:rPr>
            <a:t>年度から平成</a:t>
          </a:r>
          <a:r>
            <a:rPr kumimoji="1" lang="en-US" altLang="ja-JP" sz="850">
              <a:latin typeface="ＭＳ ゴシック" panose="020B0609070205080204" pitchFamily="49" charset="-128"/>
              <a:ea typeface="ＭＳ ゴシック" panose="020B0609070205080204" pitchFamily="49" charset="-128"/>
            </a:rPr>
            <a:t>29</a:t>
          </a:r>
          <a:r>
            <a:rPr kumimoji="1" lang="ja-JP" altLang="en-US" sz="850">
              <a:latin typeface="ＭＳ ゴシック" panose="020B0609070205080204" pitchFamily="49" charset="-128"/>
              <a:ea typeface="ＭＳ ゴシック" panose="020B0609070205080204" pitchFamily="49" charset="-128"/>
            </a:rPr>
            <a:t>年度にかけて実施したホッケー場改修工事、平成</a:t>
          </a:r>
          <a:r>
            <a:rPr kumimoji="1" lang="en-US" altLang="ja-JP" sz="850">
              <a:latin typeface="ＭＳ ゴシック" panose="020B0609070205080204" pitchFamily="49" charset="-128"/>
              <a:ea typeface="ＭＳ ゴシック" panose="020B0609070205080204" pitchFamily="49" charset="-128"/>
            </a:rPr>
            <a:t>29</a:t>
          </a:r>
          <a:r>
            <a:rPr kumimoji="1" lang="ja-JP" altLang="en-US" sz="850">
              <a:latin typeface="ＭＳ ゴシック" panose="020B0609070205080204" pitchFamily="49" charset="-128"/>
              <a:ea typeface="ＭＳ ゴシック" panose="020B0609070205080204" pitchFamily="49" charset="-128"/>
            </a:rPr>
            <a:t>年度から平成</a:t>
          </a:r>
          <a:r>
            <a:rPr kumimoji="1" lang="en-US" altLang="ja-JP" sz="850">
              <a:latin typeface="ＭＳ ゴシック" panose="020B0609070205080204" pitchFamily="49" charset="-128"/>
              <a:ea typeface="ＭＳ ゴシック" panose="020B0609070205080204" pitchFamily="49" charset="-128"/>
            </a:rPr>
            <a:t>30</a:t>
          </a:r>
          <a:r>
            <a:rPr kumimoji="1" lang="ja-JP" altLang="en-US" sz="850">
              <a:latin typeface="ＭＳ ゴシック" panose="020B0609070205080204" pitchFamily="49" charset="-128"/>
              <a:ea typeface="ＭＳ ゴシック" panose="020B0609070205080204" pitchFamily="49" charset="-128"/>
            </a:rPr>
            <a:t>年度にかけて実施した統合学校給食センター整備事業など大型事業の実施により、類似団体を大きく上回っていたが、事業完了により減少に転じた。</a:t>
          </a:r>
          <a:endParaRPr kumimoji="1" lang="en-US" altLang="ja-JP" sz="850">
            <a:latin typeface="ＭＳ ゴシック" panose="020B0609070205080204" pitchFamily="49" charset="-128"/>
            <a:ea typeface="ＭＳ ゴシック" panose="020B0609070205080204" pitchFamily="49" charset="-128"/>
          </a:endParaRPr>
        </a:p>
        <a:p>
          <a:r>
            <a:rPr kumimoji="1" lang="ja-JP" altLang="en-US" sz="850">
              <a:latin typeface="ＭＳ ゴシック" panose="020B0609070205080204" pitchFamily="49" charset="-128"/>
              <a:ea typeface="ＭＳ ゴシック" panose="020B0609070205080204" pitchFamily="49" charset="-128"/>
            </a:rPr>
            <a:t>・公債費については、</a:t>
          </a:r>
          <a:r>
            <a:rPr kumimoji="1" lang="en-US" altLang="ja-JP" sz="850">
              <a:latin typeface="ＭＳ ゴシック" panose="020B0609070205080204" pitchFamily="49" charset="-128"/>
              <a:ea typeface="ＭＳ ゴシック" panose="020B0609070205080204" pitchFamily="49" charset="-128"/>
            </a:rPr>
            <a:t>H20</a:t>
          </a:r>
          <a:r>
            <a:rPr kumimoji="1" lang="ja-JP" altLang="en-US" sz="850">
              <a:latin typeface="ＭＳ ゴシック" panose="020B0609070205080204" pitchFamily="49" charset="-128"/>
              <a:ea typeface="ＭＳ ゴシック" panose="020B0609070205080204" pitchFamily="49" charset="-128"/>
            </a:rPr>
            <a:t>朝日中学校建設事業、</a:t>
          </a:r>
          <a:r>
            <a:rPr kumimoji="1" lang="en-US" altLang="ja-JP" sz="850">
              <a:latin typeface="ＭＳ ゴシック" panose="020B0609070205080204" pitchFamily="49" charset="-128"/>
              <a:ea typeface="ＭＳ ゴシック" panose="020B0609070205080204" pitchFamily="49" charset="-128"/>
            </a:rPr>
            <a:t>H20</a:t>
          </a:r>
          <a:r>
            <a:rPr kumimoji="1" lang="ja-JP" altLang="en-US" sz="850">
              <a:latin typeface="ＭＳ ゴシック" panose="020B0609070205080204" pitchFamily="49" charset="-128"/>
              <a:ea typeface="ＭＳ ゴシック" panose="020B0609070205080204" pitchFamily="49" charset="-128"/>
            </a:rPr>
            <a:t>鯖江・丹生消防組合丹生分署建設事業の償還終了に伴う元利償還金の減により、住民一人当たりのコストは減少したが、統合学校給食センター建設事業や役場新庁舎整備事業などの大型事業の元金償還が始まると、コストが崇高してい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越前町は、自主財源が乏しく、標準財政規模に占める普通交付税の割合が高いため、標準財政規模の比率は、地方交付税の増減に左右されやすい。また、令和元年度で普通交付税の合併算定替の優遇期間が終了するため、大幅な財源不足が見込まれ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財政調整基金残高は、県内市町の中でも多い方であるが、近年実質単年度収支がマイナスで続いており、財政調整基金の取り崩しなどで賄っている状況である。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また、平成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月豪雪や平成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a:t>
          </a:r>
          <a:r>
            <a:rPr kumimoji="1" lang="en-US" altLang="ja-JP" sz="1050">
              <a:latin typeface="ＭＳ ゴシック" pitchFamily="49" charset="-128"/>
              <a:ea typeface="ＭＳ ゴシック" pitchFamily="49" charset="-128"/>
            </a:rPr>
            <a:t>7</a:t>
          </a:r>
          <a:r>
            <a:rPr kumimoji="1" lang="ja-JP" altLang="en-US" sz="1050">
              <a:latin typeface="ＭＳ ゴシック" pitchFamily="49" charset="-128"/>
              <a:ea typeface="ＭＳ ゴシック" pitchFamily="49" charset="-128"/>
            </a:rPr>
            <a:t>月豪雨など近年災害が多発しており、そういった災害に対応するため、財政調整基金残高など適切な水準を維持しつつ、公債費負担軽減のため計画的な事業の実施や将来負担に備えた基金への着実な積み立てを行うなど、健全で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令和元年度決算では、全ての会計において黒字となっている。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病院事業会計、介護保険事業特別会計、国民健康保険事業特別会計においては、制度の変遷を注視しながら、一般会計における健診事業や予防事業などを推進し、医療費の増大を圧縮し、経費の節減に努め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上水道事業会計、簡易水道事業特別会計、公共下水道事業特別会計、集落排水事業特別会計においては、今後、施設の老朽化や設備の経年劣化に伴う更新整備や維持管理経費の負担が課題となっているが、設備管理の包括的民間委託などの経費削店対策を検討し、効率的な公営企業の運営に努め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また、簡易水道事業特別会計、公共下水道事業特別会計、集落排水委事業特別会計については、令和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までに法適用企業に移行することから、整備することで得られる固定資産台帳の情報を基に将来必要となるや施設設備更新経費や維持管理経費を適切に見込むなど、インフラ更新計画（個別施設計画）を着実に実施し効果的な維持管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令和元年度の元利償還金の額は</a:t>
          </a:r>
          <a:r>
            <a:rPr kumimoji="1" lang="en-US" altLang="ja-JP" sz="900">
              <a:latin typeface="ＭＳ ゴシック" pitchFamily="49" charset="-128"/>
              <a:ea typeface="ＭＳ ゴシック" pitchFamily="49" charset="-128"/>
            </a:rPr>
            <a:t>H20</a:t>
          </a:r>
          <a:r>
            <a:rPr kumimoji="1" lang="ja-JP" altLang="en-US" sz="900">
              <a:latin typeface="ＭＳ ゴシック" pitchFamily="49" charset="-128"/>
              <a:ea typeface="ＭＳ ゴシック" pitchFamily="49" charset="-128"/>
            </a:rPr>
            <a:t>合併特例債（朝日中学校建設事業（借入額</a:t>
          </a:r>
          <a:r>
            <a:rPr kumimoji="1" lang="en-US" altLang="ja-JP" sz="900">
              <a:latin typeface="ＭＳ ゴシック" pitchFamily="49" charset="-128"/>
              <a:ea typeface="ＭＳ ゴシック" pitchFamily="49" charset="-128"/>
            </a:rPr>
            <a:t>924,000</a:t>
          </a:r>
          <a:r>
            <a:rPr kumimoji="1" lang="ja-JP" altLang="en-US" sz="900">
              <a:latin typeface="ＭＳ ゴシック" pitchFamily="49" charset="-128"/>
              <a:ea typeface="ＭＳ ゴシック" pitchFamily="49" charset="-128"/>
            </a:rPr>
            <a:t>千円）、鯖江・丹生消防組合丹生分署建設事業（借入額</a:t>
          </a:r>
          <a:r>
            <a:rPr kumimoji="1" lang="en-US" altLang="ja-JP" sz="900">
              <a:latin typeface="ＭＳ ゴシック" pitchFamily="49" charset="-128"/>
              <a:ea typeface="ＭＳ ゴシック" pitchFamily="49" charset="-128"/>
            </a:rPr>
            <a:t>197,000</a:t>
          </a:r>
          <a:r>
            <a:rPr kumimoji="1" lang="ja-JP" altLang="en-US" sz="900">
              <a:latin typeface="ＭＳ ゴシック" pitchFamily="49" charset="-128"/>
              <a:ea typeface="ＭＳ ゴシック" pitchFamily="49" charset="-128"/>
            </a:rPr>
            <a:t>千円））の償還終了に伴い減少した。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また、公営企業債の元利償還金に対する繰入金については、病院事業会計における元利償還金の減（</a:t>
          </a:r>
          <a:r>
            <a:rPr kumimoji="1" lang="en-US" altLang="ja-JP" sz="900">
              <a:latin typeface="ＭＳ ゴシック" pitchFamily="49" charset="-128"/>
              <a:ea typeface="ＭＳ ゴシック" pitchFamily="49" charset="-128"/>
            </a:rPr>
            <a:t>H30:109,977</a:t>
          </a:r>
          <a:r>
            <a:rPr kumimoji="1" lang="ja-JP" altLang="en-US" sz="900">
              <a:latin typeface="ＭＳ ゴシック" pitchFamily="49" charset="-128"/>
              <a:ea typeface="ＭＳ ゴシック" pitchFamily="49" charset="-128"/>
            </a:rPr>
            <a:t>千円→</a:t>
          </a:r>
          <a:r>
            <a:rPr kumimoji="1" lang="en-US" altLang="ja-JP" sz="900">
              <a:latin typeface="ＭＳ ゴシック" pitchFamily="49" charset="-128"/>
              <a:ea typeface="ＭＳ ゴシック" pitchFamily="49" charset="-128"/>
            </a:rPr>
            <a:t>R1:90,648</a:t>
          </a:r>
          <a:r>
            <a:rPr kumimoji="1" lang="ja-JP" altLang="en-US" sz="900">
              <a:latin typeface="ＭＳ ゴシック" pitchFamily="49" charset="-128"/>
              <a:ea typeface="ＭＳ ゴシック" pitchFamily="49" charset="-128"/>
            </a:rPr>
            <a:t>千円）に伴う繰出基準額の減や、農業集落排水・漁業集落排水の元利償還金の減（</a:t>
          </a:r>
          <a:r>
            <a:rPr kumimoji="1" lang="en-US" altLang="ja-JP" sz="900">
              <a:latin typeface="ＭＳ ゴシック" pitchFamily="49" charset="-128"/>
              <a:ea typeface="ＭＳ ゴシック" pitchFamily="49" charset="-128"/>
            </a:rPr>
            <a:t>H30:152,191</a:t>
          </a:r>
          <a:r>
            <a:rPr kumimoji="1" lang="ja-JP" altLang="en-US" sz="900">
              <a:latin typeface="ＭＳ ゴシック" pitchFamily="49" charset="-128"/>
              <a:ea typeface="ＭＳ ゴシック" pitchFamily="49" charset="-128"/>
            </a:rPr>
            <a:t>千円→</a:t>
          </a:r>
          <a:r>
            <a:rPr kumimoji="1" lang="en-US" altLang="ja-JP" sz="900">
              <a:latin typeface="ＭＳ ゴシック" pitchFamily="49" charset="-128"/>
              <a:ea typeface="ＭＳ ゴシック" pitchFamily="49" charset="-128"/>
            </a:rPr>
            <a:t>R1:136,633</a:t>
          </a:r>
          <a:r>
            <a:rPr kumimoji="1" lang="ja-JP" altLang="en-US" sz="900">
              <a:latin typeface="ＭＳ ゴシック" pitchFamily="49" charset="-128"/>
              <a:ea typeface="ＭＳ ゴシック" pitchFamily="49" charset="-128"/>
            </a:rPr>
            <a:t>千円）に伴う繰出基準の減、分流式下水道とうに要する経費の基準額の減により減となった。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組合等が起こした地方債の元利償還金に対する負担金等は鯖江広域衛生施設組合の公債費充当財源とする負担金の増（</a:t>
          </a:r>
          <a:r>
            <a:rPr kumimoji="1" lang="en-US" altLang="ja-JP" sz="900">
              <a:latin typeface="ＭＳ ゴシック" pitchFamily="49" charset="-128"/>
              <a:ea typeface="ＭＳ ゴシック" pitchFamily="49" charset="-128"/>
            </a:rPr>
            <a:t>H30:20,192</a:t>
          </a:r>
          <a:r>
            <a:rPr kumimoji="1" lang="ja-JP" altLang="en-US" sz="900">
              <a:latin typeface="ＭＳ ゴシック" pitchFamily="49" charset="-128"/>
              <a:ea typeface="ＭＳ ゴシック" pitchFamily="49" charset="-128"/>
            </a:rPr>
            <a:t>千円→</a:t>
          </a:r>
          <a:r>
            <a:rPr kumimoji="1" lang="en-US" altLang="ja-JP" sz="900">
              <a:latin typeface="ＭＳ ゴシック" pitchFamily="49" charset="-128"/>
              <a:ea typeface="ＭＳ ゴシック" pitchFamily="49" charset="-128"/>
            </a:rPr>
            <a:t>R1:35,440</a:t>
          </a:r>
          <a:r>
            <a:rPr kumimoji="1" lang="ja-JP" altLang="en-US" sz="900">
              <a:latin typeface="ＭＳ ゴシック" pitchFamily="49" charset="-128"/>
              <a:ea typeface="ＭＳ ゴシック" pitchFamily="49" charset="-128"/>
            </a:rPr>
            <a:t>千円）などにより増となった。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算入公債費等については、合併特例債（</a:t>
          </a:r>
          <a:r>
            <a:rPr kumimoji="1" lang="en-US" altLang="ja-JP" sz="900">
              <a:latin typeface="ＭＳ ゴシック" pitchFamily="49" charset="-128"/>
              <a:ea typeface="ＭＳ ゴシック" pitchFamily="49" charset="-128"/>
            </a:rPr>
            <a:t>H20</a:t>
          </a:r>
          <a:r>
            <a:rPr kumimoji="1" lang="ja-JP" altLang="en-US" sz="900">
              <a:latin typeface="ＭＳ ゴシック" pitchFamily="49" charset="-128"/>
              <a:ea typeface="ＭＳ ゴシック" pitchFamily="49" charset="-128"/>
            </a:rPr>
            <a:t>朝日中学校建設事業、鯖江・丹生消防組合丹生分署建設事業）の償還終了に伴う</a:t>
          </a:r>
          <a:r>
            <a:rPr kumimoji="1" lang="en-US" altLang="ja-JP" sz="900">
              <a:latin typeface="ＭＳ ゴシック" pitchFamily="49" charset="-128"/>
              <a:ea typeface="ＭＳ ゴシック" pitchFamily="49" charset="-128"/>
            </a:rPr>
            <a:t>R1</a:t>
          </a:r>
          <a:r>
            <a:rPr kumimoji="1" lang="ja-JP" altLang="en-US" sz="900">
              <a:latin typeface="ＭＳ ゴシック" pitchFamily="49" charset="-128"/>
              <a:ea typeface="ＭＳ ゴシック" pitchFamily="49" charset="-128"/>
            </a:rPr>
            <a:t>元利償還金の減（</a:t>
          </a:r>
          <a:r>
            <a:rPr kumimoji="1" lang="en-US" altLang="ja-JP" sz="900">
              <a:latin typeface="ＭＳ ゴシック" pitchFamily="49" charset="-128"/>
              <a:ea typeface="ＭＳ ゴシック" pitchFamily="49" charset="-128"/>
            </a:rPr>
            <a:t>H30:437,739</a:t>
          </a:r>
          <a:r>
            <a:rPr kumimoji="1" lang="ja-JP" altLang="en-US" sz="900">
              <a:latin typeface="ＭＳ ゴシック" pitchFamily="49" charset="-128"/>
              <a:ea typeface="ＭＳ ゴシック" pitchFamily="49" charset="-128"/>
            </a:rPr>
            <a:t>千円→</a:t>
          </a:r>
          <a:r>
            <a:rPr kumimoji="1" lang="en-US" altLang="ja-JP" sz="900">
              <a:latin typeface="ＭＳ ゴシック" pitchFamily="49" charset="-128"/>
              <a:ea typeface="ＭＳ ゴシック" pitchFamily="49" charset="-128"/>
            </a:rPr>
            <a:t>R1:350,525</a:t>
          </a:r>
          <a:r>
            <a:rPr kumimoji="1" lang="ja-JP" altLang="en-US" sz="900">
              <a:latin typeface="ＭＳ ゴシック" pitchFamily="49" charset="-128"/>
              <a:ea typeface="ＭＳ ゴシック" pitchFamily="49" charset="-128"/>
            </a:rPr>
            <a:t>千円）や下水道事業の元利償還金（公共下水道</a:t>
          </a:r>
          <a:r>
            <a:rPr kumimoji="1" lang="en-US" altLang="ja-JP" sz="900">
              <a:latin typeface="ＭＳ ゴシック" pitchFamily="49" charset="-128"/>
              <a:ea typeface="ＭＳ ゴシック" pitchFamily="49" charset="-128"/>
            </a:rPr>
            <a:t>H11</a:t>
          </a:r>
          <a:r>
            <a:rPr kumimoji="1" lang="ja-JP" altLang="en-US" sz="900">
              <a:latin typeface="ＭＳ ゴシック" pitchFamily="49" charset="-128"/>
              <a:ea typeface="ＭＳ ゴシック" pitchFamily="49" charset="-128"/>
            </a:rPr>
            <a:t>以前</a:t>
          </a:r>
          <a:r>
            <a:rPr kumimoji="1" lang="en-US" altLang="ja-JP" sz="900">
              <a:latin typeface="ＭＳ ゴシック" pitchFamily="49" charset="-128"/>
              <a:ea typeface="ＭＳ ゴシック" pitchFamily="49" charset="-128"/>
            </a:rPr>
            <a:t>H30:270,399</a:t>
          </a:r>
          <a:r>
            <a:rPr kumimoji="1" lang="ja-JP" altLang="en-US" sz="900">
              <a:latin typeface="ＭＳ ゴシック" pitchFamily="49" charset="-128"/>
              <a:ea typeface="ＭＳ ゴシック" pitchFamily="49" charset="-128"/>
            </a:rPr>
            <a:t>千円→</a:t>
          </a:r>
          <a:r>
            <a:rPr kumimoji="1" lang="en-US" altLang="ja-JP" sz="900">
              <a:latin typeface="ＭＳ ゴシック" pitchFamily="49" charset="-128"/>
              <a:ea typeface="ＭＳ ゴシック" pitchFamily="49" charset="-128"/>
            </a:rPr>
            <a:t>R1:261,390</a:t>
          </a:r>
          <a:r>
            <a:rPr kumimoji="1" lang="ja-JP" altLang="en-US" sz="900">
              <a:latin typeface="ＭＳ ゴシック" pitchFamily="49" charset="-128"/>
              <a:ea typeface="ＭＳ ゴシック" pitchFamily="49" charset="-128"/>
            </a:rPr>
            <a:t>千円）に伴う基準財政需要額の減により減となった。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結果、実質公債費比率の分子については減となったが、標準財政規模の増減により実質公債費比率が大きく左右されることがないよう、元利償還金の削減や交付税措置のある地方債の計画的な発行により、健全で持続可能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満期一括償還地方債の財源として積立てた減債基金は無し。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将来負担額で最も大きな割合を占める一般会計等に係る地方債の現在高は、平成</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年度以降、繰上償還の実施や地方債の発行を伴う新規事業の計画的な実施により減少してきていたが、平成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年度から平成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年度にかけては統合学校給食センター建設事業が、平成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年度から令和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年度にかけては役場新庁舎建設事業などの大型事業が実施されたことに伴い増加に転じた。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公営企業債等繰入見込額については年々減少してきており、施設整備や管路布設等の初期投資事業に係る既往債の償還完了や公営企業会計における借換債による元利償還金の減が影響している。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組合等負担等見込額は鯖江広域衛生施設組合の負担金見込額は起債残高が増加したことにより増となったものの、鯖江・丹生消防組合の起債残高が減少したことで、負担金見込額総額が減少した。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充当可能基金については、財政調整基金取崩しにより残高が減少（</a:t>
          </a:r>
          <a:r>
            <a:rPr kumimoji="1" lang="en-US" altLang="ja-JP" sz="1000">
              <a:latin typeface="ＭＳ ゴシック" pitchFamily="49" charset="-128"/>
              <a:ea typeface="ＭＳ ゴシック" pitchFamily="49" charset="-128"/>
            </a:rPr>
            <a:t>H30:3,209,659</a:t>
          </a:r>
          <a:r>
            <a:rPr kumimoji="1" lang="ja-JP" altLang="en-US" sz="1000">
              <a:latin typeface="ＭＳ ゴシック" pitchFamily="49" charset="-128"/>
              <a:ea typeface="ＭＳ ゴシック" pitchFamily="49" charset="-128"/>
            </a:rPr>
            <a:t>千円→</a:t>
          </a:r>
          <a:r>
            <a:rPr kumimoji="1" lang="en-US" altLang="ja-JP" sz="1000">
              <a:latin typeface="ＭＳ ゴシック" pitchFamily="49" charset="-128"/>
              <a:ea typeface="ＭＳ ゴシック" pitchFamily="49" charset="-128"/>
            </a:rPr>
            <a:t>R1:3,056,714</a:t>
          </a:r>
          <a:r>
            <a:rPr kumimoji="1" lang="ja-JP" altLang="en-US" sz="1000">
              <a:latin typeface="ＭＳ ゴシック" pitchFamily="49" charset="-128"/>
              <a:ea typeface="ＭＳ ゴシック" pitchFamily="49" charset="-128"/>
            </a:rPr>
            <a:t>千円）したことによる減となった。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も引き続き、将来負担比率の分子となる地方債現在高や公営企業等会計の繰入金の縮減に努めるとともに、コロナ禍で財政状況が厳しくなると予想されることから、財政調整基金や減債基金について適正な額を積み立てるなど、健全で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福井県越前町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財政調整基金については、普通交付税の減少に対応するため減少したものの、特定目的基金において、基金の運用先として運用していた国債を一部売却したことによる運用益により、基金全体としては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今後見込まれる大幅な財源不足、災害・豪雪等への緊急時の備えのため、適切な財源確保と歳出削減により、取崩額を最小限に抑え、適切な額を積み立てていく。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・地域振興基金：町民の連帯強化および地域の振興を目的とし、地域交通活性化事業（コミュニティバス運行委託料）に充当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・地域福祉基金：高齢者等の保健福祉の増進を目的とし、高齢福祉事業・障害者福祉事業などに充当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・地域活性化基金：越前地区の活性化を目的とし、越前地区の活性化や観光振興事業（イベント開催補助金など）に充当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再生基金：ふるさと納税を原資として、越前町の①快適で安全に住み続けられるまちづくりのための事業、②誰もが健康で暮らしやすさを実感できるまちづくりのための事業、③人が輝き豊かな心が満ちあふれるまちづくりのための事業、④人と仕事の活力みなぎるまちづくりのための事業、⑤ふるさとの個性を活かし交流を育むまちづくりのための事業に充当</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・ふるさと水と土保全基金：土地改良施設の維持等に係る経費に充当</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H30:2,032,497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R1:2,530,451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H30:244,505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R1:291,235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千円）、ふるさと水と土保全基金（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H30:44,131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R1:52,461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千円）については基金運用益（運用していた国債売却による運用益）による増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・ふるさと再生基金：ふるさと納税寄附金を原資に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千円積み立て、積み立ててきた基金を原資に高校生の通学支援事業、小学校改修事業、少子化対策事業などの充当財源として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47,359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引き続き基金運用益を活用しつつ事業実施。ふるさと再生基金については、クラウドファンディング型ふるさと納税の実施など、使途の明確化を図りながら事業実施。その他の基金についても同様の措置を取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条に基づき前年度繰越金の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336,447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千円を積み立てたが、普通交付税などの減少に対応するため、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489,393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152,946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3,056,714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財政収支見通しによると、各年度の収支不足額を基金の取り崩しにより補てんすると、令和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百万円まで減少する見込みである。今後、決算余剰金を中心に積み立てるとともに、越前町財政健全化計画に掲げた目標額を達成するため、より一層、歳入確保・歳出削減に取り組む必要がある。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統合学校給食センター建設事業や役場新庁舎建設事業などの大型事業の元金償還が始まるため、地方債残高の縮減や当該元利償還金への充当のため一部を取り崩していく予定。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21,322
21,076
153.15
14,356,348
13,626,076
600,827
7,445,088
10,925,484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令和元年度の有形固定資産減価償却率は、</a:t>
          </a:r>
          <a:r>
            <a:rPr kumimoji="1" lang="en-US" altLang="ja-JP" sz="1000">
              <a:latin typeface="ＭＳ Ｐゴシック" panose="020B0600070205080204" pitchFamily="50" charset="-128"/>
              <a:ea typeface="ＭＳ Ｐゴシック" panose="020B0600070205080204" pitchFamily="50" charset="-128"/>
            </a:rPr>
            <a:t>62.3</a:t>
          </a:r>
          <a:r>
            <a:rPr kumimoji="1" lang="ja-JP" altLang="en-US" sz="1000">
              <a:latin typeface="ＭＳ Ｐゴシック" panose="020B0600070205080204" pitchFamily="50" charset="-128"/>
              <a:ea typeface="ＭＳ Ｐゴシック" panose="020B0600070205080204" pitchFamily="50" charset="-128"/>
            </a:rPr>
            <a:t>％となり類似団体と比べ若干高い傾向が続いている。市町村合併による観光施設など多くの施設を保有していることが影響しているためであるが、今後、町の人口が減少する中で、施設の維持管理費用が財政の負担となる可能性が大きいため、公共施設等総合管理計画や個別施設計画に基づく計画的な維持補修や施設更新、統廃合を進めることで、有形固定資産減価償却率は現状維持を目標とします。現在、固定資産台帳の精緻化により、有形固定資産減価償却率が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年度に上昇する可能性があるため、今後は、策定した個別施設計画を基に、着実に計画を実施し施設の適正な維持管理を図る。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160782</xdr:rowOff>
    </xdr:from>
    <xdr:to>
      <xdr:col>23</xdr:col>
      <xdr:colOff>136525</xdr:colOff>
      <xdr:row>32</xdr:row>
      <xdr:rowOff>90932</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2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139209</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22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143510</xdr:rowOff>
    </xdr:from>
    <xdr:to>
      <xdr:col>19</xdr:col>
      <xdr:colOff>187325</xdr:colOff>
      <xdr:row>32</xdr:row>
      <xdr:rowOff>73660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22860</xdr:rowOff>
    </xdr:from>
    <xdr:to>
      <xdr:col>23</xdr:col>
      <xdr:colOff>85725</xdr:colOff>
      <xdr:row>32</xdr:row>
      <xdr:rowOff>40132</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6280785"/>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143510</xdr:rowOff>
    </xdr:from>
    <xdr:to>
      <xdr:col>15</xdr:col>
      <xdr:colOff>187325</xdr:colOff>
      <xdr:row>32</xdr:row>
      <xdr:rowOff>73660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22860</xdr:rowOff>
    </xdr:from>
    <xdr:to>
      <xdr:col>19</xdr:col>
      <xdr:colOff>136525</xdr:colOff>
      <xdr:row>32</xdr:row>
      <xdr:rowOff>22860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628078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93853</xdr:rowOff>
    </xdr:from>
    <xdr:to>
      <xdr:col>11</xdr:col>
      <xdr:colOff>187325</xdr:colOff>
      <xdr:row>32</xdr:row>
      <xdr:rowOff>24003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144653</xdr:rowOff>
    </xdr:from>
    <xdr:to>
      <xdr:col>15</xdr:col>
      <xdr:colOff>136525</xdr:colOff>
      <xdr:row>32</xdr:row>
      <xdr:rowOff>22860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6231128"/>
          <a:ext cx="762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0" name="n_4aveValue有形固定資産減価償却率">
          <a:extLst>
            <a:ext uri="{FF2B5EF4-FFF2-40B4-BE49-F238E27FC236}">
              <a16:creationId xmlns:a16="http://schemas.microsoft.com/office/drawing/2014/main" id="{00000000-0008-0000-0D00-00005A000000}"/>
            </a:ext>
          </a:extLst>
        </xdr:cNvPr>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64787</xdr:rowOff>
    </xdr:from>
    <xdr:ext cx="405111" cy="259045"/>
    <xdr:sp macro="" textlink="">
      <xdr:nvSpPr>
        <xdr:cNvPr id="91" name="n_1mainValue有形固定資産減価償却率">
          <a:extLst>
            <a:ext uri="{FF2B5EF4-FFF2-40B4-BE49-F238E27FC236}">
              <a16:creationId xmlns:a16="http://schemas.microsoft.com/office/drawing/2014/main" id="{00000000-0008-0000-0D00-00005B000000}"/>
            </a:ext>
          </a:extLst>
        </xdr:cNvPr>
        <xdr:cNvSpPr txBox="1"/>
      </xdr:nvSpPr>
      <xdr:spPr>
        <a:xfrm>
          <a:off x="38360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64787</xdr:rowOff>
    </xdr:from>
    <xdr:ext cx="405111" cy="259045"/>
    <xdr:sp macro="" textlink="">
      <xdr:nvSpPr>
        <xdr:cNvPr id="92" name="n_2mainValue有形固定資産減価償却率">
          <a:extLst>
            <a:ext uri="{FF2B5EF4-FFF2-40B4-BE49-F238E27FC236}">
              <a16:creationId xmlns:a16="http://schemas.microsoft.com/office/drawing/2014/main" id="{00000000-0008-0000-0D00-00005C000000}"/>
            </a:ext>
          </a:extLst>
        </xdr:cNvPr>
        <xdr:cNvSpPr txBox="1"/>
      </xdr:nvSpPr>
      <xdr:spPr>
        <a:xfrm>
          <a:off x="3086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15130</xdr:rowOff>
    </xdr:from>
    <xdr:ext cx="405111" cy="259045"/>
    <xdr:sp macro="" textlink="">
      <xdr:nvSpPr>
        <xdr:cNvPr id="93" name="n_3mainValue有形固定資産減価償却率">
          <a:extLst>
            <a:ext uri="{FF2B5EF4-FFF2-40B4-BE49-F238E27FC236}">
              <a16:creationId xmlns:a16="http://schemas.microsoft.com/office/drawing/2014/main" id="{00000000-0008-0000-0D00-00005D000000}"/>
            </a:ext>
          </a:extLst>
        </xdr:cNvPr>
        <xdr:cNvSpPr txBox="1"/>
      </xdr:nvSpPr>
      <xdr:spPr>
        <a:xfrm>
          <a:off x="2324744" y="627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債務償還比率については、前年度から</a:t>
          </a:r>
          <a:r>
            <a:rPr kumimoji="1" lang="en-US" altLang="ja-JP" sz="1000">
              <a:latin typeface="ＭＳ Ｐゴシック" panose="020B0600070205080204" pitchFamily="50" charset="-128"/>
              <a:ea typeface="ＭＳ Ｐゴシック" panose="020B0600070205080204" pitchFamily="50" charset="-128"/>
            </a:rPr>
            <a:t>175.9</a:t>
          </a:r>
          <a:r>
            <a:rPr kumimoji="1" lang="ja-JP" altLang="en-US" sz="1000">
              <a:latin typeface="ＭＳ Ｐゴシック" panose="020B0600070205080204" pitchFamily="50" charset="-128"/>
              <a:ea typeface="ＭＳ Ｐゴシック" panose="020B0600070205080204" pitchFamily="50" charset="-128"/>
            </a:rPr>
            <a:t>ポイント増加し、</a:t>
          </a:r>
          <a:r>
            <a:rPr kumimoji="1" lang="en-US" altLang="ja-JP" sz="1000">
              <a:latin typeface="ＭＳ Ｐゴシック" panose="020B0600070205080204" pitchFamily="50" charset="-128"/>
              <a:ea typeface="ＭＳ Ｐゴシック" panose="020B0600070205080204" pitchFamily="50" charset="-128"/>
            </a:rPr>
            <a:t>699.4</a:t>
          </a:r>
          <a:r>
            <a:rPr kumimoji="1" lang="ja-JP" altLang="en-US" sz="1000">
              <a:latin typeface="ＭＳ Ｐゴシック" panose="020B0600070205080204" pitchFamily="50" charset="-128"/>
              <a:ea typeface="ＭＳ Ｐゴシック" panose="020B0600070205080204" pitchFamily="50" charset="-128"/>
            </a:rPr>
            <a:t>％となった。これは、分子である将来負担額から充当可能財源を除いた額が、役場新庁舎建設やホッケー場改修事業などにより増加したことや、分母である経常一般財源等から経常経費充当財源等を除いた額が、包括算定経費の減による普通交付税の減などにより減少したことが要因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今後、役場新庁舎建設に伴う起債借入が令和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にピークを迎えるため、将来負担額の増が予想され、普通交付税の減や人口減少、新型コロナウイルス感染症による地方税収入の減が予想されるため、将来負担比率や有形固定資産減価償却率と併せ、経年の推移に注意する必要があ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31278</xdr:rowOff>
    </xdr:from>
    <xdr:to>
      <xdr:col>76</xdr:col>
      <xdr:colOff>73025</xdr:colOff>
      <xdr:row>32</xdr:row>
      <xdr:rowOff>132878</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744700" y="62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9705</xdr:rowOff>
    </xdr:from>
    <xdr:ext cx="469744" cy="259045"/>
    <xdr:sp macro="" textlink="">
      <xdr:nvSpPr>
        <xdr:cNvPr id="141" name="債務償還比率該当値テキスト">
          <a:extLst>
            <a:ext uri="{FF2B5EF4-FFF2-40B4-BE49-F238E27FC236}">
              <a16:creationId xmlns:a16="http://schemas.microsoft.com/office/drawing/2014/main" id="{00000000-0008-0000-0D00-00008D000000}"/>
            </a:ext>
          </a:extLst>
        </xdr:cNvPr>
        <xdr:cNvSpPr txBox="1"/>
      </xdr:nvSpPr>
      <xdr:spPr>
        <a:xfrm>
          <a:off x="14846300" y="626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102915</xdr:rowOff>
    </xdr:from>
    <xdr:to>
      <xdr:col>72</xdr:col>
      <xdr:colOff>123825</xdr:colOff>
      <xdr:row>31</xdr:row>
      <xdr:rowOff>33065</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033500" y="601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153715</xdr:rowOff>
    </xdr:from>
    <xdr:to>
      <xdr:col>76</xdr:col>
      <xdr:colOff>22225</xdr:colOff>
      <xdr:row>32</xdr:row>
      <xdr:rowOff>82078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084300" y="6068740"/>
          <a:ext cx="711200" cy="27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11811</xdr:rowOff>
    </xdr:from>
    <xdr:to>
      <xdr:col>68</xdr:col>
      <xdr:colOff>123825</xdr:colOff>
      <xdr:row>31</xdr:row>
      <xdr:rowOff>113411</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3271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153715</xdr:rowOff>
    </xdr:from>
    <xdr:to>
      <xdr:col>72</xdr:col>
      <xdr:colOff>73025</xdr:colOff>
      <xdr:row>31</xdr:row>
      <xdr:rowOff>62611</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flipV="1">
          <a:off x="13322300" y="6068740"/>
          <a:ext cx="762000" cy="8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4373</xdr:rowOff>
    </xdr:from>
    <xdr:to>
      <xdr:col>64</xdr:col>
      <xdr:colOff>123825</xdr:colOff>
      <xdr:row>30</xdr:row>
      <xdr:rowOff>105973</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2509500" y="59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55173</xdr:rowOff>
    </xdr:from>
    <xdr:to>
      <xdr:col>68</xdr:col>
      <xdr:colOff>73025</xdr:colOff>
      <xdr:row>31</xdr:row>
      <xdr:rowOff>62611</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2560300" y="5970198"/>
          <a:ext cx="762000" cy="17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29319</xdr:rowOff>
    </xdr:from>
    <xdr:to>
      <xdr:col>60</xdr:col>
      <xdr:colOff>123825</xdr:colOff>
      <xdr:row>29</xdr:row>
      <xdr:rowOff>130919</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1747500" y="57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80119</xdr:rowOff>
    </xdr:from>
    <xdr:to>
      <xdr:col>64</xdr:col>
      <xdr:colOff>73025</xdr:colOff>
      <xdr:row>30</xdr:row>
      <xdr:rowOff>55173</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1798300" y="5823694"/>
          <a:ext cx="762000" cy="1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0" name="n_1aveValue債務償還比率">
          <a:extLst>
            <a:ext uri="{FF2B5EF4-FFF2-40B4-BE49-F238E27FC236}">
              <a16:creationId xmlns:a16="http://schemas.microsoft.com/office/drawing/2014/main" id="{00000000-0008-0000-0D00-000096000000}"/>
            </a:ext>
          </a:extLst>
        </xdr:cNvPr>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1" name="n_2aveValue債務償還比率">
          <a:extLst>
            <a:ext uri="{FF2B5EF4-FFF2-40B4-BE49-F238E27FC236}">
              <a16:creationId xmlns:a16="http://schemas.microsoft.com/office/drawing/2014/main" id="{00000000-0008-0000-0D00-000097000000}"/>
            </a:ext>
          </a:extLst>
        </xdr:cNvPr>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52" name="n_3aveValue債務償還比率">
          <a:extLst>
            <a:ext uri="{FF2B5EF4-FFF2-40B4-BE49-F238E27FC236}">
              <a16:creationId xmlns:a16="http://schemas.microsoft.com/office/drawing/2014/main" id="{00000000-0008-0000-0D00-000098000000}"/>
            </a:ext>
          </a:extLst>
        </xdr:cNvPr>
        <xdr:cNvSpPr txBox="1"/>
      </xdr:nvSpPr>
      <xdr:spPr>
        <a:xfrm>
          <a:off x="12325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53" name="n_4aveValue債務償還比率">
          <a:extLst>
            <a:ext uri="{FF2B5EF4-FFF2-40B4-BE49-F238E27FC236}">
              <a16:creationId xmlns:a16="http://schemas.microsoft.com/office/drawing/2014/main" id="{00000000-0008-0000-0D00-000099000000}"/>
            </a:ext>
          </a:extLst>
        </xdr:cNvPr>
        <xdr:cNvSpPr txBox="1"/>
      </xdr:nvSpPr>
      <xdr:spPr>
        <a:xfrm>
          <a:off x="11563427" y="60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24192</xdr:rowOff>
    </xdr:from>
    <xdr:ext cx="469744" cy="259045"/>
    <xdr:sp macro="" textlink="">
      <xdr:nvSpPr>
        <xdr:cNvPr id="154" name="n_1mainValue債務償還比率">
          <a:extLst>
            <a:ext uri="{FF2B5EF4-FFF2-40B4-BE49-F238E27FC236}">
              <a16:creationId xmlns:a16="http://schemas.microsoft.com/office/drawing/2014/main" id="{00000000-0008-0000-0D00-00009A000000}"/>
            </a:ext>
          </a:extLst>
        </xdr:cNvPr>
        <xdr:cNvSpPr txBox="1"/>
      </xdr:nvSpPr>
      <xdr:spPr>
        <a:xfrm>
          <a:off x="13836727" y="61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104538</xdr:rowOff>
    </xdr:from>
    <xdr:ext cx="469744" cy="259045"/>
    <xdr:sp macro="" textlink="">
      <xdr:nvSpPr>
        <xdr:cNvPr id="155" name="n_2mainValue債務償還比率">
          <a:extLst>
            <a:ext uri="{FF2B5EF4-FFF2-40B4-BE49-F238E27FC236}">
              <a16:creationId xmlns:a16="http://schemas.microsoft.com/office/drawing/2014/main" id="{00000000-0008-0000-0D00-00009B000000}"/>
            </a:ext>
          </a:extLst>
        </xdr:cNvPr>
        <xdr:cNvSpPr txBox="1"/>
      </xdr:nvSpPr>
      <xdr:spPr>
        <a:xfrm>
          <a:off x="13087427"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122500</xdr:rowOff>
    </xdr:from>
    <xdr:ext cx="469744" cy="259045"/>
    <xdr:sp macro="" textlink="">
      <xdr:nvSpPr>
        <xdr:cNvPr id="156" name="n_3mainValue債務償還比率">
          <a:extLst>
            <a:ext uri="{FF2B5EF4-FFF2-40B4-BE49-F238E27FC236}">
              <a16:creationId xmlns:a16="http://schemas.microsoft.com/office/drawing/2014/main" id="{00000000-0008-0000-0D00-00009C000000}"/>
            </a:ext>
          </a:extLst>
        </xdr:cNvPr>
        <xdr:cNvSpPr txBox="1"/>
      </xdr:nvSpPr>
      <xdr:spPr>
        <a:xfrm>
          <a:off x="12325427" y="569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147446</xdr:rowOff>
    </xdr:from>
    <xdr:ext cx="469744" cy="259045"/>
    <xdr:sp macro="" textlink="">
      <xdr:nvSpPr>
        <xdr:cNvPr id="157" name="n_4mainValue債務償還比率">
          <a:extLst>
            <a:ext uri="{FF2B5EF4-FFF2-40B4-BE49-F238E27FC236}">
              <a16:creationId xmlns:a16="http://schemas.microsoft.com/office/drawing/2014/main" id="{00000000-0008-0000-0D00-00009D000000}"/>
            </a:ext>
          </a:extLst>
        </xdr:cNvPr>
        <xdr:cNvSpPr txBox="1"/>
      </xdr:nvSpPr>
      <xdr:spPr>
        <a:xfrm>
          <a:off x="11563427" y="5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21,322
21,076
153.15
14,356,348
13,626,076
600,827
7,445,088
10,925,484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15603</xdr:rowOff>
    </xdr:from>
    <xdr:to>
      <xdr:col>20</xdr:col>
      <xdr:colOff>38100</xdr:colOff>
      <xdr:row>39</xdr:row>
      <xdr:rowOff>117203</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66403</xdr:rowOff>
    </xdr:from>
    <xdr:to>
      <xdr:col>24</xdr:col>
      <xdr:colOff>63500</xdr:colOff>
      <xdr:row>39</xdr:row>
      <xdr:rowOff>87630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75295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165826</xdr:rowOff>
    </xdr:from>
    <xdr:to>
      <xdr:col>15</xdr:col>
      <xdr:colOff>101600</xdr:colOff>
      <xdr:row>39</xdr:row>
      <xdr:rowOff>95976</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45176</xdr:rowOff>
    </xdr:from>
    <xdr:to>
      <xdr:col>19</xdr:col>
      <xdr:colOff>177800</xdr:colOff>
      <xdr:row>39</xdr:row>
      <xdr:rowOff>66403</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73172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72753</xdr:rowOff>
    </xdr:from>
    <xdr:to>
      <xdr:col>10</xdr:col>
      <xdr:colOff>165100</xdr:colOff>
      <xdr:row>39</xdr:row>
      <xdr:rowOff>2903</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123553</xdr:rowOff>
    </xdr:from>
    <xdr:to>
      <xdr:col>15</xdr:col>
      <xdr:colOff>50800</xdr:colOff>
      <xdr:row>39</xdr:row>
      <xdr:rowOff>45176</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63865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E00-000052000000}"/>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E00-000053000000}"/>
            </a:ext>
          </a:extLst>
        </xdr:cNvPr>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E00-000054000000}"/>
            </a:ext>
          </a:extLst>
        </xdr:cNvPr>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E00-000055000000}"/>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108330</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E00-000056000000}"/>
            </a:ext>
          </a:extLst>
        </xdr:cNvPr>
        <xdr:cNvSpPr txBox="1"/>
      </xdr:nvSpPr>
      <xdr:spPr>
        <a:xfrm>
          <a:off x="35820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87103</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E00-000057000000}"/>
            </a:ext>
          </a:extLst>
        </xdr:cNvPr>
        <xdr:cNvSpPr txBox="1"/>
      </xdr:nvSpPr>
      <xdr:spPr>
        <a:xfrm>
          <a:off x="2705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E00-000058000000}"/>
            </a:ext>
          </a:extLst>
        </xdr:cNvPr>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97651</xdr:rowOff>
    </xdr:from>
    <xdr:to>
      <xdr:col>55</xdr:col>
      <xdr:colOff>50800</xdr:colOff>
      <xdr:row>40</xdr:row>
      <xdr:rowOff>27801</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7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120528</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6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103975</xdr:rowOff>
    </xdr:from>
    <xdr:to>
      <xdr:col>50</xdr:col>
      <xdr:colOff>165100</xdr:colOff>
      <xdr:row>40</xdr:row>
      <xdr:rowOff>34125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7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148451</xdr:rowOff>
    </xdr:from>
    <xdr:to>
      <xdr:col>55</xdr:col>
      <xdr:colOff>0</xdr:colOff>
      <xdr:row>39</xdr:row>
      <xdr:rowOff>154775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835001"/>
          <a:ext cx="8382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110503</xdr:rowOff>
    </xdr:from>
    <xdr:to>
      <xdr:col>46</xdr:col>
      <xdr:colOff>38100</xdr:colOff>
      <xdr:row>40</xdr:row>
      <xdr:rowOff>40653</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7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154775</xdr:rowOff>
    </xdr:from>
    <xdr:to>
      <xdr:col>50</xdr:col>
      <xdr:colOff>114300</xdr:colOff>
      <xdr:row>39</xdr:row>
      <xdr:rowOff>161303</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841325"/>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129299</xdr:rowOff>
    </xdr:from>
    <xdr:to>
      <xdr:col>41</xdr:col>
      <xdr:colOff>101600</xdr:colOff>
      <xdr:row>41</xdr:row>
      <xdr:rowOff>59449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9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161303</xdr:rowOff>
    </xdr:from>
    <xdr:to>
      <xdr:col>45</xdr:col>
      <xdr:colOff>177800</xdr:colOff>
      <xdr:row>41</xdr:row>
      <xdr:rowOff>8649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847853"/>
          <a:ext cx="889000" cy="1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36" name="n_1aveValue【道路】&#10;一人当たり延長">
          <a:extLst>
            <a:ext uri="{FF2B5EF4-FFF2-40B4-BE49-F238E27FC236}">
              <a16:creationId xmlns:a16="http://schemas.microsoft.com/office/drawing/2014/main" id="{00000000-0008-0000-0E00-000088000000}"/>
            </a:ext>
          </a:extLst>
        </xdr:cNvPr>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37" name="n_2aveValue【道路】&#10;一人当たり延長">
          <a:extLst>
            <a:ext uri="{FF2B5EF4-FFF2-40B4-BE49-F238E27FC236}">
              <a16:creationId xmlns:a16="http://schemas.microsoft.com/office/drawing/2014/main" id="{00000000-0008-0000-0E00-000089000000}"/>
            </a:ext>
          </a:extLst>
        </xdr:cNvPr>
        <xdr:cNvSpPr txBox="1"/>
      </xdr:nvSpPr>
      <xdr:spPr>
        <a:xfrm>
          <a:off x="8483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38" name="n_3aveValue【道路】&#10;一人当たり延長">
          <a:extLst>
            <a:ext uri="{FF2B5EF4-FFF2-40B4-BE49-F238E27FC236}">
              <a16:creationId xmlns:a16="http://schemas.microsoft.com/office/drawing/2014/main" id="{00000000-0008-0000-0E00-00008A000000}"/>
            </a:ext>
          </a:extLst>
        </xdr:cNvPr>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39" name="n_4aveValue【道路】&#10;一人当たり延長">
          <a:extLst>
            <a:ext uri="{FF2B5EF4-FFF2-40B4-BE49-F238E27FC236}">
              <a16:creationId xmlns:a16="http://schemas.microsoft.com/office/drawing/2014/main" id="{00000000-0008-0000-0E00-00008B000000}"/>
            </a:ext>
          </a:extLst>
        </xdr:cNvPr>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50652</xdr:rowOff>
    </xdr:from>
    <xdr:ext cx="534377" cy="259045"/>
    <xdr:sp macro="" textlink="">
      <xdr:nvSpPr>
        <xdr:cNvPr id="140" name="n_1mainValue【道路】&#10;一人当たり延長">
          <a:extLst>
            <a:ext uri="{FF2B5EF4-FFF2-40B4-BE49-F238E27FC236}">
              <a16:creationId xmlns:a16="http://schemas.microsoft.com/office/drawing/2014/main" id="{00000000-0008-0000-0E00-00008C000000}"/>
            </a:ext>
          </a:extLst>
        </xdr:cNvPr>
        <xdr:cNvSpPr txBox="1"/>
      </xdr:nvSpPr>
      <xdr:spPr>
        <a:xfrm>
          <a:off x="9359411" y="65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57180</xdr:rowOff>
    </xdr:from>
    <xdr:ext cx="534377" cy="259045"/>
    <xdr:sp macro="" textlink="">
      <xdr:nvSpPr>
        <xdr:cNvPr id="141" name="n_2mainValue【道路】&#10;一人当たり延長">
          <a:extLst>
            <a:ext uri="{FF2B5EF4-FFF2-40B4-BE49-F238E27FC236}">
              <a16:creationId xmlns:a16="http://schemas.microsoft.com/office/drawing/2014/main" id="{00000000-0008-0000-0E00-00008D000000}"/>
            </a:ext>
          </a:extLst>
        </xdr:cNvPr>
        <xdr:cNvSpPr txBox="1"/>
      </xdr:nvSpPr>
      <xdr:spPr>
        <a:xfrm>
          <a:off x="8483111" y="657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50576</xdr:rowOff>
    </xdr:from>
    <xdr:ext cx="534377" cy="259045"/>
    <xdr:sp macro="" textlink="">
      <xdr:nvSpPr>
        <xdr:cNvPr id="142" name="n_3mainValue【道路】&#10;一人当たり延長">
          <a:extLst>
            <a:ext uri="{FF2B5EF4-FFF2-40B4-BE49-F238E27FC236}">
              <a16:creationId xmlns:a16="http://schemas.microsoft.com/office/drawing/2014/main" id="{00000000-0008-0000-0E00-00008E000000}"/>
            </a:ext>
          </a:extLst>
        </xdr:cNvPr>
        <xdr:cNvSpPr txBox="1"/>
      </xdr:nvSpPr>
      <xdr:spPr>
        <a:xfrm>
          <a:off x="7594111" y="70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E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0000000-0008-0000-0E00-0000A7000000}"/>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00000000-0008-0000-0E00-0000A9000000}"/>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00000000-0008-0000-0E00-0000AB000000}"/>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45847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146702</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00000000-0008-0000-0E00-0000B7000000}"/>
            </a:ext>
          </a:extLst>
        </xdr:cNvPr>
        <xdr:cNvSpPr txBox="1"/>
      </xdr:nvSpPr>
      <xdr:spPr>
        <a:xfrm>
          <a:off x="4673600"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151130</xdr:rowOff>
    </xdr:from>
    <xdr:to>
      <xdr:col>20</xdr:col>
      <xdr:colOff>38100</xdr:colOff>
      <xdr:row>62</xdr:row>
      <xdr:rowOff>81280</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3746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30480</xdr:rowOff>
    </xdr:from>
    <xdr:to>
      <xdr:col>24</xdr:col>
      <xdr:colOff>63500</xdr:colOff>
      <xdr:row>62</xdr:row>
      <xdr:rowOff>47625</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3797300" y="106603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126365</xdr:rowOff>
    </xdr:from>
    <xdr:to>
      <xdr:col>15</xdr:col>
      <xdr:colOff>101600</xdr:colOff>
      <xdr:row>62</xdr:row>
      <xdr:rowOff>56515</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2857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xdr:rowOff>
    </xdr:from>
    <xdr:to>
      <xdr:col>19</xdr:col>
      <xdr:colOff>177800</xdr:colOff>
      <xdr:row>62</xdr:row>
      <xdr:rowOff>30480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2908300" y="106356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101600</xdr:rowOff>
    </xdr:from>
    <xdr:to>
      <xdr:col>10</xdr:col>
      <xdr:colOff>165100</xdr:colOff>
      <xdr:row>62</xdr:row>
      <xdr:rowOff>31750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1968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152400</xdr:rowOff>
    </xdr:from>
    <xdr:to>
      <xdr:col>15</xdr:col>
      <xdr:colOff>50800</xdr:colOff>
      <xdr:row>62</xdr:row>
      <xdr:rowOff>5715</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2019300" y="106108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72407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35820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2705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22877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1816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00000000-0008-0000-0E00-0000D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00000000-0008-0000-0E00-0000DB000000}"/>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21" name="【橋りょう・トンネル】&#10;一人当たり有形固定資産（償却資産）額最大値テキスト">
          <a:extLst>
            <a:ext uri="{FF2B5EF4-FFF2-40B4-BE49-F238E27FC236}">
              <a16:creationId xmlns:a16="http://schemas.microsoft.com/office/drawing/2014/main" id="{00000000-0008-0000-0E00-0000DD000000}"/>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00000000-0008-0000-0E00-0000DF000000}"/>
            </a:ext>
          </a:extLst>
        </xdr:cNvPr>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11994</xdr:rowOff>
    </xdr:from>
    <xdr:to>
      <xdr:col>55</xdr:col>
      <xdr:colOff>50800</xdr:colOff>
      <xdr:row>59</xdr:row>
      <xdr:rowOff>113594</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10426700" y="1012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34871</xdr:rowOff>
    </xdr:from>
    <xdr:ext cx="599010" cy="259045"/>
    <xdr:sp macro="" textlink="">
      <xdr:nvSpPr>
        <xdr:cNvPr id="235" name="【橋りょう・トンネル】&#10;一人当たり有形固定資産（償却資産）額該当値テキスト">
          <a:extLst>
            <a:ext uri="{FF2B5EF4-FFF2-40B4-BE49-F238E27FC236}">
              <a16:creationId xmlns:a16="http://schemas.microsoft.com/office/drawing/2014/main" id="{00000000-0008-0000-0E00-0000EB000000}"/>
            </a:ext>
          </a:extLst>
        </xdr:cNvPr>
        <xdr:cNvSpPr txBox="1"/>
      </xdr:nvSpPr>
      <xdr:spPr>
        <a:xfrm>
          <a:off x="10515600" y="997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29553</xdr:rowOff>
    </xdr:from>
    <xdr:to>
      <xdr:col>50</xdr:col>
      <xdr:colOff>165100</xdr:colOff>
      <xdr:row>59</xdr:row>
      <xdr:rowOff>131153</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9588500" y="101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62794</xdr:rowOff>
    </xdr:from>
    <xdr:to>
      <xdr:col>55</xdr:col>
      <xdr:colOff>0</xdr:colOff>
      <xdr:row>59</xdr:row>
      <xdr:rowOff>80353</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9639300" y="10178344"/>
          <a:ext cx="838200" cy="1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42151</xdr:rowOff>
    </xdr:from>
    <xdr:to>
      <xdr:col>46</xdr:col>
      <xdr:colOff>38100</xdr:colOff>
      <xdr:row>59</xdr:row>
      <xdr:rowOff>143751</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8699500" y="101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80353</xdr:rowOff>
    </xdr:from>
    <xdr:to>
      <xdr:col>50</xdr:col>
      <xdr:colOff>114300</xdr:colOff>
      <xdr:row>59</xdr:row>
      <xdr:rowOff>92951</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flipV="1">
          <a:off x="8750300" y="10195903"/>
          <a:ext cx="8890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54848</xdr:rowOff>
    </xdr:from>
    <xdr:to>
      <xdr:col>41</xdr:col>
      <xdr:colOff>101600</xdr:colOff>
      <xdr:row>59</xdr:row>
      <xdr:rowOff>156448</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7810500" y="101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92951</xdr:rowOff>
    </xdr:from>
    <xdr:to>
      <xdr:col>45</xdr:col>
      <xdr:colOff>177800</xdr:colOff>
      <xdr:row>59</xdr:row>
      <xdr:rowOff>105648</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flipV="1">
          <a:off x="7861300" y="10208501"/>
          <a:ext cx="889000" cy="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93270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8450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7561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147680</xdr:rowOff>
    </xdr:from>
    <xdr:ext cx="599010" cy="259045"/>
    <xdr:sp macro="" textlink="">
      <xdr:nvSpPr>
        <xdr:cNvPr id="246" name="n_1main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9327095" y="992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160278</xdr:rowOff>
    </xdr:from>
    <xdr:ext cx="599010" cy="259045"/>
    <xdr:sp macro="" textlink="">
      <xdr:nvSpPr>
        <xdr:cNvPr id="247" name="n_2main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8450795" y="993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1525</xdr:rowOff>
    </xdr:from>
    <xdr:ext cx="599010" cy="259045"/>
    <xdr:sp macro="" textlink="">
      <xdr:nvSpPr>
        <xdr:cNvPr id="248" name="n_3main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7561795" y="994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4" name="【公営住宅】&#10;有形固定資産減価償却率最小値テキスト">
          <a:extLst>
            <a:ext uri="{FF2B5EF4-FFF2-40B4-BE49-F238E27FC236}">
              <a16:creationId xmlns:a16="http://schemas.microsoft.com/office/drawing/2014/main" id="{00000000-0008-0000-0E00-000012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76" name="【公営住宅】&#10;有形固定資産減価償却率最大値テキスト">
          <a:extLst>
            <a:ext uri="{FF2B5EF4-FFF2-40B4-BE49-F238E27FC236}">
              <a16:creationId xmlns:a16="http://schemas.microsoft.com/office/drawing/2014/main" id="{00000000-0008-0000-0E00-000014010000}"/>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78" name="【公営住宅】&#10;有形固定資産減価償却率平均値テキスト">
          <a:extLst>
            <a:ext uri="{FF2B5EF4-FFF2-40B4-BE49-F238E27FC236}">
              <a16:creationId xmlns:a16="http://schemas.microsoft.com/office/drawing/2014/main" id="{00000000-0008-0000-0E00-000016010000}"/>
            </a:ext>
          </a:extLst>
        </xdr:cNvPr>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79" name="フローチャート: 判断 278">
          <a:extLst>
            <a:ext uri="{FF2B5EF4-FFF2-40B4-BE49-F238E27FC236}">
              <a16:creationId xmlns:a16="http://schemas.microsoft.com/office/drawing/2014/main" id="{00000000-0008-0000-0E00-000017010000}"/>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105411</xdr:rowOff>
    </xdr:from>
    <xdr:to>
      <xdr:col>24</xdr:col>
      <xdr:colOff>114300</xdr:colOff>
      <xdr:row>83</xdr:row>
      <xdr:rowOff>35561</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4584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128288</xdr:rowOff>
    </xdr:from>
    <xdr:ext cx="405111" cy="259045"/>
    <xdr:sp macro="" textlink="">
      <xdr:nvSpPr>
        <xdr:cNvPr id="290" name="【公営住宅】&#10;有形固定資産減価償却率該当値テキスト">
          <a:extLst>
            <a:ext uri="{FF2B5EF4-FFF2-40B4-BE49-F238E27FC236}">
              <a16:creationId xmlns:a16="http://schemas.microsoft.com/office/drawing/2014/main" id="{00000000-0008-0000-0E00-000022010000}"/>
            </a:ext>
          </a:extLst>
        </xdr:cNvPr>
        <xdr:cNvSpPr txBox="1"/>
      </xdr:nvSpPr>
      <xdr:spPr>
        <a:xfrm>
          <a:off x="4673600"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291" name="楕円 290">
          <a:extLst>
            <a:ext uri="{FF2B5EF4-FFF2-40B4-BE49-F238E27FC236}">
              <a16:creationId xmlns:a16="http://schemas.microsoft.com/office/drawing/2014/main" id="{00000000-0008-0000-0E00-000023010000}"/>
            </a:ext>
          </a:extLst>
        </xdr:cNvPr>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82</xdr:row>
      <xdr:rowOff>156211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3797300" y="141884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129539</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2908300" y="141598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19686</xdr:rowOff>
    </xdr:from>
    <xdr:to>
      <xdr:col>10</xdr:col>
      <xdr:colOff>165100</xdr:colOff>
      <xdr:row>82</xdr:row>
      <xdr:rowOff>121286</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1968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70486</xdr:rowOff>
    </xdr:from>
    <xdr:to>
      <xdr:col>15</xdr:col>
      <xdr:colOff>50800</xdr:colOff>
      <xdr:row>82</xdr:row>
      <xdr:rowOff>100964</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2019300" y="141293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297" name="n_1aveValue【公営住宅】&#10;有形固定資産減価償却率">
          <a:extLst>
            <a:ext uri="{FF2B5EF4-FFF2-40B4-BE49-F238E27FC236}">
              <a16:creationId xmlns:a16="http://schemas.microsoft.com/office/drawing/2014/main" id="{00000000-0008-0000-0E00-000029010000}"/>
            </a:ext>
          </a:extLst>
        </xdr:cNvPr>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298" name="n_2aveValue【公営住宅】&#10;有形固定資産減価償却率">
          <a:extLst>
            <a:ext uri="{FF2B5EF4-FFF2-40B4-BE49-F238E27FC236}">
              <a16:creationId xmlns:a16="http://schemas.microsoft.com/office/drawing/2014/main" id="{00000000-0008-0000-0E00-00002A010000}"/>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299" name="n_3aveValue【公営住宅】&#10;有形固定資産減価償却率">
          <a:extLst>
            <a:ext uri="{FF2B5EF4-FFF2-40B4-BE49-F238E27FC236}">
              <a16:creationId xmlns:a16="http://schemas.microsoft.com/office/drawing/2014/main" id="{00000000-0008-0000-0E00-00002B010000}"/>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00" name="n_4aveValue【公営住宅】&#10;有形固定資産減価償却率">
          <a:extLst>
            <a:ext uri="{FF2B5EF4-FFF2-40B4-BE49-F238E27FC236}">
              <a16:creationId xmlns:a16="http://schemas.microsoft.com/office/drawing/2014/main" id="{00000000-0008-0000-0E00-00002C010000}"/>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25416</xdr:rowOff>
    </xdr:from>
    <xdr:ext cx="405111" cy="259045"/>
    <xdr:sp macro="" textlink="">
      <xdr:nvSpPr>
        <xdr:cNvPr id="301" name="n_1mainValue【公営住宅】&#10;有形固定資産減価償却率">
          <a:extLst>
            <a:ext uri="{FF2B5EF4-FFF2-40B4-BE49-F238E27FC236}">
              <a16:creationId xmlns:a16="http://schemas.microsoft.com/office/drawing/2014/main" id="{00000000-0008-0000-0E00-00002D010000}"/>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168291</xdr:rowOff>
    </xdr:from>
    <xdr:ext cx="405111" cy="259045"/>
    <xdr:sp macro="" textlink="">
      <xdr:nvSpPr>
        <xdr:cNvPr id="302" name="n_2mainValue【公営住宅】&#10;有形固定資産減価償却率">
          <a:extLst>
            <a:ext uri="{FF2B5EF4-FFF2-40B4-BE49-F238E27FC236}">
              <a16:creationId xmlns:a16="http://schemas.microsoft.com/office/drawing/2014/main" id="{00000000-0008-0000-0E00-00002E010000}"/>
            </a:ext>
          </a:extLst>
        </xdr:cNvPr>
        <xdr:cNvSpPr txBox="1"/>
      </xdr:nvSpPr>
      <xdr:spPr>
        <a:xfrm>
          <a:off x="2705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137813</xdr:rowOff>
    </xdr:from>
    <xdr:ext cx="405111" cy="259045"/>
    <xdr:sp macro="" textlink="">
      <xdr:nvSpPr>
        <xdr:cNvPr id="303" name="n_3mainValue【公営住宅】&#10;有形固定資産減価償却率">
          <a:extLst>
            <a:ext uri="{FF2B5EF4-FFF2-40B4-BE49-F238E27FC236}">
              <a16:creationId xmlns:a16="http://schemas.microsoft.com/office/drawing/2014/main" id="{00000000-0008-0000-0E00-00002F010000}"/>
            </a:ext>
          </a:extLst>
        </xdr:cNvPr>
        <xdr:cNvSpPr txBox="1"/>
      </xdr:nvSpPr>
      <xdr:spPr>
        <a:xfrm>
          <a:off x="1816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00000000-0008-0000-0E00-00004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24" name="【公営住宅】&#10;一人当たり面積最小値テキスト">
          <a:extLst>
            <a:ext uri="{FF2B5EF4-FFF2-40B4-BE49-F238E27FC236}">
              <a16:creationId xmlns:a16="http://schemas.microsoft.com/office/drawing/2014/main" id="{00000000-0008-0000-0E00-000044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26" name="【公営住宅】&#10;一人当たり面積最大値テキスト">
          <a:extLst>
            <a:ext uri="{FF2B5EF4-FFF2-40B4-BE49-F238E27FC236}">
              <a16:creationId xmlns:a16="http://schemas.microsoft.com/office/drawing/2014/main" id="{00000000-0008-0000-0E00-000046010000}"/>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28" name="【公営住宅】&#10;一人当たり面積平均値テキスト">
          <a:extLst>
            <a:ext uri="{FF2B5EF4-FFF2-40B4-BE49-F238E27FC236}">
              <a16:creationId xmlns:a16="http://schemas.microsoft.com/office/drawing/2014/main" id="{00000000-0008-0000-0E00-000048010000}"/>
            </a:ext>
          </a:extLst>
        </xdr:cNvPr>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04267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23892</xdr:rowOff>
    </xdr:from>
    <xdr:ext cx="469744" cy="259045"/>
    <xdr:sp macro="" textlink="">
      <xdr:nvSpPr>
        <xdr:cNvPr id="340" name="【公営住宅】&#10;一人当たり面積該当値テキスト">
          <a:extLst>
            <a:ext uri="{FF2B5EF4-FFF2-40B4-BE49-F238E27FC236}">
              <a16:creationId xmlns:a16="http://schemas.microsoft.com/office/drawing/2014/main" id="{00000000-0008-0000-0E00-000054010000}"/>
            </a:ext>
          </a:extLst>
        </xdr:cNvPr>
        <xdr:cNvSpPr txBox="1"/>
      </xdr:nvSpPr>
      <xdr:spPr>
        <a:xfrm>
          <a:off x="10515600" y="1408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170751</xdr:rowOff>
    </xdr:from>
    <xdr:to>
      <xdr:col>50</xdr:col>
      <xdr:colOff>165100</xdr:colOff>
      <xdr:row>83</xdr:row>
      <xdr:rowOff>100901</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9588500" y="142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50101</xdr:rowOff>
    </xdr:from>
    <xdr:to>
      <xdr:col>55</xdr:col>
      <xdr:colOff>0</xdr:colOff>
      <xdr:row>83</xdr:row>
      <xdr:rowOff>51815</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9639300" y="14280451"/>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163894</xdr:rowOff>
    </xdr:from>
    <xdr:to>
      <xdr:col>46</xdr:col>
      <xdr:colOff>38100</xdr:colOff>
      <xdr:row>83</xdr:row>
      <xdr:rowOff>94044</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8699500" y="1422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43244</xdr:rowOff>
    </xdr:from>
    <xdr:to>
      <xdr:col>50</xdr:col>
      <xdr:colOff>114300</xdr:colOff>
      <xdr:row>83</xdr:row>
      <xdr:rowOff>50101</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8750300" y="14273594"/>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155893</xdr:rowOff>
    </xdr:from>
    <xdr:to>
      <xdr:col>41</xdr:col>
      <xdr:colOff>101600</xdr:colOff>
      <xdr:row>83</xdr:row>
      <xdr:rowOff>86043</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7810500" y="1421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35243</xdr:rowOff>
    </xdr:from>
    <xdr:to>
      <xdr:col>45</xdr:col>
      <xdr:colOff>177800</xdr:colOff>
      <xdr:row>83</xdr:row>
      <xdr:rowOff>43244</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7861300" y="1426559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47" name="n_1aveValue【公営住宅】&#10;一人当たり面積">
          <a:extLst>
            <a:ext uri="{FF2B5EF4-FFF2-40B4-BE49-F238E27FC236}">
              <a16:creationId xmlns:a16="http://schemas.microsoft.com/office/drawing/2014/main" id="{00000000-0008-0000-0E00-00005B010000}"/>
            </a:ext>
          </a:extLst>
        </xdr:cNvPr>
        <xdr:cNvSpPr txBox="1"/>
      </xdr:nvSpPr>
      <xdr:spPr>
        <a:xfrm>
          <a:off x="9391727" y="1440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48" name="n_2aveValue【公営住宅】&#10;一人当たり面積">
          <a:extLst>
            <a:ext uri="{FF2B5EF4-FFF2-40B4-BE49-F238E27FC236}">
              <a16:creationId xmlns:a16="http://schemas.microsoft.com/office/drawing/2014/main" id="{00000000-0008-0000-0E00-00005C010000}"/>
            </a:ext>
          </a:extLst>
        </xdr:cNvPr>
        <xdr:cNvSpPr txBox="1"/>
      </xdr:nvSpPr>
      <xdr:spPr>
        <a:xfrm>
          <a:off x="8515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5160</xdr:rowOff>
    </xdr:from>
    <xdr:ext cx="469744" cy="259045"/>
    <xdr:sp macro="" textlink="">
      <xdr:nvSpPr>
        <xdr:cNvPr id="349" name="n_3aveValue【公営住宅】&#10;一人当たり面積">
          <a:extLst>
            <a:ext uri="{FF2B5EF4-FFF2-40B4-BE49-F238E27FC236}">
              <a16:creationId xmlns:a16="http://schemas.microsoft.com/office/drawing/2014/main" id="{00000000-0008-0000-0E00-00005D010000}"/>
            </a:ext>
          </a:extLst>
        </xdr:cNvPr>
        <xdr:cNvSpPr txBox="1"/>
      </xdr:nvSpPr>
      <xdr:spPr>
        <a:xfrm>
          <a:off x="7626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50" name="n_4aveValue【公営住宅】&#10;一人当たり面積">
          <a:extLst>
            <a:ext uri="{FF2B5EF4-FFF2-40B4-BE49-F238E27FC236}">
              <a16:creationId xmlns:a16="http://schemas.microsoft.com/office/drawing/2014/main" id="{00000000-0008-0000-0E00-00005E010000}"/>
            </a:ext>
          </a:extLst>
        </xdr:cNvPr>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117428</xdr:rowOff>
    </xdr:from>
    <xdr:ext cx="469744" cy="259045"/>
    <xdr:sp macro="" textlink="">
      <xdr:nvSpPr>
        <xdr:cNvPr id="351" name="n_1mainValue【公営住宅】&#10;一人当たり面積">
          <a:extLst>
            <a:ext uri="{FF2B5EF4-FFF2-40B4-BE49-F238E27FC236}">
              <a16:creationId xmlns:a16="http://schemas.microsoft.com/office/drawing/2014/main" id="{00000000-0008-0000-0E00-00005F010000}"/>
            </a:ext>
          </a:extLst>
        </xdr:cNvPr>
        <xdr:cNvSpPr txBox="1"/>
      </xdr:nvSpPr>
      <xdr:spPr>
        <a:xfrm>
          <a:off x="9391727" y="1400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110571</xdr:rowOff>
    </xdr:from>
    <xdr:ext cx="469744" cy="259045"/>
    <xdr:sp macro="" textlink="">
      <xdr:nvSpPr>
        <xdr:cNvPr id="352" name="n_2mainValue【公営住宅】&#10;一人当たり面積">
          <a:extLst>
            <a:ext uri="{FF2B5EF4-FFF2-40B4-BE49-F238E27FC236}">
              <a16:creationId xmlns:a16="http://schemas.microsoft.com/office/drawing/2014/main" id="{00000000-0008-0000-0E00-000060010000}"/>
            </a:ext>
          </a:extLst>
        </xdr:cNvPr>
        <xdr:cNvSpPr txBox="1"/>
      </xdr:nvSpPr>
      <xdr:spPr>
        <a:xfrm>
          <a:off x="8515427" y="1399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102570</xdr:rowOff>
    </xdr:from>
    <xdr:ext cx="469744" cy="259045"/>
    <xdr:sp macro="" textlink="">
      <xdr:nvSpPr>
        <xdr:cNvPr id="353" name="n_3mainValue【公営住宅】&#10;一人当たり面積">
          <a:extLst>
            <a:ext uri="{FF2B5EF4-FFF2-40B4-BE49-F238E27FC236}">
              <a16:creationId xmlns:a16="http://schemas.microsoft.com/office/drawing/2014/main" id="{00000000-0008-0000-0E00-000061010000}"/>
            </a:ext>
          </a:extLst>
        </xdr:cNvPr>
        <xdr:cNvSpPr txBox="1"/>
      </xdr:nvSpPr>
      <xdr:spPr>
        <a:xfrm>
          <a:off x="7626427" y="1399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105427</xdr:rowOff>
    </xdr:from>
    <xdr:ext cx="33893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423061" y="1707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港湾・漁港】&#10;有形固定資産減価償却率グラフ枠">
          <a:extLst>
            <a:ext uri="{FF2B5EF4-FFF2-40B4-BE49-F238E27FC236}">
              <a16:creationId xmlns:a16="http://schemas.microsoft.com/office/drawing/2014/main" id="{00000000-0008-0000-0E00-00007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103</xdr:row>
      <xdr:rowOff>55626</xdr:rowOff>
    </xdr:from>
    <xdr:to>
      <xdr:col>24</xdr:col>
      <xdr:colOff>62865</xdr:colOff>
      <xdr:row>109</xdr:row>
      <xdr:rowOff>7620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flipV="1">
          <a:off x="4634865" y="17714976"/>
          <a:ext cx="0" cy="98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11447</xdr:rowOff>
    </xdr:from>
    <xdr:ext cx="405111" cy="259045"/>
    <xdr:sp macro="" textlink="">
      <xdr:nvSpPr>
        <xdr:cNvPr id="376" name="【港湾・漁港】&#10;有形固定資産減価償却率最小値テキスト">
          <a:extLst>
            <a:ext uri="{FF2B5EF4-FFF2-40B4-BE49-F238E27FC236}">
              <a16:creationId xmlns:a16="http://schemas.microsoft.com/office/drawing/2014/main" id="{00000000-0008-0000-0E00-000078010000}"/>
            </a:ext>
          </a:extLst>
        </xdr:cNvPr>
        <xdr:cNvSpPr txBox="1"/>
      </xdr:nvSpPr>
      <xdr:spPr>
        <a:xfrm>
          <a:off x="4673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7620</xdr:rowOff>
    </xdr:from>
    <xdr:to>
      <xdr:col>24</xdr:col>
      <xdr:colOff>152400</xdr:colOff>
      <xdr:row>109</xdr:row>
      <xdr:rowOff>7620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4546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2303</xdr:rowOff>
    </xdr:from>
    <xdr:ext cx="405111" cy="259045"/>
    <xdr:sp macro="" textlink="">
      <xdr:nvSpPr>
        <xdr:cNvPr id="378" name="【港湾・漁港】&#10;有形固定資産減価償却率最大値テキスト">
          <a:extLst>
            <a:ext uri="{FF2B5EF4-FFF2-40B4-BE49-F238E27FC236}">
              <a16:creationId xmlns:a16="http://schemas.microsoft.com/office/drawing/2014/main" id="{00000000-0008-0000-0E00-00007A010000}"/>
            </a:ext>
          </a:extLst>
        </xdr:cNvPr>
        <xdr:cNvSpPr txBox="1"/>
      </xdr:nvSpPr>
      <xdr:spPr>
        <a:xfrm>
          <a:off x="4673600" y="1749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103</xdr:row>
      <xdr:rowOff>55626</xdr:rowOff>
    </xdr:from>
    <xdr:to>
      <xdr:col>24</xdr:col>
      <xdr:colOff>152400</xdr:colOff>
      <xdr:row>103</xdr:row>
      <xdr:rowOff>55626</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4546600" y="1771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145559</xdr:rowOff>
    </xdr:from>
    <xdr:ext cx="405111" cy="259045"/>
    <xdr:sp macro="" textlink="">
      <xdr:nvSpPr>
        <xdr:cNvPr id="380" name="【港湾・漁港】&#10;有形固定資産減価償却率平均値テキスト">
          <a:extLst>
            <a:ext uri="{FF2B5EF4-FFF2-40B4-BE49-F238E27FC236}">
              <a16:creationId xmlns:a16="http://schemas.microsoft.com/office/drawing/2014/main" id="{00000000-0008-0000-0E00-00007C010000}"/>
            </a:ext>
          </a:extLst>
        </xdr:cNvPr>
        <xdr:cNvSpPr txBox="1"/>
      </xdr:nvSpPr>
      <xdr:spPr>
        <a:xfrm>
          <a:off x="4673600" y="18490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167132</xdr:rowOff>
    </xdr:from>
    <xdr:to>
      <xdr:col>24</xdr:col>
      <xdr:colOff>114300</xdr:colOff>
      <xdr:row>108</xdr:row>
      <xdr:rowOff>97282</xdr:rowOff>
    </xdr:to>
    <xdr:sp macro="" textlink="">
      <xdr:nvSpPr>
        <xdr:cNvPr id="381" name="フローチャート: 判断 380">
          <a:extLst>
            <a:ext uri="{FF2B5EF4-FFF2-40B4-BE49-F238E27FC236}">
              <a16:creationId xmlns:a16="http://schemas.microsoft.com/office/drawing/2014/main" id="{00000000-0008-0000-0E00-00007D010000}"/>
            </a:ext>
          </a:extLst>
        </xdr:cNvPr>
        <xdr:cNvSpPr/>
      </xdr:nvSpPr>
      <xdr:spPr>
        <a:xfrm>
          <a:off x="4584700" y="1851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164846</xdr:rowOff>
    </xdr:from>
    <xdr:to>
      <xdr:col>20</xdr:col>
      <xdr:colOff>38100</xdr:colOff>
      <xdr:row>108</xdr:row>
      <xdr:rowOff>94996</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3746500" y="1850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137413</xdr:rowOff>
    </xdr:from>
    <xdr:to>
      <xdr:col>15</xdr:col>
      <xdr:colOff>101600</xdr:colOff>
      <xdr:row>108</xdr:row>
      <xdr:rowOff>67563</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2857500" y="1848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103124</xdr:rowOff>
    </xdr:from>
    <xdr:to>
      <xdr:col>10</xdr:col>
      <xdr:colOff>165100</xdr:colOff>
      <xdr:row>108</xdr:row>
      <xdr:rowOff>33274</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1968500" y="1844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164846</xdr:rowOff>
    </xdr:from>
    <xdr:to>
      <xdr:col>6</xdr:col>
      <xdr:colOff>38100</xdr:colOff>
      <xdr:row>107</xdr:row>
      <xdr:rowOff>94996</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107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25400</xdr:rowOff>
    </xdr:from>
    <xdr:to>
      <xdr:col>24</xdr:col>
      <xdr:colOff>114300</xdr:colOff>
      <xdr:row>107</xdr:row>
      <xdr:rowOff>127000</xdr:rowOff>
    </xdr:to>
    <xdr:sp macro="" textlink="">
      <xdr:nvSpPr>
        <xdr:cNvPr id="391" name="楕円 390">
          <a:extLst>
            <a:ext uri="{FF2B5EF4-FFF2-40B4-BE49-F238E27FC236}">
              <a16:creationId xmlns:a16="http://schemas.microsoft.com/office/drawing/2014/main" id="{00000000-0008-0000-0E00-000087010000}"/>
            </a:ext>
          </a:extLst>
        </xdr:cNvPr>
        <xdr:cNvSpPr/>
      </xdr:nvSpPr>
      <xdr:spPr>
        <a:xfrm>
          <a:off x="4584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48277</xdr:rowOff>
    </xdr:from>
    <xdr:ext cx="405111" cy="259045"/>
    <xdr:sp macro="" textlink="">
      <xdr:nvSpPr>
        <xdr:cNvPr id="392" name="【港湾・漁港】&#10;有形固定資産減価償却率該当値テキスト">
          <a:extLst>
            <a:ext uri="{FF2B5EF4-FFF2-40B4-BE49-F238E27FC236}">
              <a16:creationId xmlns:a16="http://schemas.microsoft.com/office/drawing/2014/main" id="{00000000-0008-0000-0E00-000088010000}"/>
            </a:ext>
          </a:extLst>
        </xdr:cNvPr>
        <xdr:cNvSpPr txBox="1"/>
      </xdr:nvSpPr>
      <xdr:spPr>
        <a:xfrm>
          <a:off x="4673600" y="1822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393" name="楕円 392">
          <a:extLst>
            <a:ext uri="{FF2B5EF4-FFF2-40B4-BE49-F238E27FC236}">
              <a16:creationId xmlns:a16="http://schemas.microsoft.com/office/drawing/2014/main" id="{00000000-0008-0000-0E00-000089010000}"/>
            </a:ext>
          </a:extLst>
        </xdr:cNvPr>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76200</xdr:rowOff>
    </xdr:from>
    <xdr:to>
      <xdr:col>24</xdr:col>
      <xdr:colOff>63500</xdr:colOff>
      <xdr:row>107</xdr:row>
      <xdr:rowOff>76200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3797300" y="17221200"/>
          <a:ext cx="838200" cy="120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86123</xdr:rowOff>
    </xdr:from>
    <xdr:ext cx="405111" cy="259045"/>
    <xdr:sp macro="" textlink="">
      <xdr:nvSpPr>
        <xdr:cNvPr id="395" name="n_1aveValue【港湾・漁港】&#10;有形固定資産減価償却率">
          <a:extLst>
            <a:ext uri="{FF2B5EF4-FFF2-40B4-BE49-F238E27FC236}">
              <a16:creationId xmlns:a16="http://schemas.microsoft.com/office/drawing/2014/main" id="{00000000-0008-0000-0E00-00008B010000}"/>
            </a:ext>
          </a:extLst>
        </xdr:cNvPr>
        <xdr:cNvSpPr txBox="1"/>
      </xdr:nvSpPr>
      <xdr:spPr>
        <a:xfrm>
          <a:off x="3582044" y="1860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84090</xdr:rowOff>
    </xdr:from>
    <xdr:ext cx="405111" cy="259045"/>
    <xdr:sp macro="" textlink="">
      <xdr:nvSpPr>
        <xdr:cNvPr id="396" name="n_2aveValue【港湾・漁港】&#10;有形固定資産減価償却率">
          <a:extLst>
            <a:ext uri="{FF2B5EF4-FFF2-40B4-BE49-F238E27FC236}">
              <a16:creationId xmlns:a16="http://schemas.microsoft.com/office/drawing/2014/main" id="{00000000-0008-0000-0E00-00008C010000}"/>
            </a:ext>
          </a:extLst>
        </xdr:cNvPr>
        <xdr:cNvSpPr txBox="1"/>
      </xdr:nvSpPr>
      <xdr:spPr>
        <a:xfrm>
          <a:off x="2705744" y="182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49801</xdr:rowOff>
    </xdr:from>
    <xdr:ext cx="405111" cy="259045"/>
    <xdr:sp macro="" textlink="">
      <xdr:nvSpPr>
        <xdr:cNvPr id="397" name="n_3aveValue【港湾・漁港】&#10;有形固定資産減価償却率">
          <a:extLst>
            <a:ext uri="{FF2B5EF4-FFF2-40B4-BE49-F238E27FC236}">
              <a16:creationId xmlns:a16="http://schemas.microsoft.com/office/drawing/2014/main" id="{00000000-0008-0000-0E00-00008D010000}"/>
            </a:ext>
          </a:extLst>
        </xdr:cNvPr>
        <xdr:cNvSpPr txBox="1"/>
      </xdr:nvSpPr>
      <xdr:spPr>
        <a:xfrm>
          <a:off x="1816744" y="18223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111523</xdr:rowOff>
    </xdr:from>
    <xdr:ext cx="405111" cy="259045"/>
    <xdr:sp macro="" textlink="">
      <xdr:nvSpPr>
        <xdr:cNvPr id="398" name="n_4aveValue【港湾・漁港】&#10;有形固定資産減価償却率">
          <a:extLst>
            <a:ext uri="{FF2B5EF4-FFF2-40B4-BE49-F238E27FC236}">
              <a16:creationId xmlns:a16="http://schemas.microsoft.com/office/drawing/2014/main" id="{00000000-0008-0000-0E00-00008E010000}"/>
            </a:ext>
          </a:extLst>
        </xdr:cNvPr>
        <xdr:cNvSpPr txBox="1"/>
      </xdr:nvSpPr>
      <xdr:spPr>
        <a:xfrm>
          <a:off x="927744" y="1811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143527</xdr:rowOff>
    </xdr:from>
    <xdr:ext cx="340478" cy="259045"/>
    <xdr:sp macro="" textlink="">
      <xdr:nvSpPr>
        <xdr:cNvPr id="399" name="n_1mainValue【港湾・漁港】&#10;有形固定資産減価償却率">
          <a:extLst>
            <a:ext uri="{FF2B5EF4-FFF2-40B4-BE49-F238E27FC236}">
              <a16:creationId xmlns:a16="http://schemas.microsoft.com/office/drawing/2014/main" id="{00000000-0008-0000-0E00-00008F010000}"/>
            </a:ext>
          </a:extLst>
        </xdr:cNvPr>
        <xdr:cNvSpPr txBox="1"/>
      </xdr:nvSpPr>
      <xdr:spPr>
        <a:xfrm>
          <a:off x="36143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港湾・漁港】&#10;一人当たり有形固定資産（償却資産）額グラフ枠">
          <a:extLst>
            <a:ext uri="{FF2B5EF4-FFF2-40B4-BE49-F238E27FC236}">
              <a16:creationId xmlns:a16="http://schemas.microsoft.com/office/drawing/2014/main" id="{00000000-0008-0000-0E00-0000A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115874</xdr:rowOff>
    </xdr:from>
    <xdr:to>
      <xdr:col>54</xdr:col>
      <xdr:colOff>189865</xdr:colOff>
      <xdr:row>108</xdr:row>
      <xdr:rowOff>68763</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0476865" y="17432324"/>
          <a:ext cx="0" cy="115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72590</xdr:rowOff>
    </xdr:from>
    <xdr:ext cx="469744" cy="259045"/>
    <xdr:sp macro="" textlink="">
      <xdr:nvSpPr>
        <xdr:cNvPr id="422" name="【港湾・漁港】&#10;一人当たり有形固定資産（償却資産）額最小値テキスト">
          <a:extLst>
            <a:ext uri="{FF2B5EF4-FFF2-40B4-BE49-F238E27FC236}">
              <a16:creationId xmlns:a16="http://schemas.microsoft.com/office/drawing/2014/main" id="{00000000-0008-0000-0E00-0000A6010000}"/>
            </a:ext>
          </a:extLst>
        </xdr:cNvPr>
        <xdr:cNvSpPr txBox="1"/>
      </xdr:nvSpPr>
      <xdr:spPr>
        <a:xfrm>
          <a:off x="10515600" y="185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68763</xdr:rowOff>
    </xdr:from>
    <xdr:to>
      <xdr:col>55</xdr:col>
      <xdr:colOff>88900</xdr:colOff>
      <xdr:row>108</xdr:row>
      <xdr:rowOff>68763</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0388600" y="1858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62551</xdr:rowOff>
    </xdr:from>
    <xdr:ext cx="599010" cy="259045"/>
    <xdr:sp macro="" textlink="">
      <xdr:nvSpPr>
        <xdr:cNvPr id="424" name="【港湾・漁港】&#10;一人当たり有形固定資産（償却資産）額最大値テキスト">
          <a:extLst>
            <a:ext uri="{FF2B5EF4-FFF2-40B4-BE49-F238E27FC236}">
              <a16:creationId xmlns:a16="http://schemas.microsoft.com/office/drawing/2014/main" id="{00000000-0008-0000-0E00-0000A8010000}"/>
            </a:ext>
          </a:extLst>
        </xdr:cNvPr>
        <xdr:cNvSpPr txBox="1"/>
      </xdr:nvSpPr>
      <xdr:spPr>
        <a:xfrm>
          <a:off x="10515600" y="1720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115874</xdr:rowOff>
    </xdr:from>
    <xdr:to>
      <xdr:col>55</xdr:col>
      <xdr:colOff>88900</xdr:colOff>
      <xdr:row>101</xdr:row>
      <xdr:rowOff>115874</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0388600" y="1743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19917</xdr:rowOff>
    </xdr:from>
    <xdr:ext cx="599010" cy="259045"/>
    <xdr:sp macro="" textlink="">
      <xdr:nvSpPr>
        <xdr:cNvPr id="426" name="【港湾・漁港】&#10;一人当たり有形固定資産（償却資産）額平均値テキスト">
          <a:extLst>
            <a:ext uri="{FF2B5EF4-FFF2-40B4-BE49-F238E27FC236}">
              <a16:creationId xmlns:a16="http://schemas.microsoft.com/office/drawing/2014/main" id="{00000000-0008-0000-0E00-0000AA010000}"/>
            </a:ext>
          </a:extLst>
        </xdr:cNvPr>
        <xdr:cNvSpPr txBox="1"/>
      </xdr:nvSpPr>
      <xdr:spPr>
        <a:xfrm>
          <a:off x="10515600" y="180221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41490</xdr:rowOff>
    </xdr:from>
    <xdr:to>
      <xdr:col>55</xdr:col>
      <xdr:colOff>50800</xdr:colOff>
      <xdr:row>105</xdr:row>
      <xdr:rowOff>143090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0426700" y="1804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68213</xdr:rowOff>
    </xdr:from>
    <xdr:to>
      <xdr:col>50</xdr:col>
      <xdr:colOff>165100</xdr:colOff>
      <xdr:row>105</xdr:row>
      <xdr:rowOff>169813</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9588500" y="1807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166270</xdr:rowOff>
    </xdr:from>
    <xdr:to>
      <xdr:col>46</xdr:col>
      <xdr:colOff>38100</xdr:colOff>
      <xdr:row>105</xdr:row>
      <xdr:rowOff>96420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8699500" y="1799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437</xdr:rowOff>
    </xdr:from>
    <xdr:to>
      <xdr:col>41</xdr:col>
      <xdr:colOff>101600</xdr:colOff>
      <xdr:row>105</xdr:row>
      <xdr:rowOff>102037</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7810500" y="180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140601</xdr:rowOff>
    </xdr:from>
    <xdr:to>
      <xdr:col>36</xdr:col>
      <xdr:colOff>165100</xdr:colOff>
      <xdr:row>106</xdr:row>
      <xdr:rowOff>70751</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6921500" y="1814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16754</xdr:rowOff>
    </xdr:from>
    <xdr:to>
      <xdr:col>55</xdr:col>
      <xdr:colOff>50800</xdr:colOff>
      <xdr:row>104</xdr:row>
      <xdr:rowOff>118354</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0426700" y="178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39631</xdr:rowOff>
    </xdr:from>
    <xdr:ext cx="599010" cy="259045"/>
    <xdr:sp macro="" textlink="">
      <xdr:nvSpPr>
        <xdr:cNvPr id="438" name="【港湾・漁港】&#10;一人当たり有形固定資産（償却資産）額該当値テキスト">
          <a:extLst>
            <a:ext uri="{FF2B5EF4-FFF2-40B4-BE49-F238E27FC236}">
              <a16:creationId xmlns:a16="http://schemas.microsoft.com/office/drawing/2014/main" id="{00000000-0008-0000-0E00-0000B6010000}"/>
            </a:ext>
          </a:extLst>
        </xdr:cNvPr>
        <xdr:cNvSpPr txBox="1"/>
      </xdr:nvSpPr>
      <xdr:spPr>
        <a:xfrm>
          <a:off x="10515600" y="176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22259</xdr:rowOff>
    </xdr:from>
    <xdr:to>
      <xdr:col>50</xdr:col>
      <xdr:colOff>165100</xdr:colOff>
      <xdr:row>108</xdr:row>
      <xdr:rowOff>123859</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9588500" y="1853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67554</xdr:rowOff>
    </xdr:from>
    <xdr:to>
      <xdr:col>55</xdr:col>
      <xdr:colOff>0</xdr:colOff>
      <xdr:row>108</xdr:row>
      <xdr:rowOff>73059</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9639300" y="17898354"/>
          <a:ext cx="838200" cy="69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14890</xdr:rowOff>
    </xdr:from>
    <xdr:ext cx="599010" cy="259045"/>
    <xdr:sp macro="" textlink="">
      <xdr:nvSpPr>
        <xdr:cNvPr id="441" name="n_1aveValue【港湾・漁港】&#10;一人当たり有形固定資産（償却資産）額">
          <a:extLst>
            <a:ext uri="{FF2B5EF4-FFF2-40B4-BE49-F238E27FC236}">
              <a16:creationId xmlns:a16="http://schemas.microsoft.com/office/drawing/2014/main" id="{00000000-0008-0000-0E00-0000B9010000}"/>
            </a:ext>
          </a:extLst>
        </xdr:cNvPr>
        <xdr:cNvSpPr txBox="1"/>
      </xdr:nvSpPr>
      <xdr:spPr>
        <a:xfrm>
          <a:off x="9327095" y="1784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112947</xdr:rowOff>
    </xdr:from>
    <xdr:ext cx="599010" cy="259045"/>
    <xdr:sp macro="" textlink="">
      <xdr:nvSpPr>
        <xdr:cNvPr id="442" name="n_2aveValue【港湾・漁港】&#10;一人当たり有形固定資産（償却資産）額">
          <a:extLst>
            <a:ext uri="{FF2B5EF4-FFF2-40B4-BE49-F238E27FC236}">
              <a16:creationId xmlns:a16="http://schemas.microsoft.com/office/drawing/2014/main" id="{00000000-0008-0000-0E00-0000BA010000}"/>
            </a:ext>
          </a:extLst>
        </xdr:cNvPr>
        <xdr:cNvSpPr txBox="1"/>
      </xdr:nvSpPr>
      <xdr:spPr>
        <a:xfrm>
          <a:off x="8450795" y="1777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118564</xdr:rowOff>
    </xdr:from>
    <xdr:ext cx="599010" cy="259045"/>
    <xdr:sp macro="" textlink="">
      <xdr:nvSpPr>
        <xdr:cNvPr id="443" name="n_3aveValue【港湾・漁港】&#10;一人当たり有形固定資産（償却資産）額">
          <a:extLst>
            <a:ext uri="{FF2B5EF4-FFF2-40B4-BE49-F238E27FC236}">
              <a16:creationId xmlns:a16="http://schemas.microsoft.com/office/drawing/2014/main" id="{00000000-0008-0000-0E00-0000BB010000}"/>
            </a:ext>
          </a:extLst>
        </xdr:cNvPr>
        <xdr:cNvSpPr txBox="1"/>
      </xdr:nvSpPr>
      <xdr:spPr>
        <a:xfrm>
          <a:off x="7561795" y="1777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87278</xdr:rowOff>
    </xdr:from>
    <xdr:ext cx="599010" cy="259045"/>
    <xdr:sp macro="" textlink="">
      <xdr:nvSpPr>
        <xdr:cNvPr id="444" name="n_4aveValue【港湾・漁港】&#10;一人当たり有形固定資産（償却資産）額">
          <a:extLst>
            <a:ext uri="{FF2B5EF4-FFF2-40B4-BE49-F238E27FC236}">
              <a16:creationId xmlns:a16="http://schemas.microsoft.com/office/drawing/2014/main" id="{00000000-0008-0000-0E00-0000BC010000}"/>
            </a:ext>
          </a:extLst>
        </xdr:cNvPr>
        <xdr:cNvSpPr txBox="1"/>
      </xdr:nvSpPr>
      <xdr:spPr>
        <a:xfrm>
          <a:off x="6672795" y="1791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114986</xdr:rowOff>
    </xdr:from>
    <xdr:ext cx="469744" cy="259045"/>
    <xdr:sp macro="" textlink="">
      <xdr:nvSpPr>
        <xdr:cNvPr id="445" name="n_1mainValue【港湾・漁港】&#10;一人当たり有形固定資産（償却資産）額">
          <a:extLst>
            <a:ext uri="{FF2B5EF4-FFF2-40B4-BE49-F238E27FC236}">
              <a16:creationId xmlns:a16="http://schemas.microsoft.com/office/drawing/2014/main" id="{00000000-0008-0000-0E00-0000BD010000}"/>
            </a:ext>
          </a:extLst>
        </xdr:cNvPr>
        <xdr:cNvSpPr txBox="1"/>
      </xdr:nvSpPr>
      <xdr:spPr>
        <a:xfrm>
          <a:off x="9391728" y="1863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a:extLst>
            <a:ext uri="{FF2B5EF4-FFF2-40B4-BE49-F238E27FC236}">
              <a16:creationId xmlns:a16="http://schemas.microsoft.com/office/drawing/2014/main" id="{00000000-0008-0000-0E00-0000D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71" name="【認定こども園・幼稚園・保育所】&#10;有形固定資産減価償却率最小値テキスト">
          <a:extLst>
            <a:ext uri="{FF2B5EF4-FFF2-40B4-BE49-F238E27FC236}">
              <a16:creationId xmlns:a16="http://schemas.microsoft.com/office/drawing/2014/main" id="{00000000-0008-0000-0E00-0000D7010000}"/>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73" name="【認定こども園・幼稚園・保育所】&#10;有形固定資産減価償却率最大値テキスト">
          <a:extLst>
            <a:ext uri="{FF2B5EF4-FFF2-40B4-BE49-F238E27FC236}">
              <a16:creationId xmlns:a16="http://schemas.microsoft.com/office/drawing/2014/main" id="{00000000-0008-0000-0E00-0000D9010000}"/>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475" name="【認定こども園・幼稚園・保育所】&#10;有形固定資産減価償却率平均値テキスト">
          <a:extLst>
            <a:ext uri="{FF2B5EF4-FFF2-40B4-BE49-F238E27FC236}">
              <a16:creationId xmlns:a16="http://schemas.microsoft.com/office/drawing/2014/main" id="{00000000-0008-0000-0E00-0000DB010000}"/>
            </a:ext>
          </a:extLst>
        </xdr:cNvPr>
        <xdr:cNvSpPr txBox="1"/>
      </xdr:nvSpPr>
      <xdr:spPr>
        <a:xfrm>
          <a:off x="16357600"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xdr:rowOff>
    </xdr:from>
    <xdr:to>
      <xdr:col>85</xdr:col>
      <xdr:colOff>177800</xdr:colOff>
      <xdr:row>36</xdr:row>
      <xdr:rowOff>117475</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162687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38752</xdr:rowOff>
    </xdr:from>
    <xdr:ext cx="405111" cy="259045"/>
    <xdr:sp macro="" textlink="">
      <xdr:nvSpPr>
        <xdr:cNvPr id="487" name="【認定こども園・幼稚園・保育所】&#10;有形固定資産減価償却率該当値テキスト">
          <a:extLst>
            <a:ext uri="{FF2B5EF4-FFF2-40B4-BE49-F238E27FC236}">
              <a16:creationId xmlns:a16="http://schemas.microsoft.com/office/drawing/2014/main" id="{00000000-0008-0000-0E00-0000E7010000}"/>
            </a:ext>
          </a:extLst>
        </xdr:cNvPr>
        <xdr:cNvSpPr txBox="1"/>
      </xdr:nvSpPr>
      <xdr:spPr>
        <a:xfrm>
          <a:off x="16357600"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132080</xdr:rowOff>
    </xdr:from>
    <xdr:to>
      <xdr:col>81</xdr:col>
      <xdr:colOff>101600</xdr:colOff>
      <xdr:row>36</xdr:row>
      <xdr:rowOff>62230</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543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xdr:rowOff>
    </xdr:from>
    <xdr:to>
      <xdr:col>85</xdr:col>
      <xdr:colOff>127000</xdr:colOff>
      <xdr:row>36</xdr:row>
      <xdr:rowOff>66675</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5481300" y="618363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78740</xdr:rowOff>
    </xdr:from>
    <xdr:to>
      <xdr:col>76</xdr:col>
      <xdr:colOff>165100</xdr:colOff>
      <xdr:row>36</xdr:row>
      <xdr:rowOff>8890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4541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129540</xdr:rowOff>
    </xdr:from>
    <xdr:to>
      <xdr:col>81</xdr:col>
      <xdr:colOff>50800</xdr:colOff>
      <xdr:row>36</xdr:row>
      <xdr:rowOff>11430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4592300" y="61302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36830</xdr:rowOff>
    </xdr:from>
    <xdr:to>
      <xdr:col>72</xdr:col>
      <xdr:colOff>38100</xdr:colOff>
      <xdr:row>35</xdr:row>
      <xdr:rowOff>138430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3652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87630</xdr:rowOff>
    </xdr:from>
    <xdr:to>
      <xdr:col>76</xdr:col>
      <xdr:colOff>114300</xdr:colOff>
      <xdr:row>35</xdr:row>
      <xdr:rowOff>129540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3703300" y="6088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93362</xdr:rowOff>
    </xdr:from>
    <xdr:ext cx="405111" cy="259045"/>
    <xdr:sp macro="" textlink="">
      <xdr:nvSpPr>
        <xdr:cNvPr id="494" name="n_1aveValue【認定こども園・幼稚園・保育所】&#10;有形固定資産減価償却率">
          <a:extLst>
            <a:ext uri="{FF2B5EF4-FFF2-40B4-BE49-F238E27FC236}">
              <a16:creationId xmlns:a16="http://schemas.microsoft.com/office/drawing/2014/main" id="{00000000-0008-0000-0E00-0000EE010000}"/>
            </a:ext>
          </a:extLst>
        </xdr:cNvPr>
        <xdr:cNvSpPr txBox="1"/>
      </xdr:nvSpPr>
      <xdr:spPr>
        <a:xfrm>
          <a:off x="15266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95" name="n_2aveValue【認定こども園・幼稚園・保育所】&#10;有形固定資産減価償却率">
          <a:extLst>
            <a:ext uri="{FF2B5EF4-FFF2-40B4-BE49-F238E27FC236}">
              <a16:creationId xmlns:a16="http://schemas.microsoft.com/office/drawing/2014/main" id="{00000000-0008-0000-0E00-0000EF010000}"/>
            </a:ext>
          </a:extLst>
        </xdr:cNvPr>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96" name="n_3aveValue【認定こども園・幼稚園・保育所】&#10;有形固定資産減価償却率">
          <a:extLst>
            <a:ext uri="{FF2B5EF4-FFF2-40B4-BE49-F238E27FC236}">
              <a16:creationId xmlns:a16="http://schemas.microsoft.com/office/drawing/2014/main" id="{00000000-0008-0000-0E00-0000F0010000}"/>
            </a:ext>
          </a:extLst>
        </xdr:cNvPr>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97" name="n_4aveValue【認定こども園・幼稚園・保育所】&#10;有形固定資産減価償却率">
          <a:extLst>
            <a:ext uri="{FF2B5EF4-FFF2-40B4-BE49-F238E27FC236}">
              <a16:creationId xmlns:a16="http://schemas.microsoft.com/office/drawing/2014/main" id="{00000000-0008-0000-0E00-0000F1010000}"/>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78757</xdr:rowOff>
    </xdr:from>
    <xdr:ext cx="405111" cy="259045"/>
    <xdr:sp macro="" textlink="">
      <xdr:nvSpPr>
        <xdr:cNvPr id="498" name="n_1mainValue【認定こども園・幼稚園・保育所】&#10;有形固定資産減価償却率">
          <a:extLst>
            <a:ext uri="{FF2B5EF4-FFF2-40B4-BE49-F238E27FC236}">
              <a16:creationId xmlns:a16="http://schemas.microsoft.com/office/drawing/2014/main" id="{00000000-0008-0000-0E00-0000F2010000}"/>
            </a:ext>
          </a:extLst>
        </xdr:cNvPr>
        <xdr:cNvSpPr txBox="1"/>
      </xdr:nvSpPr>
      <xdr:spPr>
        <a:xfrm>
          <a:off x="1526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25417</xdr:rowOff>
    </xdr:from>
    <xdr:ext cx="405111" cy="259045"/>
    <xdr:sp macro="" textlink="">
      <xdr:nvSpPr>
        <xdr:cNvPr id="499" name="n_2mainValue【認定こども園・幼稚園・保育所】&#10;有形固定資産減価償却率">
          <a:extLst>
            <a:ext uri="{FF2B5EF4-FFF2-40B4-BE49-F238E27FC236}">
              <a16:creationId xmlns:a16="http://schemas.microsoft.com/office/drawing/2014/main" id="{00000000-0008-0000-0E00-0000F3010000}"/>
            </a:ext>
          </a:extLst>
        </xdr:cNvPr>
        <xdr:cNvSpPr txBox="1"/>
      </xdr:nvSpPr>
      <xdr:spPr>
        <a:xfrm>
          <a:off x="14389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154957</xdr:rowOff>
    </xdr:from>
    <xdr:ext cx="405111" cy="259045"/>
    <xdr:sp macro="" textlink="">
      <xdr:nvSpPr>
        <xdr:cNvPr id="500" name="n_3mainValue【認定こども園・幼稚園・保育所】&#10;有形固定資産減価償却率">
          <a:extLst>
            <a:ext uri="{FF2B5EF4-FFF2-40B4-BE49-F238E27FC236}">
              <a16:creationId xmlns:a16="http://schemas.microsoft.com/office/drawing/2014/main" id="{00000000-0008-0000-0E00-0000F4010000}"/>
            </a:ext>
          </a:extLst>
        </xdr:cNvPr>
        <xdr:cNvSpPr txBox="1"/>
      </xdr:nvSpPr>
      <xdr:spPr>
        <a:xfrm>
          <a:off x="13500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認定こども園・幼稚園・保育所】&#10;一人当たり面積グラフ枠">
          <a:extLst>
            <a:ext uri="{FF2B5EF4-FFF2-40B4-BE49-F238E27FC236}">
              <a16:creationId xmlns:a16="http://schemas.microsoft.com/office/drawing/2014/main" id="{00000000-0008-0000-0E00-00000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523" name="【認定こども園・幼稚園・保育所】&#10;一人当たり面積最小値テキスト">
          <a:extLst>
            <a:ext uri="{FF2B5EF4-FFF2-40B4-BE49-F238E27FC236}">
              <a16:creationId xmlns:a16="http://schemas.microsoft.com/office/drawing/2014/main" id="{00000000-0008-0000-0E00-00000B020000}"/>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525" name="【認定こども園・幼稚園・保育所】&#10;一人当たり面積最大値テキスト">
          <a:extLst>
            <a:ext uri="{FF2B5EF4-FFF2-40B4-BE49-F238E27FC236}">
              <a16:creationId xmlns:a16="http://schemas.microsoft.com/office/drawing/2014/main" id="{00000000-0008-0000-0E00-00000D020000}"/>
            </a:ext>
          </a:extLst>
        </xdr:cNvPr>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527" name="【認定こども園・幼稚園・保育所】&#10;一人当たり面積平均値テキスト">
          <a:extLst>
            <a:ext uri="{FF2B5EF4-FFF2-40B4-BE49-F238E27FC236}">
              <a16:creationId xmlns:a16="http://schemas.microsoft.com/office/drawing/2014/main" id="{00000000-0008-0000-0E00-00000F020000}"/>
            </a:ext>
          </a:extLst>
        </xdr:cNvPr>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254</xdr:rowOff>
    </xdr:from>
    <xdr:to>
      <xdr:col>116</xdr:col>
      <xdr:colOff>114300</xdr:colOff>
      <xdr:row>37</xdr:row>
      <xdr:rowOff>101854</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221107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23131</xdr:rowOff>
    </xdr:from>
    <xdr:ext cx="469744" cy="259045"/>
    <xdr:sp macro="" textlink="">
      <xdr:nvSpPr>
        <xdr:cNvPr id="539" name="【認定こども園・幼稚園・保育所】&#10;一人当たり面積該当値テキスト">
          <a:extLst>
            <a:ext uri="{FF2B5EF4-FFF2-40B4-BE49-F238E27FC236}">
              <a16:creationId xmlns:a16="http://schemas.microsoft.com/office/drawing/2014/main" id="{00000000-0008-0000-0E00-00001B020000}"/>
            </a:ext>
          </a:extLst>
        </xdr:cNvPr>
        <xdr:cNvSpPr txBox="1"/>
      </xdr:nvSpPr>
      <xdr:spPr>
        <a:xfrm>
          <a:off x="22199600"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11684</xdr:rowOff>
    </xdr:from>
    <xdr:to>
      <xdr:col>112</xdr:col>
      <xdr:colOff>38100</xdr:colOff>
      <xdr:row>37</xdr:row>
      <xdr:rowOff>113284</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21272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51054</xdr:rowOff>
    </xdr:from>
    <xdr:to>
      <xdr:col>116</xdr:col>
      <xdr:colOff>63500</xdr:colOff>
      <xdr:row>37</xdr:row>
      <xdr:rowOff>62484</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flipV="1">
          <a:off x="21323300" y="639470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25400</xdr:rowOff>
    </xdr:from>
    <xdr:to>
      <xdr:col>107</xdr:col>
      <xdr:colOff>101600</xdr:colOff>
      <xdr:row>37</xdr:row>
      <xdr:rowOff>127000</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20383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62484</xdr:rowOff>
    </xdr:from>
    <xdr:to>
      <xdr:col>111</xdr:col>
      <xdr:colOff>177800</xdr:colOff>
      <xdr:row>37</xdr:row>
      <xdr:rowOff>76200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flipV="1">
          <a:off x="20434300" y="640613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36830</xdr:rowOff>
    </xdr:from>
    <xdr:to>
      <xdr:col>102</xdr:col>
      <xdr:colOff>165100</xdr:colOff>
      <xdr:row>37</xdr:row>
      <xdr:rowOff>138430</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9494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76200</xdr:rowOff>
    </xdr:from>
    <xdr:to>
      <xdr:col>107</xdr:col>
      <xdr:colOff>50800</xdr:colOff>
      <xdr:row>37</xdr:row>
      <xdr:rowOff>87630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flipV="1">
          <a:off x="19545300" y="6419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546" name="n_1aveValue【認定こども園・幼稚園・保育所】&#10;一人当たり面積">
          <a:extLst>
            <a:ext uri="{FF2B5EF4-FFF2-40B4-BE49-F238E27FC236}">
              <a16:creationId xmlns:a16="http://schemas.microsoft.com/office/drawing/2014/main" id="{00000000-0008-0000-0E00-000022020000}"/>
            </a:ext>
          </a:extLst>
        </xdr:cNvPr>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547" name="n_2aveValue【認定こども園・幼稚園・保育所】&#10;一人当たり面積">
          <a:extLst>
            <a:ext uri="{FF2B5EF4-FFF2-40B4-BE49-F238E27FC236}">
              <a16:creationId xmlns:a16="http://schemas.microsoft.com/office/drawing/2014/main" id="{00000000-0008-0000-0E00-000023020000}"/>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48" name="n_3aveValue【認定こども園・幼稚園・保育所】&#10;一人当たり面積">
          <a:extLst>
            <a:ext uri="{FF2B5EF4-FFF2-40B4-BE49-F238E27FC236}">
              <a16:creationId xmlns:a16="http://schemas.microsoft.com/office/drawing/2014/main" id="{00000000-0008-0000-0E00-000024020000}"/>
            </a:ext>
          </a:extLst>
        </xdr:cNvPr>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549" name="n_4aveValue【認定こども園・幼稚園・保育所】&#10;一人当たり面積">
          <a:extLst>
            <a:ext uri="{FF2B5EF4-FFF2-40B4-BE49-F238E27FC236}">
              <a16:creationId xmlns:a16="http://schemas.microsoft.com/office/drawing/2014/main" id="{00000000-0008-0000-0E00-000025020000}"/>
            </a:ext>
          </a:extLst>
        </xdr:cNvPr>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129811</xdr:rowOff>
    </xdr:from>
    <xdr:ext cx="469744" cy="259045"/>
    <xdr:sp macro="" textlink="">
      <xdr:nvSpPr>
        <xdr:cNvPr id="550" name="n_1mainValue【認定こども園・幼稚園・保育所】&#10;一人当たり面積">
          <a:extLst>
            <a:ext uri="{FF2B5EF4-FFF2-40B4-BE49-F238E27FC236}">
              <a16:creationId xmlns:a16="http://schemas.microsoft.com/office/drawing/2014/main" id="{00000000-0008-0000-0E00-000026020000}"/>
            </a:ext>
          </a:extLst>
        </xdr:cNvPr>
        <xdr:cNvSpPr txBox="1"/>
      </xdr:nvSpPr>
      <xdr:spPr>
        <a:xfrm>
          <a:off x="21075727"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143527</xdr:rowOff>
    </xdr:from>
    <xdr:ext cx="469744" cy="259045"/>
    <xdr:sp macro="" textlink="">
      <xdr:nvSpPr>
        <xdr:cNvPr id="551" name="n_2mainValue【認定こども園・幼稚園・保育所】&#10;一人当たり面積">
          <a:extLst>
            <a:ext uri="{FF2B5EF4-FFF2-40B4-BE49-F238E27FC236}">
              <a16:creationId xmlns:a16="http://schemas.microsoft.com/office/drawing/2014/main" id="{00000000-0008-0000-0E00-000027020000}"/>
            </a:ext>
          </a:extLst>
        </xdr:cNvPr>
        <xdr:cNvSpPr txBox="1"/>
      </xdr:nvSpPr>
      <xdr:spPr>
        <a:xfrm>
          <a:off x="20199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154957</xdr:rowOff>
    </xdr:from>
    <xdr:ext cx="469744" cy="259045"/>
    <xdr:sp macro="" textlink="">
      <xdr:nvSpPr>
        <xdr:cNvPr id="552" name="n_3mainValue【認定こども園・幼稚園・保育所】&#10;一人当たり面積">
          <a:extLst>
            <a:ext uri="{FF2B5EF4-FFF2-40B4-BE49-F238E27FC236}">
              <a16:creationId xmlns:a16="http://schemas.microsoft.com/office/drawing/2014/main" id="{00000000-0008-0000-0E00-000028020000}"/>
            </a:ext>
          </a:extLst>
        </xdr:cNvPr>
        <xdr:cNvSpPr txBox="1"/>
      </xdr:nvSpPr>
      <xdr:spPr>
        <a:xfrm>
          <a:off x="19310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学校施設】&#10;有形固定資産減価償却率グラフ枠">
          <a:extLst>
            <a:ext uri="{FF2B5EF4-FFF2-40B4-BE49-F238E27FC236}">
              <a16:creationId xmlns:a16="http://schemas.microsoft.com/office/drawing/2014/main" id="{00000000-0008-0000-0E00-00004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80" name="【学校施設】&#10;有形固定資産減価償却率最小値テキスト">
          <a:extLst>
            <a:ext uri="{FF2B5EF4-FFF2-40B4-BE49-F238E27FC236}">
              <a16:creationId xmlns:a16="http://schemas.microsoft.com/office/drawing/2014/main" id="{00000000-0008-0000-0E00-000044020000}"/>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82" name="【学校施設】&#10;有形固定資産減価償却率最大値テキスト">
          <a:extLst>
            <a:ext uri="{FF2B5EF4-FFF2-40B4-BE49-F238E27FC236}">
              <a16:creationId xmlns:a16="http://schemas.microsoft.com/office/drawing/2014/main" id="{00000000-0008-0000-0E00-000046020000}"/>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84" name="【学校施設】&#10;有形固定資産減価償却率平均値テキスト">
          <a:extLst>
            <a:ext uri="{FF2B5EF4-FFF2-40B4-BE49-F238E27FC236}">
              <a16:creationId xmlns:a16="http://schemas.microsoft.com/office/drawing/2014/main" id="{00000000-0008-0000-0E00-000048020000}"/>
            </a:ext>
          </a:extLst>
        </xdr:cNvPr>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70031</xdr:rowOff>
    </xdr:from>
    <xdr:to>
      <xdr:col>85</xdr:col>
      <xdr:colOff>177800</xdr:colOff>
      <xdr:row>61</xdr:row>
      <xdr:rowOff>181</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6268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48458</xdr:rowOff>
    </xdr:from>
    <xdr:ext cx="405111" cy="259045"/>
    <xdr:sp macro="" textlink="">
      <xdr:nvSpPr>
        <xdr:cNvPr id="596" name="【学校施設】&#10;有形固定資産減価償却率該当値テキスト">
          <a:extLst>
            <a:ext uri="{FF2B5EF4-FFF2-40B4-BE49-F238E27FC236}">
              <a16:creationId xmlns:a16="http://schemas.microsoft.com/office/drawing/2014/main" id="{00000000-0008-0000-0E00-000054020000}"/>
            </a:ext>
          </a:extLst>
        </xdr:cNvPr>
        <xdr:cNvSpPr txBox="1"/>
      </xdr:nvSpPr>
      <xdr:spPr>
        <a:xfrm>
          <a:off x="16357600"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xdr:rowOff>
    </xdr:from>
    <xdr:to>
      <xdr:col>81</xdr:col>
      <xdr:colOff>101600</xdr:colOff>
      <xdr:row>60</xdr:row>
      <xdr:rowOff>106317</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5430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55517</xdr:rowOff>
    </xdr:from>
    <xdr:to>
      <xdr:col>85</xdr:col>
      <xdr:colOff>127000</xdr:colOff>
      <xdr:row>60</xdr:row>
      <xdr:rowOff>120831</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5481300" y="1034251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107587</xdr:rowOff>
    </xdr:from>
    <xdr:to>
      <xdr:col>76</xdr:col>
      <xdr:colOff>165100</xdr:colOff>
      <xdr:row>60</xdr:row>
      <xdr:rowOff>37737</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4541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158387</xdr:rowOff>
    </xdr:from>
    <xdr:to>
      <xdr:col>81</xdr:col>
      <xdr:colOff>50800</xdr:colOff>
      <xdr:row>60</xdr:row>
      <xdr:rowOff>55517</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4592300" y="1027393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42273</xdr:rowOff>
    </xdr:from>
    <xdr:to>
      <xdr:col>72</xdr:col>
      <xdr:colOff>38100</xdr:colOff>
      <xdr:row>59</xdr:row>
      <xdr:rowOff>143873</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3652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93073</xdr:rowOff>
    </xdr:from>
    <xdr:to>
      <xdr:col>76</xdr:col>
      <xdr:colOff>114300</xdr:colOff>
      <xdr:row>59</xdr:row>
      <xdr:rowOff>158387</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3703300" y="102086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603" name="n_1aveValue【学校施設】&#10;有形固定資産減価償却率">
          <a:extLst>
            <a:ext uri="{FF2B5EF4-FFF2-40B4-BE49-F238E27FC236}">
              <a16:creationId xmlns:a16="http://schemas.microsoft.com/office/drawing/2014/main" id="{00000000-0008-0000-0E00-00005B020000}"/>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04" name="n_2aveValue【学校施設】&#10;有形固定資産減価償却率">
          <a:extLst>
            <a:ext uri="{FF2B5EF4-FFF2-40B4-BE49-F238E27FC236}">
              <a16:creationId xmlns:a16="http://schemas.microsoft.com/office/drawing/2014/main" id="{00000000-0008-0000-0E00-00005C02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605" name="n_3aveValue【学校施設】&#10;有形固定資産減価償却率">
          <a:extLst>
            <a:ext uri="{FF2B5EF4-FFF2-40B4-BE49-F238E27FC236}">
              <a16:creationId xmlns:a16="http://schemas.microsoft.com/office/drawing/2014/main" id="{00000000-0008-0000-0E00-00005D020000}"/>
            </a:ext>
          </a:extLst>
        </xdr:cNvPr>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606" name="n_4aveValue【学校施設】&#10;有形固定資産減価償却率">
          <a:extLst>
            <a:ext uri="{FF2B5EF4-FFF2-40B4-BE49-F238E27FC236}">
              <a16:creationId xmlns:a16="http://schemas.microsoft.com/office/drawing/2014/main" id="{00000000-0008-0000-0E00-00005E020000}"/>
            </a:ext>
          </a:extLst>
        </xdr:cNvPr>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97444</xdr:rowOff>
    </xdr:from>
    <xdr:ext cx="405111" cy="259045"/>
    <xdr:sp macro="" textlink="">
      <xdr:nvSpPr>
        <xdr:cNvPr id="607" name="n_1mainValue【学校施設】&#10;有形固定資産減価償却率">
          <a:extLst>
            <a:ext uri="{FF2B5EF4-FFF2-40B4-BE49-F238E27FC236}">
              <a16:creationId xmlns:a16="http://schemas.microsoft.com/office/drawing/2014/main" id="{00000000-0008-0000-0E00-00005F020000}"/>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28864</xdr:rowOff>
    </xdr:from>
    <xdr:ext cx="405111" cy="259045"/>
    <xdr:sp macro="" textlink="">
      <xdr:nvSpPr>
        <xdr:cNvPr id="608" name="n_2mainValue【学校施設】&#10;有形固定資産減価償却率">
          <a:extLst>
            <a:ext uri="{FF2B5EF4-FFF2-40B4-BE49-F238E27FC236}">
              <a16:creationId xmlns:a16="http://schemas.microsoft.com/office/drawing/2014/main" id="{00000000-0008-0000-0E00-000060020000}"/>
            </a:ext>
          </a:extLst>
        </xdr:cNvPr>
        <xdr:cNvSpPr txBox="1"/>
      </xdr:nvSpPr>
      <xdr:spPr>
        <a:xfrm>
          <a:off x="14389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135000</xdr:rowOff>
    </xdr:from>
    <xdr:ext cx="405111" cy="259045"/>
    <xdr:sp macro="" textlink="">
      <xdr:nvSpPr>
        <xdr:cNvPr id="609" name="n_3mainValue【学校施設】&#10;有形固定資産減価償却率">
          <a:extLst>
            <a:ext uri="{FF2B5EF4-FFF2-40B4-BE49-F238E27FC236}">
              <a16:creationId xmlns:a16="http://schemas.microsoft.com/office/drawing/2014/main" id="{00000000-0008-0000-0E00-000061020000}"/>
            </a:ext>
          </a:extLst>
        </xdr:cNvPr>
        <xdr:cNvSpPr txBox="1"/>
      </xdr:nvSpPr>
      <xdr:spPr>
        <a:xfrm>
          <a:off x="13500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学校施設】&#10;一人当たり面積グラフ枠">
          <a:extLst>
            <a:ext uri="{FF2B5EF4-FFF2-40B4-BE49-F238E27FC236}">
              <a16:creationId xmlns:a16="http://schemas.microsoft.com/office/drawing/2014/main" id="{00000000-0008-0000-0E00-00007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631" name="【学校施設】&#10;一人当たり面積最小値テキスト">
          <a:extLst>
            <a:ext uri="{FF2B5EF4-FFF2-40B4-BE49-F238E27FC236}">
              <a16:creationId xmlns:a16="http://schemas.microsoft.com/office/drawing/2014/main" id="{00000000-0008-0000-0E00-000077020000}"/>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633" name="【学校施設】&#10;一人当たり面積最大値テキスト">
          <a:extLst>
            <a:ext uri="{FF2B5EF4-FFF2-40B4-BE49-F238E27FC236}">
              <a16:creationId xmlns:a16="http://schemas.microsoft.com/office/drawing/2014/main" id="{00000000-0008-0000-0E00-00007902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635" name="【学校施設】&#10;一人当たり面積平均値テキスト">
          <a:extLst>
            <a:ext uri="{FF2B5EF4-FFF2-40B4-BE49-F238E27FC236}">
              <a16:creationId xmlns:a16="http://schemas.microsoft.com/office/drawing/2014/main" id="{00000000-0008-0000-0E00-00007B020000}"/>
            </a:ext>
          </a:extLst>
        </xdr:cNvPr>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33782</xdr:rowOff>
    </xdr:from>
    <xdr:to>
      <xdr:col>116</xdr:col>
      <xdr:colOff>114300</xdr:colOff>
      <xdr:row>56</xdr:row>
      <xdr:rowOff>135382</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221107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158259</xdr:rowOff>
    </xdr:from>
    <xdr:ext cx="469744" cy="259045"/>
    <xdr:sp macro="" textlink="">
      <xdr:nvSpPr>
        <xdr:cNvPr id="647" name="【学校施設】&#10;一人当たり面積該当値テキスト">
          <a:extLst>
            <a:ext uri="{FF2B5EF4-FFF2-40B4-BE49-F238E27FC236}">
              <a16:creationId xmlns:a16="http://schemas.microsoft.com/office/drawing/2014/main" id="{00000000-0008-0000-0E00-000087020000}"/>
            </a:ext>
          </a:extLst>
        </xdr:cNvPr>
        <xdr:cNvSpPr txBox="1"/>
      </xdr:nvSpPr>
      <xdr:spPr>
        <a:xfrm>
          <a:off x="22199600" y="958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60643</xdr:rowOff>
    </xdr:from>
    <xdr:to>
      <xdr:col>112</xdr:col>
      <xdr:colOff>38100</xdr:colOff>
      <xdr:row>56</xdr:row>
      <xdr:rowOff>162243</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21272500" y="96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84582</xdr:rowOff>
    </xdr:from>
    <xdr:to>
      <xdr:col>116</xdr:col>
      <xdr:colOff>63500</xdr:colOff>
      <xdr:row>56</xdr:row>
      <xdr:rowOff>111443</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21323300" y="9685782"/>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9207</xdr:rowOff>
    </xdr:from>
    <xdr:to>
      <xdr:col>107</xdr:col>
      <xdr:colOff>101600</xdr:colOff>
      <xdr:row>56</xdr:row>
      <xdr:rowOff>110807</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20383500" y="96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60007</xdr:rowOff>
    </xdr:from>
    <xdr:to>
      <xdr:col>111</xdr:col>
      <xdr:colOff>177800</xdr:colOff>
      <xdr:row>56</xdr:row>
      <xdr:rowOff>111443</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20434300" y="9661207"/>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38354</xdr:rowOff>
    </xdr:from>
    <xdr:to>
      <xdr:col>102</xdr:col>
      <xdr:colOff>165100</xdr:colOff>
      <xdr:row>56</xdr:row>
      <xdr:rowOff>139954</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94945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60007</xdr:rowOff>
    </xdr:from>
    <xdr:to>
      <xdr:col>107</xdr:col>
      <xdr:colOff>50800</xdr:colOff>
      <xdr:row>56</xdr:row>
      <xdr:rowOff>89154</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19545300" y="9661207"/>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654" name="n_1aveValue【学校施設】&#10;一人当たり面積">
          <a:extLst>
            <a:ext uri="{FF2B5EF4-FFF2-40B4-BE49-F238E27FC236}">
              <a16:creationId xmlns:a16="http://schemas.microsoft.com/office/drawing/2014/main" id="{00000000-0008-0000-0E00-00008E020000}"/>
            </a:ext>
          </a:extLst>
        </xdr:cNvPr>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655" name="n_2aveValue【学校施設】&#10;一人当たり面積">
          <a:extLst>
            <a:ext uri="{FF2B5EF4-FFF2-40B4-BE49-F238E27FC236}">
              <a16:creationId xmlns:a16="http://schemas.microsoft.com/office/drawing/2014/main" id="{00000000-0008-0000-0E00-00008F020000}"/>
            </a:ext>
          </a:extLst>
        </xdr:cNvPr>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62501</xdr:rowOff>
    </xdr:from>
    <xdr:ext cx="469744" cy="259045"/>
    <xdr:sp macro="" textlink="">
      <xdr:nvSpPr>
        <xdr:cNvPr id="656" name="n_3aveValue【学校施設】&#10;一人当たり面積">
          <a:extLst>
            <a:ext uri="{FF2B5EF4-FFF2-40B4-BE49-F238E27FC236}">
              <a16:creationId xmlns:a16="http://schemas.microsoft.com/office/drawing/2014/main" id="{00000000-0008-0000-0E00-000090020000}"/>
            </a:ext>
          </a:extLst>
        </xdr:cNvPr>
        <xdr:cNvSpPr txBox="1"/>
      </xdr:nvSpPr>
      <xdr:spPr>
        <a:xfrm>
          <a:off x="19310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657" name="n_4aveValue【学校施設】&#10;一人当たり面積">
          <a:extLst>
            <a:ext uri="{FF2B5EF4-FFF2-40B4-BE49-F238E27FC236}">
              <a16:creationId xmlns:a16="http://schemas.microsoft.com/office/drawing/2014/main" id="{00000000-0008-0000-0E00-000091020000}"/>
            </a:ext>
          </a:extLst>
        </xdr:cNvPr>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7320</xdr:rowOff>
    </xdr:from>
    <xdr:ext cx="469744" cy="259045"/>
    <xdr:sp macro="" textlink="">
      <xdr:nvSpPr>
        <xdr:cNvPr id="658" name="n_1mainValue【学校施設】&#10;一人当たり面積">
          <a:extLst>
            <a:ext uri="{FF2B5EF4-FFF2-40B4-BE49-F238E27FC236}">
              <a16:creationId xmlns:a16="http://schemas.microsoft.com/office/drawing/2014/main" id="{00000000-0008-0000-0E00-000092020000}"/>
            </a:ext>
          </a:extLst>
        </xdr:cNvPr>
        <xdr:cNvSpPr txBox="1"/>
      </xdr:nvSpPr>
      <xdr:spPr>
        <a:xfrm>
          <a:off x="21075727" y="943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127334</xdr:rowOff>
    </xdr:from>
    <xdr:ext cx="469744" cy="259045"/>
    <xdr:sp macro="" textlink="">
      <xdr:nvSpPr>
        <xdr:cNvPr id="659" name="n_2mainValue【学校施設】&#10;一人当たり面積">
          <a:extLst>
            <a:ext uri="{FF2B5EF4-FFF2-40B4-BE49-F238E27FC236}">
              <a16:creationId xmlns:a16="http://schemas.microsoft.com/office/drawing/2014/main" id="{00000000-0008-0000-0E00-000093020000}"/>
            </a:ext>
          </a:extLst>
        </xdr:cNvPr>
        <xdr:cNvSpPr txBox="1"/>
      </xdr:nvSpPr>
      <xdr:spPr>
        <a:xfrm>
          <a:off x="20199427" y="938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156481</xdr:rowOff>
    </xdr:from>
    <xdr:ext cx="469744" cy="259045"/>
    <xdr:sp macro="" textlink="">
      <xdr:nvSpPr>
        <xdr:cNvPr id="660" name="n_3mainValue【学校施設】&#10;一人当たり面積">
          <a:extLst>
            <a:ext uri="{FF2B5EF4-FFF2-40B4-BE49-F238E27FC236}">
              <a16:creationId xmlns:a16="http://schemas.microsoft.com/office/drawing/2014/main" id="{00000000-0008-0000-0E00-000094020000}"/>
            </a:ext>
          </a:extLst>
        </xdr:cNvPr>
        <xdr:cNvSpPr txBox="1"/>
      </xdr:nvSpPr>
      <xdr:spPr>
        <a:xfrm>
          <a:off x="19310427" y="941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a:extLst>
            <a:ext uri="{FF2B5EF4-FFF2-40B4-BE49-F238E27FC236}">
              <a16:creationId xmlns:a16="http://schemas.microsoft.com/office/drawing/2014/main" id="{00000000-0008-0000-0E00-0000A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86" name="【児童館】&#10;有形固定資産減価償却率最小値テキスト">
          <a:extLst>
            <a:ext uri="{FF2B5EF4-FFF2-40B4-BE49-F238E27FC236}">
              <a16:creationId xmlns:a16="http://schemas.microsoft.com/office/drawing/2014/main" id="{00000000-0008-0000-0E00-0000AE020000}"/>
            </a:ext>
          </a:extLst>
        </xdr:cNvPr>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688" name="【児童館】&#10;有形固定資産減価償却率最大値テキスト">
          <a:extLst>
            <a:ext uri="{FF2B5EF4-FFF2-40B4-BE49-F238E27FC236}">
              <a16:creationId xmlns:a16="http://schemas.microsoft.com/office/drawing/2014/main" id="{00000000-0008-0000-0E00-0000B0020000}"/>
            </a:ext>
          </a:extLst>
        </xdr:cNvPr>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690" name="【児童館】&#10;有形固定資産減価償却率平均値テキスト">
          <a:extLst>
            <a:ext uri="{FF2B5EF4-FFF2-40B4-BE49-F238E27FC236}">
              <a16:creationId xmlns:a16="http://schemas.microsoft.com/office/drawing/2014/main" id="{00000000-0008-0000-0E00-0000B2020000}"/>
            </a:ext>
          </a:extLst>
        </xdr:cNvPr>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88264</xdr:rowOff>
    </xdr:from>
    <xdr:to>
      <xdr:col>85</xdr:col>
      <xdr:colOff>177800</xdr:colOff>
      <xdr:row>80</xdr:row>
      <xdr:rowOff>18414</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162687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111141</xdr:rowOff>
    </xdr:from>
    <xdr:ext cx="405111" cy="259045"/>
    <xdr:sp macro="" textlink="">
      <xdr:nvSpPr>
        <xdr:cNvPr id="702" name="【児童館】&#10;有形固定資産減価償却率該当値テキスト">
          <a:extLst>
            <a:ext uri="{FF2B5EF4-FFF2-40B4-BE49-F238E27FC236}">
              <a16:creationId xmlns:a16="http://schemas.microsoft.com/office/drawing/2014/main" id="{00000000-0008-0000-0E00-0000BE020000}"/>
            </a:ext>
          </a:extLst>
        </xdr:cNvPr>
        <xdr:cNvSpPr txBox="1"/>
      </xdr:nvSpPr>
      <xdr:spPr>
        <a:xfrm>
          <a:off x="16357600"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34925</xdr:rowOff>
    </xdr:from>
    <xdr:to>
      <xdr:col>81</xdr:col>
      <xdr:colOff>101600</xdr:colOff>
      <xdr:row>79</xdr:row>
      <xdr:rowOff>136525</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15430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85725</xdr:rowOff>
    </xdr:from>
    <xdr:to>
      <xdr:col>85</xdr:col>
      <xdr:colOff>127000</xdr:colOff>
      <xdr:row>79</xdr:row>
      <xdr:rowOff>139064</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5481300" y="1363027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29211</xdr:rowOff>
    </xdr:from>
    <xdr:to>
      <xdr:col>76</xdr:col>
      <xdr:colOff>165100</xdr:colOff>
      <xdr:row>79</xdr:row>
      <xdr:rowOff>130811</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14541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80011</xdr:rowOff>
    </xdr:from>
    <xdr:to>
      <xdr:col>81</xdr:col>
      <xdr:colOff>50800</xdr:colOff>
      <xdr:row>79</xdr:row>
      <xdr:rowOff>85725</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4592300" y="136245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71120</xdr:rowOff>
    </xdr:from>
    <xdr:to>
      <xdr:col>72</xdr:col>
      <xdr:colOff>38100</xdr:colOff>
      <xdr:row>83</xdr:row>
      <xdr:rowOff>1270</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3652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80011</xdr:rowOff>
    </xdr:from>
    <xdr:to>
      <xdr:col>76</xdr:col>
      <xdr:colOff>114300</xdr:colOff>
      <xdr:row>82</xdr:row>
      <xdr:rowOff>121920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13703300" y="13624561"/>
          <a:ext cx="889000" cy="55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1922</xdr:rowOff>
    </xdr:from>
    <xdr:ext cx="405111" cy="259045"/>
    <xdr:sp macro="" textlink="">
      <xdr:nvSpPr>
        <xdr:cNvPr id="709" name="n_1aveValue【児童館】&#10;有形固定資産減価償却率">
          <a:extLst>
            <a:ext uri="{FF2B5EF4-FFF2-40B4-BE49-F238E27FC236}">
              <a16:creationId xmlns:a16="http://schemas.microsoft.com/office/drawing/2014/main" id="{00000000-0008-0000-0E00-0000C5020000}"/>
            </a:ext>
          </a:extLst>
        </xdr:cNvPr>
        <xdr:cNvSpPr txBox="1"/>
      </xdr:nvSpPr>
      <xdr:spPr>
        <a:xfrm>
          <a:off x="15266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3827</xdr:rowOff>
    </xdr:from>
    <xdr:ext cx="405111" cy="259045"/>
    <xdr:sp macro="" textlink="">
      <xdr:nvSpPr>
        <xdr:cNvPr id="710" name="n_2aveValue【児童館】&#10;有形固定資産減価償却率">
          <a:extLst>
            <a:ext uri="{FF2B5EF4-FFF2-40B4-BE49-F238E27FC236}">
              <a16:creationId xmlns:a16="http://schemas.microsoft.com/office/drawing/2014/main" id="{00000000-0008-0000-0E00-0000C6020000}"/>
            </a:ext>
          </a:extLst>
        </xdr:cNvPr>
        <xdr:cNvSpPr txBox="1"/>
      </xdr:nvSpPr>
      <xdr:spPr>
        <a:xfrm>
          <a:off x="14389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711" name="n_3aveValue【児童館】&#10;有形固定資産減価償却率">
          <a:extLst>
            <a:ext uri="{FF2B5EF4-FFF2-40B4-BE49-F238E27FC236}">
              <a16:creationId xmlns:a16="http://schemas.microsoft.com/office/drawing/2014/main" id="{00000000-0008-0000-0E00-0000C7020000}"/>
            </a:ext>
          </a:extLst>
        </xdr:cNvPr>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712" name="n_4aveValue【児童館】&#10;有形固定資産減価償却率">
          <a:extLst>
            <a:ext uri="{FF2B5EF4-FFF2-40B4-BE49-F238E27FC236}">
              <a16:creationId xmlns:a16="http://schemas.microsoft.com/office/drawing/2014/main" id="{00000000-0008-0000-0E00-0000C8020000}"/>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153052</xdr:rowOff>
    </xdr:from>
    <xdr:ext cx="405111" cy="259045"/>
    <xdr:sp macro="" textlink="">
      <xdr:nvSpPr>
        <xdr:cNvPr id="713" name="n_1mainValue【児童館】&#10;有形固定資産減価償却率">
          <a:extLst>
            <a:ext uri="{FF2B5EF4-FFF2-40B4-BE49-F238E27FC236}">
              <a16:creationId xmlns:a16="http://schemas.microsoft.com/office/drawing/2014/main" id="{00000000-0008-0000-0E00-0000C9020000}"/>
            </a:ext>
          </a:extLst>
        </xdr:cNvPr>
        <xdr:cNvSpPr txBox="1"/>
      </xdr:nvSpPr>
      <xdr:spPr>
        <a:xfrm>
          <a:off x="152660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147338</xdr:rowOff>
    </xdr:from>
    <xdr:ext cx="405111" cy="259045"/>
    <xdr:sp macro="" textlink="">
      <xdr:nvSpPr>
        <xdr:cNvPr id="714" name="n_2mainValue【児童館】&#10;有形固定資産減価償却率">
          <a:extLst>
            <a:ext uri="{FF2B5EF4-FFF2-40B4-BE49-F238E27FC236}">
              <a16:creationId xmlns:a16="http://schemas.microsoft.com/office/drawing/2014/main" id="{00000000-0008-0000-0E00-0000CA020000}"/>
            </a:ext>
          </a:extLst>
        </xdr:cNvPr>
        <xdr:cNvSpPr txBox="1"/>
      </xdr:nvSpPr>
      <xdr:spPr>
        <a:xfrm>
          <a:off x="143897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163847</xdr:rowOff>
    </xdr:from>
    <xdr:ext cx="405111" cy="259045"/>
    <xdr:sp macro="" textlink="">
      <xdr:nvSpPr>
        <xdr:cNvPr id="715" name="n_3mainValue【児童館】&#10;有形固定資産減価償却率">
          <a:extLst>
            <a:ext uri="{FF2B5EF4-FFF2-40B4-BE49-F238E27FC236}">
              <a16:creationId xmlns:a16="http://schemas.microsoft.com/office/drawing/2014/main" id="{00000000-0008-0000-0E00-0000CB020000}"/>
            </a:ext>
          </a:extLst>
        </xdr:cNvPr>
        <xdr:cNvSpPr txBox="1"/>
      </xdr:nvSpPr>
      <xdr:spPr>
        <a:xfrm>
          <a:off x="13500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a:extLst>
            <a:ext uri="{FF2B5EF4-FFF2-40B4-BE49-F238E27FC236}">
              <a16:creationId xmlns:a16="http://schemas.microsoft.com/office/drawing/2014/main" id="{00000000-0008-0000-0E00-0000E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40" name="【児童館】&#10;一人当たり面積最小値テキスト">
          <a:extLst>
            <a:ext uri="{FF2B5EF4-FFF2-40B4-BE49-F238E27FC236}">
              <a16:creationId xmlns:a16="http://schemas.microsoft.com/office/drawing/2014/main" id="{00000000-0008-0000-0E00-0000E4020000}"/>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42" name="【児童館】&#10;一人当たり面積最大値テキスト">
          <a:extLst>
            <a:ext uri="{FF2B5EF4-FFF2-40B4-BE49-F238E27FC236}">
              <a16:creationId xmlns:a16="http://schemas.microsoft.com/office/drawing/2014/main" id="{00000000-0008-0000-0E00-0000E6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44" name="【児童館】&#10;一人当たり面積平均値テキスト">
          <a:extLst>
            <a:ext uri="{FF2B5EF4-FFF2-40B4-BE49-F238E27FC236}">
              <a16:creationId xmlns:a16="http://schemas.microsoft.com/office/drawing/2014/main" id="{00000000-0008-0000-0E00-0000E8020000}"/>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45" name="フローチャート: 判断 744">
          <a:extLst>
            <a:ext uri="{FF2B5EF4-FFF2-40B4-BE49-F238E27FC236}">
              <a16:creationId xmlns:a16="http://schemas.microsoft.com/office/drawing/2014/main" id="{00000000-0008-0000-0E00-0000E902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746" name="フローチャート: 判断 745">
          <a:extLst>
            <a:ext uri="{FF2B5EF4-FFF2-40B4-BE49-F238E27FC236}">
              <a16:creationId xmlns:a16="http://schemas.microsoft.com/office/drawing/2014/main" id="{00000000-0008-0000-0E00-0000EA020000}"/>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747" name="フローチャート: 判断 746">
          <a:extLst>
            <a:ext uri="{FF2B5EF4-FFF2-40B4-BE49-F238E27FC236}">
              <a16:creationId xmlns:a16="http://schemas.microsoft.com/office/drawing/2014/main" id="{00000000-0008-0000-0E00-0000EB020000}"/>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48" name="フローチャート: 判断 747">
          <a:extLst>
            <a:ext uri="{FF2B5EF4-FFF2-40B4-BE49-F238E27FC236}">
              <a16:creationId xmlns:a16="http://schemas.microsoft.com/office/drawing/2014/main" id="{00000000-0008-0000-0E00-0000EC02000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69850</xdr:rowOff>
    </xdr:from>
    <xdr:to>
      <xdr:col>116</xdr:col>
      <xdr:colOff>114300</xdr:colOff>
      <xdr:row>80</xdr:row>
      <xdr:rowOff>0</xdr:rowOff>
    </xdr:to>
    <xdr:sp macro="" textlink="">
      <xdr:nvSpPr>
        <xdr:cNvPr id="755" name="楕円 754">
          <a:extLst>
            <a:ext uri="{FF2B5EF4-FFF2-40B4-BE49-F238E27FC236}">
              <a16:creationId xmlns:a16="http://schemas.microsoft.com/office/drawing/2014/main" id="{00000000-0008-0000-0E00-0000F3020000}"/>
            </a:ext>
          </a:extLst>
        </xdr:cNvPr>
        <xdr:cNvSpPr/>
      </xdr:nvSpPr>
      <xdr:spPr>
        <a:xfrm>
          <a:off x="221107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92727</xdr:rowOff>
    </xdr:from>
    <xdr:ext cx="469744" cy="259045"/>
    <xdr:sp macro="" textlink="">
      <xdr:nvSpPr>
        <xdr:cNvPr id="756" name="【児童館】&#10;一人当たり面積該当値テキスト">
          <a:extLst>
            <a:ext uri="{FF2B5EF4-FFF2-40B4-BE49-F238E27FC236}">
              <a16:creationId xmlns:a16="http://schemas.microsoft.com/office/drawing/2014/main" id="{00000000-0008-0000-0E00-0000F4020000}"/>
            </a:ext>
          </a:extLst>
        </xdr:cNvPr>
        <xdr:cNvSpPr txBox="1"/>
      </xdr:nvSpPr>
      <xdr:spPr>
        <a:xfrm>
          <a:off x="22199600"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757" name="楕円 756">
          <a:extLst>
            <a:ext uri="{FF2B5EF4-FFF2-40B4-BE49-F238E27FC236}">
              <a16:creationId xmlns:a16="http://schemas.microsoft.com/office/drawing/2014/main" id="{00000000-0008-0000-0E00-0000F5020000}"/>
            </a:ext>
          </a:extLst>
        </xdr:cNvPr>
        <xdr:cNvSpPr/>
      </xdr:nvSpPr>
      <xdr:spPr>
        <a:xfrm>
          <a:off x="21272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120650</xdr:rowOff>
    </xdr:from>
    <xdr:to>
      <xdr:col>116</xdr:col>
      <xdr:colOff>63500</xdr:colOff>
      <xdr:row>79</xdr:row>
      <xdr:rowOff>133350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flipV="1">
          <a:off x="21323300" y="13665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95250</xdr:rowOff>
    </xdr:from>
    <xdr:to>
      <xdr:col>107</xdr:col>
      <xdr:colOff>101600</xdr:colOff>
      <xdr:row>80</xdr:row>
      <xdr:rowOff>25400</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20383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133350</xdr:rowOff>
    </xdr:from>
    <xdr:to>
      <xdr:col>111</xdr:col>
      <xdr:colOff>177800</xdr:colOff>
      <xdr:row>79</xdr:row>
      <xdr:rowOff>146050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flipV="1">
          <a:off x="20434300" y="1367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88900</xdr:rowOff>
    </xdr:from>
    <xdr:to>
      <xdr:col>102</xdr:col>
      <xdr:colOff>165100</xdr:colOff>
      <xdr:row>83</xdr:row>
      <xdr:rowOff>19050</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9494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146050</xdr:rowOff>
    </xdr:from>
    <xdr:to>
      <xdr:col>107</xdr:col>
      <xdr:colOff>50800</xdr:colOff>
      <xdr:row>82</xdr:row>
      <xdr:rowOff>139700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9545300" y="136906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763" name="n_1aveValue【児童館】&#10;一人当たり面積">
          <a:extLst>
            <a:ext uri="{FF2B5EF4-FFF2-40B4-BE49-F238E27FC236}">
              <a16:creationId xmlns:a16="http://schemas.microsoft.com/office/drawing/2014/main" id="{00000000-0008-0000-0E00-0000FB020000}"/>
            </a:ext>
          </a:extLst>
        </xdr:cNvPr>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764" name="n_2aveValue【児童館】&#10;一人当たり面積">
          <a:extLst>
            <a:ext uri="{FF2B5EF4-FFF2-40B4-BE49-F238E27FC236}">
              <a16:creationId xmlns:a16="http://schemas.microsoft.com/office/drawing/2014/main" id="{00000000-0008-0000-0E00-0000FC020000}"/>
            </a:ext>
          </a:extLst>
        </xdr:cNvPr>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65" name="n_3aveValue【児童館】&#10;一人当たり面積">
          <a:extLst>
            <a:ext uri="{FF2B5EF4-FFF2-40B4-BE49-F238E27FC236}">
              <a16:creationId xmlns:a16="http://schemas.microsoft.com/office/drawing/2014/main" id="{00000000-0008-0000-0E00-0000FD020000}"/>
            </a:ext>
          </a:extLst>
        </xdr:cNvPr>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766" name="n_4aveValue【児童館】&#10;一人当たり面積">
          <a:extLst>
            <a:ext uri="{FF2B5EF4-FFF2-40B4-BE49-F238E27FC236}">
              <a16:creationId xmlns:a16="http://schemas.microsoft.com/office/drawing/2014/main" id="{00000000-0008-0000-0E00-0000FE020000}"/>
            </a:ext>
          </a:extLst>
        </xdr:cNvPr>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767" name="n_1mainValue【児童館】&#10;一人当たり面積">
          <a:extLst>
            <a:ext uri="{FF2B5EF4-FFF2-40B4-BE49-F238E27FC236}">
              <a16:creationId xmlns:a16="http://schemas.microsoft.com/office/drawing/2014/main" id="{00000000-0008-0000-0E00-0000FF020000}"/>
            </a:ext>
          </a:extLst>
        </xdr:cNvPr>
        <xdr:cNvSpPr txBox="1"/>
      </xdr:nvSpPr>
      <xdr:spPr>
        <a:xfrm>
          <a:off x="210757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41927</xdr:rowOff>
    </xdr:from>
    <xdr:ext cx="469744" cy="259045"/>
    <xdr:sp macro="" textlink="">
      <xdr:nvSpPr>
        <xdr:cNvPr id="768" name="n_2mainValue【児童館】&#10;一人当たり面積">
          <a:extLst>
            <a:ext uri="{FF2B5EF4-FFF2-40B4-BE49-F238E27FC236}">
              <a16:creationId xmlns:a16="http://schemas.microsoft.com/office/drawing/2014/main" id="{00000000-0008-0000-0E00-000000030000}"/>
            </a:ext>
          </a:extLst>
        </xdr:cNvPr>
        <xdr:cNvSpPr txBox="1"/>
      </xdr:nvSpPr>
      <xdr:spPr>
        <a:xfrm>
          <a:off x="201994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35577</xdr:rowOff>
    </xdr:from>
    <xdr:ext cx="469744" cy="259045"/>
    <xdr:sp macro="" textlink="">
      <xdr:nvSpPr>
        <xdr:cNvPr id="769" name="n_3mainValue【児童館】&#10;一人当たり面積">
          <a:extLst>
            <a:ext uri="{FF2B5EF4-FFF2-40B4-BE49-F238E27FC236}">
              <a16:creationId xmlns:a16="http://schemas.microsoft.com/office/drawing/2014/main" id="{00000000-0008-0000-0E00-000001030000}"/>
            </a:ext>
          </a:extLst>
        </xdr:cNvPr>
        <xdr:cNvSpPr txBox="1"/>
      </xdr:nvSpPr>
      <xdr:spPr>
        <a:xfrm>
          <a:off x="19310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0" name="正方形/長方形 769">
          <a:extLst>
            <a:ext uri="{FF2B5EF4-FFF2-40B4-BE49-F238E27FC236}">
              <a16:creationId xmlns:a16="http://schemas.microsoft.com/office/drawing/2014/main" id="{00000000-0008-0000-0E00-00000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1" name="正方形/長方形 770">
          <a:extLst>
            <a:ext uri="{FF2B5EF4-FFF2-40B4-BE49-F238E27FC236}">
              <a16:creationId xmlns:a16="http://schemas.microsoft.com/office/drawing/2014/main" id="{00000000-0008-0000-0E00-00000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2" name="正方形/長方形 771">
          <a:extLst>
            <a:ext uri="{FF2B5EF4-FFF2-40B4-BE49-F238E27FC236}">
              <a16:creationId xmlns:a16="http://schemas.microsoft.com/office/drawing/2014/main" id="{00000000-0008-0000-0E00-00000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3" name="正方形/長方形 772">
          <a:extLst>
            <a:ext uri="{FF2B5EF4-FFF2-40B4-BE49-F238E27FC236}">
              <a16:creationId xmlns:a16="http://schemas.microsoft.com/office/drawing/2014/main" id="{00000000-0008-0000-0E00-00000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4" name="正方形/長方形 773">
          <a:extLst>
            <a:ext uri="{FF2B5EF4-FFF2-40B4-BE49-F238E27FC236}">
              <a16:creationId xmlns:a16="http://schemas.microsoft.com/office/drawing/2014/main" id="{00000000-0008-0000-0E00-00000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1" name="【公民館】&#10;有形固定資産減価償却率グラフ枠">
          <a:extLst>
            <a:ext uri="{FF2B5EF4-FFF2-40B4-BE49-F238E27FC236}">
              <a16:creationId xmlns:a16="http://schemas.microsoft.com/office/drawing/2014/main" id="{00000000-0008-0000-0E00-00001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93" name="【公民館】&#10;有形固定資産減価償却率最小値テキスト">
          <a:extLst>
            <a:ext uri="{FF2B5EF4-FFF2-40B4-BE49-F238E27FC236}">
              <a16:creationId xmlns:a16="http://schemas.microsoft.com/office/drawing/2014/main" id="{00000000-0008-0000-0E00-000019030000}"/>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95" name="【公民館】&#10;有形固定資産減価償却率最大値テキスト">
          <a:extLst>
            <a:ext uri="{FF2B5EF4-FFF2-40B4-BE49-F238E27FC236}">
              <a16:creationId xmlns:a16="http://schemas.microsoft.com/office/drawing/2014/main" id="{00000000-0008-0000-0E00-00001B030000}"/>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797" name="【公民館】&#10;有形固定資産減価償却率平均値テキスト">
          <a:extLst>
            <a:ext uri="{FF2B5EF4-FFF2-40B4-BE49-F238E27FC236}">
              <a16:creationId xmlns:a16="http://schemas.microsoft.com/office/drawing/2014/main" id="{00000000-0008-0000-0E00-00001D030000}"/>
            </a:ext>
          </a:extLst>
        </xdr:cNvPr>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98" name="フローチャート: 判断 797">
          <a:extLst>
            <a:ext uri="{FF2B5EF4-FFF2-40B4-BE49-F238E27FC236}">
              <a16:creationId xmlns:a16="http://schemas.microsoft.com/office/drawing/2014/main" id="{00000000-0008-0000-0E00-00001E03000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799" name="フローチャート: 判断 798">
          <a:extLst>
            <a:ext uri="{FF2B5EF4-FFF2-40B4-BE49-F238E27FC236}">
              <a16:creationId xmlns:a16="http://schemas.microsoft.com/office/drawing/2014/main" id="{00000000-0008-0000-0E00-00001F030000}"/>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800" name="フローチャート: 判断 799">
          <a:extLst>
            <a:ext uri="{FF2B5EF4-FFF2-40B4-BE49-F238E27FC236}">
              <a16:creationId xmlns:a16="http://schemas.microsoft.com/office/drawing/2014/main" id="{00000000-0008-0000-0E00-000020030000}"/>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801" name="フローチャート: 判断 800">
          <a:extLst>
            <a:ext uri="{FF2B5EF4-FFF2-40B4-BE49-F238E27FC236}">
              <a16:creationId xmlns:a16="http://schemas.microsoft.com/office/drawing/2014/main" id="{00000000-0008-0000-0E00-000021030000}"/>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802" name="フローチャート: 判断 801">
          <a:extLst>
            <a:ext uri="{FF2B5EF4-FFF2-40B4-BE49-F238E27FC236}">
              <a16:creationId xmlns:a16="http://schemas.microsoft.com/office/drawing/2014/main" id="{00000000-0008-0000-0E00-000022030000}"/>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2539</xdr:rowOff>
    </xdr:from>
    <xdr:to>
      <xdr:col>85</xdr:col>
      <xdr:colOff>177800</xdr:colOff>
      <xdr:row>100</xdr:row>
      <xdr:rowOff>104139</xdr:rowOff>
    </xdr:to>
    <xdr:sp macro="" textlink="">
      <xdr:nvSpPr>
        <xdr:cNvPr id="808" name="楕円 807">
          <a:extLst>
            <a:ext uri="{FF2B5EF4-FFF2-40B4-BE49-F238E27FC236}">
              <a16:creationId xmlns:a16="http://schemas.microsoft.com/office/drawing/2014/main" id="{00000000-0008-0000-0E00-000028030000}"/>
            </a:ext>
          </a:extLst>
        </xdr:cNvPr>
        <xdr:cNvSpPr/>
      </xdr:nvSpPr>
      <xdr:spPr>
        <a:xfrm>
          <a:off x="162687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127016</xdr:rowOff>
    </xdr:from>
    <xdr:ext cx="405111" cy="259045"/>
    <xdr:sp macro="" textlink="">
      <xdr:nvSpPr>
        <xdr:cNvPr id="809" name="【公民館】&#10;有形固定資産減価償却率該当値テキスト">
          <a:extLst>
            <a:ext uri="{FF2B5EF4-FFF2-40B4-BE49-F238E27FC236}">
              <a16:creationId xmlns:a16="http://schemas.microsoft.com/office/drawing/2014/main" id="{00000000-0008-0000-0E00-000029030000}"/>
            </a:ext>
          </a:extLst>
        </xdr:cNvPr>
        <xdr:cNvSpPr txBox="1"/>
      </xdr:nvSpPr>
      <xdr:spPr>
        <a:xfrm>
          <a:off x="16357600" y="1710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128270</xdr:rowOff>
    </xdr:from>
    <xdr:to>
      <xdr:col>81</xdr:col>
      <xdr:colOff>101600</xdr:colOff>
      <xdr:row>100</xdr:row>
      <xdr:rowOff>58420</xdr:rowOff>
    </xdr:to>
    <xdr:sp macro="" textlink="">
      <xdr:nvSpPr>
        <xdr:cNvPr id="810" name="楕円 809">
          <a:extLst>
            <a:ext uri="{FF2B5EF4-FFF2-40B4-BE49-F238E27FC236}">
              <a16:creationId xmlns:a16="http://schemas.microsoft.com/office/drawing/2014/main" id="{00000000-0008-0000-0E00-00002A030000}"/>
            </a:ext>
          </a:extLst>
        </xdr:cNvPr>
        <xdr:cNvSpPr/>
      </xdr:nvSpPr>
      <xdr:spPr>
        <a:xfrm>
          <a:off x="15430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xdr:rowOff>
    </xdr:from>
    <xdr:to>
      <xdr:col>85</xdr:col>
      <xdr:colOff>127000</xdr:colOff>
      <xdr:row>100</xdr:row>
      <xdr:rowOff>53339</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5481300" y="171526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82550</xdr:rowOff>
    </xdr:from>
    <xdr:to>
      <xdr:col>76</xdr:col>
      <xdr:colOff>165100</xdr:colOff>
      <xdr:row>100</xdr:row>
      <xdr:rowOff>12700</xdr:rowOff>
    </xdr:to>
    <xdr:sp macro="" textlink="">
      <xdr:nvSpPr>
        <xdr:cNvPr id="812" name="楕円 811">
          <a:extLst>
            <a:ext uri="{FF2B5EF4-FFF2-40B4-BE49-F238E27FC236}">
              <a16:creationId xmlns:a16="http://schemas.microsoft.com/office/drawing/2014/main" id="{00000000-0008-0000-0E00-00002C030000}"/>
            </a:ext>
          </a:extLst>
        </xdr:cNvPr>
        <xdr:cNvSpPr/>
      </xdr:nvSpPr>
      <xdr:spPr>
        <a:xfrm>
          <a:off x="14541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133350</xdr:rowOff>
    </xdr:from>
    <xdr:to>
      <xdr:col>81</xdr:col>
      <xdr:colOff>50800</xdr:colOff>
      <xdr:row>100</xdr:row>
      <xdr:rowOff>7620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4592300" y="17106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64263</xdr:rowOff>
    </xdr:from>
    <xdr:to>
      <xdr:col>72</xdr:col>
      <xdr:colOff>38100</xdr:colOff>
      <xdr:row>99</xdr:row>
      <xdr:rowOff>165863</xdr:rowOff>
    </xdr:to>
    <xdr:sp macro="" textlink="">
      <xdr:nvSpPr>
        <xdr:cNvPr id="814" name="楕円 813">
          <a:extLst>
            <a:ext uri="{FF2B5EF4-FFF2-40B4-BE49-F238E27FC236}">
              <a16:creationId xmlns:a16="http://schemas.microsoft.com/office/drawing/2014/main" id="{00000000-0008-0000-0E00-00002E030000}"/>
            </a:ext>
          </a:extLst>
        </xdr:cNvPr>
        <xdr:cNvSpPr/>
      </xdr:nvSpPr>
      <xdr:spPr>
        <a:xfrm>
          <a:off x="13652500" y="1703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115063</xdr:rowOff>
    </xdr:from>
    <xdr:to>
      <xdr:col>76</xdr:col>
      <xdr:colOff>114300</xdr:colOff>
      <xdr:row>99</xdr:row>
      <xdr:rowOff>133350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3703300" y="17088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51833</xdr:rowOff>
    </xdr:from>
    <xdr:ext cx="405111" cy="259045"/>
    <xdr:sp macro="" textlink="">
      <xdr:nvSpPr>
        <xdr:cNvPr id="816" name="n_1aveValue【公民館】&#10;有形固定資産減価償却率">
          <a:extLst>
            <a:ext uri="{FF2B5EF4-FFF2-40B4-BE49-F238E27FC236}">
              <a16:creationId xmlns:a16="http://schemas.microsoft.com/office/drawing/2014/main" id="{00000000-0008-0000-0E00-000030030000}"/>
            </a:ext>
          </a:extLst>
        </xdr:cNvPr>
        <xdr:cNvSpPr txBox="1"/>
      </xdr:nvSpPr>
      <xdr:spPr>
        <a:xfrm>
          <a:off x="15266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76979</xdr:rowOff>
    </xdr:from>
    <xdr:ext cx="405111" cy="259045"/>
    <xdr:sp macro="" textlink="">
      <xdr:nvSpPr>
        <xdr:cNvPr id="817" name="n_2aveValue【公民館】&#10;有形固定資産減価償却率">
          <a:extLst>
            <a:ext uri="{FF2B5EF4-FFF2-40B4-BE49-F238E27FC236}">
              <a16:creationId xmlns:a16="http://schemas.microsoft.com/office/drawing/2014/main" id="{00000000-0008-0000-0E00-000031030000}"/>
            </a:ext>
          </a:extLst>
        </xdr:cNvPr>
        <xdr:cNvSpPr txBox="1"/>
      </xdr:nvSpPr>
      <xdr:spPr>
        <a:xfrm>
          <a:off x="143897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33545</xdr:rowOff>
    </xdr:from>
    <xdr:ext cx="405111" cy="259045"/>
    <xdr:sp macro="" textlink="">
      <xdr:nvSpPr>
        <xdr:cNvPr id="818" name="n_3aveValue【公民館】&#10;有形固定資産減価償却率">
          <a:extLst>
            <a:ext uri="{FF2B5EF4-FFF2-40B4-BE49-F238E27FC236}">
              <a16:creationId xmlns:a16="http://schemas.microsoft.com/office/drawing/2014/main" id="{00000000-0008-0000-0E00-000032030000}"/>
            </a:ext>
          </a:extLst>
        </xdr:cNvPr>
        <xdr:cNvSpPr txBox="1"/>
      </xdr:nvSpPr>
      <xdr:spPr>
        <a:xfrm>
          <a:off x="13500744" y="1769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819" name="n_4aveValue【公民館】&#10;有形固定資産減価償却率">
          <a:extLst>
            <a:ext uri="{FF2B5EF4-FFF2-40B4-BE49-F238E27FC236}">
              <a16:creationId xmlns:a16="http://schemas.microsoft.com/office/drawing/2014/main" id="{00000000-0008-0000-0E00-000033030000}"/>
            </a:ext>
          </a:extLst>
        </xdr:cNvPr>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74947</xdr:rowOff>
    </xdr:from>
    <xdr:ext cx="405111" cy="259045"/>
    <xdr:sp macro="" textlink="">
      <xdr:nvSpPr>
        <xdr:cNvPr id="820" name="n_1mainValue【公民館】&#10;有形固定資産減価償却率">
          <a:extLst>
            <a:ext uri="{FF2B5EF4-FFF2-40B4-BE49-F238E27FC236}">
              <a16:creationId xmlns:a16="http://schemas.microsoft.com/office/drawing/2014/main" id="{00000000-0008-0000-0E00-000034030000}"/>
            </a:ext>
          </a:extLst>
        </xdr:cNvPr>
        <xdr:cNvSpPr txBox="1"/>
      </xdr:nvSpPr>
      <xdr:spPr>
        <a:xfrm>
          <a:off x="152660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29227</xdr:rowOff>
    </xdr:from>
    <xdr:ext cx="405111" cy="259045"/>
    <xdr:sp macro="" textlink="">
      <xdr:nvSpPr>
        <xdr:cNvPr id="821" name="n_2mainValue【公民館】&#10;有形固定資産減価償却率">
          <a:extLst>
            <a:ext uri="{FF2B5EF4-FFF2-40B4-BE49-F238E27FC236}">
              <a16:creationId xmlns:a16="http://schemas.microsoft.com/office/drawing/2014/main" id="{00000000-0008-0000-0E00-000035030000}"/>
            </a:ext>
          </a:extLst>
        </xdr:cNvPr>
        <xdr:cNvSpPr txBox="1"/>
      </xdr:nvSpPr>
      <xdr:spPr>
        <a:xfrm>
          <a:off x="143897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10940</xdr:rowOff>
    </xdr:from>
    <xdr:ext cx="405111" cy="259045"/>
    <xdr:sp macro="" textlink="">
      <xdr:nvSpPr>
        <xdr:cNvPr id="822" name="n_3mainValue【公民館】&#10;有形固定資産減価償却率">
          <a:extLst>
            <a:ext uri="{FF2B5EF4-FFF2-40B4-BE49-F238E27FC236}">
              <a16:creationId xmlns:a16="http://schemas.microsoft.com/office/drawing/2014/main" id="{00000000-0008-0000-0E00-000036030000}"/>
            </a:ext>
          </a:extLst>
        </xdr:cNvPr>
        <xdr:cNvSpPr txBox="1"/>
      </xdr:nvSpPr>
      <xdr:spPr>
        <a:xfrm>
          <a:off x="13500744" y="1681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3" name="正方形/長方形 822">
          <a:extLst>
            <a:ext uri="{FF2B5EF4-FFF2-40B4-BE49-F238E27FC236}">
              <a16:creationId xmlns:a16="http://schemas.microsoft.com/office/drawing/2014/main" id="{00000000-0008-0000-0E00-00003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4" name="正方形/長方形 823">
          <a:extLst>
            <a:ext uri="{FF2B5EF4-FFF2-40B4-BE49-F238E27FC236}">
              <a16:creationId xmlns:a16="http://schemas.microsoft.com/office/drawing/2014/main" id="{00000000-0008-0000-0E00-00003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5" name="正方形/長方形 824">
          <a:extLst>
            <a:ext uri="{FF2B5EF4-FFF2-40B4-BE49-F238E27FC236}">
              <a16:creationId xmlns:a16="http://schemas.microsoft.com/office/drawing/2014/main" id="{00000000-0008-0000-0E00-00003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6" name="正方形/長方形 825">
          <a:extLst>
            <a:ext uri="{FF2B5EF4-FFF2-40B4-BE49-F238E27FC236}">
              <a16:creationId xmlns:a16="http://schemas.microsoft.com/office/drawing/2014/main" id="{00000000-0008-0000-0E00-00003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7" name="正方形/長方形 826">
          <a:extLst>
            <a:ext uri="{FF2B5EF4-FFF2-40B4-BE49-F238E27FC236}">
              <a16:creationId xmlns:a16="http://schemas.microsoft.com/office/drawing/2014/main" id="{00000000-0008-0000-0E00-00003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E00-00003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E00-00003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0" name="正方形/長方形 829">
          <a:extLst>
            <a:ext uri="{FF2B5EF4-FFF2-40B4-BE49-F238E27FC236}">
              <a16:creationId xmlns:a16="http://schemas.microsoft.com/office/drawing/2014/main" id="{00000000-0008-0000-0E00-00003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公民館】&#10;一人当たり面積グラフ枠">
          <a:extLst>
            <a:ext uri="{FF2B5EF4-FFF2-40B4-BE49-F238E27FC236}">
              <a16:creationId xmlns:a16="http://schemas.microsoft.com/office/drawing/2014/main" id="{00000000-0008-0000-0E00-00004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849" name="【公民館】&#10;一人当たり面積最小値テキスト">
          <a:extLst>
            <a:ext uri="{FF2B5EF4-FFF2-40B4-BE49-F238E27FC236}">
              <a16:creationId xmlns:a16="http://schemas.microsoft.com/office/drawing/2014/main" id="{00000000-0008-0000-0E00-000051030000}"/>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51" name="【公民館】&#10;一人当たり面積最大値テキスト">
          <a:extLst>
            <a:ext uri="{FF2B5EF4-FFF2-40B4-BE49-F238E27FC236}">
              <a16:creationId xmlns:a16="http://schemas.microsoft.com/office/drawing/2014/main" id="{00000000-0008-0000-0E00-000053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53" name="【公民館】&#10;一人当たり面積平均値テキスト">
          <a:extLst>
            <a:ext uri="{FF2B5EF4-FFF2-40B4-BE49-F238E27FC236}">
              <a16:creationId xmlns:a16="http://schemas.microsoft.com/office/drawing/2014/main" id="{00000000-0008-0000-0E00-000055030000}"/>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54" name="フローチャート: 判断 853">
          <a:extLst>
            <a:ext uri="{FF2B5EF4-FFF2-40B4-BE49-F238E27FC236}">
              <a16:creationId xmlns:a16="http://schemas.microsoft.com/office/drawing/2014/main" id="{00000000-0008-0000-0E00-000056030000}"/>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55" name="フローチャート: 判断 854">
          <a:extLst>
            <a:ext uri="{FF2B5EF4-FFF2-40B4-BE49-F238E27FC236}">
              <a16:creationId xmlns:a16="http://schemas.microsoft.com/office/drawing/2014/main" id="{00000000-0008-0000-0E00-00005703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856" name="フローチャート: 判断 855">
          <a:extLst>
            <a:ext uri="{FF2B5EF4-FFF2-40B4-BE49-F238E27FC236}">
              <a16:creationId xmlns:a16="http://schemas.microsoft.com/office/drawing/2014/main" id="{00000000-0008-0000-0E00-000058030000}"/>
            </a:ext>
          </a:extLst>
        </xdr:cNvPr>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857" name="フローチャート: 判断 856">
          <a:extLst>
            <a:ext uri="{FF2B5EF4-FFF2-40B4-BE49-F238E27FC236}">
              <a16:creationId xmlns:a16="http://schemas.microsoft.com/office/drawing/2014/main" id="{00000000-0008-0000-0E00-000059030000}"/>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58" name="フローチャート: 判断 857">
          <a:extLst>
            <a:ext uri="{FF2B5EF4-FFF2-40B4-BE49-F238E27FC236}">
              <a16:creationId xmlns:a16="http://schemas.microsoft.com/office/drawing/2014/main" id="{00000000-0008-0000-0E00-00005A030000}"/>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E00-00005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152763</xdr:rowOff>
    </xdr:from>
    <xdr:to>
      <xdr:col>116</xdr:col>
      <xdr:colOff>114300</xdr:colOff>
      <xdr:row>105</xdr:row>
      <xdr:rowOff>82913</xdr:rowOff>
    </xdr:to>
    <xdr:sp macro="" textlink="">
      <xdr:nvSpPr>
        <xdr:cNvPr id="864" name="楕円 863">
          <a:extLst>
            <a:ext uri="{FF2B5EF4-FFF2-40B4-BE49-F238E27FC236}">
              <a16:creationId xmlns:a16="http://schemas.microsoft.com/office/drawing/2014/main" id="{00000000-0008-0000-0E00-000060030000}"/>
            </a:ext>
          </a:extLst>
        </xdr:cNvPr>
        <xdr:cNvSpPr/>
      </xdr:nvSpPr>
      <xdr:spPr>
        <a:xfrm>
          <a:off x="221107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4190</xdr:rowOff>
    </xdr:from>
    <xdr:ext cx="469744" cy="259045"/>
    <xdr:sp macro="" textlink="">
      <xdr:nvSpPr>
        <xdr:cNvPr id="865" name="【公民館】&#10;一人当たり面積該当値テキスト">
          <a:extLst>
            <a:ext uri="{FF2B5EF4-FFF2-40B4-BE49-F238E27FC236}">
              <a16:creationId xmlns:a16="http://schemas.microsoft.com/office/drawing/2014/main" id="{00000000-0008-0000-0E00-000061030000}"/>
            </a:ext>
          </a:extLst>
        </xdr:cNvPr>
        <xdr:cNvSpPr txBox="1"/>
      </xdr:nvSpPr>
      <xdr:spPr>
        <a:xfrm>
          <a:off x="22199600"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162561</xdr:rowOff>
    </xdr:from>
    <xdr:to>
      <xdr:col>112</xdr:col>
      <xdr:colOff>38100</xdr:colOff>
      <xdr:row>105</xdr:row>
      <xdr:rowOff>92711</xdr:rowOff>
    </xdr:to>
    <xdr:sp macro="" textlink="">
      <xdr:nvSpPr>
        <xdr:cNvPr id="866" name="楕円 865">
          <a:extLst>
            <a:ext uri="{FF2B5EF4-FFF2-40B4-BE49-F238E27FC236}">
              <a16:creationId xmlns:a16="http://schemas.microsoft.com/office/drawing/2014/main" id="{00000000-0008-0000-0E00-000062030000}"/>
            </a:ext>
          </a:extLst>
        </xdr:cNvPr>
        <xdr:cNvSpPr/>
      </xdr:nvSpPr>
      <xdr:spPr>
        <a:xfrm>
          <a:off x="2127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32113</xdr:rowOff>
    </xdr:from>
    <xdr:to>
      <xdr:col>116</xdr:col>
      <xdr:colOff>63500</xdr:colOff>
      <xdr:row>105</xdr:row>
      <xdr:rowOff>41911</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flipV="1">
          <a:off x="21323300" y="1803436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868" name="楕円 867">
          <a:extLst>
            <a:ext uri="{FF2B5EF4-FFF2-40B4-BE49-F238E27FC236}">
              <a16:creationId xmlns:a16="http://schemas.microsoft.com/office/drawing/2014/main" id="{00000000-0008-0000-0E00-000064030000}"/>
            </a:ext>
          </a:extLst>
        </xdr:cNvPr>
        <xdr:cNvSpPr/>
      </xdr:nvSpPr>
      <xdr:spPr>
        <a:xfrm>
          <a:off x="2038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41911</xdr:rowOff>
    </xdr:from>
    <xdr:to>
      <xdr:col>111</xdr:col>
      <xdr:colOff>177800</xdr:colOff>
      <xdr:row>105</xdr:row>
      <xdr:rowOff>51707</xdr:rowOff>
    </xdr:to>
    <xdr:cxnSp macro="">
      <xdr:nvCxnSpPr>
        <xdr:cNvPr id="869" name="直線コネクタ 868">
          <a:extLst>
            <a:ext uri="{FF2B5EF4-FFF2-40B4-BE49-F238E27FC236}">
              <a16:creationId xmlns:a16="http://schemas.microsoft.com/office/drawing/2014/main" id="{00000000-0008-0000-0E00-000065030000}"/>
            </a:ext>
          </a:extLst>
        </xdr:cNvPr>
        <xdr:cNvCxnSpPr/>
      </xdr:nvCxnSpPr>
      <xdr:spPr>
        <a:xfrm flipV="1">
          <a:off x="20434300" y="180441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103777</xdr:rowOff>
    </xdr:from>
    <xdr:to>
      <xdr:col>102</xdr:col>
      <xdr:colOff>165100</xdr:colOff>
      <xdr:row>105</xdr:row>
      <xdr:rowOff>33927</xdr:rowOff>
    </xdr:to>
    <xdr:sp macro="" textlink="">
      <xdr:nvSpPr>
        <xdr:cNvPr id="870" name="楕円 869">
          <a:extLst>
            <a:ext uri="{FF2B5EF4-FFF2-40B4-BE49-F238E27FC236}">
              <a16:creationId xmlns:a16="http://schemas.microsoft.com/office/drawing/2014/main" id="{00000000-0008-0000-0E00-000066030000}"/>
            </a:ext>
          </a:extLst>
        </xdr:cNvPr>
        <xdr:cNvSpPr/>
      </xdr:nvSpPr>
      <xdr:spPr>
        <a:xfrm>
          <a:off x="19494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154577</xdr:rowOff>
    </xdr:from>
    <xdr:to>
      <xdr:col>107</xdr:col>
      <xdr:colOff>50800</xdr:colOff>
      <xdr:row>105</xdr:row>
      <xdr:rowOff>51707</xdr:rowOff>
    </xdr:to>
    <xdr:cxnSp macro="">
      <xdr:nvCxnSpPr>
        <xdr:cNvPr id="871" name="直線コネクタ 870">
          <a:extLst>
            <a:ext uri="{FF2B5EF4-FFF2-40B4-BE49-F238E27FC236}">
              <a16:creationId xmlns:a16="http://schemas.microsoft.com/office/drawing/2014/main" id="{00000000-0008-0000-0E00-000067030000}"/>
            </a:ext>
          </a:extLst>
        </xdr:cNvPr>
        <xdr:cNvCxnSpPr/>
      </xdr:nvCxnSpPr>
      <xdr:spPr>
        <a:xfrm>
          <a:off x="19545300" y="179853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72" name="n_1aveValue【公民館】&#10;一人当たり面積">
          <a:extLst>
            <a:ext uri="{FF2B5EF4-FFF2-40B4-BE49-F238E27FC236}">
              <a16:creationId xmlns:a16="http://schemas.microsoft.com/office/drawing/2014/main" id="{00000000-0008-0000-0E00-000068030000}"/>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873" name="n_2aveValue【公民館】&#10;一人当たり面積">
          <a:extLst>
            <a:ext uri="{FF2B5EF4-FFF2-40B4-BE49-F238E27FC236}">
              <a16:creationId xmlns:a16="http://schemas.microsoft.com/office/drawing/2014/main" id="{00000000-0008-0000-0E00-000069030000}"/>
            </a:ext>
          </a:extLst>
        </xdr:cNvPr>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145885</xdr:rowOff>
    </xdr:from>
    <xdr:ext cx="469744" cy="259045"/>
    <xdr:sp macro="" textlink="">
      <xdr:nvSpPr>
        <xdr:cNvPr id="874" name="n_3aveValue【公民館】&#10;一人当たり面積">
          <a:extLst>
            <a:ext uri="{FF2B5EF4-FFF2-40B4-BE49-F238E27FC236}">
              <a16:creationId xmlns:a16="http://schemas.microsoft.com/office/drawing/2014/main" id="{00000000-0008-0000-0E00-00006A030000}"/>
            </a:ext>
          </a:extLst>
        </xdr:cNvPr>
        <xdr:cNvSpPr txBox="1"/>
      </xdr:nvSpPr>
      <xdr:spPr>
        <a:xfrm>
          <a:off x="19310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875" name="n_4aveValue【公民館】&#10;一人当たり面積">
          <a:extLst>
            <a:ext uri="{FF2B5EF4-FFF2-40B4-BE49-F238E27FC236}">
              <a16:creationId xmlns:a16="http://schemas.microsoft.com/office/drawing/2014/main" id="{00000000-0008-0000-0E00-00006B030000}"/>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109238</xdr:rowOff>
    </xdr:from>
    <xdr:ext cx="469744" cy="259045"/>
    <xdr:sp macro="" textlink="">
      <xdr:nvSpPr>
        <xdr:cNvPr id="876" name="n_1mainValue【公民館】&#10;一人当たり面積">
          <a:extLst>
            <a:ext uri="{FF2B5EF4-FFF2-40B4-BE49-F238E27FC236}">
              <a16:creationId xmlns:a16="http://schemas.microsoft.com/office/drawing/2014/main" id="{00000000-0008-0000-0E00-00006C030000}"/>
            </a:ext>
          </a:extLst>
        </xdr:cNvPr>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93634</xdr:rowOff>
    </xdr:from>
    <xdr:ext cx="469744" cy="259045"/>
    <xdr:sp macro="" textlink="">
      <xdr:nvSpPr>
        <xdr:cNvPr id="877" name="n_2mainValue【公民館】&#10;一人当たり面積">
          <a:extLst>
            <a:ext uri="{FF2B5EF4-FFF2-40B4-BE49-F238E27FC236}">
              <a16:creationId xmlns:a16="http://schemas.microsoft.com/office/drawing/2014/main" id="{00000000-0008-0000-0E00-00006D030000}"/>
            </a:ext>
          </a:extLst>
        </xdr:cNvPr>
        <xdr:cNvSpPr txBox="1"/>
      </xdr:nvSpPr>
      <xdr:spPr>
        <a:xfrm>
          <a:off x="20199427"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50454</xdr:rowOff>
    </xdr:from>
    <xdr:ext cx="469744" cy="259045"/>
    <xdr:sp macro="" textlink="">
      <xdr:nvSpPr>
        <xdr:cNvPr id="878" name="n_3mainValue【公民館】&#10;一人当たり面積">
          <a:extLst>
            <a:ext uri="{FF2B5EF4-FFF2-40B4-BE49-F238E27FC236}">
              <a16:creationId xmlns:a16="http://schemas.microsoft.com/office/drawing/2014/main" id="{00000000-0008-0000-0E00-00006E030000}"/>
            </a:ext>
          </a:extLst>
        </xdr:cNvPr>
        <xdr:cNvSpPr txBox="1"/>
      </xdr:nvSpPr>
      <xdr:spPr>
        <a:xfrm>
          <a:off x="19310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a:extLst>
            <a:ext uri="{FF2B5EF4-FFF2-40B4-BE49-F238E27FC236}">
              <a16:creationId xmlns:a16="http://schemas.microsoft.com/office/drawing/2014/main" id="{00000000-0008-0000-0E00-00006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a:extLst>
            <a:ext uri="{FF2B5EF4-FFF2-40B4-BE49-F238E27FC236}">
              <a16:creationId xmlns:a16="http://schemas.microsoft.com/office/drawing/2014/main" id="{00000000-0008-0000-0E00-00007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a:extLst>
            <a:ext uri="{FF2B5EF4-FFF2-40B4-BE49-F238E27FC236}">
              <a16:creationId xmlns:a16="http://schemas.microsoft.com/office/drawing/2014/main" id="{00000000-0008-0000-0E00-00007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道路、橋りょう・トンネル、公営住宅、港湾・漁港についての有形固定資産減価償却率は類似団体平均と近い数値となっているが、橋りょう・トンネル、港湾・漁港の一人当たりの有形固定資産（償却資産）額が類似団体平均値を大きく上回ってい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令和元年度の港湾・漁港の数値が大きく変わったのは、固定資産台帳の精緻化により計上されていなかった資産を計上したためである。今後も道路は舗装の個別施設計画、公営住宅については公営住宅長寿命化計画により、施設の適正な維持管理に努める。認定こども園・幼稚園・保育所の有形固定資産減価償却率が類似団体と比較し低いの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年度に朝日中央保育所と朝日北保育所を統合し、あさひ保育所を建設したことが要因である。児童館についての有形固定資産減価償却率が低いのは織田児童館が平成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年度に竣工したことが要因である。公民館の有形固定資産減価償却率が低いのは、越前町生涯学習センタ</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合併後に新築したことや、同じく合併後に旧町村にあった公民館と役場機能を統合し、コミュニティセンターとして建設したことが要因である。学校施設の有形固定資産減価償却率は類似団体とほぼ同じ水準だが、一人当たり面積が類似単体と比べ大幅に大きな数値となっている。これは、人口減少・生徒数の急速な減少に対して、旧町村それぞれに小中学校（</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小学校・</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中学校）が残っていたためである。合併後、朝日中学校と糸生中学校を統合し朝日中学校を建設したが、その他の地区の小中学校については、平成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月から実施したアンケート結果を踏まえ、越前町学校教育環境調査委員会で検証し、令和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年度から地元説明会を開催する予定となっている。保育所、児童館についても、町の子どもの人口が減少していく中、適正な施設の配置を検討していく必要があると考えられる。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21,322
21,076
153.15
14,356,348
13,626,076
600,827
7,445,088
10,925,484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4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68036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15257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157315</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168020</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116857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152400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6659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38</xdr:row>
      <xdr:rowOff>152400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633984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167640</xdr:rowOff>
    </xdr:from>
    <xdr:to>
      <xdr:col>45</xdr:col>
      <xdr:colOff>177800</xdr:colOff>
      <xdr:row>38</xdr:row>
      <xdr:rowOff>167640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63398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6" name="n_1aveValue【図書館】&#10;一人当たり面積">
          <a:extLst>
            <a:ext uri="{FF2B5EF4-FFF2-40B4-BE49-F238E27FC236}">
              <a16:creationId xmlns:a16="http://schemas.microsoft.com/office/drawing/2014/main" id="{00000000-0008-0000-0F00-000088000000}"/>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37" name="n_2aveValue【図書館】&#10;一人当たり面積">
          <a:extLst>
            <a:ext uri="{FF2B5EF4-FFF2-40B4-BE49-F238E27FC236}">
              <a16:creationId xmlns:a16="http://schemas.microsoft.com/office/drawing/2014/main" id="{00000000-0008-0000-0F00-000089000000}"/>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38" name="n_3aveValue【図書館】&#10;一人当たり面積">
          <a:extLst>
            <a:ext uri="{FF2B5EF4-FFF2-40B4-BE49-F238E27FC236}">
              <a16:creationId xmlns:a16="http://schemas.microsoft.com/office/drawing/2014/main" id="{00000000-0008-0000-0F00-00008A000000}"/>
            </a:ext>
          </a:extLst>
        </xdr:cNvPr>
        <xdr:cNvSpPr txBox="1"/>
      </xdr:nvSpPr>
      <xdr:spPr>
        <a:xfrm>
          <a:off x="7626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9" name="n_4aveValue【図書館】&#10;一人当たり面積">
          <a:extLst>
            <a:ext uri="{FF2B5EF4-FFF2-40B4-BE49-F238E27FC236}">
              <a16:creationId xmlns:a16="http://schemas.microsoft.com/office/drawing/2014/main" id="{00000000-0008-0000-0F00-00008B000000}"/>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48277</xdr:rowOff>
    </xdr:from>
    <xdr:ext cx="469744" cy="259045"/>
    <xdr:sp macro="" textlink="">
      <xdr:nvSpPr>
        <xdr:cNvPr id="140" name="n_1mainValue【図書館】&#10;一人当たり面積">
          <a:extLst>
            <a:ext uri="{FF2B5EF4-FFF2-40B4-BE49-F238E27FC236}">
              <a16:creationId xmlns:a16="http://schemas.microsoft.com/office/drawing/2014/main" id="{00000000-0008-0000-0F00-00008C000000}"/>
            </a:ext>
          </a:extLst>
        </xdr:cNvPr>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41" name="n_2mainValue【図書館】&#10;一人当たり面積">
          <a:extLst>
            <a:ext uri="{FF2B5EF4-FFF2-40B4-BE49-F238E27FC236}">
              <a16:creationId xmlns:a16="http://schemas.microsoft.com/office/drawing/2014/main" id="{00000000-0008-0000-0F00-00008D000000}"/>
            </a:ext>
          </a:extLst>
        </xdr:cNvPr>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42" name="n_3mainValue【図書館】&#10;一人当たり面積">
          <a:extLst>
            <a:ext uri="{FF2B5EF4-FFF2-40B4-BE49-F238E27FC236}">
              <a16:creationId xmlns:a16="http://schemas.microsoft.com/office/drawing/2014/main" id="{00000000-0008-0000-0F00-00008E000000}"/>
            </a:ext>
          </a:extLst>
        </xdr:cNvPr>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00000000-0008-0000-0F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00000000-0008-0000-0F00-0000A8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00000000-0008-0000-0F00-0000AA000000}"/>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00000000-0008-0000-0F00-0000AC000000}"/>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130175</xdr:rowOff>
    </xdr:from>
    <xdr:to>
      <xdr:col>24</xdr:col>
      <xdr:colOff>114300</xdr:colOff>
      <xdr:row>61</xdr:row>
      <xdr:rowOff>60325</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4584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108602</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00000000-0008-0000-0F00-0000B8000000}"/>
            </a:ext>
          </a:extLst>
        </xdr:cNvPr>
        <xdr:cNvSpPr txBox="1"/>
      </xdr:nvSpPr>
      <xdr:spPr>
        <a:xfrm>
          <a:off x="4673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3746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9525</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3797300" y="104374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67310</xdr:rowOff>
    </xdr:from>
    <xdr:to>
      <xdr:col>15</xdr:col>
      <xdr:colOff>101600</xdr:colOff>
      <xdr:row>60</xdr:row>
      <xdr:rowOff>168910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2857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118110</xdr:rowOff>
    </xdr:from>
    <xdr:to>
      <xdr:col>19</xdr:col>
      <xdr:colOff>177800</xdr:colOff>
      <xdr:row>60</xdr:row>
      <xdr:rowOff>150495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2908300" y="104051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1968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87630</xdr:rowOff>
    </xdr:from>
    <xdr:to>
      <xdr:col>15</xdr:col>
      <xdr:colOff>50800</xdr:colOff>
      <xdr:row>60</xdr:row>
      <xdr:rowOff>118110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019300" y="103746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91" name="n_1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92" name="n_2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3" name="n_3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94" name="n_4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20972</xdr:rowOff>
    </xdr:from>
    <xdr:ext cx="405111" cy="259045"/>
    <xdr:sp macro="" textlink="">
      <xdr:nvSpPr>
        <xdr:cNvPr id="195" name="n_1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96" name="n_2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197" name="n_3main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00000000-0008-0000-0F00-0000D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22" name="【体育館・プール】&#10;一人当たり面積最小値テキスト">
          <a:extLst>
            <a:ext uri="{FF2B5EF4-FFF2-40B4-BE49-F238E27FC236}">
              <a16:creationId xmlns:a16="http://schemas.microsoft.com/office/drawing/2014/main" id="{00000000-0008-0000-0F00-0000DE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24" name="【体育館・プール】&#10;一人当たり面積最大値テキスト">
          <a:extLst>
            <a:ext uri="{FF2B5EF4-FFF2-40B4-BE49-F238E27FC236}">
              <a16:creationId xmlns:a16="http://schemas.microsoft.com/office/drawing/2014/main" id="{00000000-0008-0000-0F00-0000E0000000}"/>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226" name="【体育館・プール】&#10;一人当たり面積平均値テキスト">
          <a:extLst>
            <a:ext uri="{FF2B5EF4-FFF2-40B4-BE49-F238E27FC236}">
              <a16:creationId xmlns:a16="http://schemas.microsoft.com/office/drawing/2014/main" id="{00000000-0008-0000-0F00-0000E2000000}"/>
            </a:ext>
          </a:extLst>
        </xdr:cNvPr>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115570</xdr:rowOff>
    </xdr:from>
    <xdr:to>
      <xdr:col>55</xdr:col>
      <xdr:colOff>50800</xdr:colOff>
      <xdr:row>61</xdr:row>
      <xdr:rowOff>45720</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10426700" y="104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138447</xdr:rowOff>
    </xdr:from>
    <xdr:ext cx="469744" cy="259045"/>
    <xdr:sp macro="" textlink="">
      <xdr:nvSpPr>
        <xdr:cNvPr id="238" name="【体育館・プール】&#10;一人当たり面積該当値テキスト">
          <a:extLst>
            <a:ext uri="{FF2B5EF4-FFF2-40B4-BE49-F238E27FC236}">
              <a16:creationId xmlns:a16="http://schemas.microsoft.com/office/drawing/2014/main" id="{00000000-0008-0000-0F00-0000EE000000}"/>
            </a:ext>
          </a:extLst>
        </xdr:cNvPr>
        <xdr:cNvSpPr txBox="1"/>
      </xdr:nvSpPr>
      <xdr:spPr>
        <a:xfrm>
          <a:off x="10515600" y="102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124460</xdr:rowOff>
    </xdr:from>
    <xdr:to>
      <xdr:col>50</xdr:col>
      <xdr:colOff>165100</xdr:colOff>
      <xdr:row>61</xdr:row>
      <xdr:rowOff>54610</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9588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166370</xdr:rowOff>
    </xdr:from>
    <xdr:to>
      <xdr:col>55</xdr:col>
      <xdr:colOff>0</xdr:colOff>
      <xdr:row>61</xdr:row>
      <xdr:rowOff>3810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flipV="1">
          <a:off x="9639300" y="1045337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134620</xdr:rowOff>
    </xdr:from>
    <xdr:to>
      <xdr:col>46</xdr:col>
      <xdr:colOff>38100</xdr:colOff>
      <xdr:row>61</xdr:row>
      <xdr:rowOff>64770</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86995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3810</xdr:rowOff>
    </xdr:from>
    <xdr:to>
      <xdr:col>50</xdr:col>
      <xdr:colOff>114300</xdr:colOff>
      <xdr:row>61</xdr:row>
      <xdr:rowOff>13970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flipV="1">
          <a:off x="8750300" y="1046226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17780</xdr:rowOff>
    </xdr:from>
    <xdr:to>
      <xdr:col>41</xdr:col>
      <xdr:colOff>101600</xdr:colOff>
      <xdr:row>61</xdr:row>
      <xdr:rowOff>119380</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781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13970</xdr:rowOff>
    </xdr:from>
    <xdr:to>
      <xdr:col>45</xdr:col>
      <xdr:colOff>177800</xdr:colOff>
      <xdr:row>61</xdr:row>
      <xdr:rowOff>68580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7861300" y="1047242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147337</xdr:rowOff>
    </xdr:from>
    <xdr:ext cx="469744" cy="259045"/>
    <xdr:sp macro="" textlink="">
      <xdr:nvSpPr>
        <xdr:cNvPr id="245" name="n_1aveValue【体育館・プール】&#10;一人当たり面積">
          <a:extLst>
            <a:ext uri="{FF2B5EF4-FFF2-40B4-BE49-F238E27FC236}">
              <a16:creationId xmlns:a16="http://schemas.microsoft.com/office/drawing/2014/main" id="{00000000-0008-0000-0F00-0000F5000000}"/>
            </a:ext>
          </a:extLst>
        </xdr:cNvPr>
        <xdr:cNvSpPr txBox="1"/>
      </xdr:nvSpPr>
      <xdr:spPr>
        <a:xfrm>
          <a:off x="93917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246" name="n_2aveValue【体育館・プール】&#10;一人当たり面積">
          <a:extLst>
            <a:ext uri="{FF2B5EF4-FFF2-40B4-BE49-F238E27FC236}">
              <a16:creationId xmlns:a16="http://schemas.microsoft.com/office/drawing/2014/main" id="{00000000-0008-0000-0F00-0000F6000000}"/>
            </a:ext>
          </a:extLst>
        </xdr:cNvPr>
        <xdr:cNvSpPr txBox="1"/>
      </xdr:nvSpPr>
      <xdr:spPr>
        <a:xfrm>
          <a:off x="8515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119397</xdr:rowOff>
    </xdr:from>
    <xdr:ext cx="469744" cy="259045"/>
    <xdr:sp macro="" textlink="">
      <xdr:nvSpPr>
        <xdr:cNvPr id="247" name="n_3aveValue【体育館・プール】&#10;一人当たり面積">
          <a:extLst>
            <a:ext uri="{FF2B5EF4-FFF2-40B4-BE49-F238E27FC236}">
              <a16:creationId xmlns:a16="http://schemas.microsoft.com/office/drawing/2014/main" id="{00000000-0008-0000-0F00-0000F7000000}"/>
            </a:ext>
          </a:extLst>
        </xdr:cNvPr>
        <xdr:cNvSpPr txBox="1"/>
      </xdr:nvSpPr>
      <xdr:spPr>
        <a:xfrm>
          <a:off x="7626427"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48" name="n_4aveValue【体育館・プール】&#10;一人当たり面積">
          <a:extLst>
            <a:ext uri="{FF2B5EF4-FFF2-40B4-BE49-F238E27FC236}">
              <a16:creationId xmlns:a16="http://schemas.microsoft.com/office/drawing/2014/main" id="{00000000-0008-0000-0F00-0000F8000000}"/>
            </a:ext>
          </a:extLst>
        </xdr:cNvPr>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71137</xdr:rowOff>
    </xdr:from>
    <xdr:ext cx="469744" cy="259045"/>
    <xdr:sp macro="" textlink="">
      <xdr:nvSpPr>
        <xdr:cNvPr id="249" name="n_1mainValue【体育館・プール】&#10;一人当たり面積">
          <a:extLst>
            <a:ext uri="{FF2B5EF4-FFF2-40B4-BE49-F238E27FC236}">
              <a16:creationId xmlns:a16="http://schemas.microsoft.com/office/drawing/2014/main" id="{00000000-0008-0000-0F00-0000F9000000}"/>
            </a:ext>
          </a:extLst>
        </xdr:cNvPr>
        <xdr:cNvSpPr txBox="1"/>
      </xdr:nvSpPr>
      <xdr:spPr>
        <a:xfrm>
          <a:off x="93917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81297</xdr:rowOff>
    </xdr:from>
    <xdr:ext cx="469744" cy="259045"/>
    <xdr:sp macro="" textlink="">
      <xdr:nvSpPr>
        <xdr:cNvPr id="250" name="n_2mainValue【体育館・プール】&#10;一人当たり面積">
          <a:extLst>
            <a:ext uri="{FF2B5EF4-FFF2-40B4-BE49-F238E27FC236}">
              <a16:creationId xmlns:a16="http://schemas.microsoft.com/office/drawing/2014/main" id="{00000000-0008-0000-0F00-0000FA000000}"/>
            </a:ext>
          </a:extLst>
        </xdr:cNvPr>
        <xdr:cNvSpPr txBox="1"/>
      </xdr:nvSpPr>
      <xdr:spPr>
        <a:xfrm>
          <a:off x="8515427" y="1019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51" name="n_3mainValue【体育館・プール】&#10;一人当たり面積">
          <a:extLst>
            <a:ext uri="{FF2B5EF4-FFF2-40B4-BE49-F238E27FC236}">
              <a16:creationId xmlns:a16="http://schemas.microsoft.com/office/drawing/2014/main" id="{00000000-0008-0000-0F00-0000FB000000}"/>
            </a:ext>
          </a:extLst>
        </xdr:cNvPr>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a:extLst>
            <a:ext uri="{FF2B5EF4-FFF2-40B4-BE49-F238E27FC236}">
              <a16:creationId xmlns:a16="http://schemas.microsoft.com/office/drawing/2014/main" id="{00000000-0008-0000-0F00-00001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77" name="【福祉施設】&#10;有形固定資産減価償却率最小値テキスト">
          <a:extLst>
            <a:ext uri="{FF2B5EF4-FFF2-40B4-BE49-F238E27FC236}">
              <a16:creationId xmlns:a16="http://schemas.microsoft.com/office/drawing/2014/main" id="{00000000-0008-0000-0F00-000015010000}"/>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79" name="【福祉施設】&#10;有形固定資産減価償却率最大値テキスト">
          <a:extLst>
            <a:ext uri="{FF2B5EF4-FFF2-40B4-BE49-F238E27FC236}">
              <a16:creationId xmlns:a16="http://schemas.microsoft.com/office/drawing/2014/main" id="{00000000-0008-0000-0F00-000017010000}"/>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81" name="【福祉施設】&#10;有形固定資産減価償却率平均値テキスト">
          <a:extLst>
            <a:ext uri="{FF2B5EF4-FFF2-40B4-BE49-F238E27FC236}">
              <a16:creationId xmlns:a16="http://schemas.microsoft.com/office/drawing/2014/main" id="{00000000-0008-0000-0F00-000019010000}"/>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4584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93363</xdr:rowOff>
    </xdr:from>
    <xdr:ext cx="405111" cy="259045"/>
    <xdr:sp macro="" textlink="">
      <xdr:nvSpPr>
        <xdr:cNvPr id="293" name="【福祉施設】&#10;有形固定資産減価償却率該当値テキスト">
          <a:extLst>
            <a:ext uri="{FF2B5EF4-FFF2-40B4-BE49-F238E27FC236}">
              <a16:creationId xmlns:a16="http://schemas.microsoft.com/office/drawing/2014/main" id="{00000000-0008-0000-0F00-000025010000}"/>
            </a:ext>
          </a:extLst>
        </xdr:cNvPr>
        <xdr:cNvSpPr txBox="1"/>
      </xdr:nvSpPr>
      <xdr:spPr>
        <a:xfrm>
          <a:off x="4673600"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3746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127636</xdr:rowOff>
    </xdr:from>
    <xdr:to>
      <xdr:col>24</xdr:col>
      <xdr:colOff>63500</xdr:colOff>
      <xdr:row>81</xdr:row>
      <xdr:rowOff>165736</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3797300" y="140150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38736</xdr:rowOff>
    </xdr:from>
    <xdr:to>
      <xdr:col>15</xdr:col>
      <xdr:colOff>101600</xdr:colOff>
      <xdr:row>81</xdr:row>
      <xdr:rowOff>140336</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2857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89536</xdr:rowOff>
    </xdr:from>
    <xdr:to>
      <xdr:col>19</xdr:col>
      <xdr:colOff>177800</xdr:colOff>
      <xdr:row>81</xdr:row>
      <xdr:rowOff>127636</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2908300" y="139769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2539</xdr:rowOff>
    </xdr:from>
    <xdr:to>
      <xdr:col>10</xdr:col>
      <xdr:colOff>165100</xdr:colOff>
      <xdr:row>80</xdr:row>
      <xdr:rowOff>104139</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1968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53339</xdr:rowOff>
    </xdr:from>
    <xdr:to>
      <xdr:col>15</xdr:col>
      <xdr:colOff>50800</xdr:colOff>
      <xdr:row>81</xdr:row>
      <xdr:rowOff>89536</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2019300" y="13769339"/>
          <a:ext cx="889000" cy="20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00" name="n_1aveValue【福祉施設】&#10;有形固定資産減価償却率">
          <a:extLst>
            <a:ext uri="{FF2B5EF4-FFF2-40B4-BE49-F238E27FC236}">
              <a16:creationId xmlns:a16="http://schemas.microsoft.com/office/drawing/2014/main" id="{00000000-0008-0000-0F00-00002C010000}"/>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01" name="n_2aveValue【福祉施設】&#10;有形固定資産減価償却率">
          <a:extLst>
            <a:ext uri="{FF2B5EF4-FFF2-40B4-BE49-F238E27FC236}">
              <a16:creationId xmlns:a16="http://schemas.microsoft.com/office/drawing/2014/main" id="{00000000-0008-0000-0F00-00002D010000}"/>
            </a:ext>
          </a:extLst>
        </xdr:cNvPr>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302" name="n_3aveValue【福祉施設】&#10;有形固定資産減価償却率">
          <a:extLst>
            <a:ext uri="{FF2B5EF4-FFF2-40B4-BE49-F238E27FC236}">
              <a16:creationId xmlns:a16="http://schemas.microsoft.com/office/drawing/2014/main" id="{00000000-0008-0000-0F00-00002E010000}"/>
            </a:ext>
          </a:extLst>
        </xdr:cNvPr>
        <xdr:cNvSpPr txBox="1"/>
      </xdr:nvSpPr>
      <xdr:spPr>
        <a:xfrm>
          <a:off x="1816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03" name="n_4aveValue【福祉施設】&#10;有形固定資産減価償却率">
          <a:extLst>
            <a:ext uri="{FF2B5EF4-FFF2-40B4-BE49-F238E27FC236}">
              <a16:creationId xmlns:a16="http://schemas.microsoft.com/office/drawing/2014/main" id="{00000000-0008-0000-0F00-00002F010000}"/>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169563</xdr:rowOff>
    </xdr:from>
    <xdr:ext cx="405111" cy="259045"/>
    <xdr:sp macro="" textlink="">
      <xdr:nvSpPr>
        <xdr:cNvPr id="304" name="n_1mainValue【福祉施設】&#10;有形固定資産減価償却率">
          <a:extLst>
            <a:ext uri="{FF2B5EF4-FFF2-40B4-BE49-F238E27FC236}">
              <a16:creationId xmlns:a16="http://schemas.microsoft.com/office/drawing/2014/main" id="{00000000-0008-0000-0F00-000030010000}"/>
            </a:ext>
          </a:extLst>
        </xdr:cNvPr>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131463</xdr:rowOff>
    </xdr:from>
    <xdr:ext cx="405111" cy="259045"/>
    <xdr:sp macro="" textlink="">
      <xdr:nvSpPr>
        <xdr:cNvPr id="305" name="n_2mainValue【福祉施設】&#10;有形固定資産減価償却率">
          <a:extLst>
            <a:ext uri="{FF2B5EF4-FFF2-40B4-BE49-F238E27FC236}">
              <a16:creationId xmlns:a16="http://schemas.microsoft.com/office/drawing/2014/main" id="{00000000-0008-0000-0F00-000031010000}"/>
            </a:ext>
          </a:extLst>
        </xdr:cNvPr>
        <xdr:cNvSpPr txBox="1"/>
      </xdr:nvSpPr>
      <xdr:spPr>
        <a:xfrm>
          <a:off x="2705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120666</xdr:rowOff>
    </xdr:from>
    <xdr:ext cx="405111" cy="259045"/>
    <xdr:sp macro="" textlink="">
      <xdr:nvSpPr>
        <xdr:cNvPr id="306" name="n_3mainValue【福祉施設】&#10;有形固定資産減価償却率">
          <a:extLst>
            <a:ext uri="{FF2B5EF4-FFF2-40B4-BE49-F238E27FC236}">
              <a16:creationId xmlns:a16="http://schemas.microsoft.com/office/drawing/2014/main" id="{00000000-0008-0000-0F00-000032010000}"/>
            </a:ext>
          </a:extLst>
        </xdr:cNvPr>
        <xdr:cNvSpPr txBox="1"/>
      </xdr:nvSpPr>
      <xdr:spPr>
        <a:xfrm>
          <a:off x="1816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1" name="【福祉施設】&#10;一人当たり面積最小値テキスト">
          <a:extLst>
            <a:ext uri="{FF2B5EF4-FFF2-40B4-BE49-F238E27FC236}">
              <a16:creationId xmlns:a16="http://schemas.microsoft.com/office/drawing/2014/main" id="{00000000-0008-0000-0F00-00004B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33" name="【福祉施設】&#10;一人当たり面積最大値テキスト">
          <a:extLst>
            <a:ext uri="{FF2B5EF4-FFF2-40B4-BE49-F238E27FC236}">
              <a16:creationId xmlns:a16="http://schemas.microsoft.com/office/drawing/2014/main" id="{00000000-0008-0000-0F00-00004D010000}"/>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35" name="【福祉施設】&#10;一人当たり面積平均値テキスト">
          <a:extLst>
            <a:ext uri="{FF2B5EF4-FFF2-40B4-BE49-F238E27FC236}">
              <a16:creationId xmlns:a16="http://schemas.microsoft.com/office/drawing/2014/main" id="{00000000-0008-0000-0F00-00004F010000}"/>
            </a:ext>
          </a:extLst>
        </xdr:cNvPr>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74930</xdr:rowOff>
    </xdr:from>
    <xdr:to>
      <xdr:col>55</xdr:col>
      <xdr:colOff>50800</xdr:colOff>
      <xdr:row>80</xdr:row>
      <xdr:rowOff>5080</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104267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97807</xdr:rowOff>
    </xdr:from>
    <xdr:ext cx="469744" cy="259045"/>
    <xdr:sp macro="" textlink="">
      <xdr:nvSpPr>
        <xdr:cNvPr id="347" name="【福祉施設】&#10;一人当たり面積該当値テキスト">
          <a:extLst>
            <a:ext uri="{FF2B5EF4-FFF2-40B4-BE49-F238E27FC236}">
              <a16:creationId xmlns:a16="http://schemas.microsoft.com/office/drawing/2014/main" id="{00000000-0008-0000-0F00-00005B010000}"/>
            </a:ext>
          </a:extLst>
        </xdr:cNvPr>
        <xdr:cNvSpPr txBox="1"/>
      </xdr:nvSpPr>
      <xdr:spPr>
        <a:xfrm>
          <a:off x="10515600"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90170</xdr:rowOff>
    </xdr:from>
    <xdr:to>
      <xdr:col>50</xdr:col>
      <xdr:colOff>165100</xdr:colOff>
      <xdr:row>80</xdr:row>
      <xdr:rowOff>20320</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9588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125730</xdr:rowOff>
    </xdr:from>
    <xdr:to>
      <xdr:col>55</xdr:col>
      <xdr:colOff>0</xdr:colOff>
      <xdr:row>79</xdr:row>
      <xdr:rowOff>140970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9639300" y="13670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109220</xdr:rowOff>
    </xdr:from>
    <xdr:to>
      <xdr:col>46</xdr:col>
      <xdr:colOff>38100</xdr:colOff>
      <xdr:row>80</xdr:row>
      <xdr:rowOff>39370</xdr:rowOff>
    </xdr:to>
    <xdr:sp macro="" textlink="">
      <xdr:nvSpPr>
        <xdr:cNvPr id="350" name="楕円 349">
          <a:extLst>
            <a:ext uri="{FF2B5EF4-FFF2-40B4-BE49-F238E27FC236}">
              <a16:creationId xmlns:a16="http://schemas.microsoft.com/office/drawing/2014/main" id="{00000000-0008-0000-0F00-00005E010000}"/>
            </a:ext>
          </a:extLst>
        </xdr:cNvPr>
        <xdr:cNvSpPr/>
      </xdr:nvSpPr>
      <xdr:spPr>
        <a:xfrm>
          <a:off x="8699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140970</xdr:rowOff>
    </xdr:from>
    <xdr:to>
      <xdr:col>50</xdr:col>
      <xdr:colOff>114300</xdr:colOff>
      <xdr:row>79</xdr:row>
      <xdr:rowOff>160020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flipV="1">
          <a:off x="8750300" y="13685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154939</xdr:rowOff>
    </xdr:from>
    <xdr:to>
      <xdr:col>41</xdr:col>
      <xdr:colOff>101600</xdr:colOff>
      <xdr:row>78</xdr:row>
      <xdr:rowOff>85089</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7810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34289</xdr:rowOff>
    </xdr:from>
    <xdr:to>
      <xdr:col>45</xdr:col>
      <xdr:colOff>177800</xdr:colOff>
      <xdr:row>79</xdr:row>
      <xdr:rowOff>160020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7861300" y="13407389"/>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54" name="n_1aveValue【福祉施設】&#10;一人当たり面積">
          <a:extLst>
            <a:ext uri="{FF2B5EF4-FFF2-40B4-BE49-F238E27FC236}">
              <a16:creationId xmlns:a16="http://schemas.microsoft.com/office/drawing/2014/main" id="{00000000-0008-0000-0F00-000062010000}"/>
            </a:ext>
          </a:extLst>
        </xdr:cNvPr>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55" name="n_2aveValue【福祉施設】&#10;一人当たり面積">
          <a:extLst>
            <a:ext uri="{FF2B5EF4-FFF2-40B4-BE49-F238E27FC236}">
              <a16:creationId xmlns:a16="http://schemas.microsoft.com/office/drawing/2014/main" id="{00000000-0008-0000-0F00-000063010000}"/>
            </a:ext>
          </a:extLst>
        </xdr:cNvPr>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38116</xdr:rowOff>
    </xdr:from>
    <xdr:ext cx="469744" cy="259045"/>
    <xdr:sp macro="" textlink="">
      <xdr:nvSpPr>
        <xdr:cNvPr id="356" name="n_3aveValue【福祉施設】&#10;一人当たり面積">
          <a:extLst>
            <a:ext uri="{FF2B5EF4-FFF2-40B4-BE49-F238E27FC236}">
              <a16:creationId xmlns:a16="http://schemas.microsoft.com/office/drawing/2014/main" id="{00000000-0008-0000-0F00-000064010000}"/>
            </a:ext>
          </a:extLst>
        </xdr:cNvPr>
        <xdr:cNvSpPr txBox="1"/>
      </xdr:nvSpPr>
      <xdr:spPr>
        <a:xfrm>
          <a:off x="7626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57" name="n_4aveValue【福祉施設】&#10;一人当たり面積">
          <a:extLst>
            <a:ext uri="{FF2B5EF4-FFF2-40B4-BE49-F238E27FC236}">
              <a16:creationId xmlns:a16="http://schemas.microsoft.com/office/drawing/2014/main" id="{00000000-0008-0000-0F00-000065010000}"/>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36847</xdr:rowOff>
    </xdr:from>
    <xdr:ext cx="469744" cy="259045"/>
    <xdr:sp macro="" textlink="">
      <xdr:nvSpPr>
        <xdr:cNvPr id="358" name="n_1mainValue【福祉施設】&#10;一人当たり面積">
          <a:extLst>
            <a:ext uri="{FF2B5EF4-FFF2-40B4-BE49-F238E27FC236}">
              <a16:creationId xmlns:a16="http://schemas.microsoft.com/office/drawing/2014/main" id="{00000000-0008-0000-0F00-000066010000}"/>
            </a:ext>
          </a:extLst>
        </xdr:cNvPr>
        <xdr:cNvSpPr txBox="1"/>
      </xdr:nvSpPr>
      <xdr:spPr>
        <a:xfrm>
          <a:off x="93917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55897</xdr:rowOff>
    </xdr:from>
    <xdr:ext cx="469744" cy="259045"/>
    <xdr:sp macro="" textlink="">
      <xdr:nvSpPr>
        <xdr:cNvPr id="359" name="n_2mainValue【福祉施設】&#10;一人当たり面積">
          <a:extLst>
            <a:ext uri="{FF2B5EF4-FFF2-40B4-BE49-F238E27FC236}">
              <a16:creationId xmlns:a16="http://schemas.microsoft.com/office/drawing/2014/main" id="{00000000-0008-0000-0F00-000067010000}"/>
            </a:ext>
          </a:extLst>
        </xdr:cNvPr>
        <xdr:cNvSpPr txBox="1"/>
      </xdr:nvSpPr>
      <xdr:spPr>
        <a:xfrm>
          <a:off x="8515427"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101616</xdr:rowOff>
    </xdr:from>
    <xdr:ext cx="469744" cy="259045"/>
    <xdr:sp macro="" textlink="">
      <xdr:nvSpPr>
        <xdr:cNvPr id="360" name="n_3mainValue【福祉施設】&#10;一人当たり面積">
          <a:extLst>
            <a:ext uri="{FF2B5EF4-FFF2-40B4-BE49-F238E27FC236}">
              <a16:creationId xmlns:a16="http://schemas.microsoft.com/office/drawing/2014/main" id="{00000000-0008-0000-0F00-000068010000}"/>
            </a:ext>
          </a:extLst>
        </xdr:cNvPr>
        <xdr:cNvSpPr txBox="1"/>
      </xdr:nvSpPr>
      <xdr:spPr>
        <a:xfrm>
          <a:off x="7626427" y="1313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84" name="【市民会館】&#10;有形固定資産減価償却率最小値テキスト">
          <a:extLst>
            <a:ext uri="{FF2B5EF4-FFF2-40B4-BE49-F238E27FC236}">
              <a16:creationId xmlns:a16="http://schemas.microsoft.com/office/drawing/2014/main" id="{00000000-0008-0000-0F00-000080010000}"/>
            </a:ext>
          </a:extLst>
        </xdr:cNvPr>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86" name="【市民会館】&#10;有形固定資産減価償却率最大値テキスト">
          <a:extLst>
            <a:ext uri="{FF2B5EF4-FFF2-40B4-BE49-F238E27FC236}">
              <a16:creationId xmlns:a16="http://schemas.microsoft.com/office/drawing/2014/main" id="{00000000-0008-0000-0F00-000082010000}"/>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108983</xdr:rowOff>
    </xdr:from>
    <xdr:ext cx="405111" cy="259045"/>
    <xdr:sp macro="" textlink="">
      <xdr:nvSpPr>
        <xdr:cNvPr id="388" name="【市民会館】&#10;有形固定資産減価償却率平均値テキスト">
          <a:extLst>
            <a:ext uri="{FF2B5EF4-FFF2-40B4-BE49-F238E27FC236}">
              <a16:creationId xmlns:a16="http://schemas.microsoft.com/office/drawing/2014/main" id="{00000000-0008-0000-0F00-000084010000}"/>
            </a:ext>
          </a:extLst>
        </xdr:cNvPr>
        <xdr:cNvSpPr txBox="1"/>
      </xdr:nvSpPr>
      <xdr:spPr>
        <a:xfrm>
          <a:off x="4673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48277</xdr:rowOff>
    </xdr:from>
    <xdr:ext cx="405111" cy="259045"/>
    <xdr:sp macro="" textlink="">
      <xdr:nvSpPr>
        <xdr:cNvPr id="400" name="【市民会館】&#10;有形固定資産減価償却率該当値テキスト">
          <a:extLst>
            <a:ext uri="{FF2B5EF4-FFF2-40B4-BE49-F238E27FC236}">
              <a16:creationId xmlns:a16="http://schemas.microsoft.com/office/drawing/2014/main" id="{00000000-0008-0000-0F00-000090010000}"/>
            </a:ext>
          </a:extLst>
        </xdr:cNvPr>
        <xdr:cNvSpPr txBox="1"/>
      </xdr:nvSpPr>
      <xdr:spPr>
        <a:xfrm>
          <a:off x="4673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151130</xdr:rowOff>
    </xdr:from>
    <xdr:to>
      <xdr:col>20</xdr:col>
      <xdr:colOff>38100</xdr:colOff>
      <xdr:row>104</xdr:row>
      <xdr:rowOff>81280</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3746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30480</xdr:rowOff>
    </xdr:from>
    <xdr:to>
      <xdr:col>24</xdr:col>
      <xdr:colOff>63500</xdr:colOff>
      <xdr:row>104</xdr:row>
      <xdr:rowOff>76200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3797300" y="1786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105411</xdr:rowOff>
    </xdr:from>
    <xdr:to>
      <xdr:col>15</xdr:col>
      <xdr:colOff>101600</xdr:colOff>
      <xdr:row>104</xdr:row>
      <xdr:rowOff>35561</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2857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156211</xdr:rowOff>
    </xdr:from>
    <xdr:to>
      <xdr:col>19</xdr:col>
      <xdr:colOff>177800</xdr:colOff>
      <xdr:row>104</xdr:row>
      <xdr:rowOff>30480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2908300" y="17815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24401</xdr:rowOff>
    </xdr:from>
    <xdr:ext cx="405111" cy="259045"/>
    <xdr:sp macro="" textlink="">
      <xdr:nvSpPr>
        <xdr:cNvPr id="405" name="n_1aveValue【市民会館】&#10;有形固定資産減価償却率">
          <a:extLst>
            <a:ext uri="{FF2B5EF4-FFF2-40B4-BE49-F238E27FC236}">
              <a16:creationId xmlns:a16="http://schemas.microsoft.com/office/drawing/2014/main" id="{00000000-0008-0000-0F00-000095010000}"/>
            </a:ext>
          </a:extLst>
        </xdr:cNvPr>
        <xdr:cNvSpPr txBox="1"/>
      </xdr:nvSpPr>
      <xdr:spPr>
        <a:xfrm>
          <a:off x="35820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406" name="n_2aveValue【市民会館】&#10;有形固定資産減価償却率">
          <a:extLst>
            <a:ext uri="{FF2B5EF4-FFF2-40B4-BE49-F238E27FC236}">
              <a16:creationId xmlns:a16="http://schemas.microsoft.com/office/drawing/2014/main" id="{00000000-0008-0000-0F00-000096010000}"/>
            </a:ext>
          </a:extLst>
        </xdr:cNvPr>
        <xdr:cNvSpPr txBox="1"/>
      </xdr:nvSpPr>
      <xdr:spPr>
        <a:xfrm>
          <a:off x="2705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407" name="n_3aveValue【市民会館】&#10;有形固定資産減価償却率">
          <a:extLst>
            <a:ext uri="{FF2B5EF4-FFF2-40B4-BE49-F238E27FC236}">
              <a16:creationId xmlns:a16="http://schemas.microsoft.com/office/drawing/2014/main" id="{00000000-0008-0000-0F00-000097010000}"/>
            </a:ext>
          </a:extLst>
        </xdr:cNvPr>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408" name="n_4aveValue【市民会館】&#10;有形固定資産減価償却率">
          <a:extLst>
            <a:ext uri="{FF2B5EF4-FFF2-40B4-BE49-F238E27FC236}">
              <a16:creationId xmlns:a16="http://schemas.microsoft.com/office/drawing/2014/main" id="{00000000-0008-0000-0F00-000098010000}"/>
            </a:ext>
          </a:extLst>
        </xdr:cNvPr>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97807</xdr:rowOff>
    </xdr:from>
    <xdr:ext cx="405111" cy="259045"/>
    <xdr:sp macro="" textlink="">
      <xdr:nvSpPr>
        <xdr:cNvPr id="409" name="n_1mainValue【市民会館】&#10;有形固定資産減価償却率">
          <a:extLst>
            <a:ext uri="{FF2B5EF4-FFF2-40B4-BE49-F238E27FC236}">
              <a16:creationId xmlns:a16="http://schemas.microsoft.com/office/drawing/2014/main" id="{00000000-0008-0000-0F00-000099010000}"/>
            </a:ext>
          </a:extLst>
        </xdr:cNvPr>
        <xdr:cNvSpPr txBox="1"/>
      </xdr:nvSpPr>
      <xdr:spPr>
        <a:xfrm>
          <a:off x="3582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52088</xdr:rowOff>
    </xdr:from>
    <xdr:ext cx="405111" cy="259045"/>
    <xdr:sp macro="" textlink="">
      <xdr:nvSpPr>
        <xdr:cNvPr id="410" name="n_2mainValue【市民会館】&#10;有形固定資産減価償却率">
          <a:extLst>
            <a:ext uri="{FF2B5EF4-FFF2-40B4-BE49-F238E27FC236}">
              <a16:creationId xmlns:a16="http://schemas.microsoft.com/office/drawing/2014/main" id="{00000000-0008-0000-0F00-00009A010000}"/>
            </a:ext>
          </a:extLst>
        </xdr:cNvPr>
        <xdr:cNvSpPr txBox="1"/>
      </xdr:nvSpPr>
      <xdr:spPr>
        <a:xfrm>
          <a:off x="2705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00000000-0008-0000-0F00-0000B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35" name="【市民会館】&#10;一人当たり面積最小値テキスト">
          <a:extLst>
            <a:ext uri="{FF2B5EF4-FFF2-40B4-BE49-F238E27FC236}">
              <a16:creationId xmlns:a16="http://schemas.microsoft.com/office/drawing/2014/main" id="{00000000-0008-0000-0F00-0000B3010000}"/>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37" name="【市民会館】&#10;一人当たり面積最大値テキスト">
          <a:extLst>
            <a:ext uri="{FF2B5EF4-FFF2-40B4-BE49-F238E27FC236}">
              <a16:creationId xmlns:a16="http://schemas.microsoft.com/office/drawing/2014/main" id="{00000000-0008-0000-0F00-0000B5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439" name="【市民会館】&#10;一人当たり面積平均値テキスト">
          <a:extLst>
            <a:ext uri="{FF2B5EF4-FFF2-40B4-BE49-F238E27FC236}">
              <a16:creationId xmlns:a16="http://schemas.microsoft.com/office/drawing/2014/main" id="{00000000-0008-0000-0F00-0000B7010000}"/>
            </a:ext>
          </a:extLst>
        </xdr:cNvPr>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163847</xdr:rowOff>
    </xdr:from>
    <xdr:ext cx="469744" cy="259045"/>
    <xdr:sp macro="" textlink="">
      <xdr:nvSpPr>
        <xdr:cNvPr id="451" name="【市民会館】&#10;一人当たり面積該当値テキスト">
          <a:extLst>
            <a:ext uri="{FF2B5EF4-FFF2-40B4-BE49-F238E27FC236}">
              <a16:creationId xmlns:a16="http://schemas.microsoft.com/office/drawing/2014/main" id="{00000000-0008-0000-0F00-0000C3010000}"/>
            </a:ext>
          </a:extLst>
        </xdr:cNvPr>
        <xdr:cNvSpPr txBox="1"/>
      </xdr:nvSpPr>
      <xdr:spPr>
        <a:xfrm>
          <a:off x="10515600"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21589</xdr:rowOff>
    </xdr:from>
    <xdr:to>
      <xdr:col>50</xdr:col>
      <xdr:colOff>165100</xdr:colOff>
      <xdr:row>105</xdr:row>
      <xdr:rowOff>123189</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958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72389</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flipV="1">
          <a:off x="9639300" y="18067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33020</xdr:rowOff>
    </xdr:from>
    <xdr:to>
      <xdr:col>46</xdr:col>
      <xdr:colOff>38100</xdr:colOff>
      <xdr:row>105</xdr:row>
      <xdr:rowOff>134620</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8699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72389</xdr:rowOff>
    </xdr:from>
    <xdr:to>
      <xdr:col>50</xdr:col>
      <xdr:colOff>114300</xdr:colOff>
      <xdr:row>105</xdr:row>
      <xdr:rowOff>83820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8750300" y="180746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56" name="n_1aveValue【市民会館】&#10;一人当たり面積">
          <a:extLst>
            <a:ext uri="{FF2B5EF4-FFF2-40B4-BE49-F238E27FC236}">
              <a16:creationId xmlns:a16="http://schemas.microsoft.com/office/drawing/2014/main" id="{00000000-0008-0000-0F00-0000C8010000}"/>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57" name="n_2aveValue【市民会館】&#10;一人当たり面積">
          <a:extLst>
            <a:ext uri="{FF2B5EF4-FFF2-40B4-BE49-F238E27FC236}">
              <a16:creationId xmlns:a16="http://schemas.microsoft.com/office/drawing/2014/main" id="{00000000-0008-0000-0F00-0000C9010000}"/>
            </a:ext>
          </a:extLst>
        </xdr:cNvPr>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58" name="n_3aveValue【市民会館】&#10;一人当たり面積">
          <a:extLst>
            <a:ext uri="{FF2B5EF4-FFF2-40B4-BE49-F238E27FC236}">
              <a16:creationId xmlns:a16="http://schemas.microsoft.com/office/drawing/2014/main" id="{00000000-0008-0000-0F00-0000CA010000}"/>
            </a:ext>
          </a:extLst>
        </xdr:cNvPr>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59" name="n_4aveValue【市民会館】&#10;一人当たり面積">
          <a:extLst>
            <a:ext uri="{FF2B5EF4-FFF2-40B4-BE49-F238E27FC236}">
              <a16:creationId xmlns:a16="http://schemas.microsoft.com/office/drawing/2014/main" id="{00000000-0008-0000-0F00-0000CB010000}"/>
            </a:ext>
          </a:extLst>
        </xdr:cNvPr>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114316</xdr:rowOff>
    </xdr:from>
    <xdr:ext cx="469744" cy="259045"/>
    <xdr:sp macro="" textlink="">
      <xdr:nvSpPr>
        <xdr:cNvPr id="460" name="n_1mainValue【市民会館】&#10;一人当たり面積">
          <a:extLst>
            <a:ext uri="{FF2B5EF4-FFF2-40B4-BE49-F238E27FC236}">
              <a16:creationId xmlns:a16="http://schemas.microsoft.com/office/drawing/2014/main" id="{00000000-0008-0000-0F00-0000CC010000}"/>
            </a:ext>
          </a:extLst>
        </xdr:cNvPr>
        <xdr:cNvSpPr txBox="1"/>
      </xdr:nvSpPr>
      <xdr:spPr>
        <a:xfrm>
          <a:off x="9391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125747</xdr:rowOff>
    </xdr:from>
    <xdr:ext cx="469744" cy="259045"/>
    <xdr:sp macro="" textlink="">
      <xdr:nvSpPr>
        <xdr:cNvPr id="461" name="n_2mainValue【市民会館】&#10;一人当たり面積">
          <a:extLst>
            <a:ext uri="{FF2B5EF4-FFF2-40B4-BE49-F238E27FC236}">
              <a16:creationId xmlns:a16="http://schemas.microsoft.com/office/drawing/2014/main" id="{00000000-0008-0000-0F00-0000CD010000}"/>
            </a:ext>
          </a:extLst>
        </xdr:cNvPr>
        <xdr:cNvSpPr txBox="1"/>
      </xdr:nvSpPr>
      <xdr:spPr>
        <a:xfrm>
          <a:off x="8515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保健センター・保健所】&#10;有形固定資産減価償却率グラフ枠">
          <a:extLst>
            <a:ext uri="{FF2B5EF4-FFF2-40B4-BE49-F238E27FC236}">
              <a16:creationId xmlns:a16="http://schemas.microsoft.com/office/drawing/2014/main" id="{00000000-0008-0000-0F00-0000F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02" name="【保健センター・保健所】&#10;有形固定資産減価償却率最小値テキスト">
          <a:extLst>
            <a:ext uri="{FF2B5EF4-FFF2-40B4-BE49-F238E27FC236}">
              <a16:creationId xmlns:a16="http://schemas.microsoft.com/office/drawing/2014/main" id="{00000000-0008-0000-0F00-0000F6010000}"/>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04" name="【保健センター・保健所】&#10;有形固定資産減価償却率最大値テキスト">
          <a:extLst>
            <a:ext uri="{FF2B5EF4-FFF2-40B4-BE49-F238E27FC236}">
              <a16:creationId xmlns:a16="http://schemas.microsoft.com/office/drawing/2014/main" id="{00000000-0008-0000-0F00-0000F8010000}"/>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06" name="【保健センター・保健所】&#10;有形固定資産減価償却率平均値テキスト">
          <a:extLst>
            <a:ext uri="{FF2B5EF4-FFF2-40B4-BE49-F238E27FC236}">
              <a16:creationId xmlns:a16="http://schemas.microsoft.com/office/drawing/2014/main" id="{00000000-0008-0000-0F00-0000FA010000}"/>
            </a:ext>
          </a:extLst>
        </xdr:cNvPr>
        <xdr:cNvSpPr txBox="1"/>
      </xdr:nvSpPr>
      <xdr:spPr>
        <a:xfrm>
          <a:off x="1635760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62687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19702</xdr:rowOff>
    </xdr:from>
    <xdr:ext cx="405111" cy="259045"/>
    <xdr:sp macro="" textlink="">
      <xdr:nvSpPr>
        <xdr:cNvPr id="518" name="【保健センター・保健所】&#10;有形固定資産減価償却率該当値テキスト">
          <a:extLst>
            <a:ext uri="{FF2B5EF4-FFF2-40B4-BE49-F238E27FC236}">
              <a16:creationId xmlns:a16="http://schemas.microsoft.com/office/drawing/2014/main" id="{00000000-0008-0000-0F00-000006020000}"/>
            </a:ext>
          </a:extLst>
        </xdr:cNvPr>
        <xdr:cNvSpPr txBox="1"/>
      </xdr:nvSpPr>
      <xdr:spPr>
        <a:xfrm>
          <a:off x="16357600"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130175</xdr:rowOff>
    </xdr:from>
    <xdr:to>
      <xdr:col>81</xdr:col>
      <xdr:colOff>101600</xdr:colOff>
      <xdr:row>60</xdr:row>
      <xdr:rowOff>60325</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5430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xdr:rowOff>
    </xdr:from>
    <xdr:to>
      <xdr:col>85</xdr:col>
      <xdr:colOff>127000</xdr:colOff>
      <xdr:row>60</xdr:row>
      <xdr:rowOff>47625</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5481300" y="102965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92075</xdr:rowOff>
    </xdr:from>
    <xdr:to>
      <xdr:col>76</xdr:col>
      <xdr:colOff>165100</xdr:colOff>
      <xdr:row>60</xdr:row>
      <xdr:rowOff>22225</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4541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142875</xdr:rowOff>
    </xdr:from>
    <xdr:to>
      <xdr:col>81</xdr:col>
      <xdr:colOff>50800</xdr:colOff>
      <xdr:row>60</xdr:row>
      <xdr:rowOff>9525</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4592300" y="10258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80645</xdr:rowOff>
    </xdr:from>
    <xdr:to>
      <xdr:col>72</xdr:col>
      <xdr:colOff>38100</xdr:colOff>
      <xdr:row>60</xdr:row>
      <xdr:rowOff>10795</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13652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131445</xdr:rowOff>
    </xdr:from>
    <xdr:to>
      <xdr:col>76</xdr:col>
      <xdr:colOff>114300</xdr:colOff>
      <xdr:row>59</xdr:row>
      <xdr:rowOff>142875</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3703300" y="102469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17</xdr:rowOff>
    </xdr:from>
    <xdr:ext cx="405111" cy="259045"/>
    <xdr:sp macro="" textlink="">
      <xdr:nvSpPr>
        <xdr:cNvPr id="525" name="n_1aveValue【保健センター・保健所】&#10;有形固定資産減価償却率">
          <a:extLst>
            <a:ext uri="{FF2B5EF4-FFF2-40B4-BE49-F238E27FC236}">
              <a16:creationId xmlns:a16="http://schemas.microsoft.com/office/drawing/2014/main" id="{00000000-0008-0000-0F00-00000D020000}"/>
            </a:ext>
          </a:extLst>
        </xdr:cNvPr>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526" name="n_2aveValue【保健センター・保健所】&#10;有形固定資産減価償却率">
          <a:extLst>
            <a:ext uri="{FF2B5EF4-FFF2-40B4-BE49-F238E27FC236}">
              <a16:creationId xmlns:a16="http://schemas.microsoft.com/office/drawing/2014/main" id="{00000000-0008-0000-0F00-00000E020000}"/>
            </a:ext>
          </a:extLst>
        </xdr:cNvPr>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66692</xdr:rowOff>
    </xdr:from>
    <xdr:ext cx="405111" cy="259045"/>
    <xdr:sp macro="" textlink="">
      <xdr:nvSpPr>
        <xdr:cNvPr id="527" name="n_3aveValue【保健センター・保健所】&#10;有形固定資産減価償却率">
          <a:extLst>
            <a:ext uri="{FF2B5EF4-FFF2-40B4-BE49-F238E27FC236}">
              <a16:creationId xmlns:a16="http://schemas.microsoft.com/office/drawing/2014/main" id="{00000000-0008-0000-0F00-00000F020000}"/>
            </a:ext>
          </a:extLst>
        </xdr:cNvPr>
        <xdr:cNvSpPr txBox="1"/>
      </xdr:nvSpPr>
      <xdr:spPr>
        <a:xfrm>
          <a:off x="13500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528" name="n_4aveValue【保健センター・保健所】&#10;有形固定資産減価償却率">
          <a:extLst>
            <a:ext uri="{FF2B5EF4-FFF2-40B4-BE49-F238E27FC236}">
              <a16:creationId xmlns:a16="http://schemas.microsoft.com/office/drawing/2014/main" id="{00000000-0008-0000-0F00-000010020000}"/>
            </a:ext>
          </a:extLst>
        </xdr:cNvPr>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76852</xdr:rowOff>
    </xdr:from>
    <xdr:ext cx="405111" cy="259045"/>
    <xdr:sp macro="" textlink="">
      <xdr:nvSpPr>
        <xdr:cNvPr id="529" name="n_1mainValue【保健センター・保健所】&#10;有形固定資産減価償却率">
          <a:extLst>
            <a:ext uri="{FF2B5EF4-FFF2-40B4-BE49-F238E27FC236}">
              <a16:creationId xmlns:a16="http://schemas.microsoft.com/office/drawing/2014/main" id="{00000000-0008-0000-0F00-000011020000}"/>
            </a:ext>
          </a:extLst>
        </xdr:cNvPr>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530" name="n_2mainValue【保健センター・保健所】&#10;有形固定資産減価償却率">
          <a:extLst>
            <a:ext uri="{FF2B5EF4-FFF2-40B4-BE49-F238E27FC236}">
              <a16:creationId xmlns:a16="http://schemas.microsoft.com/office/drawing/2014/main" id="{00000000-0008-0000-0F00-000012020000}"/>
            </a:ext>
          </a:extLst>
        </xdr:cNvPr>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27322</xdr:rowOff>
    </xdr:from>
    <xdr:ext cx="405111" cy="259045"/>
    <xdr:sp macro="" textlink="">
      <xdr:nvSpPr>
        <xdr:cNvPr id="531" name="n_3mainValue【保健センター・保健所】&#10;有形固定資産減価償却率">
          <a:extLst>
            <a:ext uri="{FF2B5EF4-FFF2-40B4-BE49-F238E27FC236}">
              <a16:creationId xmlns:a16="http://schemas.microsoft.com/office/drawing/2014/main" id="{00000000-0008-0000-0F00-000013020000}"/>
            </a:ext>
          </a:extLst>
        </xdr:cNvPr>
        <xdr:cNvSpPr txBox="1"/>
      </xdr:nvSpPr>
      <xdr:spPr>
        <a:xfrm>
          <a:off x="13500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保健センター・保健所】&#10;一人当たり面積グラフ枠">
          <a:extLst>
            <a:ext uri="{FF2B5EF4-FFF2-40B4-BE49-F238E27FC236}">
              <a16:creationId xmlns:a16="http://schemas.microsoft.com/office/drawing/2014/main" id="{00000000-0008-0000-0F00-00002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56" name="【保健センター・保健所】&#10;一人当たり面積最小値テキスト">
          <a:extLst>
            <a:ext uri="{FF2B5EF4-FFF2-40B4-BE49-F238E27FC236}">
              <a16:creationId xmlns:a16="http://schemas.microsoft.com/office/drawing/2014/main" id="{00000000-0008-0000-0F00-00002C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58" name="【保健センター・保健所】&#10;一人当たり面積最大値テキスト">
          <a:extLst>
            <a:ext uri="{FF2B5EF4-FFF2-40B4-BE49-F238E27FC236}">
              <a16:creationId xmlns:a16="http://schemas.microsoft.com/office/drawing/2014/main" id="{00000000-0008-0000-0F00-00002E020000}"/>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560" name="【保健センター・保健所】&#10;一人当たり面積平均値テキスト">
          <a:extLst>
            <a:ext uri="{FF2B5EF4-FFF2-40B4-BE49-F238E27FC236}">
              <a16:creationId xmlns:a16="http://schemas.microsoft.com/office/drawing/2014/main" id="{00000000-0008-0000-0F00-000030020000}"/>
            </a:ext>
          </a:extLst>
        </xdr:cNvPr>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64" name="フローチャート: 判断 563">
          <a:extLst>
            <a:ext uri="{FF2B5EF4-FFF2-40B4-BE49-F238E27FC236}">
              <a16:creationId xmlns:a16="http://schemas.microsoft.com/office/drawing/2014/main" id="{00000000-0008-0000-0F00-000034020000}"/>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xdr:rowOff>
    </xdr:from>
    <xdr:to>
      <xdr:col>116</xdr:col>
      <xdr:colOff>114300</xdr:colOff>
      <xdr:row>61</xdr:row>
      <xdr:rowOff>111760</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22110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33037</xdr:rowOff>
    </xdr:from>
    <xdr:ext cx="469744" cy="259045"/>
    <xdr:sp macro="" textlink="">
      <xdr:nvSpPr>
        <xdr:cNvPr id="572" name="【保健センター・保健所】&#10;一人当たり面積該当値テキスト">
          <a:extLst>
            <a:ext uri="{FF2B5EF4-FFF2-40B4-BE49-F238E27FC236}">
              <a16:creationId xmlns:a16="http://schemas.microsoft.com/office/drawing/2014/main" id="{00000000-0008-0000-0F00-00003C020000}"/>
            </a:ext>
          </a:extLst>
        </xdr:cNvPr>
        <xdr:cNvSpPr txBox="1"/>
      </xdr:nvSpPr>
      <xdr:spPr>
        <a:xfrm>
          <a:off x="22199600"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17780</xdr:rowOff>
    </xdr:from>
    <xdr:to>
      <xdr:col>112</xdr:col>
      <xdr:colOff>38100</xdr:colOff>
      <xdr:row>61</xdr:row>
      <xdr:rowOff>119380</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2127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60960</xdr:rowOff>
    </xdr:from>
    <xdr:to>
      <xdr:col>116</xdr:col>
      <xdr:colOff>63500</xdr:colOff>
      <xdr:row>61</xdr:row>
      <xdr:rowOff>68580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1323300" y="105194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25400</xdr:rowOff>
    </xdr:from>
    <xdr:to>
      <xdr:col>107</xdr:col>
      <xdr:colOff>101600</xdr:colOff>
      <xdr:row>61</xdr:row>
      <xdr:rowOff>127000</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20383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68580</xdr:rowOff>
    </xdr:from>
    <xdr:to>
      <xdr:col>111</xdr:col>
      <xdr:colOff>177800</xdr:colOff>
      <xdr:row>61</xdr:row>
      <xdr:rowOff>76200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0434300" y="10527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59690</xdr:rowOff>
    </xdr:from>
    <xdr:to>
      <xdr:col>102</xdr:col>
      <xdr:colOff>165100</xdr:colOff>
      <xdr:row>63</xdr:row>
      <xdr:rowOff>161290</xdr:rowOff>
    </xdr:to>
    <xdr:sp macro="" textlink="">
      <xdr:nvSpPr>
        <xdr:cNvPr id="577" name="楕円 576">
          <a:extLst>
            <a:ext uri="{FF2B5EF4-FFF2-40B4-BE49-F238E27FC236}">
              <a16:creationId xmlns:a16="http://schemas.microsoft.com/office/drawing/2014/main" id="{00000000-0008-0000-0F00-000041020000}"/>
            </a:ext>
          </a:extLst>
        </xdr:cNvPr>
        <xdr:cNvSpPr/>
      </xdr:nvSpPr>
      <xdr:spPr>
        <a:xfrm>
          <a:off x="19494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76200</xdr:rowOff>
    </xdr:from>
    <xdr:to>
      <xdr:col>107</xdr:col>
      <xdr:colOff>50800</xdr:colOff>
      <xdr:row>63</xdr:row>
      <xdr:rowOff>110490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19545300" y="1053465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15257</xdr:rowOff>
    </xdr:from>
    <xdr:ext cx="469744" cy="259045"/>
    <xdr:sp macro="" textlink="">
      <xdr:nvSpPr>
        <xdr:cNvPr id="579" name="n_1aveValue【保健センター・保健所】&#10;一人当たり面積">
          <a:extLst>
            <a:ext uri="{FF2B5EF4-FFF2-40B4-BE49-F238E27FC236}">
              <a16:creationId xmlns:a16="http://schemas.microsoft.com/office/drawing/2014/main" id="{00000000-0008-0000-0F00-000043020000}"/>
            </a:ext>
          </a:extLst>
        </xdr:cNvPr>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580" name="n_2aveValue【保健センター・保健所】&#10;一人当たり面積">
          <a:extLst>
            <a:ext uri="{FF2B5EF4-FFF2-40B4-BE49-F238E27FC236}">
              <a16:creationId xmlns:a16="http://schemas.microsoft.com/office/drawing/2014/main" id="{00000000-0008-0000-0F00-000044020000}"/>
            </a:ext>
          </a:extLst>
        </xdr:cNvPr>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581" name="n_3aveValue【保健センター・保健所】&#10;一人当たり面積">
          <a:extLst>
            <a:ext uri="{FF2B5EF4-FFF2-40B4-BE49-F238E27FC236}">
              <a16:creationId xmlns:a16="http://schemas.microsoft.com/office/drawing/2014/main" id="{00000000-0008-0000-0F00-000045020000}"/>
            </a:ext>
          </a:extLst>
        </xdr:cNvPr>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582" name="n_4aveValue【保健センター・保健所】&#10;一人当たり面積">
          <a:extLst>
            <a:ext uri="{FF2B5EF4-FFF2-40B4-BE49-F238E27FC236}">
              <a16:creationId xmlns:a16="http://schemas.microsoft.com/office/drawing/2014/main" id="{00000000-0008-0000-0F00-000046020000}"/>
            </a:ext>
          </a:extLst>
        </xdr:cNvPr>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135907</xdr:rowOff>
    </xdr:from>
    <xdr:ext cx="469744" cy="259045"/>
    <xdr:sp macro="" textlink="">
      <xdr:nvSpPr>
        <xdr:cNvPr id="583" name="n_1mainValue【保健センター・保健所】&#10;一人当たり面積">
          <a:extLst>
            <a:ext uri="{FF2B5EF4-FFF2-40B4-BE49-F238E27FC236}">
              <a16:creationId xmlns:a16="http://schemas.microsoft.com/office/drawing/2014/main" id="{00000000-0008-0000-0F00-000047020000}"/>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584" name="n_2mainValue【保健センター・保健所】&#10;一人当たり面積">
          <a:extLst>
            <a:ext uri="{FF2B5EF4-FFF2-40B4-BE49-F238E27FC236}">
              <a16:creationId xmlns:a16="http://schemas.microsoft.com/office/drawing/2014/main" id="{00000000-0008-0000-0F00-000048020000}"/>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152417</xdr:rowOff>
    </xdr:from>
    <xdr:ext cx="469744" cy="259045"/>
    <xdr:sp macro="" textlink="">
      <xdr:nvSpPr>
        <xdr:cNvPr id="585" name="n_3mainValue【保健センター・保健所】&#10;一人当たり面積">
          <a:extLst>
            <a:ext uri="{FF2B5EF4-FFF2-40B4-BE49-F238E27FC236}">
              <a16:creationId xmlns:a16="http://schemas.microsoft.com/office/drawing/2014/main" id="{00000000-0008-0000-0F00-000049020000}"/>
            </a:ext>
          </a:extLst>
        </xdr:cNvPr>
        <xdr:cNvSpPr txBox="1"/>
      </xdr:nvSpPr>
      <xdr:spPr>
        <a:xfrm>
          <a:off x="19310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消防施設】&#10;有形固定資産減価償却率グラフ枠">
          <a:extLst>
            <a:ext uri="{FF2B5EF4-FFF2-40B4-BE49-F238E27FC236}">
              <a16:creationId xmlns:a16="http://schemas.microsoft.com/office/drawing/2014/main" id="{00000000-0008-0000-0F00-00006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12" name="【消防施設】&#10;有形固定資産減価償却率最小値テキスト">
          <a:extLst>
            <a:ext uri="{FF2B5EF4-FFF2-40B4-BE49-F238E27FC236}">
              <a16:creationId xmlns:a16="http://schemas.microsoft.com/office/drawing/2014/main" id="{00000000-0008-0000-0F00-000064020000}"/>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14" name="【消防施設】&#10;有形固定資産減価償却率最大値テキスト">
          <a:extLst>
            <a:ext uri="{FF2B5EF4-FFF2-40B4-BE49-F238E27FC236}">
              <a16:creationId xmlns:a16="http://schemas.microsoft.com/office/drawing/2014/main" id="{00000000-0008-0000-0F00-00006602000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616" name="【消防施設】&#10;有形固定資産減価償却率平均値テキスト">
          <a:extLst>
            <a:ext uri="{FF2B5EF4-FFF2-40B4-BE49-F238E27FC236}">
              <a16:creationId xmlns:a16="http://schemas.microsoft.com/office/drawing/2014/main" id="{00000000-0008-0000-0F00-000068020000}"/>
            </a:ext>
          </a:extLst>
        </xdr:cNvPr>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114663</xdr:rowOff>
    </xdr:from>
    <xdr:to>
      <xdr:col>85</xdr:col>
      <xdr:colOff>177800</xdr:colOff>
      <xdr:row>81</xdr:row>
      <xdr:rowOff>44813</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62687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137540</xdr:rowOff>
    </xdr:from>
    <xdr:ext cx="405111" cy="259045"/>
    <xdr:sp macro="" textlink="">
      <xdr:nvSpPr>
        <xdr:cNvPr id="628" name="【消防施設】&#10;有形固定資産減価償却率該当値テキスト">
          <a:extLst>
            <a:ext uri="{FF2B5EF4-FFF2-40B4-BE49-F238E27FC236}">
              <a16:creationId xmlns:a16="http://schemas.microsoft.com/office/drawing/2014/main" id="{00000000-0008-0000-0F00-000074020000}"/>
            </a:ext>
          </a:extLst>
        </xdr:cNvPr>
        <xdr:cNvSpPr txBox="1"/>
      </xdr:nvSpPr>
      <xdr:spPr>
        <a:xfrm>
          <a:off x="16357600" y="1368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70576</xdr:rowOff>
    </xdr:from>
    <xdr:to>
      <xdr:col>81</xdr:col>
      <xdr:colOff>101600</xdr:colOff>
      <xdr:row>81</xdr:row>
      <xdr:rowOff>726</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5430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121376</xdr:rowOff>
    </xdr:from>
    <xdr:to>
      <xdr:col>85</xdr:col>
      <xdr:colOff>127000</xdr:colOff>
      <xdr:row>80</xdr:row>
      <xdr:rowOff>165463</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5481300" y="1383737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24856</xdr:rowOff>
    </xdr:from>
    <xdr:to>
      <xdr:col>76</xdr:col>
      <xdr:colOff>165100</xdr:colOff>
      <xdr:row>80</xdr:row>
      <xdr:rowOff>126456</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4541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75656</xdr:rowOff>
    </xdr:from>
    <xdr:to>
      <xdr:col>81</xdr:col>
      <xdr:colOff>50800</xdr:colOff>
      <xdr:row>80</xdr:row>
      <xdr:rowOff>121376</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4592300" y="13791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152219</xdr:rowOff>
    </xdr:from>
    <xdr:to>
      <xdr:col>72</xdr:col>
      <xdr:colOff>38100</xdr:colOff>
      <xdr:row>80</xdr:row>
      <xdr:rowOff>82369</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3652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31569</xdr:rowOff>
    </xdr:from>
    <xdr:to>
      <xdr:col>76</xdr:col>
      <xdr:colOff>114300</xdr:colOff>
      <xdr:row>80</xdr:row>
      <xdr:rowOff>75656</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3703300" y="137475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66964</xdr:rowOff>
    </xdr:from>
    <xdr:ext cx="405111" cy="259045"/>
    <xdr:sp macro="" textlink="">
      <xdr:nvSpPr>
        <xdr:cNvPr id="635" name="n_1aveValue【消防施設】&#10;有形固定資産減価償却率">
          <a:extLst>
            <a:ext uri="{FF2B5EF4-FFF2-40B4-BE49-F238E27FC236}">
              <a16:creationId xmlns:a16="http://schemas.microsoft.com/office/drawing/2014/main" id="{00000000-0008-0000-0F00-00007B020000}"/>
            </a:ext>
          </a:extLst>
        </xdr:cNvPr>
        <xdr:cNvSpPr txBox="1"/>
      </xdr:nvSpPr>
      <xdr:spPr>
        <a:xfrm>
          <a:off x="15266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36" name="n_2aveValue【消防施設】&#10;有形固定資産減価償却率">
          <a:extLst>
            <a:ext uri="{FF2B5EF4-FFF2-40B4-BE49-F238E27FC236}">
              <a16:creationId xmlns:a16="http://schemas.microsoft.com/office/drawing/2014/main" id="{00000000-0008-0000-0F00-00007C020000}"/>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142076</xdr:rowOff>
    </xdr:from>
    <xdr:ext cx="405111" cy="259045"/>
    <xdr:sp macro="" textlink="">
      <xdr:nvSpPr>
        <xdr:cNvPr id="637" name="n_3aveValue【消防施設】&#10;有形固定資産減価償却率">
          <a:extLst>
            <a:ext uri="{FF2B5EF4-FFF2-40B4-BE49-F238E27FC236}">
              <a16:creationId xmlns:a16="http://schemas.microsoft.com/office/drawing/2014/main" id="{00000000-0008-0000-0F00-00007D020000}"/>
            </a:ext>
          </a:extLst>
        </xdr:cNvPr>
        <xdr:cNvSpPr txBox="1"/>
      </xdr:nvSpPr>
      <xdr:spPr>
        <a:xfrm>
          <a:off x="13500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638" name="n_4aveValue【消防施設】&#10;有形固定資産減価償却率">
          <a:extLst>
            <a:ext uri="{FF2B5EF4-FFF2-40B4-BE49-F238E27FC236}">
              <a16:creationId xmlns:a16="http://schemas.microsoft.com/office/drawing/2014/main" id="{00000000-0008-0000-0F00-00007E020000}"/>
            </a:ext>
          </a:extLst>
        </xdr:cNvPr>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17253</xdr:rowOff>
    </xdr:from>
    <xdr:ext cx="405111" cy="259045"/>
    <xdr:sp macro="" textlink="">
      <xdr:nvSpPr>
        <xdr:cNvPr id="639" name="n_1mainValue【消防施設】&#10;有形固定資産減価償却率">
          <a:extLst>
            <a:ext uri="{FF2B5EF4-FFF2-40B4-BE49-F238E27FC236}">
              <a16:creationId xmlns:a16="http://schemas.microsoft.com/office/drawing/2014/main" id="{00000000-0008-0000-0F00-00007F020000}"/>
            </a:ext>
          </a:extLst>
        </xdr:cNvPr>
        <xdr:cNvSpPr txBox="1"/>
      </xdr:nvSpPr>
      <xdr:spPr>
        <a:xfrm>
          <a:off x="152660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640" name="n_2mainValue【消防施設】&#10;有形固定資産減価償却率">
          <a:extLst>
            <a:ext uri="{FF2B5EF4-FFF2-40B4-BE49-F238E27FC236}">
              <a16:creationId xmlns:a16="http://schemas.microsoft.com/office/drawing/2014/main" id="{00000000-0008-0000-0F00-000080020000}"/>
            </a:ext>
          </a:extLst>
        </xdr:cNvPr>
        <xdr:cNvSpPr txBox="1"/>
      </xdr:nvSpPr>
      <xdr:spPr>
        <a:xfrm>
          <a:off x="14389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98896</xdr:rowOff>
    </xdr:from>
    <xdr:ext cx="405111" cy="259045"/>
    <xdr:sp macro="" textlink="">
      <xdr:nvSpPr>
        <xdr:cNvPr id="641" name="n_3mainValue【消防施設】&#10;有形固定資産減価償却率">
          <a:extLst>
            <a:ext uri="{FF2B5EF4-FFF2-40B4-BE49-F238E27FC236}">
              <a16:creationId xmlns:a16="http://schemas.microsoft.com/office/drawing/2014/main" id="{00000000-0008-0000-0F00-000081020000}"/>
            </a:ext>
          </a:extLst>
        </xdr:cNvPr>
        <xdr:cNvSpPr txBox="1"/>
      </xdr:nvSpPr>
      <xdr:spPr>
        <a:xfrm>
          <a:off x="13500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消防施設】&#10;一人当たり面積グラフ枠">
          <a:extLst>
            <a:ext uri="{FF2B5EF4-FFF2-40B4-BE49-F238E27FC236}">
              <a16:creationId xmlns:a16="http://schemas.microsoft.com/office/drawing/2014/main" id="{00000000-0008-0000-0F00-00009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66" name="【消防施設】&#10;一人当たり面積最小値テキスト">
          <a:extLst>
            <a:ext uri="{FF2B5EF4-FFF2-40B4-BE49-F238E27FC236}">
              <a16:creationId xmlns:a16="http://schemas.microsoft.com/office/drawing/2014/main" id="{00000000-0008-0000-0F00-00009A020000}"/>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668" name="【消防施設】&#10;一人当たり面積最大値テキスト">
          <a:extLst>
            <a:ext uri="{FF2B5EF4-FFF2-40B4-BE49-F238E27FC236}">
              <a16:creationId xmlns:a16="http://schemas.microsoft.com/office/drawing/2014/main" id="{00000000-0008-0000-0F00-00009C020000}"/>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88916</xdr:rowOff>
    </xdr:from>
    <xdr:ext cx="469744" cy="259045"/>
    <xdr:sp macro="" textlink="">
      <xdr:nvSpPr>
        <xdr:cNvPr id="670" name="【消防施設】&#10;一人当たり面積平均値テキスト">
          <a:extLst>
            <a:ext uri="{FF2B5EF4-FFF2-40B4-BE49-F238E27FC236}">
              <a16:creationId xmlns:a16="http://schemas.microsoft.com/office/drawing/2014/main" id="{00000000-0008-0000-0F00-00009E020000}"/>
            </a:ext>
          </a:extLst>
        </xdr:cNvPr>
        <xdr:cNvSpPr txBox="1"/>
      </xdr:nvSpPr>
      <xdr:spPr>
        <a:xfrm>
          <a:off x="22199600" y="14662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67327</xdr:rowOff>
    </xdr:from>
    <xdr:ext cx="469744" cy="259045"/>
    <xdr:sp macro="" textlink="">
      <xdr:nvSpPr>
        <xdr:cNvPr id="682" name="【消防施設】&#10;一人当たり面積該当値テキスト">
          <a:extLst>
            <a:ext uri="{FF2B5EF4-FFF2-40B4-BE49-F238E27FC236}">
              <a16:creationId xmlns:a16="http://schemas.microsoft.com/office/drawing/2014/main" id="{00000000-0008-0000-0F00-0000AA020000}"/>
            </a:ext>
          </a:extLst>
        </xdr:cNvPr>
        <xdr:cNvSpPr txBox="1"/>
      </xdr:nvSpPr>
      <xdr:spPr>
        <a:xfrm>
          <a:off x="22199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46989</xdr:rowOff>
    </xdr:from>
    <xdr:to>
      <xdr:col>112</xdr:col>
      <xdr:colOff>38100</xdr:colOff>
      <xdr:row>85</xdr:row>
      <xdr:rowOff>148589</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21272500" y="146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97789</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21323300" y="1466850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50800</xdr:rowOff>
    </xdr:from>
    <xdr:to>
      <xdr:col>107</xdr:col>
      <xdr:colOff>101600</xdr:colOff>
      <xdr:row>85</xdr:row>
      <xdr:rowOff>152400</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20383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97789</xdr:rowOff>
    </xdr:from>
    <xdr:to>
      <xdr:col>111</xdr:col>
      <xdr:colOff>177800</xdr:colOff>
      <xdr:row>85</xdr:row>
      <xdr:rowOff>101600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flipV="1">
          <a:off x="20434300" y="14671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53339</xdr:rowOff>
    </xdr:from>
    <xdr:to>
      <xdr:col>102</xdr:col>
      <xdr:colOff>165100</xdr:colOff>
      <xdr:row>85</xdr:row>
      <xdr:rowOff>154939</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94945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101600</xdr:rowOff>
    </xdr:from>
    <xdr:to>
      <xdr:col>107</xdr:col>
      <xdr:colOff>50800</xdr:colOff>
      <xdr:row>85</xdr:row>
      <xdr:rowOff>104139</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19545300" y="146748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689" name="n_1aveValue【消防施設】&#10;一人当たり面積">
          <a:extLst>
            <a:ext uri="{FF2B5EF4-FFF2-40B4-BE49-F238E27FC236}">
              <a16:creationId xmlns:a16="http://schemas.microsoft.com/office/drawing/2014/main" id="{00000000-0008-0000-0F00-0000B1020000}"/>
            </a:ext>
          </a:extLst>
        </xdr:cNvPr>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90" name="n_2aveValue【消防施設】&#10;一人当たり面積">
          <a:extLst>
            <a:ext uri="{FF2B5EF4-FFF2-40B4-BE49-F238E27FC236}">
              <a16:creationId xmlns:a16="http://schemas.microsoft.com/office/drawing/2014/main" id="{00000000-0008-0000-0F00-0000B202000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35577</xdr:rowOff>
    </xdr:from>
    <xdr:ext cx="469744" cy="259045"/>
    <xdr:sp macro="" textlink="">
      <xdr:nvSpPr>
        <xdr:cNvPr id="691" name="n_3aveValue【消防施設】&#10;一人当たり面積">
          <a:extLst>
            <a:ext uri="{FF2B5EF4-FFF2-40B4-BE49-F238E27FC236}">
              <a16:creationId xmlns:a16="http://schemas.microsoft.com/office/drawing/2014/main" id="{00000000-0008-0000-0F00-0000B3020000}"/>
            </a:ext>
          </a:extLst>
        </xdr:cNvPr>
        <xdr:cNvSpPr txBox="1"/>
      </xdr:nvSpPr>
      <xdr:spPr>
        <a:xfrm>
          <a:off x="19310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692" name="n_4aveValue【消防施設】&#10;一人当たり面積">
          <a:extLst>
            <a:ext uri="{FF2B5EF4-FFF2-40B4-BE49-F238E27FC236}">
              <a16:creationId xmlns:a16="http://schemas.microsoft.com/office/drawing/2014/main" id="{00000000-0008-0000-0F00-0000B4020000}"/>
            </a:ext>
          </a:extLst>
        </xdr:cNvPr>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165116</xdr:rowOff>
    </xdr:from>
    <xdr:ext cx="469744" cy="259045"/>
    <xdr:sp macro="" textlink="">
      <xdr:nvSpPr>
        <xdr:cNvPr id="693" name="n_1mainValue【消防施設】&#10;一人当たり面積">
          <a:extLst>
            <a:ext uri="{FF2B5EF4-FFF2-40B4-BE49-F238E27FC236}">
              <a16:creationId xmlns:a16="http://schemas.microsoft.com/office/drawing/2014/main" id="{00000000-0008-0000-0F00-0000B5020000}"/>
            </a:ext>
          </a:extLst>
        </xdr:cNvPr>
        <xdr:cNvSpPr txBox="1"/>
      </xdr:nvSpPr>
      <xdr:spPr>
        <a:xfrm>
          <a:off x="21075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168927</xdr:rowOff>
    </xdr:from>
    <xdr:ext cx="469744" cy="259045"/>
    <xdr:sp macro="" textlink="">
      <xdr:nvSpPr>
        <xdr:cNvPr id="694" name="n_2mainValue【消防施設】&#10;一人当たり面積">
          <a:extLst>
            <a:ext uri="{FF2B5EF4-FFF2-40B4-BE49-F238E27FC236}">
              <a16:creationId xmlns:a16="http://schemas.microsoft.com/office/drawing/2014/main" id="{00000000-0008-0000-0F00-0000B6020000}"/>
            </a:ext>
          </a:extLst>
        </xdr:cNvPr>
        <xdr:cNvSpPr txBox="1"/>
      </xdr:nvSpPr>
      <xdr:spPr>
        <a:xfrm>
          <a:off x="20199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xdr:rowOff>
    </xdr:from>
    <xdr:ext cx="469744" cy="259045"/>
    <xdr:sp macro="" textlink="">
      <xdr:nvSpPr>
        <xdr:cNvPr id="695" name="n_3mainValue【消防施設】&#10;一人当たり面積">
          <a:extLst>
            <a:ext uri="{FF2B5EF4-FFF2-40B4-BE49-F238E27FC236}">
              <a16:creationId xmlns:a16="http://schemas.microsoft.com/office/drawing/2014/main" id="{00000000-0008-0000-0F00-0000B7020000}"/>
            </a:ext>
          </a:extLst>
        </xdr:cNvPr>
        <xdr:cNvSpPr txBox="1"/>
      </xdr:nvSpPr>
      <xdr:spPr>
        <a:xfrm>
          <a:off x="19310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a:extLst>
            <a:ext uri="{FF2B5EF4-FFF2-40B4-BE49-F238E27FC236}">
              <a16:creationId xmlns:a16="http://schemas.microsoft.com/office/drawing/2014/main" id="{00000000-0008-0000-0F00-0000D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22" name="【庁舎】&#10;有形固定資産減価償却率最小値テキスト">
          <a:extLst>
            <a:ext uri="{FF2B5EF4-FFF2-40B4-BE49-F238E27FC236}">
              <a16:creationId xmlns:a16="http://schemas.microsoft.com/office/drawing/2014/main" id="{00000000-0008-0000-0F00-0000D2020000}"/>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24" name="【庁舎】&#10;有形固定資産減価償却率最大値テキスト">
          <a:extLst>
            <a:ext uri="{FF2B5EF4-FFF2-40B4-BE49-F238E27FC236}">
              <a16:creationId xmlns:a16="http://schemas.microsoft.com/office/drawing/2014/main" id="{00000000-0008-0000-0F00-0000D4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726" name="【庁舎】&#10;有形固定資産減価償却率平均値テキスト">
          <a:extLst>
            <a:ext uri="{FF2B5EF4-FFF2-40B4-BE49-F238E27FC236}">
              <a16:creationId xmlns:a16="http://schemas.microsoft.com/office/drawing/2014/main" id="{00000000-0008-0000-0F00-0000D6020000}"/>
            </a:ext>
          </a:extLst>
        </xdr:cNvPr>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5806</xdr:rowOff>
    </xdr:from>
    <xdr:to>
      <xdr:col>85</xdr:col>
      <xdr:colOff>177800</xdr:colOff>
      <xdr:row>104</xdr:row>
      <xdr:rowOff>107406</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162687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28683</xdr:rowOff>
    </xdr:from>
    <xdr:ext cx="405111" cy="259045"/>
    <xdr:sp macro="" textlink="">
      <xdr:nvSpPr>
        <xdr:cNvPr id="738" name="【庁舎】&#10;有形固定資産減価償却率該当値テキスト">
          <a:extLst>
            <a:ext uri="{FF2B5EF4-FFF2-40B4-BE49-F238E27FC236}">
              <a16:creationId xmlns:a16="http://schemas.microsoft.com/office/drawing/2014/main" id="{00000000-0008-0000-0F00-0000E2020000}"/>
            </a:ext>
          </a:extLst>
        </xdr:cNvPr>
        <xdr:cNvSpPr txBox="1"/>
      </xdr:nvSpPr>
      <xdr:spPr>
        <a:xfrm>
          <a:off x="16357600" y="1768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141332</xdr:rowOff>
    </xdr:from>
    <xdr:to>
      <xdr:col>81</xdr:col>
      <xdr:colOff>101600</xdr:colOff>
      <xdr:row>104</xdr:row>
      <xdr:rowOff>71482</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5430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20682</xdr:rowOff>
    </xdr:from>
    <xdr:to>
      <xdr:col>85</xdr:col>
      <xdr:colOff>127000</xdr:colOff>
      <xdr:row>104</xdr:row>
      <xdr:rowOff>56606</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5481300" y="178514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105411</xdr:rowOff>
    </xdr:from>
    <xdr:to>
      <xdr:col>76</xdr:col>
      <xdr:colOff>165100</xdr:colOff>
      <xdr:row>104</xdr:row>
      <xdr:rowOff>35561</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4541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156211</xdr:rowOff>
    </xdr:from>
    <xdr:to>
      <xdr:col>81</xdr:col>
      <xdr:colOff>50800</xdr:colOff>
      <xdr:row>104</xdr:row>
      <xdr:rowOff>20682</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4592300" y="178155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69487</xdr:rowOff>
    </xdr:from>
    <xdr:to>
      <xdr:col>72</xdr:col>
      <xdr:colOff>38100</xdr:colOff>
      <xdr:row>103</xdr:row>
      <xdr:rowOff>171087</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3652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120287</xdr:rowOff>
    </xdr:from>
    <xdr:to>
      <xdr:col>76</xdr:col>
      <xdr:colOff>114300</xdr:colOff>
      <xdr:row>103</xdr:row>
      <xdr:rowOff>156211</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3703300" y="177796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745" name="n_1aveValue【庁舎】&#10;有形固定資産減価償却率">
          <a:extLst>
            <a:ext uri="{FF2B5EF4-FFF2-40B4-BE49-F238E27FC236}">
              <a16:creationId xmlns:a16="http://schemas.microsoft.com/office/drawing/2014/main" id="{00000000-0008-0000-0F00-0000E9020000}"/>
            </a:ext>
          </a:extLst>
        </xdr:cNvPr>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746" name="n_2aveValue【庁舎】&#10;有形固定資産減価償却率">
          <a:extLst>
            <a:ext uri="{FF2B5EF4-FFF2-40B4-BE49-F238E27FC236}">
              <a16:creationId xmlns:a16="http://schemas.microsoft.com/office/drawing/2014/main" id="{00000000-0008-0000-0F00-0000EA020000}"/>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747" name="n_3aveValue【庁舎】&#10;有形固定資産減価償却率">
          <a:extLst>
            <a:ext uri="{FF2B5EF4-FFF2-40B4-BE49-F238E27FC236}">
              <a16:creationId xmlns:a16="http://schemas.microsoft.com/office/drawing/2014/main" id="{00000000-0008-0000-0F00-0000EB020000}"/>
            </a:ext>
          </a:extLst>
        </xdr:cNvPr>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748" name="n_4aveValue【庁舎】&#10;有形固定資産減価償却率">
          <a:extLst>
            <a:ext uri="{FF2B5EF4-FFF2-40B4-BE49-F238E27FC236}">
              <a16:creationId xmlns:a16="http://schemas.microsoft.com/office/drawing/2014/main" id="{00000000-0008-0000-0F00-0000EC020000}"/>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88009</xdr:rowOff>
    </xdr:from>
    <xdr:ext cx="405111" cy="259045"/>
    <xdr:sp macro="" textlink="">
      <xdr:nvSpPr>
        <xdr:cNvPr id="749" name="n_1mainValue【庁舎】&#10;有形固定資産減価償却率">
          <a:extLst>
            <a:ext uri="{FF2B5EF4-FFF2-40B4-BE49-F238E27FC236}">
              <a16:creationId xmlns:a16="http://schemas.microsoft.com/office/drawing/2014/main" id="{00000000-0008-0000-0F00-0000ED020000}"/>
            </a:ext>
          </a:extLst>
        </xdr:cNvPr>
        <xdr:cNvSpPr txBox="1"/>
      </xdr:nvSpPr>
      <xdr:spPr>
        <a:xfrm>
          <a:off x="152660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52088</xdr:rowOff>
    </xdr:from>
    <xdr:ext cx="405111" cy="259045"/>
    <xdr:sp macro="" textlink="">
      <xdr:nvSpPr>
        <xdr:cNvPr id="750" name="n_2mainValue【庁舎】&#10;有形固定資産減価償却率">
          <a:extLst>
            <a:ext uri="{FF2B5EF4-FFF2-40B4-BE49-F238E27FC236}">
              <a16:creationId xmlns:a16="http://schemas.microsoft.com/office/drawing/2014/main" id="{00000000-0008-0000-0F00-0000EE020000}"/>
            </a:ext>
          </a:extLst>
        </xdr:cNvPr>
        <xdr:cNvSpPr txBox="1"/>
      </xdr:nvSpPr>
      <xdr:spPr>
        <a:xfrm>
          <a:off x="14389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16164</xdr:rowOff>
    </xdr:from>
    <xdr:ext cx="405111" cy="259045"/>
    <xdr:sp macro="" textlink="">
      <xdr:nvSpPr>
        <xdr:cNvPr id="751" name="n_3mainValue【庁舎】&#10;有形固定資産減価償却率">
          <a:extLst>
            <a:ext uri="{FF2B5EF4-FFF2-40B4-BE49-F238E27FC236}">
              <a16:creationId xmlns:a16="http://schemas.microsoft.com/office/drawing/2014/main" id="{00000000-0008-0000-0F00-0000EF020000}"/>
            </a:ext>
          </a:extLst>
        </xdr:cNvPr>
        <xdr:cNvSpPr txBox="1"/>
      </xdr:nvSpPr>
      <xdr:spPr>
        <a:xfrm>
          <a:off x="13500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庁舎】&#10;一人当たり面積グラフ枠">
          <a:extLst>
            <a:ext uri="{FF2B5EF4-FFF2-40B4-BE49-F238E27FC236}">
              <a16:creationId xmlns:a16="http://schemas.microsoft.com/office/drawing/2014/main" id="{00000000-0008-0000-0F00-00000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78" name="【庁舎】&#10;一人当たり面積最小値テキスト">
          <a:extLst>
            <a:ext uri="{FF2B5EF4-FFF2-40B4-BE49-F238E27FC236}">
              <a16:creationId xmlns:a16="http://schemas.microsoft.com/office/drawing/2014/main" id="{00000000-0008-0000-0F00-00000A030000}"/>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780" name="【庁舎】&#10;一人当たり面積最大値テキスト">
          <a:extLst>
            <a:ext uri="{FF2B5EF4-FFF2-40B4-BE49-F238E27FC236}">
              <a16:creationId xmlns:a16="http://schemas.microsoft.com/office/drawing/2014/main" id="{00000000-0008-0000-0F00-00000C030000}"/>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782" name="【庁舎】&#10;一人当たり面積平均値テキスト">
          <a:extLst>
            <a:ext uri="{FF2B5EF4-FFF2-40B4-BE49-F238E27FC236}">
              <a16:creationId xmlns:a16="http://schemas.microsoft.com/office/drawing/2014/main" id="{00000000-0008-0000-0F00-00000E030000}"/>
            </a:ext>
          </a:extLst>
        </xdr:cNvPr>
        <xdr:cNvSpPr txBox="1"/>
      </xdr:nvSpPr>
      <xdr:spPr>
        <a:xfrm>
          <a:off x="22199600" y="1821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783" name="フローチャート: 判断 782">
          <a:extLst>
            <a:ext uri="{FF2B5EF4-FFF2-40B4-BE49-F238E27FC236}">
              <a16:creationId xmlns:a16="http://schemas.microsoft.com/office/drawing/2014/main" id="{00000000-0008-0000-0F00-00000F030000}"/>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84" name="フローチャート: 判断 783">
          <a:extLst>
            <a:ext uri="{FF2B5EF4-FFF2-40B4-BE49-F238E27FC236}">
              <a16:creationId xmlns:a16="http://schemas.microsoft.com/office/drawing/2014/main" id="{00000000-0008-0000-0F00-00001003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785" name="フローチャート: 判断 784">
          <a:extLst>
            <a:ext uri="{FF2B5EF4-FFF2-40B4-BE49-F238E27FC236}">
              <a16:creationId xmlns:a16="http://schemas.microsoft.com/office/drawing/2014/main" id="{00000000-0008-0000-0F00-000011030000}"/>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86" name="フローチャート: 判断 785">
          <a:extLst>
            <a:ext uri="{FF2B5EF4-FFF2-40B4-BE49-F238E27FC236}">
              <a16:creationId xmlns:a16="http://schemas.microsoft.com/office/drawing/2014/main" id="{00000000-0008-0000-0F00-000012030000}"/>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787" name="フローチャート: 判断 786">
          <a:extLst>
            <a:ext uri="{FF2B5EF4-FFF2-40B4-BE49-F238E27FC236}">
              <a16:creationId xmlns:a16="http://schemas.microsoft.com/office/drawing/2014/main" id="{00000000-0008-0000-0F00-000013030000}"/>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62956</xdr:rowOff>
    </xdr:from>
    <xdr:to>
      <xdr:col>116</xdr:col>
      <xdr:colOff>114300</xdr:colOff>
      <xdr:row>104</xdr:row>
      <xdr:rowOff>164556</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221107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85833</xdr:rowOff>
    </xdr:from>
    <xdr:ext cx="469744" cy="259045"/>
    <xdr:sp macro="" textlink="">
      <xdr:nvSpPr>
        <xdr:cNvPr id="794" name="【庁舎】&#10;一人当たり面積該当値テキスト">
          <a:extLst>
            <a:ext uri="{FF2B5EF4-FFF2-40B4-BE49-F238E27FC236}">
              <a16:creationId xmlns:a16="http://schemas.microsoft.com/office/drawing/2014/main" id="{00000000-0008-0000-0F00-00001A030000}"/>
            </a:ext>
          </a:extLst>
        </xdr:cNvPr>
        <xdr:cNvSpPr txBox="1"/>
      </xdr:nvSpPr>
      <xdr:spPr>
        <a:xfrm>
          <a:off x="22199600" y="177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74386</xdr:rowOff>
    </xdr:from>
    <xdr:to>
      <xdr:col>112</xdr:col>
      <xdr:colOff>38100</xdr:colOff>
      <xdr:row>105</xdr:row>
      <xdr:rowOff>4536</xdr:rowOff>
    </xdr:to>
    <xdr:sp macro="" textlink="">
      <xdr:nvSpPr>
        <xdr:cNvPr id="795" name="楕円 794">
          <a:extLst>
            <a:ext uri="{FF2B5EF4-FFF2-40B4-BE49-F238E27FC236}">
              <a16:creationId xmlns:a16="http://schemas.microsoft.com/office/drawing/2014/main" id="{00000000-0008-0000-0F00-00001B030000}"/>
            </a:ext>
          </a:extLst>
        </xdr:cNvPr>
        <xdr:cNvSpPr/>
      </xdr:nvSpPr>
      <xdr:spPr>
        <a:xfrm>
          <a:off x="21272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113756</xdr:rowOff>
    </xdr:from>
    <xdr:to>
      <xdr:col>116</xdr:col>
      <xdr:colOff>63500</xdr:colOff>
      <xdr:row>104</xdr:row>
      <xdr:rowOff>125186</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21323300" y="1794455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87449</xdr:rowOff>
    </xdr:from>
    <xdr:to>
      <xdr:col>107</xdr:col>
      <xdr:colOff>101600</xdr:colOff>
      <xdr:row>105</xdr:row>
      <xdr:rowOff>17599</xdr:rowOff>
    </xdr:to>
    <xdr:sp macro="" textlink="">
      <xdr:nvSpPr>
        <xdr:cNvPr id="797" name="楕円 796">
          <a:extLst>
            <a:ext uri="{FF2B5EF4-FFF2-40B4-BE49-F238E27FC236}">
              <a16:creationId xmlns:a16="http://schemas.microsoft.com/office/drawing/2014/main" id="{00000000-0008-0000-0F00-00001D030000}"/>
            </a:ext>
          </a:extLst>
        </xdr:cNvPr>
        <xdr:cNvSpPr/>
      </xdr:nvSpPr>
      <xdr:spPr>
        <a:xfrm>
          <a:off x="20383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125186</xdr:rowOff>
    </xdr:from>
    <xdr:to>
      <xdr:col>111</xdr:col>
      <xdr:colOff>177800</xdr:colOff>
      <xdr:row>104</xdr:row>
      <xdr:rowOff>138249</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flipV="1">
          <a:off x="20434300" y="179559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100512</xdr:rowOff>
    </xdr:from>
    <xdr:to>
      <xdr:col>102</xdr:col>
      <xdr:colOff>165100</xdr:colOff>
      <xdr:row>105</xdr:row>
      <xdr:rowOff>30662</xdr:rowOff>
    </xdr:to>
    <xdr:sp macro="" textlink="">
      <xdr:nvSpPr>
        <xdr:cNvPr id="799" name="楕円 798">
          <a:extLst>
            <a:ext uri="{FF2B5EF4-FFF2-40B4-BE49-F238E27FC236}">
              <a16:creationId xmlns:a16="http://schemas.microsoft.com/office/drawing/2014/main" id="{00000000-0008-0000-0F00-00001F030000}"/>
            </a:ext>
          </a:extLst>
        </xdr:cNvPr>
        <xdr:cNvSpPr/>
      </xdr:nvSpPr>
      <xdr:spPr>
        <a:xfrm>
          <a:off x="19494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138249</xdr:rowOff>
    </xdr:from>
    <xdr:to>
      <xdr:col>107</xdr:col>
      <xdr:colOff>50800</xdr:colOff>
      <xdr:row>104</xdr:row>
      <xdr:rowOff>151312</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flipV="1">
          <a:off x="19545300" y="179690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801" name="n_1aveValue【庁舎】&#10;一人当たり面積">
          <a:extLst>
            <a:ext uri="{FF2B5EF4-FFF2-40B4-BE49-F238E27FC236}">
              <a16:creationId xmlns:a16="http://schemas.microsoft.com/office/drawing/2014/main" id="{00000000-0008-0000-0F00-000021030000}"/>
            </a:ext>
          </a:extLst>
        </xdr:cNvPr>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802" name="n_2aveValue【庁舎】&#10;一人当たり面積">
          <a:extLst>
            <a:ext uri="{FF2B5EF4-FFF2-40B4-BE49-F238E27FC236}">
              <a16:creationId xmlns:a16="http://schemas.microsoft.com/office/drawing/2014/main" id="{00000000-0008-0000-0F00-000022030000}"/>
            </a:ext>
          </a:extLst>
        </xdr:cNvPr>
        <xdr:cNvSpPr txBox="1"/>
      </xdr:nvSpPr>
      <xdr:spPr>
        <a:xfrm>
          <a:off x="20199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803" name="n_3aveValue【庁舎】&#10;一人当たり面積">
          <a:extLst>
            <a:ext uri="{FF2B5EF4-FFF2-40B4-BE49-F238E27FC236}">
              <a16:creationId xmlns:a16="http://schemas.microsoft.com/office/drawing/2014/main" id="{00000000-0008-0000-0F00-000023030000}"/>
            </a:ext>
          </a:extLst>
        </xdr:cNvPr>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804" name="n_4aveValue【庁舎】&#10;一人当たり面積">
          <a:extLst>
            <a:ext uri="{FF2B5EF4-FFF2-40B4-BE49-F238E27FC236}">
              <a16:creationId xmlns:a16="http://schemas.microsoft.com/office/drawing/2014/main" id="{00000000-0008-0000-0F00-000024030000}"/>
            </a:ext>
          </a:extLst>
        </xdr:cNvPr>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21063</xdr:rowOff>
    </xdr:from>
    <xdr:ext cx="469744" cy="259045"/>
    <xdr:sp macro="" textlink="">
      <xdr:nvSpPr>
        <xdr:cNvPr id="805" name="n_1mainValue【庁舎】&#10;一人当たり面積">
          <a:extLst>
            <a:ext uri="{FF2B5EF4-FFF2-40B4-BE49-F238E27FC236}">
              <a16:creationId xmlns:a16="http://schemas.microsoft.com/office/drawing/2014/main" id="{00000000-0008-0000-0F00-000025030000}"/>
            </a:ext>
          </a:extLst>
        </xdr:cNvPr>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34126</xdr:rowOff>
    </xdr:from>
    <xdr:ext cx="469744" cy="259045"/>
    <xdr:sp macro="" textlink="">
      <xdr:nvSpPr>
        <xdr:cNvPr id="806" name="n_2mainValue【庁舎】&#10;一人当たり面積">
          <a:extLst>
            <a:ext uri="{FF2B5EF4-FFF2-40B4-BE49-F238E27FC236}">
              <a16:creationId xmlns:a16="http://schemas.microsoft.com/office/drawing/2014/main" id="{00000000-0008-0000-0F00-000026030000}"/>
            </a:ext>
          </a:extLst>
        </xdr:cNvPr>
        <xdr:cNvSpPr txBox="1"/>
      </xdr:nvSpPr>
      <xdr:spPr>
        <a:xfrm>
          <a:off x="201994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47189</xdr:rowOff>
    </xdr:from>
    <xdr:ext cx="469744" cy="259045"/>
    <xdr:sp macro="" textlink="">
      <xdr:nvSpPr>
        <xdr:cNvPr id="807" name="n_3mainValue【庁舎】&#10;一人当たり面積">
          <a:extLst>
            <a:ext uri="{FF2B5EF4-FFF2-40B4-BE49-F238E27FC236}">
              <a16:creationId xmlns:a16="http://schemas.microsoft.com/office/drawing/2014/main" id="{00000000-0008-0000-0F00-000027030000}"/>
            </a:ext>
          </a:extLst>
        </xdr:cNvPr>
        <xdr:cNvSpPr txBox="1"/>
      </xdr:nvSpPr>
      <xdr:spPr>
        <a:xfrm>
          <a:off x="193104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福祉施設の一人当たり面積が類似団体平均を大きく上回っているのは、合併前から旧町村単位でデイサービスセンター（朝日、宮崎、織田）や福祉センター（朝日、越前、織田）等があるためである。保健センター・保健所の有形固定資産減価償却率が類似団体と比較して低いのは、町内に</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箇所ある保健センター、朝日保健センターが</a:t>
          </a:r>
          <a:r>
            <a:rPr kumimoji="1" lang="en-US" altLang="ja-JP" sz="1200">
              <a:latin typeface="ＭＳ Ｐゴシック" panose="020B0600070205080204" pitchFamily="50" charset="-128"/>
              <a:ea typeface="ＭＳ Ｐゴシック" panose="020B0600070205080204" pitchFamily="50" charset="-128"/>
            </a:rPr>
            <a:t>H13</a:t>
          </a:r>
          <a:r>
            <a:rPr kumimoji="1" lang="ja-JP" altLang="en-US" sz="1200">
              <a:latin typeface="ＭＳ Ｐゴシック" panose="020B0600070205080204" pitchFamily="50" charset="-128"/>
              <a:ea typeface="ＭＳ Ｐゴシック" panose="020B0600070205080204" pitchFamily="50" charset="-128"/>
            </a:rPr>
            <a:t>年度増築、織田保健センターが</a:t>
          </a:r>
          <a:r>
            <a:rPr kumimoji="1" lang="en-US" altLang="ja-JP" sz="1200">
              <a:latin typeface="ＭＳ Ｐゴシック" panose="020B0600070205080204" pitchFamily="50" charset="-128"/>
              <a:ea typeface="ＭＳ Ｐゴシック" panose="020B0600070205080204" pitchFamily="50" charset="-128"/>
            </a:rPr>
            <a:t>H10</a:t>
          </a:r>
          <a:r>
            <a:rPr kumimoji="1" lang="ja-JP" altLang="en-US" sz="1200">
              <a:latin typeface="ＭＳ Ｐゴシック" panose="020B0600070205080204" pitchFamily="50" charset="-128"/>
              <a:ea typeface="ＭＳ Ｐゴシック" panose="020B0600070205080204" pitchFamily="50" charset="-128"/>
            </a:rPr>
            <a:t>年度建設であることが要因である。また、この</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保健センターが比較的大きな施設であることから、一人当たり面積も類似団体平均を上回っている。消防施設の有形固定資産減価償却率が類似団体と比較して低いのは、鯖江・丹生消防組合丹生分署が</a:t>
          </a:r>
          <a:r>
            <a:rPr kumimoji="1" lang="en-US" altLang="ja-JP" sz="1200">
              <a:latin typeface="ＭＳ Ｐゴシック" panose="020B0600070205080204" pitchFamily="50" charset="-128"/>
              <a:ea typeface="ＭＳ Ｐゴシック" panose="020B0600070205080204" pitchFamily="50" charset="-128"/>
            </a:rPr>
            <a:t>H21</a:t>
          </a:r>
          <a:r>
            <a:rPr kumimoji="1" lang="ja-JP" altLang="en-US" sz="1200">
              <a:latin typeface="ＭＳ Ｐゴシック" panose="020B0600070205080204" pitchFamily="50" charset="-128"/>
              <a:ea typeface="ＭＳ Ｐゴシック" panose="020B0600070205080204" pitchFamily="50" charset="-128"/>
            </a:rPr>
            <a:t>年度建設、鯖江・丹生消防組合越前分遣所が</a:t>
          </a:r>
          <a:r>
            <a:rPr kumimoji="1" lang="en-US" altLang="ja-JP" sz="1200">
              <a:latin typeface="ＭＳ Ｐゴシック" panose="020B0600070205080204" pitchFamily="50" charset="-128"/>
              <a:ea typeface="ＭＳ Ｐゴシック" panose="020B0600070205080204" pitchFamily="50" charset="-128"/>
            </a:rPr>
            <a:t>H16</a:t>
          </a:r>
          <a:r>
            <a:rPr kumimoji="1" lang="ja-JP" altLang="en-US" sz="1200">
              <a:latin typeface="ＭＳ Ｐゴシック" panose="020B0600070205080204" pitchFamily="50" charset="-128"/>
              <a:ea typeface="ＭＳ Ｐゴシック" panose="020B0600070205080204" pitchFamily="50" charset="-128"/>
            </a:rPr>
            <a:t>年度建設で比較的新しいことが要因である。庁舎の有形固定資産減価償却率が類似団体と比較し低いが、これは合併後に、旧町村役場と公民館機能とを統合しコミュニティセンターとして建設したことが要因である。役場本庁舎についても、耐震基準を満たしていないこと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新庁舎を建設竣工予定で、旧庁舎を除却すると、更に減価償却率が逓減していくことが予想されます。庁舎の一人当たり面積について、類似団体平均を上回っている。これは、合併後人口が急速に減少しているが、住民の利便性を維持するために、旧町村単位に支所機能を有したコミュニティセンターを整備し維持していることが要因である。なお、一般廃棄物処理施設については、一部事務組合（鯖江広域衛生施設組合）に事務を委託しており財産についても、施設所在市である鯖江市において計上してい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14356348</v>
      </c>
      <c r="BO4" s="431"/>
      <c r="BP4" s="431"/>
      <c r="BQ4" s="431"/>
      <c r="BR4" s="431"/>
      <c r="BS4" s="431"/>
      <c r="BT4" s="431"/>
      <c r="BU4" s="432"/>
      <c r="BV4" s="430">
        <v>14446081</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8.1</v>
      </c>
      <c r="CU4" s="437"/>
      <c r="CV4" s="437"/>
      <c r="CW4" s="437"/>
      <c r="CX4" s="437"/>
      <c r="CY4" s="437"/>
      <c r="CZ4" s="437"/>
      <c r="DA4" s="438"/>
      <c r="DB4" s="436">
        <v>8.6</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13626076</v>
      </c>
      <c r="BO5" s="468"/>
      <c r="BP5" s="468"/>
      <c r="BQ5" s="468"/>
      <c r="BR5" s="468"/>
      <c r="BS5" s="468"/>
      <c r="BT5" s="468"/>
      <c r="BU5" s="469"/>
      <c r="BV5" s="467">
        <v>13696387</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98.7</v>
      </c>
      <c r="CU5" s="465"/>
      <c r="CV5" s="465"/>
      <c r="CW5" s="465"/>
      <c r="CX5" s="465"/>
      <c r="CY5" s="465"/>
      <c r="CZ5" s="465"/>
      <c r="DA5" s="466"/>
      <c r="DB5" s="464">
        <v>93.3</v>
      </c>
      <c r="DC5" s="465"/>
      <c r="DD5" s="465"/>
      <c r="DE5" s="465"/>
      <c r="DF5" s="465"/>
      <c r="DG5" s="465"/>
      <c r="DH5" s="465"/>
      <c r="DI5" s="466"/>
      <c r="DJ5" s="186"/>
      <c r="DK5" s="186"/>
      <c r="DL5" s="186"/>
      <c r="DM5" s="186"/>
      <c r="DN5" s="186"/>
      <c r="DO5" s="186"/>
    </row>
    <row r="6" spans="1:119" ht="18.75" customHeight="1" x14ac:dyDescent="0.2">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730272</v>
      </c>
      <c r="BO6" s="468"/>
      <c r="BP6" s="468"/>
      <c r="BQ6" s="468"/>
      <c r="BR6" s="468"/>
      <c r="BS6" s="468"/>
      <c r="BT6" s="468"/>
      <c r="BU6" s="469"/>
      <c r="BV6" s="467">
        <v>749694</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101.9</v>
      </c>
      <c r="CU6" s="505"/>
      <c r="CV6" s="505"/>
      <c r="CW6" s="505"/>
      <c r="CX6" s="505"/>
      <c r="CY6" s="505"/>
      <c r="CZ6" s="505"/>
      <c r="DA6" s="506"/>
      <c r="DB6" s="504">
        <v>97.4</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129445</v>
      </c>
      <c r="BO7" s="468"/>
      <c r="BP7" s="468"/>
      <c r="BQ7" s="468"/>
      <c r="BR7" s="468"/>
      <c r="BS7" s="468"/>
      <c r="BT7" s="468"/>
      <c r="BU7" s="469"/>
      <c r="BV7" s="467">
        <v>90123</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7445088</v>
      </c>
      <c r="CU7" s="468"/>
      <c r="CV7" s="468"/>
      <c r="CW7" s="468"/>
      <c r="CX7" s="468"/>
      <c r="CY7" s="468"/>
      <c r="CZ7" s="468"/>
      <c r="DA7" s="469"/>
      <c r="DB7" s="467">
        <v>7677190</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600827</v>
      </c>
      <c r="BO8" s="468"/>
      <c r="BP8" s="468"/>
      <c r="BQ8" s="468"/>
      <c r="BR8" s="468"/>
      <c r="BS8" s="468"/>
      <c r="BT8" s="468"/>
      <c r="BU8" s="469"/>
      <c r="BV8" s="467">
        <v>659571</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0.34</v>
      </c>
      <c r="CU8" s="508"/>
      <c r="CV8" s="508"/>
      <c r="CW8" s="508"/>
      <c r="CX8" s="508"/>
      <c r="CY8" s="508"/>
      <c r="CZ8" s="508"/>
      <c r="DA8" s="509"/>
      <c r="DB8" s="507">
        <v>0.35</v>
      </c>
      <c r="DC8" s="508"/>
      <c r="DD8" s="508"/>
      <c r="DE8" s="508"/>
      <c r="DF8" s="508"/>
      <c r="DG8" s="508"/>
      <c r="DH8" s="508"/>
      <c r="DI8" s="509"/>
      <c r="DJ8" s="186"/>
      <c r="DK8" s="186"/>
      <c r="DL8" s="186"/>
      <c r="DM8" s="186"/>
      <c r="DN8" s="186"/>
      <c r="DO8" s="186"/>
    </row>
    <row r="9" spans="1:119" ht="18.75" customHeight="1" thickBot="1" x14ac:dyDescent="0.25">
      <c r="A9" s="187"/>
      <c r="B9" s="461" t="s">
        <v>110</v>
      </c>
      <c r="C9" s="462"/>
      <c r="D9" s="462"/>
      <c r="E9" s="462"/>
      <c r="F9" s="462"/>
      <c r="G9" s="462"/>
      <c r="H9" s="462"/>
      <c r="I9" s="462"/>
      <c r="J9" s="462"/>
      <c r="K9" s="510"/>
      <c r="L9" s="511" t="s">
        <v>111</v>
      </c>
      <c r="M9" s="512"/>
      <c r="N9" s="512"/>
      <c r="O9" s="512"/>
      <c r="P9" s="512"/>
      <c r="Q9" s="513"/>
      <c r="R9" s="514">
        <v>21538</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-58744</v>
      </c>
      <c r="BO9" s="468"/>
      <c r="BP9" s="468"/>
      <c r="BQ9" s="468"/>
      <c r="BR9" s="468"/>
      <c r="BS9" s="468"/>
      <c r="BT9" s="468"/>
      <c r="BU9" s="469"/>
      <c r="BV9" s="467">
        <v>-271213</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11.8</v>
      </c>
      <c r="CU9" s="465"/>
      <c r="CV9" s="465"/>
      <c r="CW9" s="465"/>
      <c r="CX9" s="465"/>
      <c r="CY9" s="465"/>
      <c r="CZ9" s="465"/>
      <c r="DA9" s="466"/>
      <c r="DB9" s="464">
        <v>12.5</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117</v>
      </c>
      <c r="M10" s="497"/>
      <c r="N10" s="497"/>
      <c r="O10" s="497"/>
      <c r="P10" s="497"/>
      <c r="Q10" s="498"/>
      <c r="R10" s="518">
        <v>23160</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336447</v>
      </c>
      <c r="BO10" s="468"/>
      <c r="BP10" s="468"/>
      <c r="BQ10" s="468"/>
      <c r="BR10" s="468"/>
      <c r="BS10" s="468"/>
      <c r="BT10" s="468"/>
      <c r="BU10" s="469"/>
      <c r="BV10" s="467">
        <v>471927</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2">
      <c r="A12" s="187"/>
      <c r="B12" s="527" t="s">
        <v>130</v>
      </c>
      <c r="C12" s="528"/>
      <c r="D12" s="528"/>
      <c r="E12" s="528"/>
      <c r="F12" s="528"/>
      <c r="G12" s="528"/>
      <c r="H12" s="528"/>
      <c r="I12" s="528"/>
      <c r="J12" s="528"/>
      <c r="K12" s="529"/>
      <c r="L12" s="536" t="s">
        <v>131</v>
      </c>
      <c r="M12" s="537"/>
      <c r="N12" s="537"/>
      <c r="O12" s="537"/>
      <c r="P12" s="537"/>
      <c r="Q12" s="538"/>
      <c r="R12" s="539">
        <v>21322</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489393</v>
      </c>
      <c r="BO12" s="468"/>
      <c r="BP12" s="468"/>
      <c r="BQ12" s="468"/>
      <c r="BR12" s="468"/>
      <c r="BS12" s="468"/>
      <c r="BT12" s="468"/>
      <c r="BU12" s="469"/>
      <c r="BV12" s="467">
        <v>225888</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139</v>
      </c>
      <c r="N13" s="559"/>
      <c r="O13" s="559"/>
      <c r="P13" s="559"/>
      <c r="Q13" s="560"/>
      <c r="R13" s="551">
        <v>21076</v>
      </c>
      <c r="S13" s="552"/>
      <c r="T13" s="552"/>
      <c r="U13" s="552"/>
      <c r="V13" s="553"/>
      <c r="W13" s="483" t="s">
        <v>140</v>
      </c>
      <c r="X13" s="484"/>
      <c r="Y13" s="484"/>
      <c r="Z13" s="484"/>
      <c r="AA13" s="484"/>
      <c r="AB13" s="474"/>
      <c r="AC13" s="518">
        <v>785</v>
      </c>
      <c r="AD13" s="519"/>
      <c r="AE13" s="519"/>
      <c r="AF13" s="519"/>
      <c r="AG13" s="561"/>
      <c r="AH13" s="518">
        <v>815</v>
      </c>
      <c r="AI13" s="519"/>
      <c r="AJ13" s="519"/>
      <c r="AK13" s="519"/>
      <c r="AL13" s="520"/>
      <c r="AM13" s="496" t="s">
        <v>141</v>
      </c>
      <c r="AN13" s="497"/>
      <c r="AO13" s="497"/>
      <c r="AP13" s="497"/>
      <c r="AQ13" s="497"/>
      <c r="AR13" s="497"/>
      <c r="AS13" s="497"/>
      <c r="AT13" s="498"/>
      <c r="AU13" s="499" t="s">
        <v>114</v>
      </c>
      <c r="AV13" s="500"/>
      <c r="AW13" s="500"/>
      <c r="AX13" s="500"/>
      <c r="AY13" s="501" t="s">
        <v>142</v>
      </c>
      <c r="AZ13" s="502"/>
      <c r="BA13" s="502"/>
      <c r="BB13" s="502"/>
      <c r="BC13" s="502"/>
      <c r="BD13" s="502"/>
      <c r="BE13" s="502"/>
      <c r="BF13" s="502"/>
      <c r="BG13" s="502"/>
      <c r="BH13" s="502"/>
      <c r="BI13" s="502"/>
      <c r="BJ13" s="502"/>
      <c r="BK13" s="502"/>
      <c r="BL13" s="502"/>
      <c r="BM13" s="503"/>
      <c r="BN13" s="467">
        <v>-211690</v>
      </c>
      <c r="BO13" s="468"/>
      <c r="BP13" s="468"/>
      <c r="BQ13" s="468"/>
      <c r="BR13" s="468"/>
      <c r="BS13" s="468"/>
      <c r="BT13" s="468"/>
      <c r="BU13" s="469"/>
      <c r="BV13" s="467">
        <v>-25174</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9.1</v>
      </c>
      <c r="CU13" s="465"/>
      <c r="CV13" s="465"/>
      <c r="CW13" s="465"/>
      <c r="CX13" s="465"/>
      <c r="CY13" s="465"/>
      <c r="CZ13" s="465"/>
      <c r="DA13" s="466"/>
      <c r="DB13" s="464">
        <v>8.6999999999999993</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144</v>
      </c>
      <c r="M14" s="549"/>
      <c r="N14" s="549"/>
      <c r="O14" s="549"/>
      <c r="P14" s="549"/>
      <c r="Q14" s="550"/>
      <c r="R14" s="551">
        <v>21661</v>
      </c>
      <c r="S14" s="552"/>
      <c r="T14" s="552"/>
      <c r="U14" s="552"/>
      <c r="V14" s="553"/>
      <c r="W14" s="457"/>
      <c r="X14" s="458"/>
      <c r="Y14" s="458"/>
      <c r="Z14" s="458"/>
      <c r="AA14" s="458"/>
      <c r="AB14" s="447"/>
      <c r="AC14" s="554">
        <v>7.1</v>
      </c>
      <c r="AD14" s="555"/>
      <c r="AE14" s="555"/>
      <c r="AF14" s="555"/>
      <c r="AG14" s="556"/>
      <c r="AH14" s="554">
        <v>7.1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16.2</v>
      </c>
      <c r="CU14" s="566"/>
      <c r="CV14" s="566"/>
      <c r="CW14" s="566"/>
      <c r="CX14" s="566"/>
      <c r="CY14" s="566"/>
      <c r="CZ14" s="566"/>
      <c r="DA14" s="567"/>
      <c r="DB14" s="565">
        <v>9.8000000000000007</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139</v>
      </c>
      <c r="N15" s="559"/>
      <c r="O15" s="559"/>
      <c r="P15" s="559"/>
      <c r="Q15" s="560"/>
      <c r="R15" s="551">
        <v>21441</v>
      </c>
      <c r="S15" s="552"/>
      <c r="T15" s="552"/>
      <c r="U15" s="552"/>
      <c r="V15" s="553"/>
      <c r="W15" s="483" t="s">
        <v>146</v>
      </c>
      <c r="X15" s="484"/>
      <c r="Y15" s="484"/>
      <c r="Z15" s="484"/>
      <c r="AA15" s="484"/>
      <c r="AB15" s="474"/>
      <c r="AC15" s="518">
        <v>3984</v>
      </c>
      <c r="AD15" s="519"/>
      <c r="AE15" s="519"/>
      <c r="AF15" s="519"/>
      <c r="AG15" s="561"/>
      <c r="AH15" s="518">
        <v>4372</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2235690</v>
      </c>
      <c r="BO15" s="431"/>
      <c r="BP15" s="431"/>
      <c r="BQ15" s="431"/>
      <c r="BR15" s="431"/>
      <c r="BS15" s="431"/>
      <c r="BT15" s="431"/>
      <c r="BU15" s="432"/>
      <c r="BV15" s="430">
        <v>2160766</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36.1</v>
      </c>
      <c r="AD16" s="555"/>
      <c r="AE16" s="555"/>
      <c r="AF16" s="555"/>
      <c r="AG16" s="556"/>
      <c r="AH16" s="554">
        <v>37.799999999999997</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6549334</v>
      </c>
      <c r="BO16" s="468"/>
      <c r="BP16" s="468"/>
      <c r="BQ16" s="468"/>
      <c r="BR16" s="468"/>
      <c r="BS16" s="468"/>
      <c r="BT16" s="468"/>
      <c r="BU16" s="469"/>
      <c r="BV16" s="467">
        <v>6553547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6263</v>
      </c>
      <c r="AD17" s="519"/>
      <c r="AE17" s="519"/>
      <c r="AF17" s="519"/>
      <c r="AG17" s="561"/>
      <c r="AH17" s="518">
        <v>6365</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2799819</v>
      </c>
      <c r="BO17" s="468"/>
      <c r="BP17" s="468"/>
      <c r="BQ17" s="468"/>
      <c r="BR17" s="468"/>
      <c r="BS17" s="468"/>
      <c r="BT17" s="468"/>
      <c r="BU17" s="469"/>
      <c r="BV17" s="467">
        <v>2701858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156</v>
      </c>
      <c r="C18" s="510"/>
      <c r="D18" s="510"/>
      <c r="E18" s="582"/>
      <c r="F18" s="582"/>
      <c r="G18" s="582"/>
      <c r="H18" s="582"/>
      <c r="I18" s="582"/>
      <c r="J18" s="582"/>
      <c r="K18" s="582"/>
      <c r="L18" s="583">
        <v>153.15</v>
      </c>
      <c r="M18" s="583"/>
      <c r="N18" s="583"/>
      <c r="O18" s="583"/>
      <c r="P18" s="583"/>
      <c r="Q18" s="583"/>
      <c r="R18" s="584"/>
      <c r="S18" s="584"/>
      <c r="T18" s="584"/>
      <c r="U18" s="584"/>
      <c r="V18" s="585"/>
      <c r="W18" s="485"/>
      <c r="X18" s="486"/>
      <c r="Y18" s="486"/>
      <c r="Z18" s="486"/>
      <c r="AA18" s="486"/>
      <c r="AB18" s="477"/>
      <c r="AC18" s="586">
        <v>56.8</v>
      </c>
      <c r="AD18" s="587"/>
      <c r="AE18" s="587"/>
      <c r="AF18" s="587"/>
      <c r="AG18" s="588"/>
      <c r="AH18" s="586">
        <v>55.1</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7495633</v>
      </c>
      <c r="BO18" s="468"/>
      <c r="BP18" s="468"/>
      <c r="BQ18" s="468"/>
      <c r="BR18" s="468"/>
      <c r="BS18" s="468"/>
      <c r="BT18" s="468"/>
      <c r="BU18" s="469"/>
      <c r="BV18" s="467">
        <v>7423201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158</v>
      </c>
      <c r="C19" s="510"/>
      <c r="D19" s="510"/>
      <c r="E19" s="582"/>
      <c r="F19" s="582"/>
      <c r="G19" s="582"/>
      <c r="H19" s="582"/>
      <c r="I19" s="582"/>
      <c r="J19" s="582"/>
      <c r="K19" s="582"/>
      <c r="L19" s="590">
        <v>141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9789662</v>
      </c>
      <c r="BO19" s="468"/>
      <c r="BP19" s="468"/>
      <c r="BQ19" s="468"/>
      <c r="BR19" s="468"/>
      <c r="BS19" s="468"/>
      <c r="BT19" s="468"/>
      <c r="BU19" s="469"/>
      <c r="BV19" s="467">
        <v>10183170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160</v>
      </c>
      <c r="C20" s="510"/>
      <c r="D20" s="510"/>
      <c r="E20" s="582"/>
      <c r="F20" s="582"/>
      <c r="G20" s="582"/>
      <c r="H20" s="582"/>
      <c r="I20" s="582"/>
      <c r="J20" s="582"/>
      <c r="K20" s="582"/>
      <c r="L20" s="590">
        <v>6560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10925484</v>
      </c>
      <c r="BO23" s="468"/>
      <c r="BP23" s="468"/>
      <c r="BQ23" s="468"/>
      <c r="BR23" s="468"/>
      <c r="BS23" s="468"/>
      <c r="BT23" s="468"/>
      <c r="BU23" s="469"/>
      <c r="BV23" s="467">
        <v>10326143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169</v>
      </c>
      <c r="F24" s="497"/>
      <c r="G24" s="497"/>
      <c r="H24" s="497"/>
      <c r="I24" s="497"/>
      <c r="J24" s="497"/>
      <c r="K24" s="498"/>
      <c r="L24" s="518">
        <v>1</v>
      </c>
      <c r="M24" s="519"/>
      <c r="N24" s="519"/>
      <c r="O24" s="519"/>
      <c r="P24" s="561"/>
      <c r="Q24" s="518">
        <v>8800</v>
      </c>
      <c r="R24" s="519"/>
      <c r="S24" s="519"/>
      <c r="T24" s="519"/>
      <c r="U24" s="519"/>
      <c r="V24" s="561"/>
      <c r="W24" s="620"/>
      <c r="X24" s="608"/>
      <c r="Y24" s="609"/>
      <c r="Z24" s="517" t="s">
        <v>170</v>
      </c>
      <c r="AA24" s="497"/>
      <c r="AB24" s="497"/>
      <c r="AC24" s="497"/>
      <c r="AD24" s="497"/>
      <c r="AE24" s="497"/>
      <c r="AF24" s="497"/>
      <c r="AG24" s="498"/>
      <c r="AH24" s="518">
        <v>224</v>
      </c>
      <c r="AI24" s="519"/>
      <c r="AJ24" s="519"/>
      <c r="AK24" s="519"/>
      <c r="AL24" s="561"/>
      <c r="AM24" s="518">
        <v>678048</v>
      </c>
      <c r="AN24" s="519"/>
      <c r="AO24" s="519"/>
      <c r="AP24" s="519"/>
      <c r="AQ24" s="519"/>
      <c r="AR24" s="561"/>
      <c r="AS24" s="518">
        <v>3027</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2973171</v>
      </c>
      <c r="BO24" s="468"/>
      <c r="BP24" s="468"/>
      <c r="BQ24" s="468"/>
      <c r="BR24" s="468"/>
      <c r="BS24" s="468"/>
      <c r="BT24" s="468"/>
      <c r="BU24" s="469"/>
      <c r="BV24" s="467">
        <v>2805657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172</v>
      </c>
      <c r="F25" s="497"/>
      <c r="G25" s="497"/>
      <c r="H25" s="497"/>
      <c r="I25" s="497"/>
      <c r="J25" s="497"/>
      <c r="K25" s="498"/>
      <c r="L25" s="518">
        <v>1</v>
      </c>
      <c r="M25" s="519"/>
      <c r="N25" s="519"/>
      <c r="O25" s="519"/>
      <c r="P25" s="561"/>
      <c r="Q25" s="518">
        <v>6800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174</v>
      </c>
      <c r="AN25" s="519"/>
      <c r="AO25" s="519"/>
      <c r="AP25" s="519"/>
      <c r="AQ25" s="519"/>
      <c r="AR25" s="561"/>
      <c r="AS25" s="518" t="s">
        <v>129</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373890</v>
      </c>
      <c r="BO25" s="431"/>
      <c r="BP25" s="431"/>
      <c r="BQ25" s="431"/>
      <c r="BR25" s="431"/>
      <c r="BS25" s="431"/>
      <c r="BT25" s="431"/>
      <c r="BU25" s="432"/>
      <c r="BV25" s="430">
        <v>456335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176</v>
      </c>
      <c r="F26" s="497"/>
      <c r="G26" s="497"/>
      <c r="H26" s="497"/>
      <c r="I26" s="497"/>
      <c r="J26" s="497"/>
      <c r="K26" s="498"/>
      <c r="L26" s="518">
        <v>1</v>
      </c>
      <c r="M26" s="519"/>
      <c r="N26" s="519"/>
      <c r="O26" s="519"/>
      <c r="P26" s="561"/>
      <c r="Q26" s="518">
        <v>5800</v>
      </c>
      <c r="R26" s="519"/>
      <c r="S26" s="519"/>
      <c r="T26" s="519"/>
      <c r="U26" s="519"/>
      <c r="V26" s="561"/>
      <c r="W26" s="620"/>
      <c r="X26" s="608"/>
      <c r="Y26" s="609"/>
      <c r="Z26" s="517" t="s">
        <v>177</v>
      </c>
      <c r="AA26" s="630"/>
      <c r="AB26" s="630"/>
      <c r="AC26" s="630"/>
      <c r="AD26" s="630"/>
      <c r="AE26" s="630"/>
      <c r="AF26" s="630"/>
      <c r="AG26" s="631"/>
      <c r="AH26" s="518">
        <v>17</v>
      </c>
      <c r="AI26" s="519"/>
      <c r="AJ26" s="519"/>
      <c r="AK26" s="519"/>
      <c r="AL26" s="561"/>
      <c r="AM26" s="518">
        <v>46937</v>
      </c>
      <c r="AN26" s="519"/>
      <c r="AO26" s="519"/>
      <c r="AP26" s="519"/>
      <c r="AQ26" s="519"/>
      <c r="AR26" s="561"/>
      <c r="AS26" s="518">
        <v>2761</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179</v>
      </c>
      <c r="F27" s="497"/>
      <c r="G27" s="497"/>
      <c r="H27" s="497"/>
      <c r="I27" s="497"/>
      <c r="J27" s="497"/>
      <c r="K27" s="498"/>
      <c r="L27" s="518">
        <v>1</v>
      </c>
      <c r="M27" s="519"/>
      <c r="N27" s="519"/>
      <c r="O27" s="519"/>
      <c r="P27" s="561"/>
      <c r="Q27" s="518">
        <v>3200</v>
      </c>
      <c r="R27" s="519"/>
      <c r="S27" s="519"/>
      <c r="T27" s="519"/>
      <c r="U27" s="519"/>
      <c r="V27" s="561"/>
      <c r="W27" s="620"/>
      <c r="X27" s="608"/>
      <c r="Y27" s="609"/>
      <c r="Z27" s="517" t="s">
        <v>180</v>
      </c>
      <c r="AA27" s="497"/>
      <c r="AB27" s="497"/>
      <c r="AC27" s="497"/>
      <c r="AD27" s="497"/>
      <c r="AE27" s="497"/>
      <c r="AF27" s="497"/>
      <c r="AG27" s="498"/>
      <c r="AH27" s="518">
        <v>1</v>
      </c>
      <c r="AI27" s="519"/>
      <c r="AJ27" s="519"/>
      <c r="AK27" s="519"/>
      <c r="AL27" s="561"/>
      <c r="AM27" s="518" t="s">
        <v>181</v>
      </c>
      <c r="AN27" s="519"/>
      <c r="AO27" s="519"/>
      <c r="AP27" s="519"/>
      <c r="AQ27" s="519"/>
      <c r="AR27" s="561"/>
      <c r="AS27" s="518" t="s">
        <v>182</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377006</v>
      </c>
      <c r="BO27" s="644"/>
      <c r="BP27" s="644"/>
      <c r="BQ27" s="644"/>
      <c r="BR27" s="644"/>
      <c r="BS27" s="644"/>
      <c r="BT27" s="644"/>
      <c r="BU27" s="645"/>
      <c r="BV27" s="643">
        <v>376981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184</v>
      </c>
      <c r="F28" s="497"/>
      <c r="G28" s="497"/>
      <c r="H28" s="497"/>
      <c r="I28" s="497"/>
      <c r="J28" s="497"/>
      <c r="K28" s="498"/>
      <c r="L28" s="518">
        <v>1</v>
      </c>
      <c r="M28" s="519"/>
      <c r="N28" s="519"/>
      <c r="O28" s="519"/>
      <c r="P28" s="561"/>
      <c r="Q28" s="518">
        <v>2500</v>
      </c>
      <c r="R28" s="519"/>
      <c r="S28" s="519"/>
      <c r="T28" s="519"/>
      <c r="U28" s="519"/>
      <c r="V28" s="561"/>
      <c r="W28" s="620"/>
      <c r="X28" s="608"/>
      <c r="Y28" s="609"/>
      <c r="Z28" s="517" t="s">
        <v>185</v>
      </c>
      <c r="AA28" s="497"/>
      <c r="AB28" s="497"/>
      <c r="AC28" s="497"/>
      <c r="AD28" s="497"/>
      <c r="AE28" s="497"/>
      <c r="AF28" s="497"/>
      <c r="AG28" s="498"/>
      <c r="AH28" s="518" t="s">
        <v>138</v>
      </c>
      <c r="AI28" s="519"/>
      <c r="AJ28" s="519"/>
      <c r="AK28" s="519"/>
      <c r="AL28" s="561"/>
      <c r="AM28" s="518" t="s">
        <v>129</v>
      </c>
      <c r="AN28" s="519"/>
      <c r="AO28" s="519"/>
      <c r="AP28" s="519"/>
      <c r="AQ28" s="519"/>
      <c r="AR28" s="561"/>
      <c r="AS28" s="518" t="s">
        <v>129</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3056714</v>
      </c>
      <c r="BO28" s="431"/>
      <c r="BP28" s="431"/>
      <c r="BQ28" s="431"/>
      <c r="BR28" s="431"/>
      <c r="BS28" s="431"/>
      <c r="BT28" s="431"/>
      <c r="BU28" s="432"/>
      <c r="BV28" s="430">
        <v>3209660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187</v>
      </c>
      <c r="F29" s="497"/>
      <c r="G29" s="497"/>
      <c r="H29" s="497"/>
      <c r="I29" s="497"/>
      <c r="J29" s="497"/>
      <c r="K29" s="498"/>
      <c r="L29" s="518">
        <v>12</v>
      </c>
      <c r="M29" s="519"/>
      <c r="N29" s="519"/>
      <c r="O29" s="519"/>
      <c r="P29" s="561"/>
      <c r="Q29" s="518">
        <v>2400</v>
      </c>
      <c r="R29" s="519"/>
      <c r="S29" s="519"/>
      <c r="T29" s="519"/>
      <c r="U29" s="519"/>
      <c r="V29" s="561"/>
      <c r="W29" s="621"/>
      <c r="X29" s="622"/>
      <c r="Y29" s="623"/>
      <c r="Z29" s="517" t="s">
        <v>188</v>
      </c>
      <c r="AA29" s="497"/>
      <c r="AB29" s="497"/>
      <c r="AC29" s="497"/>
      <c r="AD29" s="497"/>
      <c r="AE29" s="497"/>
      <c r="AF29" s="497"/>
      <c r="AG29" s="498"/>
      <c r="AH29" s="518">
        <v>225</v>
      </c>
      <c r="AI29" s="519"/>
      <c r="AJ29" s="519"/>
      <c r="AK29" s="519"/>
      <c r="AL29" s="561"/>
      <c r="AM29" s="518">
        <v>682297</v>
      </c>
      <c r="AN29" s="519"/>
      <c r="AO29" s="519"/>
      <c r="AP29" s="519"/>
      <c r="AQ29" s="519"/>
      <c r="AR29" s="561"/>
      <c r="AS29" s="518">
        <v>3032</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299709</v>
      </c>
      <c r="BO29" s="468"/>
      <c r="BP29" s="468"/>
      <c r="BQ29" s="468"/>
      <c r="BR29" s="468"/>
      <c r="BS29" s="468"/>
      <c r="BT29" s="468"/>
      <c r="BU29" s="469"/>
      <c r="BV29" s="467">
        <v>299680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92.6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3218710</v>
      </c>
      <c r="BO30" s="644"/>
      <c r="BP30" s="644"/>
      <c r="BQ30" s="644"/>
      <c r="BR30" s="644"/>
      <c r="BS30" s="644"/>
      <c r="BT30" s="644"/>
      <c r="BU30" s="645"/>
      <c r="BV30" s="643">
        <v>2886591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199</v>
      </c>
      <c r="X33" s="456"/>
      <c r="Y33" s="456"/>
      <c r="Z33" s="456"/>
      <c r="AA33" s="456"/>
      <c r="AB33" s="456"/>
      <c r="AC33" s="456"/>
      <c r="AD33" s="456"/>
      <c r="AE33" s="456"/>
      <c r="AF33" s="456"/>
      <c r="AG33" s="456"/>
      <c r="AH33" s="456"/>
      <c r="AI33" s="456"/>
      <c r="AJ33" s="456"/>
      <c r="AK33" s="456"/>
      <c r="AL33" s="216"/>
      <c r="AM33" s="491" t="s">
        <v>200</v>
      </c>
      <c r="AN33" s="491"/>
      <c r="AO33" s="456" t="s">
        <v>201</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197</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越前町国民健康保険事業特別会計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IF('各会計、関係団体の財政状況及び健全化判断比率'!B31="","",'各会計、関係団体の財政状況及び健全化判断比率'!B31)</f>
        <v>越前町上水道事業会計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IF('各会計、関係団体の財政状況及び健全化判断比率'!B33="","",'各会計、関係団体の財政状況及び健全化判断比率'!B33)</f>
        <v>越前町簡易水道事業特別会計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福井県市町総合事務組合（普通会計分）</v>
      </c>
      <c r="BZ34" s="657"/>
      <c r="CA34" s="657"/>
      <c r="CB34" s="657"/>
      <c r="CC34" s="657"/>
      <c r="CD34" s="657"/>
      <c r="CE34" s="657"/>
      <c r="CF34" s="657"/>
      <c r="CG34" s="657"/>
      <c r="CH34" s="657"/>
      <c r="CI34" s="657"/>
      <c r="CJ34" s="657"/>
      <c r="CK34" s="657"/>
      <c r="CL34" s="657"/>
      <c r="CM34" s="657"/>
      <c r="CN34" s="214"/>
      <c r="CO34" s="656">
        <f>IF(CQ34="","",MAX(C34:D43,U34:V43,AM34:AN43,BE34:BF43,BW34:BX43)+1)</f>
        <v>22</v>
      </c>
      <c r="CP34" s="656"/>
      <c r="CQ34" s="657" t="str">
        <f>IF('各会計、関係団体の財政状況及び健全化判断比率'!BS7="","",'各会計、関係団体の財政状況及び健全化判断比率'!BS7)</f>
        <v>越前町公共施設管理公社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越前町温泉事業特別会計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越前町介護保険事業特別会計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IF('各会計、関係団体の財政状況及び健全化判断比率'!B32="","",'各会計、関係団体の財政状況及び健全化判断比率'!B32)</f>
        <v>越前町国民健康保険病院事業会計</v>
      </c>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IF('各会計、関係団体の財政状況及び健全化判断比率'!B34="","",'各会計、関係団体の財政状況及び健全化判断比率'!B34)</f>
        <v>越前町公共下水道事業特別会計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福井県市町総合事務組合（事業会計分）</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越前町農林漁業体験実習館事業特別会計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越前町後期高齢者医療事業特別会計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12</v>
      </c>
      <c r="BF36" s="656"/>
      <c r="BG36" s="657" t="str">
        <f>IF('各会計、関係団体の財政状況及び健全化判断比率'!B35="","",'各会計、関係団体の財政状況及び健全化判断比率'!B35)</f>
        <v>越前町集落排水事業特別会計</v>
      </c>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福井県後期高齢者医療広域連合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f>IF(E37="","",C36+1)</f>
        <v>4</v>
      </c>
      <c r="D37" s="656"/>
      <c r="E37" s="657" t="str">
        <f>IF('各会計、関係団体の財政状況及び健全化判断比率'!B10="","",'各会計、関係団体の財政状況及び健全化判断比率'!B10)</f>
        <v>越前町土地区画整理事業特別会計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福井県後期高齢者医療広域連合（事業会計分）</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17</v>
      </c>
      <c r="BX38" s="656"/>
      <c r="BY38" s="657" t="str">
        <f>IF('各会計、関係団体の財政状況及び健全化判断比率'!B72="","",'各会計、関係団体の財政状況及び健全化判断比率'!B72)</f>
        <v>福井県自治会館組合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18</v>
      </c>
      <c r="BX39" s="656"/>
      <c r="BY39" s="657" t="str">
        <f>IF('各会計、関係団体の財政状況及び健全化判断比率'!B73="","",'各会計、関係団体の財政状況及び健全化判断比率'!B73)</f>
        <v>鯖江・丹生消防組合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19</v>
      </c>
      <c r="BX40" s="656"/>
      <c r="BY40" s="657" t="str">
        <f>IF('各会計、関係団体の財政状況及び健全化判断比率'!B74="","",'各会計、関係団体の財政状況及び健全化判断比率'!B74)</f>
        <v>鯖江広域衛生施設組合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20</v>
      </c>
      <c r="BX41" s="656"/>
      <c r="BY41" s="657" t="str">
        <f>IF('各会計、関係団体の財政状況及び健全化判断比率'!B75="","",'各会計、関係団体の財政状況及び健全化判断比率'!B75)</f>
        <v>公立丹南病院組合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21</v>
      </c>
      <c r="BX42" s="656"/>
      <c r="BY42" s="657" t="str">
        <f>IF('各会計、関係団体の財政状況及び健全化判断比率'!B76="","",'各会計、関係団体の財政状況及び健全化判断比率'!B76)</f>
        <v>福井県丹南広域組合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60vZ+d28+DmkeTKTNpTv0TraY2MOEtef1sLE49bWe5ORPQ7EUE2W4WKHWLWZCU9SmefAmk7tt9YNYz0CXxcUFQ==" saltValue="6a+D0oB8A8hl6dwFnc/F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228</v>
      </c>
      <c r="C5" s="670"/>
      <c r="D5" s="670"/>
      <c r="E5" s="670"/>
      <c r="F5" s="670"/>
      <c r="G5" s="670"/>
      <c r="H5" s="670"/>
      <c r="I5" s="670"/>
      <c r="J5" s="670"/>
      <c r="K5" s="670"/>
      <c r="L5" s="670"/>
      <c r="M5" s="670"/>
      <c r="N5" s="670"/>
      <c r="O5" s="670"/>
      <c r="P5" s="670"/>
      <c r="Q5" s="671"/>
      <c r="R5" s="672">
        <v>2354749</v>
      </c>
      <c r="S5" s="673"/>
      <c r="T5" s="673"/>
      <c r="U5" s="673"/>
      <c r="V5" s="673"/>
      <c r="W5" s="673"/>
      <c r="X5" s="673"/>
      <c r="Y5" s="674"/>
      <c r="Z5" s="675">
        <v>16.399999999999999</v>
      </c>
      <c r="AA5" s="675"/>
      <c r="AB5" s="675"/>
      <c r="AC5" s="675"/>
      <c r="AD5" s="676">
        <v>2354749</v>
      </c>
      <c r="AE5" s="676"/>
      <c r="AF5" s="676"/>
      <c r="AG5" s="676"/>
      <c r="AH5" s="676"/>
      <c r="AI5" s="676"/>
      <c r="AJ5" s="676"/>
      <c r="AK5" s="676"/>
      <c r="AL5" s="677">
        <v>32</v>
      </c>
      <c r="AM5" s="678"/>
      <c r="AN5" s="678"/>
      <c r="AO5" s="679"/>
      <c r="AP5" s="669" t="s">
        <v>229</v>
      </c>
      <c r="AQ5" s="670"/>
      <c r="AR5" s="670"/>
      <c r="AS5" s="670"/>
      <c r="AT5" s="670"/>
      <c r="AU5" s="670"/>
      <c r="AV5" s="670"/>
      <c r="AW5" s="670"/>
      <c r="AX5" s="670"/>
      <c r="AY5" s="670"/>
      <c r="AZ5" s="670"/>
      <c r="BA5" s="670"/>
      <c r="BB5" s="670"/>
      <c r="BC5" s="670"/>
      <c r="BD5" s="670"/>
      <c r="BE5" s="670"/>
      <c r="BF5" s="671"/>
      <c r="BG5" s="683">
        <v>2337575</v>
      </c>
      <c r="BH5" s="684"/>
      <c r="BI5" s="684"/>
      <c r="BJ5" s="684"/>
      <c r="BK5" s="684"/>
      <c r="BL5" s="684"/>
      <c r="BM5" s="684"/>
      <c r="BN5" s="685"/>
      <c r="BO5" s="686">
        <v>99.3</v>
      </c>
      <c r="BP5" s="686"/>
      <c r="BQ5" s="686"/>
      <c r="BR5" s="686"/>
      <c r="BS5" s="687">
        <v>42182</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2">
      <c r="B6" s="680" t="s">
        <v>233</v>
      </c>
      <c r="C6" s="681"/>
      <c r="D6" s="681"/>
      <c r="E6" s="681"/>
      <c r="F6" s="681"/>
      <c r="G6" s="681"/>
      <c r="H6" s="681"/>
      <c r="I6" s="681"/>
      <c r="J6" s="681"/>
      <c r="K6" s="681"/>
      <c r="L6" s="681"/>
      <c r="M6" s="681"/>
      <c r="N6" s="681"/>
      <c r="O6" s="681"/>
      <c r="P6" s="681"/>
      <c r="Q6" s="682"/>
      <c r="R6" s="683">
        <v>122236</v>
      </c>
      <c r="S6" s="684"/>
      <c r="T6" s="684"/>
      <c r="U6" s="684"/>
      <c r="V6" s="684"/>
      <c r="W6" s="684"/>
      <c r="X6" s="684"/>
      <c r="Y6" s="685"/>
      <c r="Z6" s="686">
        <v>0.9</v>
      </c>
      <c r="AA6" s="686"/>
      <c r="AB6" s="686"/>
      <c r="AC6" s="686"/>
      <c r="AD6" s="687">
        <v>122236</v>
      </c>
      <c r="AE6" s="687"/>
      <c r="AF6" s="687"/>
      <c r="AG6" s="687"/>
      <c r="AH6" s="687"/>
      <c r="AI6" s="687"/>
      <c r="AJ6" s="687"/>
      <c r="AK6" s="687"/>
      <c r="AL6" s="688">
        <v>1.7</v>
      </c>
      <c r="AM6" s="689"/>
      <c r="AN6" s="689"/>
      <c r="AO6" s="690"/>
      <c r="AP6" s="680" t="s">
        <v>234</v>
      </c>
      <c r="AQ6" s="681"/>
      <c r="AR6" s="681"/>
      <c r="AS6" s="681"/>
      <c r="AT6" s="681"/>
      <c r="AU6" s="681"/>
      <c r="AV6" s="681"/>
      <c r="AW6" s="681"/>
      <c r="AX6" s="681"/>
      <c r="AY6" s="681"/>
      <c r="AZ6" s="681"/>
      <c r="BA6" s="681"/>
      <c r="BB6" s="681"/>
      <c r="BC6" s="681"/>
      <c r="BD6" s="681"/>
      <c r="BE6" s="681"/>
      <c r="BF6" s="682"/>
      <c r="BG6" s="683">
        <v>2337575</v>
      </c>
      <c r="BH6" s="684"/>
      <c r="BI6" s="684"/>
      <c r="BJ6" s="684"/>
      <c r="BK6" s="684"/>
      <c r="BL6" s="684"/>
      <c r="BM6" s="684"/>
      <c r="BN6" s="685"/>
      <c r="BO6" s="686">
        <v>99.3</v>
      </c>
      <c r="BP6" s="686"/>
      <c r="BQ6" s="686"/>
      <c r="BR6" s="686"/>
      <c r="BS6" s="687">
        <v>42182</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95453</v>
      </c>
      <c r="CS6" s="684"/>
      <c r="CT6" s="684"/>
      <c r="CU6" s="684"/>
      <c r="CV6" s="684"/>
      <c r="CW6" s="684"/>
      <c r="CX6" s="684"/>
      <c r="CY6" s="685"/>
      <c r="CZ6" s="677">
        <v>0.7</v>
      </c>
      <c r="DA6" s="678"/>
      <c r="DB6" s="678"/>
      <c r="DC6" s="697"/>
      <c r="DD6" s="692" t="s">
        <v>236</v>
      </c>
      <c r="DE6" s="684"/>
      <c r="DF6" s="684"/>
      <c r="DG6" s="684"/>
      <c r="DH6" s="684"/>
      <c r="DI6" s="684"/>
      <c r="DJ6" s="684"/>
      <c r="DK6" s="684"/>
      <c r="DL6" s="684"/>
      <c r="DM6" s="684"/>
      <c r="DN6" s="684"/>
      <c r="DO6" s="684"/>
      <c r="DP6" s="685"/>
      <c r="DQ6" s="692">
        <v>95333</v>
      </c>
      <c r="DR6" s="684"/>
      <c r="DS6" s="684"/>
      <c r="DT6" s="684"/>
      <c r="DU6" s="684"/>
      <c r="DV6" s="684"/>
      <c r="DW6" s="684"/>
      <c r="DX6" s="684"/>
      <c r="DY6" s="684"/>
      <c r="DZ6" s="684"/>
      <c r="EA6" s="684"/>
      <c r="EB6" s="684"/>
      <c r="EC6" s="693"/>
    </row>
    <row r="7" spans="2:143" ht="11.25" customHeight="1" x14ac:dyDescent="0.2">
      <c r="B7" s="680" t="s">
        <v>237</v>
      </c>
      <c r="C7" s="681"/>
      <c r="D7" s="681"/>
      <c r="E7" s="681"/>
      <c r="F7" s="681"/>
      <c r="G7" s="681"/>
      <c r="H7" s="681"/>
      <c r="I7" s="681"/>
      <c r="J7" s="681"/>
      <c r="K7" s="681"/>
      <c r="L7" s="681"/>
      <c r="M7" s="681"/>
      <c r="N7" s="681"/>
      <c r="O7" s="681"/>
      <c r="P7" s="681"/>
      <c r="Q7" s="682"/>
      <c r="R7" s="683">
        <v>2424</v>
      </c>
      <c r="S7" s="684"/>
      <c r="T7" s="684"/>
      <c r="U7" s="684"/>
      <c r="V7" s="684"/>
      <c r="W7" s="684"/>
      <c r="X7" s="684"/>
      <c r="Y7" s="685"/>
      <c r="Z7" s="686">
        <v>0</v>
      </c>
      <c r="AA7" s="686"/>
      <c r="AB7" s="686"/>
      <c r="AC7" s="686"/>
      <c r="AD7" s="687">
        <v>2424</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1208565</v>
      </c>
      <c r="BH7" s="684"/>
      <c r="BI7" s="684"/>
      <c r="BJ7" s="684"/>
      <c r="BK7" s="684"/>
      <c r="BL7" s="684"/>
      <c r="BM7" s="684"/>
      <c r="BN7" s="685"/>
      <c r="BO7" s="686">
        <v>51.3</v>
      </c>
      <c r="BP7" s="686"/>
      <c r="BQ7" s="686"/>
      <c r="BR7" s="686"/>
      <c r="BS7" s="687">
        <v>42182</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2721704</v>
      </c>
      <c r="CS7" s="684"/>
      <c r="CT7" s="684"/>
      <c r="CU7" s="684"/>
      <c r="CV7" s="684"/>
      <c r="CW7" s="684"/>
      <c r="CX7" s="684"/>
      <c r="CY7" s="685"/>
      <c r="CZ7" s="686">
        <v>20</v>
      </c>
      <c r="DA7" s="686"/>
      <c r="DB7" s="686"/>
      <c r="DC7" s="686"/>
      <c r="DD7" s="692">
        <v>733266</v>
      </c>
      <c r="DE7" s="684"/>
      <c r="DF7" s="684"/>
      <c r="DG7" s="684"/>
      <c r="DH7" s="684"/>
      <c r="DI7" s="684"/>
      <c r="DJ7" s="684"/>
      <c r="DK7" s="684"/>
      <c r="DL7" s="684"/>
      <c r="DM7" s="684"/>
      <c r="DN7" s="684"/>
      <c r="DO7" s="684"/>
      <c r="DP7" s="685"/>
      <c r="DQ7" s="692">
        <v>1471539</v>
      </c>
      <c r="DR7" s="684"/>
      <c r="DS7" s="684"/>
      <c r="DT7" s="684"/>
      <c r="DU7" s="684"/>
      <c r="DV7" s="684"/>
      <c r="DW7" s="684"/>
      <c r="DX7" s="684"/>
      <c r="DY7" s="684"/>
      <c r="DZ7" s="684"/>
      <c r="EA7" s="684"/>
      <c r="EB7" s="684"/>
      <c r="EC7" s="693"/>
    </row>
    <row r="8" spans="2:143" ht="11.25" customHeight="1" x14ac:dyDescent="0.2">
      <c r="B8" s="680" t="s">
        <v>240</v>
      </c>
      <c r="C8" s="681"/>
      <c r="D8" s="681"/>
      <c r="E8" s="681"/>
      <c r="F8" s="681"/>
      <c r="G8" s="681"/>
      <c r="H8" s="681"/>
      <c r="I8" s="681"/>
      <c r="J8" s="681"/>
      <c r="K8" s="681"/>
      <c r="L8" s="681"/>
      <c r="M8" s="681"/>
      <c r="N8" s="681"/>
      <c r="O8" s="681"/>
      <c r="P8" s="681"/>
      <c r="Q8" s="682"/>
      <c r="R8" s="683">
        <v>13264</v>
      </c>
      <c r="S8" s="684"/>
      <c r="T8" s="684"/>
      <c r="U8" s="684"/>
      <c r="V8" s="684"/>
      <c r="W8" s="684"/>
      <c r="X8" s="684"/>
      <c r="Y8" s="685"/>
      <c r="Z8" s="686">
        <v>0.1</v>
      </c>
      <c r="AA8" s="686"/>
      <c r="AB8" s="686"/>
      <c r="AC8" s="686"/>
      <c r="AD8" s="687">
        <v>13264</v>
      </c>
      <c r="AE8" s="687"/>
      <c r="AF8" s="687"/>
      <c r="AG8" s="687"/>
      <c r="AH8" s="687"/>
      <c r="AI8" s="687"/>
      <c r="AJ8" s="687"/>
      <c r="AK8" s="687"/>
      <c r="AL8" s="688">
        <v>0.2</v>
      </c>
      <c r="AM8" s="689"/>
      <c r="AN8" s="689"/>
      <c r="AO8" s="690"/>
      <c r="AP8" s="680" t="s">
        <v>241</v>
      </c>
      <c r="AQ8" s="681"/>
      <c r="AR8" s="681"/>
      <c r="AS8" s="681"/>
      <c r="AT8" s="681"/>
      <c r="AU8" s="681"/>
      <c r="AV8" s="681"/>
      <c r="AW8" s="681"/>
      <c r="AX8" s="681"/>
      <c r="AY8" s="681"/>
      <c r="AZ8" s="681"/>
      <c r="BA8" s="681"/>
      <c r="BB8" s="681"/>
      <c r="BC8" s="681"/>
      <c r="BD8" s="681"/>
      <c r="BE8" s="681"/>
      <c r="BF8" s="682"/>
      <c r="BG8" s="683">
        <v>40996</v>
      </c>
      <c r="BH8" s="684"/>
      <c r="BI8" s="684"/>
      <c r="BJ8" s="684"/>
      <c r="BK8" s="684"/>
      <c r="BL8" s="684"/>
      <c r="BM8" s="684"/>
      <c r="BN8" s="685"/>
      <c r="BO8" s="686">
        <v>1.7</v>
      </c>
      <c r="BP8" s="686"/>
      <c r="BQ8" s="686"/>
      <c r="BR8" s="686"/>
      <c r="BS8" s="692" t="s">
        <v>236</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3519840</v>
      </c>
      <c r="CS8" s="684"/>
      <c r="CT8" s="684"/>
      <c r="CU8" s="684"/>
      <c r="CV8" s="684"/>
      <c r="CW8" s="684"/>
      <c r="CX8" s="684"/>
      <c r="CY8" s="685"/>
      <c r="CZ8" s="686">
        <v>25.8</v>
      </c>
      <c r="DA8" s="686"/>
      <c r="DB8" s="686"/>
      <c r="DC8" s="686"/>
      <c r="DD8" s="692">
        <v>212621</v>
      </c>
      <c r="DE8" s="684"/>
      <c r="DF8" s="684"/>
      <c r="DG8" s="684"/>
      <c r="DH8" s="684"/>
      <c r="DI8" s="684"/>
      <c r="DJ8" s="684"/>
      <c r="DK8" s="684"/>
      <c r="DL8" s="684"/>
      <c r="DM8" s="684"/>
      <c r="DN8" s="684"/>
      <c r="DO8" s="684"/>
      <c r="DP8" s="685"/>
      <c r="DQ8" s="692">
        <v>1880714</v>
      </c>
      <c r="DR8" s="684"/>
      <c r="DS8" s="684"/>
      <c r="DT8" s="684"/>
      <c r="DU8" s="684"/>
      <c r="DV8" s="684"/>
      <c r="DW8" s="684"/>
      <c r="DX8" s="684"/>
      <c r="DY8" s="684"/>
      <c r="DZ8" s="684"/>
      <c r="EA8" s="684"/>
      <c r="EB8" s="684"/>
      <c r="EC8" s="693"/>
    </row>
    <row r="9" spans="2:143" ht="11.25" customHeight="1" x14ac:dyDescent="0.2">
      <c r="B9" s="680" t="s">
        <v>243</v>
      </c>
      <c r="C9" s="681"/>
      <c r="D9" s="681"/>
      <c r="E9" s="681"/>
      <c r="F9" s="681"/>
      <c r="G9" s="681"/>
      <c r="H9" s="681"/>
      <c r="I9" s="681"/>
      <c r="J9" s="681"/>
      <c r="K9" s="681"/>
      <c r="L9" s="681"/>
      <c r="M9" s="681"/>
      <c r="N9" s="681"/>
      <c r="O9" s="681"/>
      <c r="P9" s="681"/>
      <c r="Q9" s="682"/>
      <c r="R9" s="683">
        <v>7392</v>
      </c>
      <c r="S9" s="684"/>
      <c r="T9" s="684"/>
      <c r="U9" s="684"/>
      <c r="V9" s="684"/>
      <c r="W9" s="684"/>
      <c r="X9" s="684"/>
      <c r="Y9" s="685"/>
      <c r="Z9" s="686">
        <v>0.1</v>
      </c>
      <c r="AA9" s="686"/>
      <c r="AB9" s="686"/>
      <c r="AC9" s="686"/>
      <c r="AD9" s="687">
        <v>7392</v>
      </c>
      <c r="AE9" s="687"/>
      <c r="AF9" s="687"/>
      <c r="AG9" s="687"/>
      <c r="AH9" s="687"/>
      <c r="AI9" s="687"/>
      <c r="AJ9" s="687"/>
      <c r="AK9" s="687"/>
      <c r="AL9" s="688">
        <v>0.1</v>
      </c>
      <c r="AM9" s="689"/>
      <c r="AN9" s="689"/>
      <c r="AO9" s="690"/>
      <c r="AP9" s="680" t="s">
        <v>244</v>
      </c>
      <c r="AQ9" s="681"/>
      <c r="AR9" s="681"/>
      <c r="AS9" s="681"/>
      <c r="AT9" s="681"/>
      <c r="AU9" s="681"/>
      <c r="AV9" s="681"/>
      <c r="AW9" s="681"/>
      <c r="AX9" s="681"/>
      <c r="AY9" s="681"/>
      <c r="AZ9" s="681"/>
      <c r="BA9" s="681"/>
      <c r="BB9" s="681"/>
      <c r="BC9" s="681"/>
      <c r="BD9" s="681"/>
      <c r="BE9" s="681"/>
      <c r="BF9" s="682"/>
      <c r="BG9" s="683">
        <v>947645</v>
      </c>
      <c r="BH9" s="684"/>
      <c r="BI9" s="684"/>
      <c r="BJ9" s="684"/>
      <c r="BK9" s="684"/>
      <c r="BL9" s="684"/>
      <c r="BM9" s="684"/>
      <c r="BN9" s="685"/>
      <c r="BO9" s="686">
        <v>40.200000000000003</v>
      </c>
      <c r="BP9" s="686"/>
      <c r="BQ9" s="686"/>
      <c r="BR9" s="686"/>
      <c r="BS9" s="692" t="s">
        <v>129</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1037459</v>
      </c>
      <c r="CS9" s="684"/>
      <c r="CT9" s="684"/>
      <c r="CU9" s="684"/>
      <c r="CV9" s="684"/>
      <c r="CW9" s="684"/>
      <c r="CX9" s="684"/>
      <c r="CY9" s="685"/>
      <c r="CZ9" s="686">
        <v>7.6</v>
      </c>
      <c r="DA9" s="686"/>
      <c r="DB9" s="686"/>
      <c r="DC9" s="686"/>
      <c r="DD9" s="692">
        <v>4601</v>
      </c>
      <c r="DE9" s="684"/>
      <c r="DF9" s="684"/>
      <c r="DG9" s="684"/>
      <c r="DH9" s="684"/>
      <c r="DI9" s="684"/>
      <c r="DJ9" s="684"/>
      <c r="DK9" s="684"/>
      <c r="DL9" s="684"/>
      <c r="DM9" s="684"/>
      <c r="DN9" s="684"/>
      <c r="DO9" s="684"/>
      <c r="DP9" s="685"/>
      <c r="DQ9" s="692">
        <v>987408</v>
      </c>
      <c r="DR9" s="684"/>
      <c r="DS9" s="684"/>
      <c r="DT9" s="684"/>
      <c r="DU9" s="684"/>
      <c r="DV9" s="684"/>
      <c r="DW9" s="684"/>
      <c r="DX9" s="684"/>
      <c r="DY9" s="684"/>
      <c r="DZ9" s="684"/>
      <c r="EA9" s="684"/>
      <c r="EB9" s="684"/>
      <c r="EC9" s="693"/>
    </row>
    <row r="10" spans="2:143" ht="11.25" customHeight="1" x14ac:dyDescent="0.2">
      <c r="B10" s="680" t="s">
        <v>246</v>
      </c>
      <c r="C10" s="681"/>
      <c r="D10" s="681"/>
      <c r="E10" s="681"/>
      <c r="F10" s="681"/>
      <c r="G10" s="681"/>
      <c r="H10" s="681"/>
      <c r="I10" s="681"/>
      <c r="J10" s="681"/>
      <c r="K10" s="681"/>
      <c r="L10" s="681"/>
      <c r="M10" s="681"/>
      <c r="N10" s="681"/>
      <c r="O10" s="681"/>
      <c r="P10" s="681"/>
      <c r="Q10" s="682"/>
      <c r="R10" s="683" t="s">
        <v>236</v>
      </c>
      <c r="S10" s="684"/>
      <c r="T10" s="684"/>
      <c r="U10" s="684"/>
      <c r="V10" s="684"/>
      <c r="W10" s="684"/>
      <c r="X10" s="684"/>
      <c r="Y10" s="685"/>
      <c r="Z10" s="686" t="s">
        <v>236</v>
      </c>
      <c r="AA10" s="686"/>
      <c r="AB10" s="686"/>
      <c r="AC10" s="686"/>
      <c r="AD10" s="687" t="s">
        <v>129</v>
      </c>
      <c r="AE10" s="687"/>
      <c r="AF10" s="687"/>
      <c r="AG10" s="687"/>
      <c r="AH10" s="687"/>
      <c r="AI10" s="687"/>
      <c r="AJ10" s="687"/>
      <c r="AK10" s="687"/>
      <c r="AL10" s="688" t="s">
        <v>129</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44560</v>
      </c>
      <c r="BH10" s="684"/>
      <c r="BI10" s="684"/>
      <c r="BJ10" s="684"/>
      <c r="BK10" s="684"/>
      <c r="BL10" s="684"/>
      <c r="BM10" s="684"/>
      <c r="BN10" s="685"/>
      <c r="BO10" s="686">
        <v>1.9</v>
      </c>
      <c r="BP10" s="686"/>
      <c r="BQ10" s="686"/>
      <c r="BR10" s="686"/>
      <c r="BS10" s="692">
        <v>7399</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45456</v>
      </c>
      <c r="CS10" s="684"/>
      <c r="CT10" s="684"/>
      <c r="CU10" s="684"/>
      <c r="CV10" s="684"/>
      <c r="CW10" s="684"/>
      <c r="CX10" s="684"/>
      <c r="CY10" s="685"/>
      <c r="CZ10" s="686">
        <v>0.3</v>
      </c>
      <c r="DA10" s="686"/>
      <c r="DB10" s="686"/>
      <c r="DC10" s="686"/>
      <c r="DD10" s="692" t="s">
        <v>236</v>
      </c>
      <c r="DE10" s="684"/>
      <c r="DF10" s="684"/>
      <c r="DG10" s="684"/>
      <c r="DH10" s="684"/>
      <c r="DI10" s="684"/>
      <c r="DJ10" s="684"/>
      <c r="DK10" s="684"/>
      <c r="DL10" s="684"/>
      <c r="DM10" s="684"/>
      <c r="DN10" s="684"/>
      <c r="DO10" s="684"/>
      <c r="DP10" s="685"/>
      <c r="DQ10" s="692">
        <v>3184</v>
      </c>
      <c r="DR10" s="684"/>
      <c r="DS10" s="684"/>
      <c r="DT10" s="684"/>
      <c r="DU10" s="684"/>
      <c r="DV10" s="684"/>
      <c r="DW10" s="684"/>
      <c r="DX10" s="684"/>
      <c r="DY10" s="684"/>
      <c r="DZ10" s="684"/>
      <c r="EA10" s="684"/>
      <c r="EB10" s="684"/>
      <c r="EC10" s="693"/>
    </row>
    <row r="11" spans="2:143" ht="11.25" customHeight="1" x14ac:dyDescent="0.2">
      <c r="B11" s="680" t="s">
        <v>249</v>
      </c>
      <c r="C11" s="681"/>
      <c r="D11" s="681"/>
      <c r="E11" s="681"/>
      <c r="F11" s="681"/>
      <c r="G11" s="681"/>
      <c r="H11" s="681"/>
      <c r="I11" s="681"/>
      <c r="J11" s="681"/>
      <c r="K11" s="681"/>
      <c r="L11" s="681"/>
      <c r="M11" s="681"/>
      <c r="N11" s="681"/>
      <c r="O11" s="681"/>
      <c r="P11" s="681"/>
      <c r="Q11" s="682"/>
      <c r="R11" s="683">
        <v>353141</v>
      </c>
      <c r="S11" s="684"/>
      <c r="T11" s="684"/>
      <c r="U11" s="684"/>
      <c r="V11" s="684"/>
      <c r="W11" s="684"/>
      <c r="X11" s="684"/>
      <c r="Y11" s="685"/>
      <c r="Z11" s="688">
        <v>2.5</v>
      </c>
      <c r="AA11" s="689"/>
      <c r="AB11" s="689"/>
      <c r="AC11" s="701"/>
      <c r="AD11" s="692">
        <v>353141</v>
      </c>
      <c r="AE11" s="684"/>
      <c r="AF11" s="684"/>
      <c r="AG11" s="684"/>
      <c r="AH11" s="684"/>
      <c r="AI11" s="684"/>
      <c r="AJ11" s="684"/>
      <c r="AK11" s="685"/>
      <c r="AL11" s="688">
        <v>4.8</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175364</v>
      </c>
      <c r="BH11" s="684"/>
      <c r="BI11" s="684"/>
      <c r="BJ11" s="684"/>
      <c r="BK11" s="684"/>
      <c r="BL11" s="684"/>
      <c r="BM11" s="684"/>
      <c r="BN11" s="685"/>
      <c r="BO11" s="686">
        <v>7.4</v>
      </c>
      <c r="BP11" s="686"/>
      <c r="BQ11" s="686"/>
      <c r="BR11" s="686"/>
      <c r="BS11" s="692">
        <v>34783</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781860</v>
      </c>
      <c r="CS11" s="684"/>
      <c r="CT11" s="684"/>
      <c r="CU11" s="684"/>
      <c r="CV11" s="684"/>
      <c r="CW11" s="684"/>
      <c r="CX11" s="684"/>
      <c r="CY11" s="685"/>
      <c r="CZ11" s="686">
        <v>5.7</v>
      </c>
      <c r="DA11" s="686"/>
      <c r="DB11" s="686"/>
      <c r="DC11" s="686"/>
      <c r="DD11" s="692">
        <v>213363</v>
      </c>
      <c r="DE11" s="684"/>
      <c r="DF11" s="684"/>
      <c r="DG11" s="684"/>
      <c r="DH11" s="684"/>
      <c r="DI11" s="684"/>
      <c r="DJ11" s="684"/>
      <c r="DK11" s="684"/>
      <c r="DL11" s="684"/>
      <c r="DM11" s="684"/>
      <c r="DN11" s="684"/>
      <c r="DO11" s="684"/>
      <c r="DP11" s="685"/>
      <c r="DQ11" s="692">
        <v>461137</v>
      </c>
      <c r="DR11" s="684"/>
      <c r="DS11" s="684"/>
      <c r="DT11" s="684"/>
      <c r="DU11" s="684"/>
      <c r="DV11" s="684"/>
      <c r="DW11" s="684"/>
      <c r="DX11" s="684"/>
      <c r="DY11" s="684"/>
      <c r="DZ11" s="684"/>
      <c r="EA11" s="684"/>
      <c r="EB11" s="684"/>
      <c r="EC11" s="693"/>
    </row>
    <row r="12" spans="2:143" ht="11.25" customHeight="1" x14ac:dyDescent="0.2">
      <c r="B12" s="680" t="s">
        <v>252</v>
      </c>
      <c r="C12" s="681"/>
      <c r="D12" s="681"/>
      <c r="E12" s="681"/>
      <c r="F12" s="681"/>
      <c r="G12" s="681"/>
      <c r="H12" s="681"/>
      <c r="I12" s="681"/>
      <c r="J12" s="681"/>
      <c r="K12" s="681"/>
      <c r="L12" s="681"/>
      <c r="M12" s="681"/>
      <c r="N12" s="681"/>
      <c r="O12" s="681"/>
      <c r="P12" s="681"/>
      <c r="Q12" s="682"/>
      <c r="R12" s="683" t="s">
        <v>236</v>
      </c>
      <c r="S12" s="684"/>
      <c r="T12" s="684"/>
      <c r="U12" s="684"/>
      <c r="V12" s="684"/>
      <c r="W12" s="684"/>
      <c r="X12" s="684"/>
      <c r="Y12" s="685"/>
      <c r="Z12" s="686" t="s">
        <v>236</v>
      </c>
      <c r="AA12" s="686"/>
      <c r="AB12" s="686"/>
      <c r="AC12" s="686"/>
      <c r="AD12" s="687" t="s">
        <v>129</v>
      </c>
      <c r="AE12" s="687"/>
      <c r="AF12" s="687"/>
      <c r="AG12" s="687"/>
      <c r="AH12" s="687"/>
      <c r="AI12" s="687"/>
      <c r="AJ12" s="687"/>
      <c r="AK12" s="687"/>
      <c r="AL12" s="688" t="s">
        <v>129</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950231</v>
      </c>
      <c r="BH12" s="684"/>
      <c r="BI12" s="684"/>
      <c r="BJ12" s="684"/>
      <c r="BK12" s="684"/>
      <c r="BL12" s="684"/>
      <c r="BM12" s="684"/>
      <c r="BN12" s="685"/>
      <c r="BO12" s="686">
        <v>40.4</v>
      </c>
      <c r="BP12" s="686"/>
      <c r="BQ12" s="686"/>
      <c r="BR12" s="686"/>
      <c r="BS12" s="692" t="s">
        <v>129</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738015</v>
      </c>
      <c r="CS12" s="684"/>
      <c r="CT12" s="684"/>
      <c r="CU12" s="684"/>
      <c r="CV12" s="684"/>
      <c r="CW12" s="684"/>
      <c r="CX12" s="684"/>
      <c r="CY12" s="685"/>
      <c r="CZ12" s="686">
        <v>5.4</v>
      </c>
      <c r="DA12" s="686"/>
      <c r="DB12" s="686"/>
      <c r="DC12" s="686"/>
      <c r="DD12" s="692">
        <v>65367</v>
      </c>
      <c r="DE12" s="684"/>
      <c r="DF12" s="684"/>
      <c r="DG12" s="684"/>
      <c r="DH12" s="684"/>
      <c r="DI12" s="684"/>
      <c r="DJ12" s="684"/>
      <c r="DK12" s="684"/>
      <c r="DL12" s="684"/>
      <c r="DM12" s="684"/>
      <c r="DN12" s="684"/>
      <c r="DO12" s="684"/>
      <c r="DP12" s="685"/>
      <c r="DQ12" s="692">
        <v>698764</v>
      </c>
      <c r="DR12" s="684"/>
      <c r="DS12" s="684"/>
      <c r="DT12" s="684"/>
      <c r="DU12" s="684"/>
      <c r="DV12" s="684"/>
      <c r="DW12" s="684"/>
      <c r="DX12" s="684"/>
      <c r="DY12" s="684"/>
      <c r="DZ12" s="684"/>
      <c r="EA12" s="684"/>
      <c r="EB12" s="684"/>
      <c r="EC12" s="693"/>
    </row>
    <row r="13" spans="2:143" ht="11.25" customHeight="1" x14ac:dyDescent="0.2">
      <c r="B13" s="680" t="s">
        <v>255</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236</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949412</v>
      </c>
      <c r="BH13" s="684"/>
      <c r="BI13" s="684"/>
      <c r="BJ13" s="684"/>
      <c r="BK13" s="684"/>
      <c r="BL13" s="684"/>
      <c r="BM13" s="684"/>
      <c r="BN13" s="685"/>
      <c r="BO13" s="686">
        <v>40.299999999999997</v>
      </c>
      <c r="BP13" s="686"/>
      <c r="BQ13" s="686"/>
      <c r="BR13" s="686"/>
      <c r="BS13" s="692" t="s">
        <v>236</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1248219</v>
      </c>
      <c r="CS13" s="684"/>
      <c r="CT13" s="684"/>
      <c r="CU13" s="684"/>
      <c r="CV13" s="684"/>
      <c r="CW13" s="684"/>
      <c r="CX13" s="684"/>
      <c r="CY13" s="685"/>
      <c r="CZ13" s="686">
        <v>9.1999999999999993</v>
      </c>
      <c r="DA13" s="686"/>
      <c r="DB13" s="686"/>
      <c r="DC13" s="686"/>
      <c r="DD13" s="692">
        <v>663475</v>
      </c>
      <c r="DE13" s="684"/>
      <c r="DF13" s="684"/>
      <c r="DG13" s="684"/>
      <c r="DH13" s="684"/>
      <c r="DI13" s="684"/>
      <c r="DJ13" s="684"/>
      <c r="DK13" s="684"/>
      <c r="DL13" s="684"/>
      <c r="DM13" s="684"/>
      <c r="DN13" s="684"/>
      <c r="DO13" s="684"/>
      <c r="DP13" s="685"/>
      <c r="DQ13" s="692">
        <v>722920</v>
      </c>
      <c r="DR13" s="684"/>
      <c r="DS13" s="684"/>
      <c r="DT13" s="684"/>
      <c r="DU13" s="684"/>
      <c r="DV13" s="684"/>
      <c r="DW13" s="684"/>
      <c r="DX13" s="684"/>
      <c r="DY13" s="684"/>
      <c r="DZ13" s="684"/>
      <c r="EA13" s="684"/>
      <c r="EB13" s="684"/>
      <c r="EC13" s="693"/>
    </row>
    <row r="14" spans="2:143" ht="11.25" customHeight="1" x14ac:dyDescent="0.2">
      <c r="B14" s="680" t="s">
        <v>258</v>
      </c>
      <c r="C14" s="681"/>
      <c r="D14" s="681"/>
      <c r="E14" s="681"/>
      <c r="F14" s="681"/>
      <c r="G14" s="681"/>
      <c r="H14" s="681"/>
      <c r="I14" s="681"/>
      <c r="J14" s="681"/>
      <c r="K14" s="681"/>
      <c r="L14" s="681"/>
      <c r="M14" s="681"/>
      <c r="N14" s="681"/>
      <c r="O14" s="681"/>
      <c r="P14" s="681"/>
      <c r="Q14" s="682"/>
      <c r="R14" s="683">
        <v>18093</v>
      </c>
      <c r="S14" s="684"/>
      <c r="T14" s="684"/>
      <c r="U14" s="684"/>
      <c r="V14" s="684"/>
      <c r="W14" s="684"/>
      <c r="X14" s="684"/>
      <c r="Y14" s="685"/>
      <c r="Z14" s="686">
        <v>0.1</v>
      </c>
      <c r="AA14" s="686"/>
      <c r="AB14" s="686"/>
      <c r="AC14" s="686"/>
      <c r="AD14" s="687">
        <v>18093</v>
      </c>
      <c r="AE14" s="687"/>
      <c r="AF14" s="687"/>
      <c r="AG14" s="687"/>
      <c r="AH14" s="687"/>
      <c r="AI14" s="687"/>
      <c r="AJ14" s="687"/>
      <c r="AK14" s="687"/>
      <c r="AL14" s="688">
        <v>0.2</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71646</v>
      </c>
      <c r="BH14" s="684"/>
      <c r="BI14" s="684"/>
      <c r="BJ14" s="684"/>
      <c r="BK14" s="684"/>
      <c r="BL14" s="684"/>
      <c r="BM14" s="684"/>
      <c r="BN14" s="685"/>
      <c r="BO14" s="686">
        <v>3</v>
      </c>
      <c r="BP14" s="686"/>
      <c r="BQ14" s="686"/>
      <c r="BR14" s="686"/>
      <c r="BS14" s="692" t="s">
        <v>236</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552247</v>
      </c>
      <c r="CS14" s="684"/>
      <c r="CT14" s="684"/>
      <c r="CU14" s="684"/>
      <c r="CV14" s="684"/>
      <c r="CW14" s="684"/>
      <c r="CX14" s="684"/>
      <c r="CY14" s="685"/>
      <c r="CZ14" s="686">
        <v>4.0999999999999996</v>
      </c>
      <c r="DA14" s="686"/>
      <c r="DB14" s="686"/>
      <c r="DC14" s="686"/>
      <c r="DD14" s="692">
        <v>9008</v>
      </c>
      <c r="DE14" s="684"/>
      <c r="DF14" s="684"/>
      <c r="DG14" s="684"/>
      <c r="DH14" s="684"/>
      <c r="DI14" s="684"/>
      <c r="DJ14" s="684"/>
      <c r="DK14" s="684"/>
      <c r="DL14" s="684"/>
      <c r="DM14" s="684"/>
      <c r="DN14" s="684"/>
      <c r="DO14" s="684"/>
      <c r="DP14" s="685"/>
      <c r="DQ14" s="692">
        <v>476374</v>
      </c>
      <c r="DR14" s="684"/>
      <c r="DS14" s="684"/>
      <c r="DT14" s="684"/>
      <c r="DU14" s="684"/>
      <c r="DV14" s="684"/>
      <c r="DW14" s="684"/>
      <c r="DX14" s="684"/>
      <c r="DY14" s="684"/>
      <c r="DZ14" s="684"/>
      <c r="EA14" s="684"/>
      <c r="EB14" s="684"/>
      <c r="EC14" s="693"/>
    </row>
    <row r="15" spans="2:143" ht="11.25" customHeight="1" x14ac:dyDescent="0.2">
      <c r="B15" s="680" t="s">
        <v>261</v>
      </c>
      <c r="C15" s="681"/>
      <c r="D15" s="681"/>
      <c r="E15" s="681"/>
      <c r="F15" s="681"/>
      <c r="G15" s="681"/>
      <c r="H15" s="681"/>
      <c r="I15" s="681"/>
      <c r="J15" s="681"/>
      <c r="K15" s="681"/>
      <c r="L15" s="681"/>
      <c r="M15" s="681"/>
      <c r="N15" s="681"/>
      <c r="O15" s="681"/>
      <c r="P15" s="681"/>
      <c r="Q15" s="682"/>
      <c r="R15" s="683" t="s">
        <v>236</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236</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107133</v>
      </c>
      <c r="BH15" s="684"/>
      <c r="BI15" s="684"/>
      <c r="BJ15" s="684"/>
      <c r="BK15" s="684"/>
      <c r="BL15" s="684"/>
      <c r="BM15" s="684"/>
      <c r="BN15" s="685"/>
      <c r="BO15" s="686">
        <v>4.5</v>
      </c>
      <c r="BP15" s="686"/>
      <c r="BQ15" s="686"/>
      <c r="BR15" s="686"/>
      <c r="BS15" s="692" t="s">
        <v>236</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1666394</v>
      </c>
      <c r="CS15" s="684"/>
      <c r="CT15" s="684"/>
      <c r="CU15" s="684"/>
      <c r="CV15" s="684"/>
      <c r="CW15" s="684"/>
      <c r="CX15" s="684"/>
      <c r="CY15" s="685"/>
      <c r="CZ15" s="686">
        <v>12.2</v>
      </c>
      <c r="DA15" s="686"/>
      <c r="DB15" s="686"/>
      <c r="DC15" s="686"/>
      <c r="DD15" s="692">
        <v>522341</v>
      </c>
      <c r="DE15" s="684"/>
      <c r="DF15" s="684"/>
      <c r="DG15" s="684"/>
      <c r="DH15" s="684"/>
      <c r="DI15" s="684"/>
      <c r="DJ15" s="684"/>
      <c r="DK15" s="684"/>
      <c r="DL15" s="684"/>
      <c r="DM15" s="684"/>
      <c r="DN15" s="684"/>
      <c r="DO15" s="684"/>
      <c r="DP15" s="685"/>
      <c r="DQ15" s="692">
        <v>1100431</v>
      </c>
      <c r="DR15" s="684"/>
      <c r="DS15" s="684"/>
      <c r="DT15" s="684"/>
      <c r="DU15" s="684"/>
      <c r="DV15" s="684"/>
      <c r="DW15" s="684"/>
      <c r="DX15" s="684"/>
      <c r="DY15" s="684"/>
      <c r="DZ15" s="684"/>
      <c r="EA15" s="684"/>
      <c r="EB15" s="684"/>
      <c r="EC15" s="693"/>
    </row>
    <row r="16" spans="2:143" ht="11.25" customHeight="1" x14ac:dyDescent="0.2">
      <c r="B16" s="680" t="s">
        <v>264</v>
      </c>
      <c r="C16" s="681"/>
      <c r="D16" s="681"/>
      <c r="E16" s="681"/>
      <c r="F16" s="681"/>
      <c r="G16" s="681"/>
      <c r="H16" s="681"/>
      <c r="I16" s="681"/>
      <c r="J16" s="681"/>
      <c r="K16" s="681"/>
      <c r="L16" s="681"/>
      <c r="M16" s="681"/>
      <c r="N16" s="681"/>
      <c r="O16" s="681"/>
      <c r="P16" s="681"/>
      <c r="Q16" s="682"/>
      <c r="R16" s="683">
        <v>5881</v>
      </c>
      <c r="S16" s="684"/>
      <c r="T16" s="684"/>
      <c r="U16" s="684"/>
      <c r="V16" s="684"/>
      <c r="W16" s="684"/>
      <c r="X16" s="684"/>
      <c r="Y16" s="685"/>
      <c r="Z16" s="686">
        <v>0</v>
      </c>
      <c r="AA16" s="686"/>
      <c r="AB16" s="686"/>
      <c r="AC16" s="686"/>
      <c r="AD16" s="687">
        <v>5881</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129</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67904</v>
      </c>
      <c r="CS16" s="684"/>
      <c r="CT16" s="684"/>
      <c r="CU16" s="684"/>
      <c r="CV16" s="684"/>
      <c r="CW16" s="684"/>
      <c r="CX16" s="684"/>
      <c r="CY16" s="685"/>
      <c r="CZ16" s="686">
        <v>0.5</v>
      </c>
      <c r="DA16" s="686"/>
      <c r="DB16" s="686"/>
      <c r="DC16" s="686"/>
      <c r="DD16" s="692" t="s">
        <v>236</v>
      </c>
      <c r="DE16" s="684"/>
      <c r="DF16" s="684"/>
      <c r="DG16" s="684"/>
      <c r="DH16" s="684"/>
      <c r="DI16" s="684"/>
      <c r="DJ16" s="684"/>
      <c r="DK16" s="684"/>
      <c r="DL16" s="684"/>
      <c r="DM16" s="684"/>
      <c r="DN16" s="684"/>
      <c r="DO16" s="684"/>
      <c r="DP16" s="685"/>
      <c r="DQ16" s="692">
        <v>10061</v>
      </c>
      <c r="DR16" s="684"/>
      <c r="DS16" s="684"/>
      <c r="DT16" s="684"/>
      <c r="DU16" s="684"/>
      <c r="DV16" s="684"/>
      <c r="DW16" s="684"/>
      <c r="DX16" s="684"/>
      <c r="DY16" s="684"/>
      <c r="DZ16" s="684"/>
      <c r="EA16" s="684"/>
      <c r="EB16" s="684"/>
      <c r="EC16" s="693"/>
    </row>
    <row r="17" spans="2:133" ht="11.25" customHeight="1" x14ac:dyDescent="0.2">
      <c r="B17" s="680" t="s">
        <v>267</v>
      </c>
      <c r="C17" s="681"/>
      <c r="D17" s="681"/>
      <c r="E17" s="681"/>
      <c r="F17" s="681"/>
      <c r="G17" s="681"/>
      <c r="H17" s="681"/>
      <c r="I17" s="681"/>
      <c r="J17" s="681"/>
      <c r="K17" s="681"/>
      <c r="L17" s="681"/>
      <c r="M17" s="681"/>
      <c r="N17" s="681"/>
      <c r="O17" s="681"/>
      <c r="P17" s="681"/>
      <c r="Q17" s="682"/>
      <c r="R17" s="683">
        <v>59872</v>
      </c>
      <c r="S17" s="684"/>
      <c r="T17" s="684"/>
      <c r="U17" s="684"/>
      <c r="V17" s="684"/>
      <c r="W17" s="684"/>
      <c r="X17" s="684"/>
      <c r="Y17" s="685"/>
      <c r="Z17" s="686">
        <v>0.4</v>
      </c>
      <c r="AA17" s="686"/>
      <c r="AB17" s="686"/>
      <c r="AC17" s="686"/>
      <c r="AD17" s="687">
        <v>59872</v>
      </c>
      <c r="AE17" s="687"/>
      <c r="AF17" s="687"/>
      <c r="AG17" s="687"/>
      <c r="AH17" s="687"/>
      <c r="AI17" s="687"/>
      <c r="AJ17" s="687"/>
      <c r="AK17" s="687"/>
      <c r="AL17" s="688">
        <v>0.8</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236</v>
      </c>
      <c r="BP17" s="686"/>
      <c r="BQ17" s="686"/>
      <c r="BR17" s="686"/>
      <c r="BS17" s="692" t="s">
        <v>236</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1151525</v>
      </c>
      <c r="CS17" s="684"/>
      <c r="CT17" s="684"/>
      <c r="CU17" s="684"/>
      <c r="CV17" s="684"/>
      <c r="CW17" s="684"/>
      <c r="CX17" s="684"/>
      <c r="CY17" s="685"/>
      <c r="CZ17" s="686">
        <v>8.5</v>
      </c>
      <c r="DA17" s="686"/>
      <c r="DB17" s="686"/>
      <c r="DC17" s="686"/>
      <c r="DD17" s="692" t="s">
        <v>129</v>
      </c>
      <c r="DE17" s="684"/>
      <c r="DF17" s="684"/>
      <c r="DG17" s="684"/>
      <c r="DH17" s="684"/>
      <c r="DI17" s="684"/>
      <c r="DJ17" s="684"/>
      <c r="DK17" s="684"/>
      <c r="DL17" s="684"/>
      <c r="DM17" s="684"/>
      <c r="DN17" s="684"/>
      <c r="DO17" s="684"/>
      <c r="DP17" s="685"/>
      <c r="DQ17" s="692">
        <v>1151525</v>
      </c>
      <c r="DR17" s="684"/>
      <c r="DS17" s="684"/>
      <c r="DT17" s="684"/>
      <c r="DU17" s="684"/>
      <c r="DV17" s="684"/>
      <c r="DW17" s="684"/>
      <c r="DX17" s="684"/>
      <c r="DY17" s="684"/>
      <c r="DZ17" s="684"/>
      <c r="EA17" s="684"/>
      <c r="EB17" s="684"/>
      <c r="EC17" s="693"/>
    </row>
    <row r="18" spans="2:133" ht="11.25" customHeight="1" x14ac:dyDescent="0.2">
      <c r="B18" s="680" t="s">
        <v>270</v>
      </c>
      <c r="C18" s="681"/>
      <c r="D18" s="681"/>
      <c r="E18" s="681"/>
      <c r="F18" s="681"/>
      <c r="G18" s="681"/>
      <c r="H18" s="681"/>
      <c r="I18" s="681"/>
      <c r="J18" s="681"/>
      <c r="K18" s="681"/>
      <c r="L18" s="681"/>
      <c r="M18" s="681"/>
      <c r="N18" s="681"/>
      <c r="O18" s="681"/>
      <c r="P18" s="681"/>
      <c r="Q18" s="682"/>
      <c r="R18" s="683">
        <v>10269</v>
      </c>
      <c r="S18" s="684"/>
      <c r="T18" s="684"/>
      <c r="U18" s="684"/>
      <c r="V18" s="684"/>
      <c r="W18" s="684"/>
      <c r="X18" s="684"/>
      <c r="Y18" s="685"/>
      <c r="Z18" s="686">
        <v>0.1</v>
      </c>
      <c r="AA18" s="686"/>
      <c r="AB18" s="686"/>
      <c r="AC18" s="686"/>
      <c r="AD18" s="687">
        <v>10269</v>
      </c>
      <c r="AE18" s="687"/>
      <c r="AF18" s="687"/>
      <c r="AG18" s="687"/>
      <c r="AH18" s="687"/>
      <c r="AI18" s="687"/>
      <c r="AJ18" s="687"/>
      <c r="AK18" s="687"/>
      <c r="AL18" s="688">
        <v>0.1</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129</v>
      </c>
      <c r="BP18" s="686"/>
      <c r="BQ18" s="686"/>
      <c r="BR18" s="686"/>
      <c r="BS18" s="692" t="s">
        <v>129</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236</v>
      </c>
      <c r="CS18" s="684"/>
      <c r="CT18" s="684"/>
      <c r="CU18" s="684"/>
      <c r="CV18" s="684"/>
      <c r="CW18" s="684"/>
      <c r="CX18" s="684"/>
      <c r="CY18" s="685"/>
      <c r="CZ18" s="686" t="s">
        <v>236</v>
      </c>
      <c r="DA18" s="686"/>
      <c r="DB18" s="686"/>
      <c r="DC18" s="686"/>
      <c r="DD18" s="692" t="s">
        <v>129</v>
      </c>
      <c r="DE18" s="684"/>
      <c r="DF18" s="684"/>
      <c r="DG18" s="684"/>
      <c r="DH18" s="684"/>
      <c r="DI18" s="684"/>
      <c r="DJ18" s="684"/>
      <c r="DK18" s="684"/>
      <c r="DL18" s="684"/>
      <c r="DM18" s="684"/>
      <c r="DN18" s="684"/>
      <c r="DO18" s="684"/>
      <c r="DP18" s="685"/>
      <c r="DQ18" s="692" t="s">
        <v>236</v>
      </c>
      <c r="DR18" s="684"/>
      <c r="DS18" s="684"/>
      <c r="DT18" s="684"/>
      <c r="DU18" s="684"/>
      <c r="DV18" s="684"/>
      <c r="DW18" s="684"/>
      <c r="DX18" s="684"/>
      <c r="DY18" s="684"/>
      <c r="DZ18" s="684"/>
      <c r="EA18" s="684"/>
      <c r="EB18" s="684"/>
      <c r="EC18" s="693"/>
    </row>
    <row r="19" spans="2:133" ht="11.25" customHeight="1" x14ac:dyDescent="0.2">
      <c r="B19" s="680" t="s">
        <v>273</v>
      </c>
      <c r="C19" s="681"/>
      <c r="D19" s="681"/>
      <c r="E19" s="681"/>
      <c r="F19" s="681"/>
      <c r="G19" s="681"/>
      <c r="H19" s="681"/>
      <c r="I19" s="681"/>
      <c r="J19" s="681"/>
      <c r="K19" s="681"/>
      <c r="L19" s="681"/>
      <c r="M19" s="681"/>
      <c r="N19" s="681"/>
      <c r="O19" s="681"/>
      <c r="P19" s="681"/>
      <c r="Q19" s="682"/>
      <c r="R19" s="683">
        <v>2743</v>
      </c>
      <c r="S19" s="684"/>
      <c r="T19" s="684"/>
      <c r="U19" s="684"/>
      <c r="V19" s="684"/>
      <c r="W19" s="684"/>
      <c r="X19" s="684"/>
      <c r="Y19" s="685"/>
      <c r="Z19" s="686">
        <v>0</v>
      </c>
      <c r="AA19" s="686"/>
      <c r="AB19" s="686"/>
      <c r="AC19" s="686"/>
      <c r="AD19" s="687">
        <v>2743</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17174</v>
      </c>
      <c r="BH19" s="684"/>
      <c r="BI19" s="684"/>
      <c r="BJ19" s="684"/>
      <c r="BK19" s="684"/>
      <c r="BL19" s="684"/>
      <c r="BM19" s="684"/>
      <c r="BN19" s="685"/>
      <c r="BO19" s="686">
        <v>0.7</v>
      </c>
      <c r="BP19" s="686"/>
      <c r="BQ19" s="686"/>
      <c r="BR19" s="686"/>
      <c r="BS19" s="692" t="s">
        <v>129</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129</v>
      </c>
      <c r="DA19" s="686"/>
      <c r="DB19" s="686"/>
      <c r="DC19" s="686"/>
      <c r="DD19" s="692" t="s">
        <v>129</v>
      </c>
      <c r="DE19" s="684"/>
      <c r="DF19" s="684"/>
      <c r="DG19" s="684"/>
      <c r="DH19" s="684"/>
      <c r="DI19" s="684"/>
      <c r="DJ19" s="684"/>
      <c r="DK19" s="684"/>
      <c r="DL19" s="684"/>
      <c r="DM19" s="684"/>
      <c r="DN19" s="684"/>
      <c r="DO19" s="684"/>
      <c r="DP19" s="685"/>
      <c r="DQ19" s="692" t="s">
        <v>236</v>
      </c>
      <c r="DR19" s="684"/>
      <c r="DS19" s="684"/>
      <c r="DT19" s="684"/>
      <c r="DU19" s="684"/>
      <c r="DV19" s="684"/>
      <c r="DW19" s="684"/>
      <c r="DX19" s="684"/>
      <c r="DY19" s="684"/>
      <c r="DZ19" s="684"/>
      <c r="EA19" s="684"/>
      <c r="EB19" s="684"/>
      <c r="EC19" s="693"/>
    </row>
    <row r="20" spans="2:133" ht="11.25" customHeight="1" x14ac:dyDescent="0.2">
      <c r="B20" s="680" t="s">
        <v>276</v>
      </c>
      <c r="C20" s="681"/>
      <c r="D20" s="681"/>
      <c r="E20" s="681"/>
      <c r="F20" s="681"/>
      <c r="G20" s="681"/>
      <c r="H20" s="681"/>
      <c r="I20" s="681"/>
      <c r="J20" s="681"/>
      <c r="K20" s="681"/>
      <c r="L20" s="681"/>
      <c r="M20" s="681"/>
      <c r="N20" s="681"/>
      <c r="O20" s="681"/>
      <c r="P20" s="681"/>
      <c r="Q20" s="682"/>
      <c r="R20" s="683">
        <v>522</v>
      </c>
      <c r="S20" s="684"/>
      <c r="T20" s="684"/>
      <c r="U20" s="684"/>
      <c r="V20" s="684"/>
      <c r="W20" s="684"/>
      <c r="X20" s="684"/>
      <c r="Y20" s="685"/>
      <c r="Z20" s="686">
        <v>0</v>
      </c>
      <c r="AA20" s="686"/>
      <c r="AB20" s="686"/>
      <c r="AC20" s="686"/>
      <c r="AD20" s="687">
        <v>522</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17174</v>
      </c>
      <c r="BH20" s="684"/>
      <c r="BI20" s="684"/>
      <c r="BJ20" s="684"/>
      <c r="BK20" s="684"/>
      <c r="BL20" s="684"/>
      <c r="BM20" s="684"/>
      <c r="BN20" s="685"/>
      <c r="BO20" s="686">
        <v>0.7</v>
      </c>
      <c r="BP20" s="686"/>
      <c r="BQ20" s="686"/>
      <c r="BR20" s="686"/>
      <c r="BS20" s="692" t="s">
        <v>129</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13626076</v>
      </c>
      <c r="CS20" s="684"/>
      <c r="CT20" s="684"/>
      <c r="CU20" s="684"/>
      <c r="CV20" s="684"/>
      <c r="CW20" s="684"/>
      <c r="CX20" s="684"/>
      <c r="CY20" s="685"/>
      <c r="CZ20" s="686">
        <v>100</v>
      </c>
      <c r="DA20" s="686"/>
      <c r="DB20" s="686"/>
      <c r="DC20" s="686"/>
      <c r="DD20" s="692">
        <v>2424042</v>
      </c>
      <c r="DE20" s="684"/>
      <c r="DF20" s="684"/>
      <c r="DG20" s="684"/>
      <c r="DH20" s="684"/>
      <c r="DI20" s="684"/>
      <c r="DJ20" s="684"/>
      <c r="DK20" s="684"/>
      <c r="DL20" s="684"/>
      <c r="DM20" s="684"/>
      <c r="DN20" s="684"/>
      <c r="DO20" s="684"/>
      <c r="DP20" s="685"/>
      <c r="DQ20" s="692">
        <v>9059390</v>
      </c>
      <c r="DR20" s="684"/>
      <c r="DS20" s="684"/>
      <c r="DT20" s="684"/>
      <c r="DU20" s="684"/>
      <c r="DV20" s="684"/>
      <c r="DW20" s="684"/>
      <c r="DX20" s="684"/>
      <c r="DY20" s="684"/>
      <c r="DZ20" s="684"/>
      <c r="EA20" s="684"/>
      <c r="EB20" s="684"/>
      <c r="EC20" s="693"/>
    </row>
    <row r="21" spans="2:133" ht="11.25" customHeight="1" x14ac:dyDescent="0.2">
      <c r="B21" s="680" t="s">
        <v>279</v>
      </c>
      <c r="C21" s="681"/>
      <c r="D21" s="681"/>
      <c r="E21" s="681"/>
      <c r="F21" s="681"/>
      <c r="G21" s="681"/>
      <c r="H21" s="681"/>
      <c r="I21" s="681"/>
      <c r="J21" s="681"/>
      <c r="K21" s="681"/>
      <c r="L21" s="681"/>
      <c r="M21" s="681"/>
      <c r="N21" s="681"/>
      <c r="O21" s="681"/>
      <c r="P21" s="681"/>
      <c r="Q21" s="682"/>
      <c r="R21" s="683">
        <v>46338</v>
      </c>
      <c r="S21" s="684"/>
      <c r="T21" s="684"/>
      <c r="U21" s="684"/>
      <c r="V21" s="684"/>
      <c r="W21" s="684"/>
      <c r="X21" s="684"/>
      <c r="Y21" s="685"/>
      <c r="Z21" s="686">
        <v>0.3</v>
      </c>
      <c r="AA21" s="686"/>
      <c r="AB21" s="686"/>
      <c r="AC21" s="686"/>
      <c r="AD21" s="687">
        <v>46338</v>
      </c>
      <c r="AE21" s="687"/>
      <c r="AF21" s="687"/>
      <c r="AG21" s="687"/>
      <c r="AH21" s="687"/>
      <c r="AI21" s="687"/>
      <c r="AJ21" s="687"/>
      <c r="AK21" s="687"/>
      <c r="AL21" s="688">
        <v>0.6</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17174</v>
      </c>
      <c r="BH21" s="684"/>
      <c r="BI21" s="684"/>
      <c r="BJ21" s="684"/>
      <c r="BK21" s="684"/>
      <c r="BL21" s="684"/>
      <c r="BM21" s="684"/>
      <c r="BN21" s="685"/>
      <c r="BO21" s="686">
        <v>0.7</v>
      </c>
      <c r="BP21" s="686"/>
      <c r="BQ21" s="686"/>
      <c r="BR21" s="686"/>
      <c r="BS21" s="692" t="s">
        <v>236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281</v>
      </c>
      <c r="C22" s="681"/>
      <c r="D22" s="681"/>
      <c r="E22" s="681"/>
      <c r="F22" s="681"/>
      <c r="G22" s="681"/>
      <c r="H22" s="681"/>
      <c r="I22" s="681"/>
      <c r="J22" s="681"/>
      <c r="K22" s="681"/>
      <c r="L22" s="681"/>
      <c r="M22" s="681"/>
      <c r="N22" s="681"/>
      <c r="O22" s="681"/>
      <c r="P22" s="681"/>
      <c r="Q22" s="682"/>
      <c r="R22" s="683">
        <v>5230809</v>
      </c>
      <c r="S22" s="684"/>
      <c r="T22" s="684"/>
      <c r="U22" s="684"/>
      <c r="V22" s="684"/>
      <c r="W22" s="684"/>
      <c r="X22" s="684"/>
      <c r="Y22" s="685"/>
      <c r="Z22" s="686">
        <v>36.4</v>
      </c>
      <c r="AA22" s="686"/>
      <c r="AB22" s="686"/>
      <c r="AC22" s="686"/>
      <c r="AD22" s="687">
        <v>4403615</v>
      </c>
      <c r="AE22" s="687"/>
      <c r="AF22" s="687"/>
      <c r="AG22" s="687"/>
      <c r="AH22" s="687"/>
      <c r="AI22" s="687"/>
      <c r="AJ22" s="687"/>
      <c r="AK22" s="687"/>
      <c r="AL22" s="688">
        <v>59.9</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236</v>
      </c>
      <c r="BP22" s="686"/>
      <c r="BQ22" s="686"/>
      <c r="BR22" s="686"/>
      <c r="BS22" s="692" t="s">
        <v>236</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284</v>
      </c>
      <c r="C23" s="681"/>
      <c r="D23" s="681"/>
      <c r="E23" s="681"/>
      <c r="F23" s="681"/>
      <c r="G23" s="681"/>
      <c r="H23" s="681"/>
      <c r="I23" s="681"/>
      <c r="J23" s="681"/>
      <c r="K23" s="681"/>
      <c r="L23" s="681"/>
      <c r="M23" s="681"/>
      <c r="N23" s="681"/>
      <c r="O23" s="681"/>
      <c r="P23" s="681"/>
      <c r="Q23" s="682"/>
      <c r="R23" s="683">
        <v>4403615</v>
      </c>
      <c r="S23" s="684"/>
      <c r="T23" s="684"/>
      <c r="U23" s="684"/>
      <c r="V23" s="684"/>
      <c r="W23" s="684"/>
      <c r="X23" s="684"/>
      <c r="Y23" s="685"/>
      <c r="Z23" s="686">
        <v>30.7</v>
      </c>
      <c r="AA23" s="686"/>
      <c r="AB23" s="686"/>
      <c r="AC23" s="686"/>
      <c r="AD23" s="687">
        <v>4403615</v>
      </c>
      <c r="AE23" s="687"/>
      <c r="AF23" s="687"/>
      <c r="AG23" s="687"/>
      <c r="AH23" s="687"/>
      <c r="AI23" s="687"/>
      <c r="AJ23" s="687"/>
      <c r="AK23" s="687"/>
      <c r="AL23" s="688">
        <v>59.9</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236</v>
      </c>
      <c r="BH23" s="684"/>
      <c r="BI23" s="684"/>
      <c r="BJ23" s="684"/>
      <c r="BK23" s="684"/>
      <c r="BL23" s="684"/>
      <c r="BM23" s="684"/>
      <c r="BN23" s="685"/>
      <c r="BO23" s="686" t="s">
        <v>236</v>
      </c>
      <c r="BP23" s="686"/>
      <c r="BQ23" s="686"/>
      <c r="BR23" s="686"/>
      <c r="BS23" s="692" t="s">
        <v>129</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2">
      <c r="B24" s="680" t="s">
        <v>291</v>
      </c>
      <c r="C24" s="681"/>
      <c r="D24" s="681"/>
      <c r="E24" s="681"/>
      <c r="F24" s="681"/>
      <c r="G24" s="681"/>
      <c r="H24" s="681"/>
      <c r="I24" s="681"/>
      <c r="J24" s="681"/>
      <c r="K24" s="681"/>
      <c r="L24" s="681"/>
      <c r="M24" s="681"/>
      <c r="N24" s="681"/>
      <c r="O24" s="681"/>
      <c r="P24" s="681"/>
      <c r="Q24" s="682"/>
      <c r="R24" s="683">
        <v>827194</v>
      </c>
      <c r="S24" s="684"/>
      <c r="T24" s="684"/>
      <c r="U24" s="684"/>
      <c r="V24" s="684"/>
      <c r="W24" s="684"/>
      <c r="X24" s="684"/>
      <c r="Y24" s="685"/>
      <c r="Z24" s="686">
        <v>5.8</v>
      </c>
      <c r="AA24" s="686"/>
      <c r="AB24" s="686"/>
      <c r="AC24" s="686"/>
      <c r="AD24" s="687" t="s">
        <v>236</v>
      </c>
      <c r="AE24" s="687"/>
      <c r="AF24" s="687"/>
      <c r="AG24" s="687"/>
      <c r="AH24" s="687"/>
      <c r="AI24" s="687"/>
      <c r="AJ24" s="687"/>
      <c r="AK24" s="687"/>
      <c r="AL24" s="688" t="s">
        <v>129</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236</v>
      </c>
      <c r="BP24" s="686"/>
      <c r="BQ24" s="686"/>
      <c r="BR24" s="686"/>
      <c r="BS24" s="692" t="s">
        <v>236</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4888987</v>
      </c>
      <c r="CS24" s="673"/>
      <c r="CT24" s="673"/>
      <c r="CU24" s="673"/>
      <c r="CV24" s="673"/>
      <c r="CW24" s="673"/>
      <c r="CX24" s="673"/>
      <c r="CY24" s="674"/>
      <c r="CZ24" s="677">
        <v>35.9</v>
      </c>
      <c r="DA24" s="678"/>
      <c r="DB24" s="678"/>
      <c r="DC24" s="697"/>
      <c r="DD24" s="722">
        <v>3562965</v>
      </c>
      <c r="DE24" s="673"/>
      <c r="DF24" s="673"/>
      <c r="DG24" s="673"/>
      <c r="DH24" s="673"/>
      <c r="DI24" s="673"/>
      <c r="DJ24" s="673"/>
      <c r="DK24" s="674"/>
      <c r="DL24" s="722">
        <v>3543245</v>
      </c>
      <c r="DM24" s="673"/>
      <c r="DN24" s="673"/>
      <c r="DO24" s="673"/>
      <c r="DP24" s="673"/>
      <c r="DQ24" s="673"/>
      <c r="DR24" s="673"/>
      <c r="DS24" s="673"/>
      <c r="DT24" s="673"/>
      <c r="DU24" s="673"/>
      <c r="DV24" s="674"/>
      <c r="DW24" s="677">
        <v>46.7</v>
      </c>
      <c r="DX24" s="678"/>
      <c r="DY24" s="678"/>
      <c r="DZ24" s="678"/>
      <c r="EA24" s="678"/>
      <c r="EB24" s="678"/>
      <c r="EC24" s="679"/>
    </row>
    <row r="25" spans="2:133" ht="11.25" customHeight="1" x14ac:dyDescent="0.2">
      <c r="B25" s="680" t="s">
        <v>294</v>
      </c>
      <c r="C25" s="681"/>
      <c r="D25" s="681"/>
      <c r="E25" s="681"/>
      <c r="F25" s="681"/>
      <c r="G25" s="681"/>
      <c r="H25" s="681"/>
      <c r="I25" s="681"/>
      <c r="J25" s="681"/>
      <c r="K25" s="681"/>
      <c r="L25" s="681"/>
      <c r="M25" s="681"/>
      <c r="N25" s="681"/>
      <c r="O25" s="681"/>
      <c r="P25" s="681"/>
      <c r="Q25" s="682"/>
      <c r="R25" s="683" t="s">
        <v>236</v>
      </c>
      <c r="S25" s="684"/>
      <c r="T25" s="684"/>
      <c r="U25" s="684"/>
      <c r="V25" s="684"/>
      <c r="W25" s="684"/>
      <c r="X25" s="684"/>
      <c r="Y25" s="685"/>
      <c r="Z25" s="686" t="s">
        <v>236</v>
      </c>
      <c r="AA25" s="686"/>
      <c r="AB25" s="686"/>
      <c r="AC25" s="686"/>
      <c r="AD25" s="687" t="s">
        <v>236</v>
      </c>
      <c r="AE25" s="687"/>
      <c r="AF25" s="687"/>
      <c r="AG25" s="687"/>
      <c r="AH25" s="687"/>
      <c r="AI25" s="687"/>
      <c r="AJ25" s="687"/>
      <c r="AK25" s="687"/>
      <c r="AL25" s="688" t="s">
        <v>236</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236</v>
      </c>
      <c r="BH25" s="684"/>
      <c r="BI25" s="684"/>
      <c r="BJ25" s="684"/>
      <c r="BK25" s="684"/>
      <c r="BL25" s="684"/>
      <c r="BM25" s="684"/>
      <c r="BN25" s="685"/>
      <c r="BO25" s="686" t="s">
        <v>129</v>
      </c>
      <c r="BP25" s="686"/>
      <c r="BQ25" s="686"/>
      <c r="BR25" s="686"/>
      <c r="BS25" s="692" t="s">
        <v>236</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1828328</v>
      </c>
      <c r="CS25" s="719"/>
      <c r="CT25" s="719"/>
      <c r="CU25" s="719"/>
      <c r="CV25" s="719"/>
      <c r="CW25" s="719"/>
      <c r="CX25" s="719"/>
      <c r="CY25" s="720"/>
      <c r="CZ25" s="688">
        <v>13.4</v>
      </c>
      <c r="DA25" s="717"/>
      <c r="DB25" s="717"/>
      <c r="DC25" s="721"/>
      <c r="DD25" s="692">
        <v>1706979</v>
      </c>
      <c r="DE25" s="719"/>
      <c r="DF25" s="719"/>
      <c r="DG25" s="719"/>
      <c r="DH25" s="719"/>
      <c r="DI25" s="719"/>
      <c r="DJ25" s="719"/>
      <c r="DK25" s="720"/>
      <c r="DL25" s="692">
        <v>1687259</v>
      </c>
      <c r="DM25" s="719"/>
      <c r="DN25" s="719"/>
      <c r="DO25" s="719"/>
      <c r="DP25" s="719"/>
      <c r="DQ25" s="719"/>
      <c r="DR25" s="719"/>
      <c r="DS25" s="719"/>
      <c r="DT25" s="719"/>
      <c r="DU25" s="719"/>
      <c r="DV25" s="720"/>
      <c r="DW25" s="688">
        <v>22.2</v>
      </c>
      <c r="DX25" s="717"/>
      <c r="DY25" s="717"/>
      <c r="DZ25" s="717"/>
      <c r="EA25" s="717"/>
      <c r="EB25" s="717"/>
      <c r="EC25" s="718"/>
    </row>
    <row r="26" spans="2:133" ht="11.25" customHeight="1" x14ac:dyDescent="0.2">
      <c r="B26" s="680" t="s">
        <v>297</v>
      </c>
      <c r="C26" s="681"/>
      <c r="D26" s="681"/>
      <c r="E26" s="681"/>
      <c r="F26" s="681"/>
      <c r="G26" s="681"/>
      <c r="H26" s="681"/>
      <c r="I26" s="681"/>
      <c r="J26" s="681"/>
      <c r="K26" s="681"/>
      <c r="L26" s="681"/>
      <c r="M26" s="681"/>
      <c r="N26" s="681"/>
      <c r="O26" s="681"/>
      <c r="P26" s="681"/>
      <c r="Q26" s="682"/>
      <c r="R26" s="683">
        <v>8167861</v>
      </c>
      <c r="S26" s="684"/>
      <c r="T26" s="684"/>
      <c r="U26" s="684"/>
      <c r="V26" s="684"/>
      <c r="W26" s="684"/>
      <c r="X26" s="684"/>
      <c r="Y26" s="685"/>
      <c r="Z26" s="686">
        <v>56.9</v>
      </c>
      <c r="AA26" s="686"/>
      <c r="AB26" s="686"/>
      <c r="AC26" s="686"/>
      <c r="AD26" s="687">
        <v>7340667</v>
      </c>
      <c r="AE26" s="687"/>
      <c r="AF26" s="687"/>
      <c r="AG26" s="687"/>
      <c r="AH26" s="687"/>
      <c r="AI26" s="687"/>
      <c r="AJ26" s="687"/>
      <c r="AK26" s="687"/>
      <c r="AL26" s="688">
        <v>99.8</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236</v>
      </c>
      <c r="BH26" s="684"/>
      <c r="BI26" s="684"/>
      <c r="BJ26" s="684"/>
      <c r="BK26" s="684"/>
      <c r="BL26" s="684"/>
      <c r="BM26" s="684"/>
      <c r="BN26" s="685"/>
      <c r="BO26" s="686" t="s">
        <v>129</v>
      </c>
      <c r="BP26" s="686"/>
      <c r="BQ26" s="686"/>
      <c r="BR26" s="686"/>
      <c r="BS26" s="692" t="s">
        <v>129</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1276257</v>
      </c>
      <c r="CS26" s="684"/>
      <c r="CT26" s="684"/>
      <c r="CU26" s="684"/>
      <c r="CV26" s="684"/>
      <c r="CW26" s="684"/>
      <c r="CX26" s="684"/>
      <c r="CY26" s="685"/>
      <c r="CZ26" s="688">
        <v>9.4</v>
      </c>
      <c r="DA26" s="717"/>
      <c r="DB26" s="717"/>
      <c r="DC26" s="721"/>
      <c r="DD26" s="692">
        <v>1163306</v>
      </c>
      <c r="DE26" s="684"/>
      <c r="DF26" s="684"/>
      <c r="DG26" s="684"/>
      <c r="DH26" s="684"/>
      <c r="DI26" s="684"/>
      <c r="DJ26" s="684"/>
      <c r="DK26" s="685"/>
      <c r="DL26" s="692" t="s">
        <v>129</v>
      </c>
      <c r="DM26" s="684"/>
      <c r="DN26" s="684"/>
      <c r="DO26" s="684"/>
      <c r="DP26" s="684"/>
      <c r="DQ26" s="684"/>
      <c r="DR26" s="684"/>
      <c r="DS26" s="684"/>
      <c r="DT26" s="684"/>
      <c r="DU26" s="684"/>
      <c r="DV26" s="685"/>
      <c r="DW26" s="688" t="s">
        <v>236</v>
      </c>
      <c r="DX26" s="717"/>
      <c r="DY26" s="717"/>
      <c r="DZ26" s="717"/>
      <c r="EA26" s="717"/>
      <c r="EB26" s="717"/>
      <c r="EC26" s="718"/>
    </row>
    <row r="27" spans="2:133" ht="11.25" customHeight="1" x14ac:dyDescent="0.2">
      <c r="B27" s="680" t="s">
        <v>300</v>
      </c>
      <c r="C27" s="681"/>
      <c r="D27" s="681"/>
      <c r="E27" s="681"/>
      <c r="F27" s="681"/>
      <c r="G27" s="681"/>
      <c r="H27" s="681"/>
      <c r="I27" s="681"/>
      <c r="J27" s="681"/>
      <c r="K27" s="681"/>
      <c r="L27" s="681"/>
      <c r="M27" s="681"/>
      <c r="N27" s="681"/>
      <c r="O27" s="681"/>
      <c r="P27" s="681"/>
      <c r="Q27" s="682"/>
      <c r="R27" s="683">
        <v>1464</v>
      </c>
      <c r="S27" s="684"/>
      <c r="T27" s="684"/>
      <c r="U27" s="684"/>
      <c r="V27" s="684"/>
      <c r="W27" s="684"/>
      <c r="X27" s="684"/>
      <c r="Y27" s="685"/>
      <c r="Z27" s="686">
        <v>0</v>
      </c>
      <c r="AA27" s="686"/>
      <c r="AB27" s="686"/>
      <c r="AC27" s="686"/>
      <c r="AD27" s="687">
        <v>1464</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2354749</v>
      </c>
      <c r="BH27" s="684"/>
      <c r="BI27" s="684"/>
      <c r="BJ27" s="684"/>
      <c r="BK27" s="684"/>
      <c r="BL27" s="684"/>
      <c r="BM27" s="684"/>
      <c r="BN27" s="685"/>
      <c r="BO27" s="686">
        <v>100</v>
      </c>
      <c r="BP27" s="686"/>
      <c r="BQ27" s="686"/>
      <c r="BR27" s="686"/>
      <c r="BS27" s="692">
        <v>42182</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1909134</v>
      </c>
      <c r="CS27" s="719"/>
      <c r="CT27" s="719"/>
      <c r="CU27" s="719"/>
      <c r="CV27" s="719"/>
      <c r="CW27" s="719"/>
      <c r="CX27" s="719"/>
      <c r="CY27" s="720"/>
      <c r="CZ27" s="688">
        <v>14</v>
      </c>
      <c r="DA27" s="717"/>
      <c r="DB27" s="717"/>
      <c r="DC27" s="721"/>
      <c r="DD27" s="692">
        <v>704461</v>
      </c>
      <c r="DE27" s="719"/>
      <c r="DF27" s="719"/>
      <c r="DG27" s="719"/>
      <c r="DH27" s="719"/>
      <c r="DI27" s="719"/>
      <c r="DJ27" s="719"/>
      <c r="DK27" s="720"/>
      <c r="DL27" s="692">
        <v>704461</v>
      </c>
      <c r="DM27" s="719"/>
      <c r="DN27" s="719"/>
      <c r="DO27" s="719"/>
      <c r="DP27" s="719"/>
      <c r="DQ27" s="719"/>
      <c r="DR27" s="719"/>
      <c r="DS27" s="719"/>
      <c r="DT27" s="719"/>
      <c r="DU27" s="719"/>
      <c r="DV27" s="720"/>
      <c r="DW27" s="688">
        <v>9.3000000000000007</v>
      </c>
      <c r="DX27" s="717"/>
      <c r="DY27" s="717"/>
      <c r="DZ27" s="717"/>
      <c r="EA27" s="717"/>
      <c r="EB27" s="717"/>
      <c r="EC27" s="718"/>
    </row>
    <row r="28" spans="2:133" ht="11.25" customHeight="1" x14ac:dyDescent="0.2">
      <c r="B28" s="680" t="s">
        <v>303</v>
      </c>
      <c r="C28" s="681"/>
      <c r="D28" s="681"/>
      <c r="E28" s="681"/>
      <c r="F28" s="681"/>
      <c r="G28" s="681"/>
      <c r="H28" s="681"/>
      <c r="I28" s="681"/>
      <c r="J28" s="681"/>
      <c r="K28" s="681"/>
      <c r="L28" s="681"/>
      <c r="M28" s="681"/>
      <c r="N28" s="681"/>
      <c r="O28" s="681"/>
      <c r="P28" s="681"/>
      <c r="Q28" s="682"/>
      <c r="R28" s="683">
        <v>75648</v>
      </c>
      <c r="S28" s="684"/>
      <c r="T28" s="684"/>
      <c r="U28" s="684"/>
      <c r="V28" s="684"/>
      <c r="W28" s="684"/>
      <c r="X28" s="684"/>
      <c r="Y28" s="685"/>
      <c r="Z28" s="686">
        <v>0.5</v>
      </c>
      <c r="AA28" s="686"/>
      <c r="AB28" s="686"/>
      <c r="AC28" s="686"/>
      <c r="AD28" s="687" t="s">
        <v>129</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1151525</v>
      </c>
      <c r="CS28" s="684"/>
      <c r="CT28" s="684"/>
      <c r="CU28" s="684"/>
      <c r="CV28" s="684"/>
      <c r="CW28" s="684"/>
      <c r="CX28" s="684"/>
      <c r="CY28" s="685"/>
      <c r="CZ28" s="688">
        <v>8.5</v>
      </c>
      <c r="DA28" s="717"/>
      <c r="DB28" s="717"/>
      <c r="DC28" s="721"/>
      <c r="DD28" s="692">
        <v>1151525</v>
      </c>
      <c r="DE28" s="684"/>
      <c r="DF28" s="684"/>
      <c r="DG28" s="684"/>
      <c r="DH28" s="684"/>
      <c r="DI28" s="684"/>
      <c r="DJ28" s="684"/>
      <c r="DK28" s="685"/>
      <c r="DL28" s="692">
        <v>1151525</v>
      </c>
      <c r="DM28" s="684"/>
      <c r="DN28" s="684"/>
      <c r="DO28" s="684"/>
      <c r="DP28" s="684"/>
      <c r="DQ28" s="684"/>
      <c r="DR28" s="684"/>
      <c r="DS28" s="684"/>
      <c r="DT28" s="684"/>
      <c r="DU28" s="684"/>
      <c r="DV28" s="685"/>
      <c r="DW28" s="688">
        <v>15.2</v>
      </c>
      <c r="DX28" s="717"/>
      <c r="DY28" s="717"/>
      <c r="DZ28" s="717"/>
      <c r="EA28" s="717"/>
      <c r="EB28" s="717"/>
      <c r="EC28" s="718"/>
    </row>
    <row r="29" spans="2:133" ht="11.25" customHeight="1" x14ac:dyDescent="0.2">
      <c r="B29" s="680" t="s">
        <v>305</v>
      </c>
      <c r="C29" s="681"/>
      <c r="D29" s="681"/>
      <c r="E29" s="681"/>
      <c r="F29" s="681"/>
      <c r="G29" s="681"/>
      <c r="H29" s="681"/>
      <c r="I29" s="681"/>
      <c r="J29" s="681"/>
      <c r="K29" s="681"/>
      <c r="L29" s="681"/>
      <c r="M29" s="681"/>
      <c r="N29" s="681"/>
      <c r="O29" s="681"/>
      <c r="P29" s="681"/>
      <c r="Q29" s="682"/>
      <c r="R29" s="683">
        <v>148706</v>
      </c>
      <c r="S29" s="684"/>
      <c r="T29" s="684"/>
      <c r="U29" s="684"/>
      <c r="V29" s="684"/>
      <c r="W29" s="684"/>
      <c r="X29" s="684"/>
      <c r="Y29" s="685"/>
      <c r="Z29" s="686">
        <v>1</v>
      </c>
      <c r="AA29" s="686"/>
      <c r="AB29" s="686"/>
      <c r="AC29" s="686"/>
      <c r="AD29" s="687">
        <v>6900</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1151525</v>
      </c>
      <c r="CS29" s="719"/>
      <c r="CT29" s="719"/>
      <c r="CU29" s="719"/>
      <c r="CV29" s="719"/>
      <c r="CW29" s="719"/>
      <c r="CX29" s="719"/>
      <c r="CY29" s="720"/>
      <c r="CZ29" s="688">
        <v>8.5</v>
      </c>
      <c r="DA29" s="717"/>
      <c r="DB29" s="717"/>
      <c r="DC29" s="721"/>
      <c r="DD29" s="692">
        <v>1151525</v>
      </c>
      <c r="DE29" s="719"/>
      <c r="DF29" s="719"/>
      <c r="DG29" s="719"/>
      <c r="DH29" s="719"/>
      <c r="DI29" s="719"/>
      <c r="DJ29" s="719"/>
      <c r="DK29" s="720"/>
      <c r="DL29" s="692">
        <v>1151525</v>
      </c>
      <c r="DM29" s="719"/>
      <c r="DN29" s="719"/>
      <c r="DO29" s="719"/>
      <c r="DP29" s="719"/>
      <c r="DQ29" s="719"/>
      <c r="DR29" s="719"/>
      <c r="DS29" s="719"/>
      <c r="DT29" s="719"/>
      <c r="DU29" s="719"/>
      <c r="DV29" s="720"/>
      <c r="DW29" s="688">
        <v>15.2</v>
      </c>
      <c r="DX29" s="717"/>
      <c r="DY29" s="717"/>
      <c r="DZ29" s="717"/>
      <c r="EA29" s="717"/>
      <c r="EB29" s="717"/>
      <c r="EC29" s="718"/>
    </row>
    <row r="30" spans="2:133" ht="11.25" customHeight="1" x14ac:dyDescent="0.2">
      <c r="B30" s="680" t="s">
        <v>308</v>
      </c>
      <c r="C30" s="681"/>
      <c r="D30" s="681"/>
      <c r="E30" s="681"/>
      <c r="F30" s="681"/>
      <c r="G30" s="681"/>
      <c r="H30" s="681"/>
      <c r="I30" s="681"/>
      <c r="J30" s="681"/>
      <c r="K30" s="681"/>
      <c r="L30" s="681"/>
      <c r="M30" s="681"/>
      <c r="N30" s="681"/>
      <c r="O30" s="681"/>
      <c r="P30" s="681"/>
      <c r="Q30" s="682"/>
      <c r="R30" s="683">
        <v>12841</v>
      </c>
      <c r="S30" s="684"/>
      <c r="T30" s="684"/>
      <c r="U30" s="684"/>
      <c r="V30" s="684"/>
      <c r="W30" s="684"/>
      <c r="X30" s="684"/>
      <c r="Y30" s="685"/>
      <c r="Z30" s="686">
        <v>0.1</v>
      </c>
      <c r="AA30" s="686"/>
      <c r="AB30" s="686"/>
      <c r="AC30" s="686"/>
      <c r="AD30" s="687" t="s">
        <v>129</v>
      </c>
      <c r="AE30" s="687"/>
      <c r="AF30" s="687"/>
      <c r="AG30" s="687"/>
      <c r="AH30" s="687"/>
      <c r="AI30" s="687"/>
      <c r="AJ30" s="687"/>
      <c r="AK30" s="687"/>
      <c r="AL30" s="688" t="s">
        <v>129</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1102259</v>
      </c>
      <c r="CS30" s="684"/>
      <c r="CT30" s="684"/>
      <c r="CU30" s="684"/>
      <c r="CV30" s="684"/>
      <c r="CW30" s="684"/>
      <c r="CX30" s="684"/>
      <c r="CY30" s="685"/>
      <c r="CZ30" s="688">
        <v>8.1</v>
      </c>
      <c r="DA30" s="717"/>
      <c r="DB30" s="717"/>
      <c r="DC30" s="721"/>
      <c r="DD30" s="692">
        <v>1102259</v>
      </c>
      <c r="DE30" s="684"/>
      <c r="DF30" s="684"/>
      <c r="DG30" s="684"/>
      <c r="DH30" s="684"/>
      <c r="DI30" s="684"/>
      <c r="DJ30" s="684"/>
      <c r="DK30" s="685"/>
      <c r="DL30" s="692">
        <v>1102259</v>
      </c>
      <c r="DM30" s="684"/>
      <c r="DN30" s="684"/>
      <c r="DO30" s="684"/>
      <c r="DP30" s="684"/>
      <c r="DQ30" s="684"/>
      <c r="DR30" s="684"/>
      <c r="DS30" s="684"/>
      <c r="DT30" s="684"/>
      <c r="DU30" s="684"/>
      <c r="DV30" s="685"/>
      <c r="DW30" s="688">
        <v>14.5</v>
      </c>
      <c r="DX30" s="717"/>
      <c r="DY30" s="717"/>
      <c r="DZ30" s="717"/>
      <c r="EA30" s="717"/>
      <c r="EB30" s="717"/>
      <c r="EC30" s="718"/>
    </row>
    <row r="31" spans="2:133" ht="11.25" customHeight="1" x14ac:dyDescent="0.2">
      <c r="B31" s="680" t="s">
        <v>312</v>
      </c>
      <c r="C31" s="681"/>
      <c r="D31" s="681"/>
      <c r="E31" s="681"/>
      <c r="F31" s="681"/>
      <c r="G31" s="681"/>
      <c r="H31" s="681"/>
      <c r="I31" s="681"/>
      <c r="J31" s="681"/>
      <c r="K31" s="681"/>
      <c r="L31" s="681"/>
      <c r="M31" s="681"/>
      <c r="N31" s="681"/>
      <c r="O31" s="681"/>
      <c r="P31" s="681"/>
      <c r="Q31" s="682"/>
      <c r="R31" s="683">
        <v>1182113</v>
      </c>
      <c r="S31" s="684"/>
      <c r="T31" s="684"/>
      <c r="U31" s="684"/>
      <c r="V31" s="684"/>
      <c r="W31" s="684"/>
      <c r="X31" s="684"/>
      <c r="Y31" s="685"/>
      <c r="Z31" s="686">
        <v>8.1999999999999993</v>
      </c>
      <c r="AA31" s="686"/>
      <c r="AB31" s="686"/>
      <c r="AC31" s="686"/>
      <c r="AD31" s="687" t="s">
        <v>129</v>
      </c>
      <c r="AE31" s="687"/>
      <c r="AF31" s="687"/>
      <c r="AG31" s="687"/>
      <c r="AH31" s="687"/>
      <c r="AI31" s="687"/>
      <c r="AJ31" s="687"/>
      <c r="AK31" s="687"/>
      <c r="AL31" s="688" t="s">
        <v>236</v>
      </c>
      <c r="AM31" s="689"/>
      <c r="AN31" s="689"/>
      <c r="AO31" s="690"/>
      <c r="AP31" s="740" t="s">
        <v>313</v>
      </c>
      <c r="AQ31" s="741"/>
      <c r="AR31" s="741"/>
      <c r="AS31" s="741"/>
      <c r="AT31" s="746" t="s">
        <v>314</v>
      </c>
      <c r="AU31" s="231"/>
      <c r="AV31" s="231"/>
      <c r="AW31" s="231"/>
      <c r="AX31" s="669" t="s">
        <v>188</v>
      </c>
      <c r="AY31" s="670"/>
      <c r="AZ31" s="670"/>
      <c r="BA31" s="670"/>
      <c r="BB31" s="670"/>
      <c r="BC31" s="670"/>
      <c r="BD31" s="670"/>
      <c r="BE31" s="670"/>
      <c r="BF31" s="671"/>
      <c r="BG31" s="751">
        <v>98.9</v>
      </c>
      <c r="BH31" s="738"/>
      <c r="BI31" s="738"/>
      <c r="BJ31" s="738"/>
      <c r="BK31" s="738"/>
      <c r="BL31" s="738"/>
      <c r="BM31" s="678">
        <v>93.2</v>
      </c>
      <c r="BN31" s="738"/>
      <c r="BO31" s="738"/>
      <c r="BP31" s="738"/>
      <c r="BQ31" s="739"/>
      <c r="BR31" s="751">
        <v>98.9</v>
      </c>
      <c r="BS31" s="738"/>
      <c r="BT31" s="738"/>
      <c r="BU31" s="738"/>
      <c r="BV31" s="738"/>
      <c r="BW31" s="738"/>
      <c r="BX31" s="678">
        <v>93.2</v>
      </c>
      <c r="BY31" s="738"/>
      <c r="BZ31" s="738"/>
      <c r="CA31" s="738"/>
      <c r="CB31" s="739"/>
      <c r="CD31" s="725"/>
      <c r="CE31" s="726"/>
      <c r="CF31" s="698" t="s">
        <v>315</v>
      </c>
      <c r="CG31" s="699"/>
      <c r="CH31" s="699"/>
      <c r="CI31" s="699"/>
      <c r="CJ31" s="699"/>
      <c r="CK31" s="699"/>
      <c r="CL31" s="699"/>
      <c r="CM31" s="699"/>
      <c r="CN31" s="699"/>
      <c r="CO31" s="699"/>
      <c r="CP31" s="699"/>
      <c r="CQ31" s="700"/>
      <c r="CR31" s="683">
        <v>49266</v>
      </c>
      <c r="CS31" s="719"/>
      <c r="CT31" s="719"/>
      <c r="CU31" s="719"/>
      <c r="CV31" s="719"/>
      <c r="CW31" s="719"/>
      <c r="CX31" s="719"/>
      <c r="CY31" s="720"/>
      <c r="CZ31" s="688">
        <v>0.4</v>
      </c>
      <c r="DA31" s="717"/>
      <c r="DB31" s="717"/>
      <c r="DC31" s="721"/>
      <c r="DD31" s="692">
        <v>49266</v>
      </c>
      <c r="DE31" s="719"/>
      <c r="DF31" s="719"/>
      <c r="DG31" s="719"/>
      <c r="DH31" s="719"/>
      <c r="DI31" s="719"/>
      <c r="DJ31" s="719"/>
      <c r="DK31" s="720"/>
      <c r="DL31" s="692">
        <v>49266</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2">
      <c r="B32" s="729" t="s">
        <v>316</v>
      </c>
      <c r="C32" s="730"/>
      <c r="D32" s="730"/>
      <c r="E32" s="730"/>
      <c r="F32" s="730"/>
      <c r="G32" s="730"/>
      <c r="H32" s="730"/>
      <c r="I32" s="730"/>
      <c r="J32" s="730"/>
      <c r="K32" s="730"/>
      <c r="L32" s="730"/>
      <c r="M32" s="730"/>
      <c r="N32" s="730"/>
      <c r="O32" s="730"/>
      <c r="P32" s="730"/>
      <c r="Q32" s="731"/>
      <c r="R32" s="683" t="s">
        <v>236</v>
      </c>
      <c r="S32" s="684"/>
      <c r="T32" s="684"/>
      <c r="U32" s="684"/>
      <c r="V32" s="684"/>
      <c r="W32" s="684"/>
      <c r="X32" s="684"/>
      <c r="Y32" s="685"/>
      <c r="Z32" s="686" t="s">
        <v>129</v>
      </c>
      <c r="AA32" s="686"/>
      <c r="AB32" s="686"/>
      <c r="AC32" s="686"/>
      <c r="AD32" s="687" t="s">
        <v>236</v>
      </c>
      <c r="AE32" s="687"/>
      <c r="AF32" s="687"/>
      <c r="AG32" s="687"/>
      <c r="AH32" s="687"/>
      <c r="AI32" s="687"/>
      <c r="AJ32" s="687"/>
      <c r="AK32" s="687"/>
      <c r="AL32" s="688" t="s">
        <v>236</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99.3</v>
      </c>
      <c r="BH32" s="719"/>
      <c r="BI32" s="719"/>
      <c r="BJ32" s="719"/>
      <c r="BK32" s="719"/>
      <c r="BL32" s="719"/>
      <c r="BM32" s="689">
        <v>97.5</v>
      </c>
      <c r="BN32" s="749"/>
      <c r="BO32" s="749"/>
      <c r="BP32" s="749"/>
      <c r="BQ32" s="750"/>
      <c r="BR32" s="752">
        <v>99.3</v>
      </c>
      <c r="BS32" s="719"/>
      <c r="BT32" s="719"/>
      <c r="BU32" s="719"/>
      <c r="BV32" s="719"/>
      <c r="BW32" s="719"/>
      <c r="BX32" s="689">
        <v>97.5</v>
      </c>
      <c r="BY32" s="749"/>
      <c r="BZ32" s="749"/>
      <c r="CA32" s="749"/>
      <c r="CB32" s="750"/>
      <c r="CD32" s="727"/>
      <c r="CE32" s="728"/>
      <c r="CF32" s="698" t="s">
        <v>319</v>
      </c>
      <c r="CG32" s="699"/>
      <c r="CH32" s="699"/>
      <c r="CI32" s="699"/>
      <c r="CJ32" s="699"/>
      <c r="CK32" s="699"/>
      <c r="CL32" s="699"/>
      <c r="CM32" s="699"/>
      <c r="CN32" s="699"/>
      <c r="CO32" s="699"/>
      <c r="CP32" s="699"/>
      <c r="CQ32" s="700"/>
      <c r="CR32" s="683" t="s">
        <v>236</v>
      </c>
      <c r="CS32" s="684"/>
      <c r="CT32" s="684"/>
      <c r="CU32" s="684"/>
      <c r="CV32" s="684"/>
      <c r="CW32" s="684"/>
      <c r="CX32" s="684"/>
      <c r="CY32" s="685"/>
      <c r="CZ32" s="688" t="s">
        <v>236</v>
      </c>
      <c r="DA32" s="717"/>
      <c r="DB32" s="717"/>
      <c r="DC32" s="721"/>
      <c r="DD32" s="692" t="s">
        <v>236</v>
      </c>
      <c r="DE32" s="684"/>
      <c r="DF32" s="684"/>
      <c r="DG32" s="684"/>
      <c r="DH32" s="684"/>
      <c r="DI32" s="684"/>
      <c r="DJ32" s="684"/>
      <c r="DK32" s="685"/>
      <c r="DL32" s="692" t="s">
        <v>129</v>
      </c>
      <c r="DM32" s="684"/>
      <c r="DN32" s="684"/>
      <c r="DO32" s="684"/>
      <c r="DP32" s="684"/>
      <c r="DQ32" s="684"/>
      <c r="DR32" s="684"/>
      <c r="DS32" s="684"/>
      <c r="DT32" s="684"/>
      <c r="DU32" s="684"/>
      <c r="DV32" s="685"/>
      <c r="DW32" s="688" t="s">
        <v>236</v>
      </c>
      <c r="DX32" s="717"/>
      <c r="DY32" s="717"/>
      <c r="DZ32" s="717"/>
      <c r="EA32" s="717"/>
      <c r="EB32" s="717"/>
      <c r="EC32" s="718"/>
    </row>
    <row r="33" spans="2:133" ht="11.25" customHeight="1" x14ac:dyDescent="0.2">
      <c r="B33" s="680" t="s">
        <v>320</v>
      </c>
      <c r="C33" s="681"/>
      <c r="D33" s="681"/>
      <c r="E33" s="681"/>
      <c r="F33" s="681"/>
      <c r="G33" s="681"/>
      <c r="H33" s="681"/>
      <c r="I33" s="681"/>
      <c r="J33" s="681"/>
      <c r="K33" s="681"/>
      <c r="L33" s="681"/>
      <c r="M33" s="681"/>
      <c r="N33" s="681"/>
      <c r="O33" s="681"/>
      <c r="P33" s="681"/>
      <c r="Q33" s="682"/>
      <c r="R33" s="683">
        <v>992768</v>
      </c>
      <c r="S33" s="684"/>
      <c r="T33" s="684"/>
      <c r="U33" s="684"/>
      <c r="V33" s="684"/>
      <c r="W33" s="684"/>
      <c r="X33" s="684"/>
      <c r="Y33" s="685"/>
      <c r="Z33" s="686">
        <v>6.9</v>
      </c>
      <c r="AA33" s="686"/>
      <c r="AB33" s="686"/>
      <c r="AC33" s="686"/>
      <c r="AD33" s="687" t="s">
        <v>236</v>
      </c>
      <c r="AE33" s="687"/>
      <c r="AF33" s="687"/>
      <c r="AG33" s="687"/>
      <c r="AH33" s="687"/>
      <c r="AI33" s="687"/>
      <c r="AJ33" s="687"/>
      <c r="AK33" s="687"/>
      <c r="AL33" s="688" t="s">
        <v>236</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98.3</v>
      </c>
      <c r="BH33" s="754"/>
      <c r="BI33" s="754"/>
      <c r="BJ33" s="754"/>
      <c r="BK33" s="754"/>
      <c r="BL33" s="754"/>
      <c r="BM33" s="755">
        <v>87.3</v>
      </c>
      <c r="BN33" s="754"/>
      <c r="BO33" s="754"/>
      <c r="BP33" s="754"/>
      <c r="BQ33" s="756"/>
      <c r="BR33" s="753">
        <v>98.2</v>
      </c>
      <c r="BS33" s="754"/>
      <c r="BT33" s="754"/>
      <c r="BU33" s="754"/>
      <c r="BV33" s="754"/>
      <c r="BW33" s="754"/>
      <c r="BX33" s="755">
        <v>87.2</v>
      </c>
      <c r="BY33" s="754"/>
      <c r="BZ33" s="754"/>
      <c r="CA33" s="754"/>
      <c r="CB33" s="756"/>
      <c r="CD33" s="698" t="s">
        <v>322</v>
      </c>
      <c r="CE33" s="699"/>
      <c r="CF33" s="699"/>
      <c r="CG33" s="699"/>
      <c r="CH33" s="699"/>
      <c r="CI33" s="699"/>
      <c r="CJ33" s="699"/>
      <c r="CK33" s="699"/>
      <c r="CL33" s="699"/>
      <c r="CM33" s="699"/>
      <c r="CN33" s="699"/>
      <c r="CO33" s="699"/>
      <c r="CP33" s="699"/>
      <c r="CQ33" s="700"/>
      <c r="CR33" s="683">
        <v>6245143</v>
      </c>
      <c r="CS33" s="719"/>
      <c r="CT33" s="719"/>
      <c r="CU33" s="719"/>
      <c r="CV33" s="719"/>
      <c r="CW33" s="719"/>
      <c r="CX33" s="719"/>
      <c r="CY33" s="720"/>
      <c r="CZ33" s="688">
        <v>45.8</v>
      </c>
      <c r="DA33" s="717"/>
      <c r="DB33" s="717"/>
      <c r="DC33" s="721"/>
      <c r="DD33" s="692">
        <v>5028440</v>
      </c>
      <c r="DE33" s="719"/>
      <c r="DF33" s="719"/>
      <c r="DG33" s="719"/>
      <c r="DH33" s="719"/>
      <c r="DI33" s="719"/>
      <c r="DJ33" s="719"/>
      <c r="DK33" s="720"/>
      <c r="DL33" s="692">
        <v>3952388</v>
      </c>
      <c r="DM33" s="719"/>
      <c r="DN33" s="719"/>
      <c r="DO33" s="719"/>
      <c r="DP33" s="719"/>
      <c r="DQ33" s="719"/>
      <c r="DR33" s="719"/>
      <c r="DS33" s="719"/>
      <c r="DT33" s="719"/>
      <c r="DU33" s="719"/>
      <c r="DV33" s="720"/>
      <c r="DW33" s="688">
        <v>52</v>
      </c>
      <c r="DX33" s="717"/>
      <c r="DY33" s="717"/>
      <c r="DZ33" s="717"/>
      <c r="EA33" s="717"/>
      <c r="EB33" s="717"/>
      <c r="EC33" s="718"/>
    </row>
    <row r="34" spans="2:133" ht="11.25" customHeight="1" x14ac:dyDescent="0.2">
      <c r="B34" s="680" t="s">
        <v>323</v>
      </c>
      <c r="C34" s="681"/>
      <c r="D34" s="681"/>
      <c r="E34" s="681"/>
      <c r="F34" s="681"/>
      <c r="G34" s="681"/>
      <c r="H34" s="681"/>
      <c r="I34" s="681"/>
      <c r="J34" s="681"/>
      <c r="K34" s="681"/>
      <c r="L34" s="681"/>
      <c r="M34" s="681"/>
      <c r="N34" s="681"/>
      <c r="O34" s="681"/>
      <c r="P34" s="681"/>
      <c r="Q34" s="682"/>
      <c r="R34" s="683">
        <v>399338</v>
      </c>
      <c r="S34" s="684"/>
      <c r="T34" s="684"/>
      <c r="U34" s="684"/>
      <c r="V34" s="684"/>
      <c r="W34" s="684"/>
      <c r="X34" s="684"/>
      <c r="Y34" s="685"/>
      <c r="Z34" s="686">
        <v>2.8</v>
      </c>
      <c r="AA34" s="686"/>
      <c r="AB34" s="686"/>
      <c r="AC34" s="686"/>
      <c r="AD34" s="687">
        <v>5108</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1720931</v>
      </c>
      <c r="CS34" s="684"/>
      <c r="CT34" s="684"/>
      <c r="CU34" s="684"/>
      <c r="CV34" s="684"/>
      <c r="CW34" s="684"/>
      <c r="CX34" s="684"/>
      <c r="CY34" s="685"/>
      <c r="CZ34" s="688">
        <v>12.6</v>
      </c>
      <c r="DA34" s="717"/>
      <c r="DB34" s="717"/>
      <c r="DC34" s="721"/>
      <c r="DD34" s="692">
        <v>1416945</v>
      </c>
      <c r="DE34" s="684"/>
      <c r="DF34" s="684"/>
      <c r="DG34" s="684"/>
      <c r="DH34" s="684"/>
      <c r="DI34" s="684"/>
      <c r="DJ34" s="684"/>
      <c r="DK34" s="685"/>
      <c r="DL34" s="692">
        <v>1396296</v>
      </c>
      <c r="DM34" s="684"/>
      <c r="DN34" s="684"/>
      <c r="DO34" s="684"/>
      <c r="DP34" s="684"/>
      <c r="DQ34" s="684"/>
      <c r="DR34" s="684"/>
      <c r="DS34" s="684"/>
      <c r="DT34" s="684"/>
      <c r="DU34" s="684"/>
      <c r="DV34" s="685"/>
      <c r="DW34" s="688">
        <v>18.399999999999999</v>
      </c>
      <c r="DX34" s="717"/>
      <c r="DY34" s="717"/>
      <c r="DZ34" s="717"/>
      <c r="EA34" s="717"/>
      <c r="EB34" s="717"/>
      <c r="EC34" s="718"/>
    </row>
    <row r="35" spans="2:133" ht="11.25" customHeight="1" x14ac:dyDescent="0.2">
      <c r="B35" s="680" t="s">
        <v>325</v>
      </c>
      <c r="C35" s="681"/>
      <c r="D35" s="681"/>
      <c r="E35" s="681"/>
      <c r="F35" s="681"/>
      <c r="G35" s="681"/>
      <c r="H35" s="681"/>
      <c r="I35" s="681"/>
      <c r="J35" s="681"/>
      <c r="K35" s="681"/>
      <c r="L35" s="681"/>
      <c r="M35" s="681"/>
      <c r="N35" s="681"/>
      <c r="O35" s="681"/>
      <c r="P35" s="681"/>
      <c r="Q35" s="682"/>
      <c r="R35" s="683">
        <v>70979</v>
      </c>
      <c r="S35" s="684"/>
      <c r="T35" s="684"/>
      <c r="U35" s="684"/>
      <c r="V35" s="684"/>
      <c r="W35" s="684"/>
      <c r="X35" s="684"/>
      <c r="Y35" s="685"/>
      <c r="Z35" s="686">
        <v>0.5</v>
      </c>
      <c r="AA35" s="686"/>
      <c r="AB35" s="686"/>
      <c r="AC35" s="686"/>
      <c r="AD35" s="687" t="s">
        <v>129</v>
      </c>
      <c r="AE35" s="687"/>
      <c r="AF35" s="687"/>
      <c r="AG35" s="687"/>
      <c r="AH35" s="687"/>
      <c r="AI35" s="687"/>
      <c r="AJ35" s="687"/>
      <c r="AK35" s="687"/>
      <c r="AL35" s="688" t="s">
        <v>236</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153246</v>
      </c>
      <c r="CS35" s="719"/>
      <c r="CT35" s="719"/>
      <c r="CU35" s="719"/>
      <c r="CV35" s="719"/>
      <c r="CW35" s="719"/>
      <c r="CX35" s="719"/>
      <c r="CY35" s="720"/>
      <c r="CZ35" s="688">
        <v>1.1000000000000001</v>
      </c>
      <c r="DA35" s="717"/>
      <c r="DB35" s="717"/>
      <c r="DC35" s="721"/>
      <c r="DD35" s="692">
        <v>125349</v>
      </c>
      <c r="DE35" s="719"/>
      <c r="DF35" s="719"/>
      <c r="DG35" s="719"/>
      <c r="DH35" s="719"/>
      <c r="DI35" s="719"/>
      <c r="DJ35" s="719"/>
      <c r="DK35" s="720"/>
      <c r="DL35" s="692">
        <v>125349</v>
      </c>
      <c r="DM35" s="719"/>
      <c r="DN35" s="719"/>
      <c r="DO35" s="719"/>
      <c r="DP35" s="719"/>
      <c r="DQ35" s="719"/>
      <c r="DR35" s="719"/>
      <c r="DS35" s="719"/>
      <c r="DT35" s="719"/>
      <c r="DU35" s="719"/>
      <c r="DV35" s="720"/>
      <c r="DW35" s="688">
        <v>1.7</v>
      </c>
      <c r="DX35" s="717"/>
      <c r="DY35" s="717"/>
      <c r="DZ35" s="717"/>
      <c r="EA35" s="717"/>
      <c r="EB35" s="717"/>
      <c r="EC35" s="718"/>
    </row>
    <row r="36" spans="2:133" ht="11.25" customHeight="1" x14ac:dyDescent="0.2">
      <c r="B36" s="680" t="s">
        <v>329</v>
      </c>
      <c r="C36" s="681"/>
      <c r="D36" s="681"/>
      <c r="E36" s="681"/>
      <c r="F36" s="681"/>
      <c r="G36" s="681"/>
      <c r="H36" s="681"/>
      <c r="I36" s="681"/>
      <c r="J36" s="681"/>
      <c r="K36" s="681"/>
      <c r="L36" s="681"/>
      <c r="M36" s="681"/>
      <c r="N36" s="681"/>
      <c r="O36" s="681"/>
      <c r="P36" s="681"/>
      <c r="Q36" s="682"/>
      <c r="R36" s="683">
        <v>554126</v>
      </c>
      <c r="S36" s="684"/>
      <c r="T36" s="684"/>
      <c r="U36" s="684"/>
      <c r="V36" s="684"/>
      <c r="W36" s="684"/>
      <c r="X36" s="684"/>
      <c r="Y36" s="685"/>
      <c r="Z36" s="686">
        <v>3.9</v>
      </c>
      <c r="AA36" s="686"/>
      <c r="AB36" s="686"/>
      <c r="AC36" s="686"/>
      <c r="AD36" s="687" t="s">
        <v>236</v>
      </c>
      <c r="AE36" s="687"/>
      <c r="AF36" s="687"/>
      <c r="AG36" s="687"/>
      <c r="AH36" s="687"/>
      <c r="AI36" s="687"/>
      <c r="AJ36" s="687"/>
      <c r="AK36" s="687"/>
      <c r="AL36" s="688" t="s">
        <v>129</v>
      </c>
      <c r="AM36" s="689"/>
      <c r="AN36" s="689"/>
      <c r="AO36" s="690"/>
      <c r="AP36" s="235"/>
      <c r="AQ36" s="757" t="s">
        <v>330</v>
      </c>
      <c r="AR36" s="758"/>
      <c r="AS36" s="758"/>
      <c r="AT36" s="758"/>
      <c r="AU36" s="758"/>
      <c r="AV36" s="758"/>
      <c r="AW36" s="758"/>
      <c r="AX36" s="758"/>
      <c r="AY36" s="759"/>
      <c r="AZ36" s="672">
        <v>1680857</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3929</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2227828</v>
      </c>
      <c r="CS36" s="684"/>
      <c r="CT36" s="684"/>
      <c r="CU36" s="684"/>
      <c r="CV36" s="684"/>
      <c r="CW36" s="684"/>
      <c r="CX36" s="684"/>
      <c r="CY36" s="685"/>
      <c r="CZ36" s="688">
        <v>16.3</v>
      </c>
      <c r="DA36" s="717"/>
      <c r="DB36" s="717"/>
      <c r="DC36" s="721"/>
      <c r="DD36" s="692">
        <v>1907208</v>
      </c>
      <c r="DE36" s="684"/>
      <c r="DF36" s="684"/>
      <c r="DG36" s="684"/>
      <c r="DH36" s="684"/>
      <c r="DI36" s="684"/>
      <c r="DJ36" s="684"/>
      <c r="DK36" s="685"/>
      <c r="DL36" s="692">
        <v>1578300</v>
      </c>
      <c r="DM36" s="684"/>
      <c r="DN36" s="684"/>
      <c r="DO36" s="684"/>
      <c r="DP36" s="684"/>
      <c r="DQ36" s="684"/>
      <c r="DR36" s="684"/>
      <c r="DS36" s="684"/>
      <c r="DT36" s="684"/>
      <c r="DU36" s="684"/>
      <c r="DV36" s="685"/>
      <c r="DW36" s="688">
        <v>20.8</v>
      </c>
      <c r="DX36" s="717"/>
      <c r="DY36" s="717"/>
      <c r="DZ36" s="717"/>
      <c r="EA36" s="717"/>
      <c r="EB36" s="717"/>
      <c r="EC36" s="718"/>
    </row>
    <row r="37" spans="2:133" ht="11.25" customHeight="1" x14ac:dyDescent="0.2">
      <c r="B37" s="680" t="s">
        <v>333</v>
      </c>
      <c r="C37" s="681"/>
      <c r="D37" s="681"/>
      <c r="E37" s="681"/>
      <c r="F37" s="681"/>
      <c r="G37" s="681"/>
      <c r="H37" s="681"/>
      <c r="I37" s="681"/>
      <c r="J37" s="681"/>
      <c r="K37" s="681"/>
      <c r="L37" s="681"/>
      <c r="M37" s="681"/>
      <c r="N37" s="681"/>
      <c r="O37" s="681"/>
      <c r="P37" s="681"/>
      <c r="Q37" s="682"/>
      <c r="R37" s="683">
        <v>749694</v>
      </c>
      <c r="S37" s="684"/>
      <c r="T37" s="684"/>
      <c r="U37" s="684"/>
      <c r="V37" s="684"/>
      <c r="W37" s="684"/>
      <c r="X37" s="684"/>
      <c r="Y37" s="685"/>
      <c r="Z37" s="686">
        <v>5.2</v>
      </c>
      <c r="AA37" s="686"/>
      <c r="AB37" s="686"/>
      <c r="AC37" s="686"/>
      <c r="AD37" s="687" t="s">
        <v>129</v>
      </c>
      <c r="AE37" s="687"/>
      <c r="AF37" s="687"/>
      <c r="AG37" s="687"/>
      <c r="AH37" s="687"/>
      <c r="AI37" s="687"/>
      <c r="AJ37" s="687"/>
      <c r="AK37" s="687"/>
      <c r="AL37" s="688" t="s">
        <v>236</v>
      </c>
      <c r="AM37" s="689"/>
      <c r="AN37" s="689"/>
      <c r="AO37" s="690"/>
      <c r="AQ37" s="761" t="s">
        <v>334</v>
      </c>
      <c r="AR37" s="762"/>
      <c r="AS37" s="762"/>
      <c r="AT37" s="762"/>
      <c r="AU37" s="762"/>
      <c r="AV37" s="762"/>
      <c r="AW37" s="762"/>
      <c r="AX37" s="762"/>
      <c r="AY37" s="763"/>
      <c r="AZ37" s="683">
        <v>474600</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-3438</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826787</v>
      </c>
      <c r="CS37" s="719"/>
      <c r="CT37" s="719"/>
      <c r="CU37" s="719"/>
      <c r="CV37" s="719"/>
      <c r="CW37" s="719"/>
      <c r="CX37" s="719"/>
      <c r="CY37" s="720"/>
      <c r="CZ37" s="688">
        <v>6.1</v>
      </c>
      <c r="DA37" s="717"/>
      <c r="DB37" s="717"/>
      <c r="DC37" s="721"/>
      <c r="DD37" s="692">
        <v>722226</v>
      </c>
      <c r="DE37" s="719"/>
      <c r="DF37" s="719"/>
      <c r="DG37" s="719"/>
      <c r="DH37" s="719"/>
      <c r="DI37" s="719"/>
      <c r="DJ37" s="719"/>
      <c r="DK37" s="720"/>
      <c r="DL37" s="692">
        <v>594036</v>
      </c>
      <c r="DM37" s="719"/>
      <c r="DN37" s="719"/>
      <c r="DO37" s="719"/>
      <c r="DP37" s="719"/>
      <c r="DQ37" s="719"/>
      <c r="DR37" s="719"/>
      <c r="DS37" s="719"/>
      <c r="DT37" s="719"/>
      <c r="DU37" s="719"/>
      <c r="DV37" s="720"/>
      <c r="DW37" s="688">
        <v>7.8</v>
      </c>
      <c r="DX37" s="717"/>
      <c r="DY37" s="717"/>
      <c r="DZ37" s="717"/>
      <c r="EA37" s="717"/>
      <c r="EB37" s="717"/>
      <c r="EC37" s="718"/>
    </row>
    <row r="38" spans="2:133" ht="11.25" customHeight="1" x14ac:dyDescent="0.2">
      <c r="B38" s="680" t="s">
        <v>337</v>
      </c>
      <c r="C38" s="681"/>
      <c r="D38" s="681"/>
      <c r="E38" s="681"/>
      <c r="F38" s="681"/>
      <c r="G38" s="681"/>
      <c r="H38" s="681"/>
      <c r="I38" s="681"/>
      <c r="J38" s="681"/>
      <c r="K38" s="681"/>
      <c r="L38" s="681"/>
      <c r="M38" s="681"/>
      <c r="N38" s="681"/>
      <c r="O38" s="681"/>
      <c r="P38" s="681"/>
      <c r="Q38" s="682"/>
      <c r="R38" s="683">
        <v>299210</v>
      </c>
      <c r="S38" s="684"/>
      <c r="T38" s="684"/>
      <c r="U38" s="684"/>
      <c r="V38" s="684"/>
      <c r="W38" s="684"/>
      <c r="X38" s="684"/>
      <c r="Y38" s="685"/>
      <c r="Z38" s="686">
        <v>2.1</v>
      </c>
      <c r="AA38" s="686"/>
      <c r="AB38" s="686"/>
      <c r="AC38" s="686"/>
      <c r="AD38" s="687">
        <v>1018</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163797</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2633</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1368336</v>
      </c>
      <c r="CS38" s="684"/>
      <c r="CT38" s="684"/>
      <c r="CU38" s="684"/>
      <c r="CV38" s="684"/>
      <c r="CW38" s="684"/>
      <c r="CX38" s="684"/>
      <c r="CY38" s="685"/>
      <c r="CZ38" s="688">
        <v>10</v>
      </c>
      <c r="DA38" s="717"/>
      <c r="DB38" s="717"/>
      <c r="DC38" s="721"/>
      <c r="DD38" s="692">
        <v>1242031</v>
      </c>
      <c r="DE38" s="684"/>
      <c r="DF38" s="684"/>
      <c r="DG38" s="684"/>
      <c r="DH38" s="684"/>
      <c r="DI38" s="684"/>
      <c r="DJ38" s="684"/>
      <c r="DK38" s="685"/>
      <c r="DL38" s="692">
        <v>852443</v>
      </c>
      <c r="DM38" s="684"/>
      <c r="DN38" s="684"/>
      <c r="DO38" s="684"/>
      <c r="DP38" s="684"/>
      <c r="DQ38" s="684"/>
      <c r="DR38" s="684"/>
      <c r="DS38" s="684"/>
      <c r="DT38" s="684"/>
      <c r="DU38" s="684"/>
      <c r="DV38" s="685"/>
      <c r="DW38" s="688">
        <v>11.2</v>
      </c>
      <c r="DX38" s="717"/>
      <c r="DY38" s="717"/>
      <c r="DZ38" s="717"/>
      <c r="EA38" s="717"/>
      <c r="EB38" s="717"/>
      <c r="EC38" s="718"/>
    </row>
    <row r="39" spans="2:133" ht="11.25" customHeight="1" x14ac:dyDescent="0.2">
      <c r="B39" s="680" t="s">
        <v>341</v>
      </c>
      <c r="C39" s="681"/>
      <c r="D39" s="681"/>
      <c r="E39" s="681"/>
      <c r="F39" s="681"/>
      <c r="G39" s="681"/>
      <c r="H39" s="681"/>
      <c r="I39" s="681"/>
      <c r="J39" s="681"/>
      <c r="K39" s="681"/>
      <c r="L39" s="681"/>
      <c r="M39" s="681"/>
      <c r="N39" s="681"/>
      <c r="O39" s="681"/>
      <c r="P39" s="681"/>
      <c r="Q39" s="682"/>
      <c r="R39" s="683">
        <v>1701600</v>
      </c>
      <c r="S39" s="684"/>
      <c r="T39" s="684"/>
      <c r="U39" s="684"/>
      <c r="V39" s="684"/>
      <c r="W39" s="684"/>
      <c r="X39" s="684"/>
      <c r="Y39" s="685"/>
      <c r="Z39" s="686">
        <v>11.9</v>
      </c>
      <c r="AA39" s="686"/>
      <c r="AB39" s="686"/>
      <c r="AC39" s="686"/>
      <c r="AD39" s="687" t="s">
        <v>129</v>
      </c>
      <c r="AE39" s="687"/>
      <c r="AF39" s="687"/>
      <c r="AG39" s="687"/>
      <c r="AH39" s="687"/>
      <c r="AI39" s="687"/>
      <c r="AJ39" s="687"/>
      <c r="AK39" s="687"/>
      <c r="AL39" s="688" t="s">
        <v>236</v>
      </c>
      <c r="AM39" s="689"/>
      <c r="AN39" s="689"/>
      <c r="AO39" s="690"/>
      <c r="AQ39" s="761" t="s">
        <v>342</v>
      </c>
      <c r="AR39" s="762"/>
      <c r="AS39" s="762"/>
      <c r="AT39" s="762"/>
      <c r="AU39" s="762"/>
      <c r="AV39" s="762"/>
      <c r="AW39" s="762"/>
      <c r="AX39" s="762"/>
      <c r="AY39" s="763"/>
      <c r="AZ39" s="683">
        <v>148724</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4299</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733202</v>
      </c>
      <c r="CS39" s="719"/>
      <c r="CT39" s="719"/>
      <c r="CU39" s="719"/>
      <c r="CV39" s="719"/>
      <c r="CW39" s="719"/>
      <c r="CX39" s="719"/>
      <c r="CY39" s="720"/>
      <c r="CZ39" s="688">
        <v>5.4</v>
      </c>
      <c r="DA39" s="717"/>
      <c r="DB39" s="717"/>
      <c r="DC39" s="721"/>
      <c r="DD39" s="692">
        <v>336907</v>
      </c>
      <c r="DE39" s="719"/>
      <c r="DF39" s="719"/>
      <c r="DG39" s="719"/>
      <c r="DH39" s="719"/>
      <c r="DI39" s="719"/>
      <c r="DJ39" s="719"/>
      <c r="DK39" s="720"/>
      <c r="DL39" s="692" t="s">
        <v>236</v>
      </c>
      <c r="DM39" s="719"/>
      <c r="DN39" s="719"/>
      <c r="DO39" s="719"/>
      <c r="DP39" s="719"/>
      <c r="DQ39" s="719"/>
      <c r="DR39" s="719"/>
      <c r="DS39" s="719"/>
      <c r="DT39" s="719"/>
      <c r="DU39" s="719"/>
      <c r="DV39" s="720"/>
      <c r="DW39" s="688" t="s">
        <v>129</v>
      </c>
      <c r="DX39" s="717"/>
      <c r="DY39" s="717"/>
      <c r="DZ39" s="717"/>
      <c r="EA39" s="717"/>
      <c r="EB39" s="717"/>
      <c r="EC39" s="718"/>
    </row>
    <row r="40" spans="2:133" ht="11.25" customHeight="1" x14ac:dyDescent="0.2">
      <c r="B40" s="680" t="s">
        <v>345</v>
      </c>
      <c r="C40" s="681"/>
      <c r="D40" s="681"/>
      <c r="E40" s="681"/>
      <c r="F40" s="681"/>
      <c r="G40" s="681"/>
      <c r="H40" s="681"/>
      <c r="I40" s="681"/>
      <c r="J40" s="681"/>
      <c r="K40" s="681"/>
      <c r="L40" s="681"/>
      <c r="M40" s="681"/>
      <c r="N40" s="681"/>
      <c r="O40" s="681"/>
      <c r="P40" s="681"/>
      <c r="Q40" s="682"/>
      <c r="R40" s="683" t="s">
        <v>236</v>
      </c>
      <c r="S40" s="684"/>
      <c r="T40" s="684"/>
      <c r="U40" s="684"/>
      <c r="V40" s="684"/>
      <c r="W40" s="684"/>
      <c r="X40" s="684"/>
      <c r="Y40" s="685"/>
      <c r="Z40" s="686" t="s">
        <v>236</v>
      </c>
      <c r="AA40" s="686"/>
      <c r="AB40" s="686"/>
      <c r="AC40" s="686"/>
      <c r="AD40" s="687" t="s">
        <v>236</v>
      </c>
      <c r="AE40" s="687"/>
      <c r="AF40" s="687"/>
      <c r="AG40" s="687"/>
      <c r="AH40" s="687"/>
      <c r="AI40" s="687"/>
      <c r="AJ40" s="687"/>
      <c r="AK40" s="687"/>
      <c r="AL40" s="688" t="s">
        <v>129</v>
      </c>
      <c r="AM40" s="689"/>
      <c r="AN40" s="689"/>
      <c r="AO40" s="690"/>
      <c r="AQ40" s="761" t="s">
        <v>346</v>
      </c>
      <c r="AR40" s="762"/>
      <c r="AS40" s="762"/>
      <c r="AT40" s="762"/>
      <c r="AU40" s="762"/>
      <c r="AV40" s="762"/>
      <c r="AW40" s="762"/>
      <c r="AX40" s="762"/>
      <c r="AY40" s="763"/>
      <c r="AZ40" s="683">
        <v>113500</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103</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41600</v>
      </c>
      <c r="CS40" s="684"/>
      <c r="CT40" s="684"/>
      <c r="CU40" s="684"/>
      <c r="CV40" s="684"/>
      <c r="CW40" s="684"/>
      <c r="CX40" s="684"/>
      <c r="CY40" s="685"/>
      <c r="CZ40" s="688">
        <v>0.3</v>
      </c>
      <c r="DA40" s="717"/>
      <c r="DB40" s="717"/>
      <c r="DC40" s="721"/>
      <c r="DD40" s="692" t="s">
        <v>129</v>
      </c>
      <c r="DE40" s="684"/>
      <c r="DF40" s="684"/>
      <c r="DG40" s="684"/>
      <c r="DH40" s="684"/>
      <c r="DI40" s="684"/>
      <c r="DJ40" s="684"/>
      <c r="DK40" s="685"/>
      <c r="DL40" s="692" t="s">
        <v>236</v>
      </c>
      <c r="DM40" s="684"/>
      <c r="DN40" s="684"/>
      <c r="DO40" s="684"/>
      <c r="DP40" s="684"/>
      <c r="DQ40" s="684"/>
      <c r="DR40" s="684"/>
      <c r="DS40" s="684"/>
      <c r="DT40" s="684"/>
      <c r="DU40" s="684"/>
      <c r="DV40" s="685"/>
      <c r="DW40" s="688" t="s">
        <v>236</v>
      </c>
      <c r="DX40" s="717"/>
      <c r="DY40" s="717"/>
      <c r="DZ40" s="717"/>
      <c r="EA40" s="717"/>
      <c r="EB40" s="717"/>
      <c r="EC40" s="718"/>
    </row>
    <row r="41" spans="2:133" ht="11.25" customHeight="1" x14ac:dyDescent="0.2">
      <c r="B41" s="680" t="s">
        <v>350</v>
      </c>
      <c r="C41" s="681"/>
      <c r="D41" s="681"/>
      <c r="E41" s="681"/>
      <c r="F41" s="681"/>
      <c r="G41" s="681"/>
      <c r="H41" s="681"/>
      <c r="I41" s="681"/>
      <c r="J41" s="681"/>
      <c r="K41" s="681"/>
      <c r="L41" s="681"/>
      <c r="M41" s="681"/>
      <c r="N41" s="681"/>
      <c r="O41" s="681"/>
      <c r="P41" s="681"/>
      <c r="Q41" s="682"/>
      <c r="R41" s="683">
        <v>240000</v>
      </c>
      <c r="S41" s="684"/>
      <c r="T41" s="684"/>
      <c r="U41" s="684"/>
      <c r="V41" s="684"/>
      <c r="W41" s="684"/>
      <c r="X41" s="684"/>
      <c r="Y41" s="685"/>
      <c r="Z41" s="686">
        <v>1.7</v>
      </c>
      <c r="AA41" s="686"/>
      <c r="AB41" s="686"/>
      <c r="AC41" s="686"/>
      <c r="AD41" s="687" t="s">
        <v>236</v>
      </c>
      <c r="AE41" s="687"/>
      <c r="AF41" s="687"/>
      <c r="AG41" s="687"/>
      <c r="AH41" s="687"/>
      <c r="AI41" s="687"/>
      <c r="AJ41" s="687"/>
      <c r="AK41" s="687"/>
      <c r="AL41" s="688" t="s">
        <v>236</v>
      </c>
      <c r="AM41" s="689"/>
      <c r="AN41" s="689"/>
      <c r="AO41" s="690"/>
      <c r="AQ41" s="761" t="s">
        <v>351</v>
      </c>
      <c r="AR41" s="762"/>
      <c r="AS41" s="762"/>
      <c r="AT41" s="762"/>
      <c r="AU41" s="762"/>
      <c r="AV41" s="762"/>
      <c r="AW41" s="762"/>
      <c r="AX41" s="762"/>
      <c r="AY41" s="763"/>
      <c r="AZ41" s="683">
        <v>113923</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236</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236</v>
      </c>
      <c r="DA41" s="717"/>
      <c r="DB41" s="717"/>
      <c r="DC41" s="721"/>
      <c r="DD41" s="692" t="s">
        <v>236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354</v>
      </c>
      <c r="C42" s="734"/>
      <c r="D42" s="734"/>
      <c r="E42" s="734"/>
      <c r="F42" s="734"/>
      <c r="G42" s="734"/>
      <c r="H42" s="734"/>
      <c r="I42" s="734"/>
      <c r="J42" s="734"/>
      <c r="K42" s="734"/>
      <c r="L42" s="734"/>
      <c r="M42" s="734"/>
      <c r="N42" s="734"/>
      <c r="O42" s="734"/>
      <c r="P42" s="734"/>
      <c r="Q42" s="735"/>
      <c r="R42" s="768">
        <v>14356348</v>
      </c>
      <c r="S42" s="769"/>
      <c r="T42" s="769"/>
      <c r="U42" s="769"/>
      <c r="V42" s="769"/>
      <c r="W42" s="769"/>
      <c r="X42" s="769"/>
      <c r="Y42" s="777"/>
      <c r="Z42" s="778">
        <v>100</v>
      </c>
      <c r="AA42" s="778"/>
      <c r="AB42" s="778"/>
      <c r="AC42" s="778"/>
      <c r="AD42" s="779">
        <v>7355157</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666313</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404</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2491946</v>
      </c>
      <c r="CS42" s="684"/>
      <c r="CT42" s="684"/>
      <c r="CU42" s="684"/>
      <c r="CV42" s="684"/>
      <c r="CW42" s="684"/>
      <c r="CX42" s="684"/>
      <c r="CY42" s="685"/>
      <c r="CZ42" s="688">
        <v>18.3</v>
      </c>
      <c r="DA42" s="689"/>
      <c r="DB42" s="689"/>
      <c r="DC42" s="701"/>
      <c r="DD42" s="692">
        <v>467985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37567</v>
      </c>
      <c r="CS43" s="719"/>
      <c r="CT43" s="719"/>
      <c r="CU43" s="719"/>
      <c r="CV43" s="719"/>
      <c r="CW43" s="719"/>
      <c r="CX43" s="719"/>
      <c r="CY43" s="720"/>
      <c r="CZ43" s="688">
        <v>0.3</v>
      </c>
      <c r="DA43" s="717"/>
      <c r="DB43" s="717"/>
      <c r="DC43" s="721"/>
      <c r="DD43" s="692">
        <v>37567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306</v>
      </c>
      <c r="CE44" s="796"/>
      <c r="CF44" s="680" t="s">
        <v>359</v>
      </c>
      <c r="CG44" s="681"/>
      <c r="CH44" s="681"/>
      <c r="CI44" s="681"/>
      <c r="CJ44" s="681"/>
      <c r="CK44" s="681"/>
      <c r="CL44" s="681"/>
      <c r="CM44" s="681"/>
      <c r="CN44" s="681"/>
      <c r="CO44" s="681"/>
      <c r="CP44" s="681"/>
      <c r="CQ44" s="682"/>
      <c r="CR44" s="683">
        <v>2424042</v>
      </c>
      <c r="CS44" s="684"/>
      <c r="CT44" s="684"/>
      <c r="CU44" s="684"/>
      <c r="CV44" s="684"/>
      <c r="CW44" s="684"/>
      <c r="CX44" s="684"/>
      <c r="CY44" s="685"/>
      <c r="CZ44" s="688">
        <v>17.8</v>
      </c>
      <c r="DA44" s="689"/>
      <c r="DB44" s="689"/>
      <c r="DC44" s="701"/>
      <c r="DD44" s="692">
        <v>457924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360</v>
      </c>
      <c r="CG45" s="681"/>
      <c r="CH45" s="681"/>
      <c r="CI45" s="681"/>
      <c r="CJ45" s="681"/>
      <c r="CK45" s="681"/>
      <c r="CL45" s="681"/>
      <c r="CM45" s="681"/>
      <c r="CN45" s="681"/>
      <c r="CO45" s="681"/>
      <c r="CP45" s="681"/>
      <c r="CQ45" s="682"/>
      <c r="CR45" s="683">
        <v>1418939</v>
      </c>
      <c r="CS45" s="719"/>
      <c r="CT45" s="719"/>
      <c r="CU45" s="719"/>
      <c r="CV45" s="719"/>
      <c r="CW45" s="719"/>
      <c r="CX45" s="719"/>
      <c r="CY45" s="720"/>
      <c r="CZ45" s="688">
        <v>10.4</v>
      </c>
      <c r="DA45" s="717"/>
      <c r="DB45" s="717"/>
      <c r="DC45" s="721"/>
      <c r="DD45" s="692">
        <v>50955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960500</v>
      </c>
      <c r="CS46" s="684"/>
      <c r="CT46" s="684"/>
      <c r="CU46" s="684"/>
      <c r="CV46" s="684"/>
      <c r="CW46" s="684"/>
      <c r="CX46" s="684"/>
      <c r="CY46" s="685"/>
      <c r="CZ46" s="688">
        <v>7</v>
      </c>
      <c r="DA46" s="689"/>
      <c r="DB46" s="689"/>
      <c r="DC46" s="701"/>
      <c r="DD46" s="692">
        <v>402866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67904</v>
      </c>
      <c r="CS47" s="719"/>
      <c r="CT47" s="719"/>
      <c r="CU47" s="719"/>
      <c r="CV47" s="719"/>
      <c r="CW47" s="719"/>
      <c r="CX47" s="719"/>
      <c r="CY47" s="720"/>
      <c r="CZ47" s="688">
        <v>0.5</v>
      </c>
      <c r="DA47" s="717"/>
      <c r="DB47" s="717"/>
      <c r="DC47" s="721"/>
      <c r="DD47" s="692">
        <v>10061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365</v>
      </c>
      <c r="CD48" s="799"/>
      <c r="CE48" s="800"/>
      <c r="CF48" s="680" t="s">
        <v>366</v>
      </c>
      <c r="CG48" s="681"/>
      <c r="CH48" s="681"/>
      <c r="CI48" s="681"/>
      <c r="CJ48" s="681"/>
      <c r="CK48" s="681"/>
      <c r="CL48" s="681"/>
      <c r="CM48" s="681"/>
      <c r="CN48" s="681"/>
      <c r="CO48" s="681"/>
      <c r="CP48" s="681"/>
      <c r="CQ48" s="682"/>
      <c r="CR48" s="683" t="s">
        <v>129</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367</v>
      </c>
      <c r="CE49" s="734"/>
      <c r="CF49" s="734"/>
      <c r="CG49" s="734"/>
      <c r="CH49" s="734"/>
      <c r="CI49" s="734"/>
      <c r="CJ49" s="734"/>
      <c r="CK49" s="734"/>
      <c r="CL49" s="734"/>
      <c r="CM49" s="734"/>
      <c r="CN49" s="734"/>
      <c r="CO49" s="734"/>
      <c r="CP49" s="734"/>
      <c r="CQ49" s="735"/>
      <c r="CR49" s="768">
        <v>13626076</v>
      </c>
      <c r="CS49" s="754"/>
      <c r="CT49" s="754"/>
      <c r="CU49" s="754"/>
      <c r="CV49" s="754"/>
      <c r="CW49" s="754"/>
      <c r="CX49" s="754"/>
      <c r="CY49" s="785"/>
      <c r="CZ49" s="780">
        <v>100</v>
      </c>
      <c r="DA49" s="786"/>
      <c r="DB49" s="786"/>
      <c r="DC49" s="787"/>
      <c r="DD49" s="788">
        <v>9059390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J8YatKbz6MTHM7r3QB1UPsSiKpb/3JRJW1KFy9SVHrqF/0fti1IKe3lVrvFTfE4y2/O3HCgObOE13rbodrqJA==" saltValue="FIQ2P+v6y+vVLlXf/fndg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390</v>
      </c>
      <c r="C7" s="816"/>
      <c r="D7" s="816"/>
      <c r="E7" s="816"/>
      <c r="F7" s="816"/>
      <c r="G7" s="816"/>
      <c r="H7" s="816"/>
      <c r="I7" s="816"/>
      <c r="J7" s="816"/>
      <c r="K7" s="816"/>
      <c r="L7" s="816"/>
      <c r="M7" s="816"/>
      <c r="N7" s="816"/>
      <c r="O7" s="816"/>
      <c r="P7" s="817"/>
      <c r="Q7" s="818">
        <v>14323</v>
      </c>
      <c r="R7" s="819"/>
      <c r="S7" s="819"/>
      <c r="T7" s="819"/>
      <c r="U7" s="819"/>
      <c r="V7" s="819">
        <v>13594</v>
      </c>
      <c r="W7" s="819"/>
      <c r="X7" s="819"/>
      <c r="Y7" s="819"/>
      <c r="Z7" s="819"/>
      <c r="AA7" s="819">
        <v>729</v>
      </c>
      <c r="AB7" s="819"/>
      <c r="AC7" s="819"/>
      <c r="AD7" s="819"/>
      <c r="AE7" s="820"/>
      <c r="AF7" s="821">
        <v>600</v>
      </c>
      <c r="AG7" s="822"/>
      <c r="AH7" s="822"/>
      <c r="AI7" s="822"/>
      <c r="AJ7" s="823"/>
      <c r="AK7" s="858">
        <v>0</v>
      </c>
      <c r="AL7" s="859"/>
      <c r="AM7" s="859"/>
      <c r="AN7" s="859"/>
      <c r="AO7" s="859"/>
      <c r="AP7" s="859">
        <v>10925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601</v>
      </c>
      <c r="BT7" s="863"/>
      <c r="BU7" s="863"/>
      <c r="BV7" s="863"/>
      <c r="BW7" s="863"/>
      <c r="BX7" s="863"/>
      <c r="BY7" s="863"/>
      <c r="BZ7" s="863"/>
      <c r="CA7" s="863"/>
      <c r="CB7" s="863"/>
      <c r="CC7" s="863"/>
      <c r="CD7" s="863"/>
      <c r="CE7" s="863"/>
      <c r="CF7" s="863"/>
      <c r="CG7" s="864"/>
      <c r="CH7" s="855">
        <v>1300</v>
      </c>
      <c r="CI7" s="856"/>
      <c r="CJ7" s="856"/>
      <c r="CK7" s="856"/>
      <c r="CL7" s="857"/>
      <c r="CM7" s="855">
        <v>95</v>
      </c>
      <c r="CN7" s="856"/>
      <c r="CO7" s="856"/>
      <c r="CP7" s="856"/>
      <c r="CQ7" s="857"/>
      <c r="CR7" s="855">
        <v>90</v>
      </c>
      <c r="CS7" s="856"/>
      <c r="CT7" s="856"/>
      <c r="CU7" s="856"/>
      <c r="CV7" s="857"/>
      <c r="CW7" s="855">
        <v>262</v>
      </c>
      <c r="CX7" s="856"/>
      <c r="CY7" s="856"/>
      <c r="CZ7" s="856"/>
      <c r="DA7" s="857"/>
      <c r="DB7" s="855" t="s">
        <v>602</v>
      </c>
      <c r="DC7" s="856"/>
      <c r="DD7" s="856"/>
      <c r="DE7" s="856"/>
      <c r="DF7" s="857"/>
      <c r="DG7" s="855" t="s">
        <v>602</v>
      </c>
      <c r="DH7" s="856"/>
      <c r="DI7" s="856"/>
      <c r="DJ7" s="856"/>
      <c r="DK7" s="857"/>
      <c r="DL7" s="855" t="s">
        <v>602</v>
      </c>
      <c r="DM7" s="856"/>
      <c r="DN7" s="856"/>
      <c r="DO7" s="856"/>
      <c r="DP7" s="857"/>
      <c r="DQ7" s="855" t="s">
        <v>602</v>
      </c>
      <c r="DR7" s="856"/>
      <c r="DS7" s="856"/>
      <c r="DT7" s="856"/>
      <c r="DU7" s="857"/>
      <c r="DV7" s="836"/>
      <c r="DW7" s="837"/>
      <c r="DX7" s="837"/>
      <c r="DY7" s="837"/>
      <c r="DZ7" s="838"/>
      <c r="EA7" s="255"/>
    </row>
    <row r="8" spans="1:131" s="256" customFormat="1" ht="26.25" customHeight="1" x14ac:dyDescent="0.2">
      <c r="A8" s="262">
        <v>2</v>
      </c>
      <c r="B8" s="839" t="s">
        <v>391</v>
      </c>
      <c r="C8" s="840"/>
      <c r="D8" s="840"/>
      <c r="E8" s="840"/>
      <c r="F8" s="840"/>
      <c r="G8" s="840"/>
      <c r="H8" s="840"/>
      <c r="I8" s="840"/>
      <c r="J8" s="840"/>
      <c r="K8" s="840"/>
      <c r="L8" s="840"/>
      <c r="M8" s="840"/>
      <c r="N8" s="840"/>
      <c r="O8" s="840"/>
      <c r="P8" s="841"/>
      <c r="Q8" s="842">
        <v>22</v>
      </c>
      <c r="R8" s="843"/>
      <c r="S8" s="843"/>
      <c r="T8" s="843"/>
      <c r="U8" s="843"/>
      <c r="V8" s="843">
        <v>21</v>
      </c>
      <c r="W8" s="843"/>
      <c r="X8" s="843"/>
      <c r="Y8" s="843"/>
      <c r="Z8" s="843"/>
      <c r="AA8" s="843">
        <v>1</v>
      </c>
      <c r="AB8" s="843"/>
      <c r="AC8" s="843"/>
      <c r="AD8" s="843"/>
      <c r="AE8" s="844"/>
      <c r="AF8" s="845">
        <v>1</v>
      </c>
      <c r="AG8" s="846"/>
      <c r="AH8" s="846"/>
      <c r="AI8" s="846"/>
      <c r="AJ8" s="847"/>
      <c r="AK8" s="848" t="s">
        <v>602</v>
      </c>
      <c r="AL8" s="849"/>
      <c r="AM8" s="849"/>
      <c r="AN8" s="849"/>
      <c r="AO8" s="849"/>
      <c r="AP8" s="849" t="s">
        <v>602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t="s">
        <v>392</v>
      </c>
      <c r="C9" s="840"/>
      <c r="D9" s="840"/>
      <c r="E9" s="840"/>
      <c r="F9" s="840"/>
      <c r="G9" s="840"/>
      <c r="H9" s="840"/>
      <c r="I9" s="840"/>
      <c r="J9" s="840"/>
      <c r="K9" s="840"/>
      <c r="L9" s="840"/>
      <c r="M9" s="840"/>
      <c r="N9" s="840"/>
      <c r="O9" s="840"/>
      <c r="P9" s="841"/>
      <c r="Q9" s="842">
        <v>28</v>
      </c>
      <c r="R9" s="843"/>
      <c r="S9" s="843"/>
      <c r="T9" s="843"/>
      <c r="U9" s="843"/>
      <c r="V9" s="843">
        <v>28</v>
      </c>
      <c r="W9" s="843"/>
      <c r="X9" s="843"/>
      <c r="Y9" s="843"/>
      <c r="Z9" s="843"/>
      <c r="AA9" s="843">
        <v>0</v>
      </c>
      <c r="AB9" s="843"/>
      <c r="AC9" s="843"/>
      <c r="AD9" s="843"/>
      <c r="AE9" s="844"/>
      <c r="AF9" s="845" t="s">
        <v>393</v>
      </c>
      <c r="AG9" s="846"/>
      <c r="AH9" s="846"/>
      <c r="AI9" s="846"/>
      <c r="AJ9" s="847"/>
      <c r="AK9" s="848" t="s">
        <v>602</v>
      </c>
      <c r="AL9" s="849"/>
      <c r="AM9" s="849"/>
      <c r="AN9" s="849"/>
      <c r="AO9" s="849"/>
      <c r="AP9" s="849" t="s">
        <v>602</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t="s">
        <v>394</v>
      </c>
      <c r="C10" s="840"/>
      <c r="D10" s="840"/>
      <c r="E10" s="840"/>
      <c r="F10" s="840"/>
      <c r="G10" s="840"/>
      <c r="H10" s="840"/>
      <c r="I10" s="840"/>
      <c r="J10" s="840"/>
      <c r="K10" s="840"/>
      <c r="L10" s="840"/>
      <c r="M10" s="840"/>
      <c r="N10" s="840"/>
      <c r="O10" s="840"/>
      <c r="P10" s="841"/>
      <c r="Q10" s="842">
        <v>27</v>
      </c>
      <c r="R10" s="843"/>
      <c r="S10" s="843"/>
      <c r="T10" s="843"/>
      <c r="U10" s="843"/>
      <c r="V10" s="843">
        <v>27</v>
      </c>
      <c r="W10" s="843"/>
      <c r="X10" s="843"/>
      <c r="Y10" s="843"/>
      <c r="Z10" s="843"/>
      <c r="AA10" s="843">
        <v>0</v>
      </c>
      <c r="AB10" s="843"/>
      <c r="AC10" s="843"/>
      <c r="AD10" s="843"/>
      <c r="AE10" s="844"/>
      <c r="AF10" s="845" t="s">
        <v>395</v>
      </c>
      <c r="AG10" s="846"/>
      <c r="AH10" s="846"/>
      <c r="AI10" s="846"/>
      <c r="AJ10" s="847"/>
      <c r="AK10" s="848" t="s">
        <v>602</v>
      </c>
      <c r="AL10" s="849"/>
      <c r="AM10" s="849"/>
      <c r="AN10" s="849"/>
      <c r="AO10" s="849"/>
      <c r="AP10" s="849" t="s">
        <v>602</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397</v>
      </c>
      <c r="B23" s="874" t="s">
        <v>398</v>
      </c>
      <c r="C23" s="875"/>
      <c r="D23" s="875"/>
      <c r="E23" s="875"/>
      <c r="F23" s="875"/>
      <c r="G23" s="875"/>
      <c r="H23" s="875"/>
      <c r="I23" s="875"/>
      <c r="J23" s="875"/>
      <c r="K23" s="875"/>
      <c r="L23" s="875"/>
      <c r="M23" s="875"/>
      <c r="N23" s="875"/>
      <c r="O23" s="875"/>
      <c r="P23" s="876"/>
      <c r="Q23" s="877">
        <v>14356</v>
      </c>
      <c r="R23" s="878"/>
      <c r="S23" s="878"/>
      <c r="T23" s="878"/>
      <c r="U23" s="878"/>
      <c r="V23" s="878">
        <v>13626</v>
      </c>
      <c r="W23" s="878"/>
      <c r="X23" s="878"/>
      <c r="Y23" s="878"/>
      <c r="Z23" s="878"/>
      <c r="AA23" s="878">
        <v>730</v>
      </c>
      <c r="AB23" s="878"/>
      <c r="AC23" s="878"/>
      <c r="AD23" s="878"/>
      <c r="AE23" s="879"/>
      <c r="AF23" s="880">
        <v>601</v>
      </c>
      <c r="AG23" s="878"/>
      <c r="AH23" s="878"/>
      <c r="AI23" s="878"/>
      <c r="AJ23" s="881"/>
      <c r="AK23" s="882"/>
      <c r="AL23" s="883"/>
      <c r="AM23" s="883"/>
      <c r="AN23" s="883"/>
      <c r="AO23" s="883"/>
      <c r="AP23" s="878">
        <v>10925</v>
      </c>
      <c r="AQ23" s="878"/>
      <c r="AR23" s="878"/>
      <c r="AS23" s="878"/>
      <c r="AT23" s="878"/>
      <c r="AU23" s="884"/>
      <c r="AV23" s="884"/>
      <c r="AW23" s="884"/>
      <c r="AX23" s="884"/>
      <c r="AY23" s="885"/>
      <c r="AZ23" s="893" t="s">
        <v>399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400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401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373</v>
      </c>
      <c r="B26" s="825"/>
      <c r="C26" s="825"/>
      <c r="D26" s="825"/>
      <c r="E26" s="825"/>
      <c r="F26" s="825"/>
      <c r="G26" s="825"/>
      <c r="H26" s="825"/>
      <c r="I26" s="825"/>
      <c r="J26" s="825"/>
      <c r="K26" s="825"/>
      <c r="L26" s="825"/>
      <c r="M26" s="825"/>
      <c r="N26" s="825"/>
      <c r="O26" s="825"/>
      <c r="P26" s="826"/>
      <c r="Q26" s="801" t="s">
        <v>402</v>
      </c>
      <c r="R26" s="802"/>
      <c r="S26" s="802"/>
      <c r="T26" s="802"/>
      <c r="U26" s="803"/>
      <c r="V26" s="801" t="s">
        <v>403</v>
      </c>
      <c r="W26" s="802"/>
      <c r="X26" s="802"/>
      <c r="Y26" s="802"/>
      <c r="Z26" s="803"/>
      <c r="AA26" s="801" t="s">
        <v>404</v>
      </c>
      <c r="AB26" s="802"/>
      <c r="AC26" s="802"/>
      <c r="AD26" s="802"/>
      <c r="AE26" s="802"/>
      <c r="AF26" s="896" t="s">
        <v>405</v>
      </c>
      <c r="AG26" s="897"/>
      <c r="AH26" s="897"/>
      <c r="AI26" s="897"/>
      <c r="AJ26" s="898"/>
      <c r="AK26" s="802" t="s">
        <v>406</v>
      </c>
      <c r="AL26" s="802"/>
      <c r="AM26" s="802"/>
      <c r="AN26" s="802"/>
      <c r="AO26" s="803"/>
      <c r="AP26" s="801" t="s">
        <v>407</v>
      </c>
      <c r="AQ26" s="802"/>
      <c r="AR26" s="802"/>
      <c r="AS26" s="802"/>
      <c r="AT26" s="803"/>
      <c r="AU26" s="801" t="s">
        <v>408</v>
      </c>
      <c r="AV26" s="802"/>
      <c r="AW26" s="802"/>
      <c r="AX26" s="802"/>
      <c r="AY26" s="803"/>
      <c r="AZ26" s="801" t="s">
        <v>409</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410</v>
      </c>
      <c r="C28" s="816"/>
      <c r="D28" s="816"/>
      <c r="E28" s="816"/>
      <c r="F28" s="816"/>
      <c r="G28" s="816"/>
      <c r="H28" s="816"/>
      <c r="I28" s="816"/>
      <c r="J28" s="816"/>
      <c r="K28" s="816"/>
      <c r="L28" s="816"/>
      <c r="M28" s="816"/>
      <c r="N28" s="816"/>
      <c r="O28" s="816"/>
      <c r="P28" s="817"/>
      <c r="Q28" s="906">
        <v>2382</v>
      </c>
      <c r="R28" s="907"/>
      <c r="S28" s="907"/>
      <c r="T28" s="907"/>
      <c r="U28" s="907"/>
      <c r="V28" s="907">
        <v>2378</v>
      </c>
      <c r="W28" s="907"/>
      <c r="X28" s="907"/>
      <c r="Y28" s="907"/>
      <c r="Z28" s="907"/>
      <c r="AA28" s="907">
        <v>4</v>
      </c>
      <c r="AB28" s="907"/>
      <c r="AC28" s="907"/>
      <c r="AD28" s="907"/>
      <c r="AE28" s="908"/>
      <c r="AF28" s="909">
        <v>4</v>
      </c>
      <c r="AG28" s="907"/>
      <c r="AH28" s="907"/>
      <c r="AI28" s="907"/>
      <c r="AJ28" s="910"/>
      <c r="AK28" s="911">
        <v>114</v>
      </c>
      <c r="AL28" s="902"/>
      <c r="AM28" s="902"/>
      <c r="AN28" s="902"/>
      <c r="AO28" s="902"/>
      <c r="AP28" s="902" t="s">
        <v>602</v>
      </c>
      <c r="AQ28" s="902"/>
      <c r="AR28" s="902"/>
      <c r="AS28" s="902"/>
      <c r="AT28" s="902"/>
      <c r="AU28" s="902" t="s">
        <v>602</v>
      </c>
      <c r="AV28" s="902"/>
      <c r="AW28" s="902"/>
      <c r="AX28" s="902"/>
      <c r="AY28" s="902"/>
      <c r="AZ28" s="903" t="s">
        <v>602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411</v>
      </c>
      <c r="C29" s="840"/>
      <c r="D29" s="840"/>
      <c r="E29" s="840"/>
      <c r="F29" s="840"/>
      <c r="G29" s="840"/>
      <c r="H29" s="840"/>
      <c r="I29" s="840"/>
      <c r="J29" s="840"/>
      <c r="K29" s="840"/>
      <c r="L29" s="840"/>
      <c r="M29" s="840"/>
      <c r="N29" s="840"/>
      <c r="O29" s="840"/>
      <c r="P29" s="841"/>
      <c r="Q29" s="842">
        <v>2433</v>
      </c>
      <c r="R29" s="843"/>
      <c r="S29" s="843"/>
      <c r="T29" s="843"/>
      <c r="U29" s="843"/>
      <c r="V29" s="843">
        <v>2391</v>
      </c>
      <c r="W29" s="843"/>
      <c r="X29" s="843"/>
      <c r="Y29" s="843"/>
      <c r="Z29" s="843"/>
      <c r="AA29" s="843">
        <v>42</v>
      </c>
      <c r="AB29" s="843"/>
      <c r="AC29" s="843"/>
      <c r="AD29" s="843"/>
      <c r="AE29" s="844"/>
      <c r="AF29" s="845">
        <v>42</v>
      </c>
      <c r="AG29" s="846"/>
      <c r="AH29" s="846"/>
      <c r="AI29" s="846"/>
      <c r="AJ29" s="847"/>
      <c r="AK29" s="914">
        <v>315</v>
      </c>
      <c r="AL29" s="915"/>
      <c r="AM29" s="915"/>
      <c r="AN29" s="915"/>
      <c r="AO29" s="915"/>
      <c r="AP29" s="915" t="s">
        <v>602</v>
      </c>
      <c r="AQ29" s="915"/>
      <c r="AR29" s="915"/>
      <c r="AS29" s="915"/>
      <c r="AT29" s="915"/>
      <c r="AU29" s="915" t="s">
        <v>602</v>
      </c>
      <c r="AV29" s="915"/>
      <c r="AW29" s="915"/>
      <c r="AX29" s="915"/>
      <c r="AY29" s="915"/>
      <c r="AZ29" s="916" t="s">
        <v>602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412</v>
      </c>
      <c r="C30" s="840"/>
      <c r="D30" s="840"/>
      <c r="E30" s="840"/>
      <c r="F30" s="840"/>
      <c r="G30" s="840"/>
      <c r="H30" s="840"/>
      <c r="I30" s="840"/>
      <c r="J30" s="840"/>
      <c r="K30" s="840"/>
      <c r="L30" s="840"/>
      <c r="M30" s="840"/>
      <c r="N30" s="840"/>
      <c r="O30" s="840"/>
      <c r="P30" s="841"/>
      <c r="Q30" s="842">
        <v>265</v>
      </c>
      <c r="R30" s="843"/>
      <c r="S30" s="843"/>
      <c r="T30" s="843"/>
      <c r="U30" s="843"/>
      <c r="V30" s="843">
        <v>263</v>
      </c>
      <c r="W30" s="843"/>
      <c r="X30" s="843"/>
      <c r="Y30" s="843"/>
      <c r="Z30" s="843"/>
      <c r="AA30" s="843">
        <v>2</v>
      </c>
      <c r="AB30" s="843"/>
      <c r="AC30" s="843"/>
      <c r="AD30" s="843"/>
      <c r="AE30" s="844"/>
      <c r="AF30" s="845">
        <v>2</v>
      </c>
      <c r="AG30" s="846"/>
      <c r="AH30" s="846"/>
      <c r="AI30" s="846"/>
      <c r="AJ30" s="847"/>
      <c r="AK30" s="914">
        <v>61</v>
      </c>
      <c r="AL30" s="915"/>
      <c r="AM30" s="915"/>
      <c r="AN30" s="915"/>
      <c r="AO30" s="915"/>
      <c r="AP30" s="915" t="s">
        <v>602</v>
      </c>
      <c r="AQ30" s="915"/>
      <c r="AR30" s="915"/>
      <c r="AS30" s="915"/>
      <c r="AT30" s="915"/>
      <c r="AU30" s="915" t="s">
        <v>602</v>
      </c>
      <c r="AV30" s="915"/>
      <c r="AW30" s="915"/>
      <c r="AX30" s="915"/>
      <c r="AY30" s="915"/>
      <c r="AZ30" s="916" t="s">
        <v>602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413</v>
      </c>
      <c r="C31" s="840"/>
      <c r="D31" s="840"/>
      <c r="E31" s="840"/>
      <c r="F31" s="840"/>
      <c r="G31" s="840"/>
      <c r="H31" s="840"/>
      <c r="I31" s="840"/>
      <c r="J31" s="840"/>
      <c r="K31" s="840"/>
      <c r="L31" s="840"/>
      <c r="M31" s="840"/>
      <c r="N31" s="840"/>
      <c r="O31" s="840"/>
      <c r="P31" s="841"/>
      <c r="Q31" s="842">
        <v>53</v>
      </c>
      <c r="R31" s="843"/>
      <c r="S31" s="843"/>
      <c r="T31" s="843"/>
      <c r="U31" s="843"/>
      <c r="V31" s="843">
        <v>16</v>
      </c>
      <c r="W31" s="843"/>
      <c r="X31" s="843"/>
      <c r="Y31" s="843"/>
      <c r="Z31" s="843"/>
      <c r="AA31" s="843">
        <v>37</v>
      </c>
      <c r="AB31" s="843"/>
      <c r="AC31" s="843"/>
      <c r="AD31" s="843"/>
      <c r="AE31" s="844"/>
      <c r="AF31" s="845">
        <v>37</v>
      </c>
      <c r="AG31" s="846"/>
      <c r="AH31" s="846"/>
      <c r="AI31" s="846"/>
      <c r="AJ31" s="847"/>
      <c r="AK31" s="914">
        <v>86</v>
      </c>
      <c r="AL31" s="915"/>
      <c r="AM31" s="915"/>
      <c r="AN31" s="915"/>
      <c r="AO31" s="915"/>
      <c r="AP31" s="915">
        <v>1556</v>
      </c>
      <c r="AQ31" s="915"/>
      <c r="AR31" s="915"/>
      <c r="AS31" s="915"/>
      <c r="AT31" s="915"/>
      <c r="AU31" s="915">
        <v>881</v>
      </c>
      <c r="AV31" s="915"/>
      <c r="AW31" s="915"/>
      <c r="AX31" s="915"/>
      <c r="AY31" s="915"/>
      <c r="AZ31" s="916" t="s">
        <v>602</v>
      </c>
      <c r="BA31" s="916"/>
      <c r="BB31" s="916"/>
      <c r="BC31" s="916"/>
      <c r="BD31" s="916"/>
      <c r="BE31" s="912" t="s">
        <v>414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415</v>
      </c>
      <c r="C32" s="840"/>
      <c r="D32" s="840"/>
      <c r="E32" s="840"/>
      <c r="F32" s="840"/>
      <c r="G32" s="840"/>
      <c r="H32" s="840"/>
      <c r="I32" s="840"/>
      <c r="J32" s="840"/>
      <c r="K32" s="840"/>
      <c r="L32" s="840"/>
      <c r="M32" s="840"/>
      <c r="N32" s="840"/>
      <c r="O32" s="840"/>
      <c r="P32" s="841"/>
      <c r="Q32" s="842">
        <v>249</v>
      </c>
      <c r="R32" s="843"/>
      <c r="S32" s="843"/>
      <c r="T32" s="843"/>
      <c r="U32" s="843"/>
      <c r="V32" s="843">
        <v>1</v>
      </c>
      <c r="W32" s="843"/>
      <c r="X32" s="843"/>
      <c r="Y32" s="843"/>
      <c r="Z32" s="843"/>
      <c r="AA32" s="843">
        <v>248</v>
      </c>
      <c r="AB32" s="843"/>
      <c r="AC32" s="843"/>
      <c r="AD32" s="843"/>
      <c r="AE32" s="844"/>
      <c r="AF32" s="845">
        <v>248</v>
      </c>
      <c r="AG32" s="846"/>
      <c r="AH32" s="846"/>
      <c r="AI32" s="846"/>
      <c r="AJ32" s="847"/>
      <c r="AK32" s="914">
        <v>130</v>
      </c>
      <c r="AL32" s="915"/>
      <c r="AM32" s="915"/>
      <c r="AN32" s="915"/>
      <c r="AO32" s="915"/>
      <c r="AP32" s="915">
        <v>553</v>
      </c>
      <c r="AQ32" s="915"/>
      <c r="AR32" s="915"/>
      <c r="AS32" s="915"/>
      <c r="AT32" s="915"/>
      <c r="AU32" s="915">
        <v>419</v>
      </c>
      <c r="AV32" s="915"/>
      <c r="AW32" s="915"/>
      <c r="AX32" s="915"/>
      <c r="AY32" s="915"/>
      <c r="AZ32" s="916" t="s">
        <v>602</v>
      </c>
      <c r="BA32" s="916"/>
      <c r="BB32" s="916"/>
      <c r="BC32" s="916"/>
      <c r="BD32" s="916"/>
      <c r="BE32" s="912" t="s">
        <v>416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417</v>
      </c>
      <c r="C33" s="840"/>
      <c r="D33" s="840"/>
      <c r="E33" s="840"/>
      <c r="F33" s="840"/>
      <c r="G33" s="840"/>
      <c r="H33" s="840"/>
      <c r="I33" s="840"/>
      <c r="J33" s="840"/>
      <c r="K33" s="840"/>
      <c r="L33" s="840"/>
      <c r="M33" s="840"/>
      <c r="N33" s="840"/>
      <c r="O33" s="840"/>
      <c r="P33" s="841"/>
      <c r="Q33" s="842">
        <v>451</v>
      </c>
      <c r="R33" s="843"/>
      <c r="S33" s="843"/>
      <c r="T33" s="843"/>
      <c r="U33" s="843"/>
      <c r="V33" s="843">
        <v>444</v>
      </c>
      <c r="W33" s="843"/>
      <c r="X33" s="843"/>
      <c r="Y33" s="843"/>
      <c r="Z33" s="843"/>
      <c r="AA33" s="843">
        <v>7</v>
      </c>
      <c r="AB33" s="843"/>
      <c r="AC33" s="843"/>
      <c r="AD33" s="843"/>
      <c r="AE33" s="844"/>
      <c r="AF33" s="845">
        <v>7</v>
      </c>
      <c r="AG33" s="846"/>
      <c r="AH33" s="846"/>
      <c r="AI33" s="846"/>
      <c r="AJ33" s="847"/>
      <c r="AK33" s="914">
        <v>114</v>
      </c>
      <c r="AL33" s="915"/>
      <c r="AM33" s="915"/>
      <c r="AN33" s="915"/>
      <c r="AO33" s="915"/>
      <c r="AP33" s="915">
        <v>1802</v>
      </c>
      <c r="AQ33" s="915"/>
      <c r="AR33" s="915"/>
      <c r="AS33" s="915"/>
      <c r="AT33" s="915"/>
      <c r="AU33" s="915">
        <v>1013</v>
      </c>
      <c r="AV33" s="915"/>
      <c r="AW33" s="915"/>
      <c r="AX33" s="915"/>
      <c r="AY33" s="915"/>
      <c r="AZ33" s="916" t="s">
        <v>602</v>
      </c>
      <c r="BA33" s="916"/>
      <c r="BB33" s="916"/>
      <c r="BC33" s="916"/>
      <c r="BD33" s="916"/>
      <c r="BE33" s="912" t="s">
        <v>418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419</v>
      </c>
      <c r="C34" s="840"/>
      <c r="D34" s="840"/>
      <c r="E34" s="840"/>
      <c r="F34" s="840"/>
      <c r="G34" s="840"/>
      <c r="H34" s="840"/>
      <c r="I34" s="840"/>
      <c r="J34" s="840"/>
      <c r="K34" s="840"/>
      <c r="L34" s="840"/>
      <c r="M34" s="840"/>
      <c r="N34" s="840"/>
      <c r="O34" s="840"/>
      <c r="P34" s="841"/>
      <c r="Q34" s="842">
        <v>722</v>
      </c>
      <c r="R34" s="843"/>
      <c r="S34" s="843"/>
      <c r="T34" s="843"/>
      <c r="U34" s="843"/>
      <c r="V34" s="843">
        <v>708</v>
      </c>
      <c r="W34" s="843"/>
      <c r="X34" s="843"/>
      <c r="Y34" s="843"/>
      <c r="Z34" s="843"/>
      <c r="AA34" s="843">
        <v>14</v>
      </c>
      <c r="AB34" s="843"/>
      <c r="AC34" s="843"/>
      <c r="AD34" s="843"/>
      <c r="AE34" s="844"/>
      <c r="AF34" s="845">
        <v>2</v>
      </c>
      <c r="AG34" s="846"/>
      <c r="AH34" s="846"/>
      <c r="AI34" s="846"/>
      <c r="AJ34" s="847"/>
      <c r="AK34" s="914">
        <v>304</v>
      </c>
      <c r="AL34" s="915"/>
      <c r="AM34" s="915"/>
      <c r="AN34" s="915"/>
      <c r="AO34" s="915"/>
      <c r="AP34" s="915">
        <v>1824</v>
      </c>
      <c r="AQ34" s="915"/>
      <c r="AR34" s="915"/>
      <c r="AS34" s="915"/>
      <c r="AT34" s="915"/>
      <c r="AU34" s="915">
        <v>1360</v>
      </c>
      <c r="AV34" s="915"/>
      <c r="AW34" s="915"/>
      <c r="AX34" s="915"/>
      <c r="AY34" s="915"/>
      <c r="AZ34" s="916" t="s">
        <v>602</v>
      </c>
      <c r="BA34" s="916"/>
      <c r="BB34" s="916"/>
      <c r="BC34" s="916"/>
      <c r="BD34" s="916"/>
      <c r="BE34" s="912" t="s">
        <v>420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t="s">
        <v>421</v>
      </c>
      <c r="C35" s="840"/>
      <c r="D35" s="840"/>
      <c r="E35" s="840"/>
      <c r="F35" s="840"/>
      <c r="G35" s="840"/>
      <c r="H35" s="840"/>
      <c r="I35" s="840"/>
      <c r="J35" s="840"/>
      <c r="K35" s="840"/>
      <c r="L35" s="840"/>
      <c r="M35" s="840"/>
      <c r="N35" s="840"/>
      <c r="O35" s="840"/>
      <c r="P35" s="841"/>
      <c r="Q35" s="842">
        <v>290</v>
      </c>
      <c r="R35" s="843"/>
      <c r="S35" s="843"/>
      <c r="T35" s="843"/>
      <c r="U35" s="843"/>
      <c r="V35" s="843">
        <v>284</v>
      </c>
      <c r="W35" s="843"/>
      <c r="X35" s="843"/>
      <c r="Y35" s="843"/>
      <c r="Z35" s="843"/>
      <c r="AA35" s="843">
        <v>6</v>
      </c>
      <c r="AB35" s="843"/>
      <c r="AC35" s="843"/>
      <c r="AD35" s="843"/>
      <c r="AE35" s="844"/>
      <c r="AF35" s="845">
        <v>6</v>
      </c>
      <c r="AG35" s="846"/>
      <c r="AH35" s="846"/>
      <c r="AI35" s="846"/>
      <c r="AJ35" s="847"/>
      <c r="AK35" s="914">
        <v>162</v>
      </c>
      <c r="AL35" s="915"/>
      <c r="AM35" s="915"/>
      <c r="AN35" s="915"/>
      <c r="AO35" s="915"/>
      <c r="AP35" s="915">
        <v>794</v>
      </c>
      <c r="AQ35" s="915"/>
      <c r="AR35" s="915"/>
      <c r="AS35" s="915"/>
      <c r="AT35" s="915"/>
      <c r="AU35" s="915">
        <v>707</v>
      </c>
      <c r="AV35" s="915"/>
      <c r="AW35" s="915"/>
      <c r="AX35" s="915"/>
      <c r="AY35" s="915"/>
      <c r="AZ35" s="916" t="s">
        <v>602</v>
      </c>
      <c r="BA35" s="916"/>
      <c r="BB35" s="916"/>
      <c r="BC35" s="916"/>
      <c r="BD35" s="916"/>
      <c r="BE35" s="912" t="s">
        <v>420</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397</v>
      </c>
      <c r="B63" s="874" t="s">
        <v>423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347</v>
      </c>
      <c r="AG63" s="926"/>
      <c r="AH63" s="926"/>
      <c r="AI63" s="926"/>
      <c r="AJ63" s="927"/>
      <c r="AK63" s="928"/>
      <c r="AL63" s="923"/>
      <c r="AM63" s="923"/>
      <c r="AN63" s="923"/>
      <c r="AO63" s="923"/>
      <c r="AP63" s="926">
        <v>6529</v>
      </c>
      <c r="AQ63" s="926"/>
      <c r="AR63" s="926"/>
      <c r="AS63" s="926"/>
      <c r="AT63" s="926"/>
      <c r="AU63" s="926">
        <v>4380</v>
      </c>
      <c r="AV63" s="926"/>
      <c r="AW63" s="926"/>
      <c r="AX63" s="926"/>
      <c r="AY63" s="926"/>
      <c r="AZ63" s="930"/>
      <c r="BA63" s="930"/>
      <c r="BB63" s="930"/>
      <c r="BC63" s="930"/>
      <c r="BD63" s="930"/>
      <c r="BE63" s="931"/>
      <c r="BF63" s="931"/>
      <c r="BG63" s="931"/>
      <c r="BH63" s="931"/>
      <c r="BI63" s="932"/>
      <c r="BJ63" s="933" t="s">
        <v>424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426</v>
      </c>
      <c r="B66" s="825"/>
      <c r="C66" s="825"/>
      <c r="D66" s="825"/>
      <c r="E66" s="825"/>
      <c r="F66" s="825"/>
      <c r="G66" s="825"/>
      <c r="H66" s="825"/>
      <c r="I66" s="825"/>
      <c r="J66" s="825"/>
      <c r="K66" s="825"/>
      <c r="L66" s="825"/>
      <c r="M66" s="825"/>
      <c r="N66" s="825"/>
      <c r="O66" s="825"/>
      <c r="P66" s="826"/>
      <c r="Q66" s="801" t="s">
        <v>427</v>
      </c>
      <c r="R66" s="802"/>
      <c r="S66" s="802"/>
      <c r="T66" s="802"/>
      <c r="U66" s="803"/>
      <c r="V66" s="801" t="s">
        <v>428</v>
      </c>
      <c r="W66" s="802"/>
      <c r="X66" s="802"/>
      <c r="Y66" s="802"/>
      <c r="Z66" s="803"/>
      <c r="AA66" s="801" t="s">
        <v>429</v>
      </c>
      <c r="AB66" s="802"/>
      <c r="AC66" s="802"/>
      <c r="AD66" s="802"/>
      <c r="AE66" s="803"/>
      <c r="AF66" s="936" t="s">
        <v>430</v>
      </c>
      <c r="AG66" s="897"/>
      <c r="AH66" s="897"/>
      <c r="AI66" s="897"/>
      <c r="AJ66" s="937"/>
      <c r="AK66" s="801" t="s">
        <v>431</v>
      </c>
      <c r="AL66" s="825"/>
      <c r="AM66" s="825"/>
      <c r="AN66" s="825"/>
      <c r="AO66" s="826"/>
      <c r="AP66" s="801" t="s">
        <v>432</v>
      </c>
      <c r="AQ66" s="802"/>
      <c r="AR66" s="802"/>
      <c r="AS66" s="802"/>
      <c r="AT66" s="803"/>
      <c r="AU66" s="801" t="s">
        <v>433</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603</v>
      </c>
      <c r="C68" s="954"/>
      <c r="D68" s="954"/>
      <c r="E68" s="954"/>
      <c r="F68" s="954"/>
      <c r="G68" s="954"/>
      <c r="H68" s="954"/>
      <c r="I68" s="954"/>
      <c r="J68" s="954"/>
      <c r="K68" s="954"/>
      <c r="L68" s="954"/>
      <c r="M68" s="954"/>
      <c r="N68" s="954"/>
      <c r="O68" s="954"/>
      <c r="P68" s="955"/>
      <c r="Q68" s="956">
        <v>4311</v>
      </c>
      <c r="R68" s="950"/>
      <c r="S68" s="950"/>
      <c r="T68" s="950"/>
      <c r="U68" s="950"/>
      <c r="V68" s="950">
        <v>3658</v>
      </c>
      <c r="W68" s="950"/>
      <c r="X68" s="950"/>
      <c r="Y68" s="950"/>
      <c r="Z68" s="950"/>
      <c r="AA68" s="950">
        <v>653</v>
      </c>
      <c r="AB68" s="950"/>
      <c r="AC68" s="950"/>
      <c r="AD68" s="950"/>
      <c r="AE68" s="950"/>
      <c r="AF68" s="950">
        <v>653</v>
      </c>
      <c r="AG68" s="950"/>
      <c r="AH68" s="950"/>
      <c r="AI68" s="950"/>
      <c r="AJ68" s="950"/>
      <c r="AK68" s="950">
        <v>0</v>
      </c>
      <c r="AL68" s="950"/>
      <c r="AM68" s="950"/>
      <c r="AN68" s="950"/>
      <c r="AO68" s="950"/>
      <c r="AP68" s="950" t="s">
        <v>602</v>
      </c>
      <c r="AQ68" s="950"/>
      <c r="AR68" s="950"/>
      <c r="AS68" s="950"/>
      <c r="AT68" s="950"/>
      <c r="AU68" s="950" t="s">
        <v>602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604</v>
      </c>
      <c r="C69" s="958"/>
      <c r="D69" s="958"/>
      <c r="E69" s="958"/>
      <c r="F69" s="958"/>
      <c r="G69" s="958"/>
      <c r="H69" s="958"/>
      <c r="I69" s="958"/>
      <c r="J69" s="958"/>
      <c r="K69" s="958"/>
      <c r="L69" s="958"/>
      <c r="M69" s="958"/>
      <c r="N69" s="958"/>
      <c r="O69" s="958"/>
      <c r="P69" s="959"/>
      <c r="Q69" s="960">
        <v>91</v>
      </c>
      <c r="R69" s="915"/>
      <c r="S69" s="915"/>
      <c r="T69" s="915"/>
      <c r="U69" s="915"/>
      <c r="V69" s="915">
        <v>88</v>
      </c>
      <c r="W69" s="915"/>
      <c r="X69" s="915"/>
      <c r="Y69" s="915"/>
      <c r="Z69" s="915"/>
      <c r="AA69" s="915">
        <v>3</v>
      </c>
      <c r="AB69" s="915"/>
      <c r="AC69" s="915"/>
      <c r="AD69" s="915"/>
      <c r="AE69" s="915"/>
      <c r="AF69" s="915">
        <v>3</v>
      </c>
      <c r="AG69" s="915"/>
      <c r="AH69" s="915"/>
      <c r="AI69" s="915"/>
      <c r="AJ69" s="915"/>
      <c r="AK69" s="915">
        <v>0</v>
      </c>
      <c r="AL69" s="915"/>
      <c r="AM69" s="915"/>
      <c r="AN69" s="915"/>
      <c r="AO69" s="915"/>
      <c r="AP69" s="915" t="s">
        <v>602</v>
      </c>
      <c r="AQ69" s="915"/>
      <c r="AR69" s="915"/>
      <c r="AS69" s="915"/>
      <c r="AT69" s="915"/>
      <c r="AU69" s="915" t="s">
        <v>602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605</v>
      </c>
      <c r="C70" s="958"/>
      <c r="D70" s="958"/>
      <c r="E70" s="958"/>
      <c r="F70" s="958"/>
      <c r="G70" s="958"/>
      <c r="H70" s="958"/>
      <c r="I70" s="958"/>
      <c r="J70" s="958"/>
      <c r="K70" s="958"/>
      <c r="L70" s="958"/>
      <c r="M70" s="958"/>
      <c r="N70" s="958"/>
      <c r="O70" s="958"/>
      <c r="P70" s="959"/>
      <c r="Q70" s="960">
        <v>529</v>
      </c>
      <c r="R70" s="915"/>
      <c r="S70" s="915"/>
      <c r="T70" s="915"/>
      <c r="U70" s="915"/>
      <c r="V70" s="915">
        <v>507</v>
      </c>
      <c r="W70" s="915"/>
      <c r="X70" s="915"/>
      <c r="Y70" s="915"/>
      <c r="Z70" s="915"/>
      <c r="AA70" s="915">
        <v>22</v>
      </c>
      <c r="AB70" s="915"/>
      <c r="AC70" s="915"/>
      <c r="AD70" s="915"/>
      <c r="AE70" s="915"/>
      <c r="AF70" s="915">
        <v>22</v>
      </c>
      <c r="AG70" s="915"/>
      <c r="AH70" s="915"/>
      <c r="AI70" s="915"/>
      <c r="AJ70" s="915"/>
      <c r="AK70" s="915">
        <v>0</v>
      </c>
      <c r="AL70" s="915"/>
      <c r="AM70" s="915"/>
      <c r="AN70" s="915"/>
      <c r="AO70" s="915"/>
      <c r="AP70" s="915" t="s">
        <v>602</v>
      </c>
      <c r="AQ70" s="915"/>
      <c r="AR70" s="915"/>
      <c r="AS70" s="915"/>
      <c r="AT70" s="915"/>
      <c r="AU70" s="915" t="s">
        <v>602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606</v>
      </c>
      <c r="C71" s="958"/>
      <c r="D71" s="958"/>
      <c r="E71" s="958"/>
      <c r="F71" s="958"/>
      <c r="G71" s="958"/>
      <c r="H71" s="958"/>
      <c r="I71" s="958"/>
      <c r="J71" s="958"/>
      <c r="K71" s="958"/>
      <c r="L71" s="958"/>
      <c r="M71" s="958"/>
      <c r="N71" s="958"/>
      <c r="O71" s="958"/>
      <c r="P71" s="959"/>
      <c r="Q71" s="960">
        <v>109615</v>
      </c>
      <c r="R71" s="915"/>
      <c r="S71" s="915"/>
      <c r="T71" s="915"/>
      <c r="U71" s="915"/>
      <c r="V71" s="915">
        <v>107064</v>
      </c>
      <c r="W71" s="915"/>
      <c r="X71" s="915"/>
      <c r="Y71" s="915"/>
      <c r="Z71" s="915"/>
      <c r="AA71" s="915">
        <v>2551</v>
      </c>
      <c r="AB71" s="915"/>
      <c r="AC71" s="915"/>
      <c r="AD71" s="915"/>
      <c r="AE71" s="915"/>
      <c r="AF71" s="915">
        <v>2551</v>
      </c>
      <c r="AG71" s="915"/>
      <c r="AH71" s="915"/>
      <c r="AI71" s="915"/>
      <c r="AJ71" s="915"/>
      <c r="AK71" s="915">
        <v>861</v>
      </c>
      <c r="AL71" s="915"/>
      <c r="AM71" s="915"/>
      <c r="AN71" s="915"/>
      <c r="AO71" s="915"/>
      <c r="AP71" s="915" t="s">
        <v>602</v>
      </c>
      <c r="AQ71" s="915"/>
      <c r="AR71" s="915"/>
      <c r="AS71" s="915"/>
      <c r="AT71" s="915"/>
      <c r="AU71" s="915" t="s">
        <v>602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607</v>
      </c>
      <c r="C72" s="958"/>
      <c r="D72" s="958"/>
      <c r="E72" s="958"/>
      <c r="F72" s="958"/>
      <c r="G72" s="958"/>
      <c r="H72" s="958"/>
      <c r="I72" s="958"/>
      <c r="J72" s="958"/>
      <c r="K72" s="958"/>
      <c r="L72" s="958"/>
      <c r="M72" s="958"/>
      <c r="N72" s="958"/>
      <c r="O72" s="958"/>
      <c r="P72" s="959"/>
      <c r="Q72" s="960">
        <v>162</v>
      </c>
      <c r="R72" s="915"/>
      <c r="S72" s="915"/>
      <c r="T72" s="915"/>
      <c r="U72" s="915"/>
      <c r="V72" s="915">
        <v>150</v>
      </c>
      <c r="W72" s="915"/>
      <c r="X72" s="915"/>
      <c r="Y72" s="915"/>
      <c r="Z72" s="915"/>
      <c r="AA72" s="915">
        <v>12</v>
      </c>
      <c r="AB72" s="915"/>
      <c r="AC72" s="915"/>
      <c r="AD72" s="915"/>
      <c r="AE72" s="915"/>
      <c r="AF72" s="915">
        <v>12</v>
      </c>
      <c r="AG72" s="915"/>
      <c r="AH72" s="915"/>
      <c r="AI72" s="915"/>
      <c r="AJ72" s="915"/>
      <c r="AK72" s="915">
        <v>38</v>
      </c>
      <c r="AL72" s="915"/>
      <c r="AM72" s="915"/>
      <c r="AN72" s="915"/>
      <c r="AO72" s="915"/>
      <c r="AP72" s="915" t="s">
        <v>602</v>
      </c>
      <c r="AQ72" s="915"/>
      <c r="AR72" s="915"/>
      <c r="AS72" s="915"/>
      <c r="AT72" s="915"/>
      <c r="AU72" s="915" t="s">
        <v>602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608</v>
      </c>
      <c r="C73" s="958"/>
      <c r="D73" s="958"/>
      <c r="E73" s="958"/>
      <c r="F73" s="958"/>
      <c r="G73" s="958"/>
      <c r="H73" s="958"/>
      <c r="I73" s="958"/>
      <c r="J73" s="958"/>
      <c r="K73" s="958"/>
      <c r="L73" s="958"/>
      <c r="M73" s="958"/>
      <c r="N73" s="958"/>
      <c r="O73" s="958"/>
      <c r="P73" s="959"/>
      <c r="Q73" s="960">
        <v>1442</v>
      </c>
      <c r="R73" s="915"/>
      <c r="S73" s="915"/>
      <c r="T73" s="915"/>
      <c r="U73" s="915"/>
      <c r="V73" s="915">
        <v>1398</v>
      </c>
      <c r="W73" s="915"/>
      <c r="X73" s="915"/>
      <c r="Y73" s="915"/>
      <c r="Z73" s="915"/>
      <c r="AA73" s="915">
        <v>44</v>
      </c>
      <c r="AB73" s="915"/>
      <c r="AC73" s="915"/>
      <c r="AD73" s="915"/>
      <c r="AE73" s="915"/>
      <c r="AF73" s="915">
        <v>44</v>
      </c>
      <c r="AG73" s="915"/>
      <c r="AH73" s="915"/>
      <c r="AI73" s="915"/>
      <c r="AJ73" s="915"/>
      <c r="AK73" s="915">
        <v>0</v>
      </c>
      <c r="AL73" s="915"/>
      <c r="AM73" s="915"/>
      <c r="AN73" s="915"/>
      <c r="AO73" s="915"/>
      <c r="AP73" s="915">
        <v>1054</v>
      </c>
      <c r="AQ73" s="915"/>
      <c r="AR73" s="915"/>
      <c r="AS73" s="915"/>
      <c r="AT73" s="915"/>
      <c r="AU73" s="915">
        <v>378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609</v>
      </c>
      <c r="C74" s="958"/>
      <c r="D74" s="958"/>
      <c r="E74" s="958"/>
      <c r="F74" s="958"/>
      <c r="G74" s="958"/>
      <c r="H74" s="958"/>
      <c r="I74" s="958"/>
      <c r="J74" s="958"/>
      <c r="K74" s="958"/>
      <c r="L74" s="958"/>
      <c r="M74" s="958"/>
      <c r="N74" s="958"/>
      <c r="O74" s="958"/>
      <c r="P74" s="959"/>
      <c r="Q74" s="960">
        <v>1436</v>
      </c>
      <c r="R74" s="915"/>
      <c r="S74" s="915"/>
      <c r="T74" s="915"/>
      <c r="U74" s="915"/>
      <c r="V74" s="915">
        <v>1422</v>
      </c>
      <c r="W74" s="915"/>
      <c r="X74" s="915"/>
      <c r="Y74" s="915"/>
      <c r="Z74" s="915"/>
      <c r="AA74" s="915">
        <v>14</v>
      </c>
      <c r="AB74" s="915"/>
      <c r="AC74" s="915"/>
      <c r="AD74" s="915"/>
      <c r="AE74" s="915"/>
      <c r="AF74" s="915">
        <v>14</v>
      </c>
      <c r="AG74" s="915"/>
      <c r="AH74" s="915"/>
      <c r="AI74" s="915"/>
      <c r="AJ74" s="915"/>
      <c r="AK74" s="915">
        <v>0</v>
      </c>
      <c r="AL74" s="915"/>
      <c r="AM74" s="915"/>
      <c r="AN74" s="915"/>
      <c r="AO74" s="915"/>
      <c r="AP74" s="915">
        <v>1076</v>
      </c>
      <c r="AQ74" s="915"/>
      <c r="AR74" s="915"/>
      <c r="AS74" s="915"/>
      <c r="AT74" s="915"/>
      <c r="AU74" s="915">
        <v>254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610</v>
      </c>
      <c r="C75" s="958"/>
      <c r="D75" s="958"/>
      <c r="E75" s="958"/>
      <c r="F75" s="958"/>
      <c r="G75" s="958"/>
      <c r="H75" s="958"/>
      <c r="I75" s="958"/>
      <c r="J75" s="958"/>
      <c r="K75" s="958"/>
      <c r="L75" s="958"/>
      <c r="M75" s="958"/>
      <c r="N75" s="958"/>
      <c r="O75" s="958"/>
      <c r="P75" s="959"/>
      <c r="Q75" s="963">
        <v>404</v>
      </c>
      <c r="R75" s="964"/>
      <c r="S75" s="964"/>
      <c r="T75" s="964"/>
      <c r="U75" s="914"/>
      <c r="V75" s="965">
        <v>534</v>
      </c>
      <c r="W75" s="964"/>
      <c r="X75" s="964"/>
      <c r="Y75" s="964"/>
      <c r="Z75" s="914"/>
      <c r="AA75" s="965">
        <v>-130</v>
      </c>
      <c r="AB75" s="964"/>
      <c r="AC75" s="964"/>
      <c r="AD75" s="964"/>
      <c r="AE75" s="914"/>
      <c r="AF75" s="965">
        <v>364</v>
      </c>
      <c r="AG75" s="964"/>
      <c r="AH75" s="964"/>
      <c r="AI75" s="964"/>
      <c r="AJ75" s="914"/>
      <c r="AK75" s="965">
        <v>209</v>
      </c>
      <c r="AL75" s="964"/>
      <c r="AM75" s="964"/>
      <c r="AN75" s="964"/>
      <c r="AO75" s="914"/>
      <c r="AP75" s="965">
        <v>1700</v>
      </c>
      <c r="AQ75" s="964"/>
      <c r="AR75" s="964"/>
      <c r="AS75" s="964"/>
      <c r="AT75" s="914"/>
      <c r="AU75" s="965" t="s">
        <v>602</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t="s">
        <v>611</v>
      </c>
      <c r="C76" s="958"/>
      <c r="D76" s="958"/>
      <c r="E76" s="958"/>
      <c r="F76" s="958"/>
      <c r="G76" s="958"/>
      <c r="H76" s="958"/>
      <c r="I76" s="958"/>
      <c r="J76" s="958"/>
      <c r="K76" s="958"/>
      <c r="L76" s="958"/>
      <c r="M76" s="958"/>
      <c r="N76" s="958"/>
      <c r="O76" s="958"/>
      <c r="P76" s="959"/>
      <c r="Q76" s="963">
        <v>841</v>
      </c>
      <c r="R76" s="964"/>
      <c r="S76" s="964"/>
      <c r="T76" s="964"/>
      <c r="U76" s="914"/>
      <c r="V76" s="965">
        <v>787</v>
      </c>
      <c r="W76" s="964"/>
      <c r="X76" s="964"/>
      <c r="Y76" s="964"/>
      <c r="Z76" s="914"/>
      <c r="AA76" s="965">
        <v>54</v>
      </c>
      <c r="AB76" s="964"/>
      <c r="AC76" s="964"/>
      <c r="AD76" s="964"/>
      <c r="AE76" s="914"/>
      <c r="AF76" s="965">
        <v>54</v>
      </c>
      <c r="AG76" s="964"/>
      <c r="AH76" s="964"/>
      <c r="AI76" s="964"/>
      <c r="AJ76" s="914"/>
      <c r="AK76" s="965">
        <v>2</v>
      </c>
      <c r="AL76" s="964"/>
      <c r="AM76" s="964"/>
      <c r="AN76" s="964"/>
      <c r="AO76" s="914"/>
      <c r="AP76" s="965" t="s">
        <v>602</v>
      </c>
      <c r="AQ76" s="964"/>
      <c r="AR76" s="964"/>
      <c r="AS76" s="964"/>
      <c r="AT76" s="914"/>
      <c r="AU76" s="965" t="s">
        <v>602</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397</v>
      </c>
      <c r="B88" s="874" t="s">
        <v>434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3717</v>
      </c>
      <c r="AG88" s="926"/>
      <c r="AH88" s="926"/>
      <c r="AI88" s="926"/>
      <c r="AJ88" s="926"/>
      <c r="AK88" s="923"/>
      <c r="AL88" s="923"/>
      <c r="AM88" s="923"/>
      <c r="AN88" s="923"/>
      <c r="AO88" s="923"/>
      <c r="AP88" s="926">
        <v>3830</v>
      </c>
      <c r="AQ88" s="926"/>
      <c r="AR88" s="926"/>
      <c r="AS88" s="926"/>
      <c r="AT88" s="926"/>
      <c r="AU88" s="926">
        <v>632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874" t="s">
        <v>435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90</v>
      </c>
      <c r="CS102" s="934"/>
      <c r="CT102" s="934"/>
      <c r="CU102" s="934"/>
      <c r="CV102" s="977"/>
      <c r="CW102" s="976">
        <v>262</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440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441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442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443</v>
      </c>
      <c r="AB109" s="979"/>
      <c r="AC109" s="979"/>
      <c r="AD109" s="979"/>
      <c r="AE109" s="980"/>
      <c r="AF109" s="978" t="s">
        <v>310</v>
      </c>
      <c r="AG109" s="979"/>
      <c r="AH109" s="979"/>
      <c r="AI109" s="979"/>
      <c r="AJ109" s="980"/>
      <c r="AK109" s="978" t="s">
        <v>309</v>
      </c>
      <c r="AL109" s="979"/>
      <c r="AM109" s="979"/>
      <c r="AN109" s="979"/>
      <c r="AO109" s="980"/>
      <c r="AP109" s="978" t="s">
        <v>444</v>
      </c>
      <c r="AQ109" s="979"/>
      <c r="AR109" s="979"/>
      <c r="AS109" s="979"/>
      <c r="AT109" s="981"/>
      <c r="AU109" s="998" t="s">
        <v>442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443</v>
      </c>
      <c r="BR109" s="979"/>
      <c r="BS109" s="979"/>
      <c r="BT109" s="979"/>
      <c r="BU109" s="980"/>
      <c r="BV109" s="978" t="s">
        <v>310</v>
      </c>
      <c r="BW109" s="979"/>
      <c r="BX109" s="979"/>
      <c r="BY109" s="979"/>
      <c r="BZ109" s="980"/>
      <c r="CA109" s="978" t="s">
        <v>309</v>
      </c>
      <c r="CB109" s="979"/>
      <c r="CC109" s="979"/>
      <c r="CD109" s="979"/>
      <c r="CE109" s="980"/>
      <c r="CF109" s="999" t="s">
        <v>444</v>
      </c>
      <c r="CG109" s="999"/>
      <c r="CH109" s="999"/>
      <c r="CI109" s="999"/>
      <c r="CJ109" s="999"/>
      <c r="CK109" s="978" t="s">
        <v>445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443</v>
      </c>
      <c r="DH109" s="979"/>
      <c r="DI109" s="979"/>
      <c r="DJ109" s="979"/>
      <c r="DK109" s="980"/>
      <c r="DL109" s="978" t="s">
        <v>310</v>
      </c>
      <c r="DM109" s="979"/>
      <c r="DN109" s="979"/>
      <c r="DO109" s="979"/>
      <c r="DP109" s="980"/>
      <c r="DQ109" s="978" t="s">
        <v>309</v>
      </c>
      <c r="DR109" s="979"/>
      <c r="DS109" s="979"/>
      <c r="DT109" s="979"/>
      <c r="DU109" s="980"/>
      <c r="DV109" s="978" t="s">
        <v>444</v>
      </c>
      <c r="DW109" s="979"/>
      <c r="DX109" s="979"/>
      <c r="DY109" s="979"/>
      <c r="DZ109" s="981"/>
    </row>
    <row r="110" spans="1:131" s="247" customFormat="1" ht="26.25" customHeight="1" x14ac:dyDescent="0.2">
      <c r="A110" s="982" t="s">
        <v>446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1255702</v>
      </c>
      <c r="AB110" s="986"/>
      <c r="AC110" s="986"/>
      <c r="AD110" s="986"/>
      <c r="AE110" s="987"/>
      <c r="AF110" s="988">
        <v>1272471</v>
      </c>
      <c r="AG110" s="986"/>
      <c r="AH110" s="986"/>
      <c r="AI110" s="986"/>
      <c r="AJ110" s="987"/>
      <c r="AK110" s="988">
        <v>1151525</v>
      </c>
      <c r="AL110" s="986"/>
      <c r="AM110" s="986"/>
      <c r="AN110" s="986"/>
      <c r="AO110" s="987"/>
      <c r="AP110" s="989">
        <v>19</v>
      </c>
      <c r="AQ110" s="990"/>
      <c r="AR110" s="990"/>
      <c r="AS110" s="990"/>
      <c r="AT110" s="991"/>
      <c r="AU110" s="992" t="s">
        <v>72</v>
      </c>
      <c r="AV110" s="993"/>
      <c r="AW110" s="993"/>
      <c r="AX110" s="993"/>
      <c r="AY110" s="993"/>
      <c r="AZ110" s="1034" t="s">
        <v>447</v>
      </c>
      <c r="BA110" s="983"/>
      <c r="BB110" s="983"/>
      <c r="BC110" s="983"/>
      <c r="BD110" s="983"/>
      <c r="BE110" s="983"/>
      <c r="BF110" s="983"/>
      <c r="BG110" s="983"/>
      <c r="BH110" s="983"/>
      <c r="BI110" s="983"/>
      <c r="BJ110" s="983"/>
      <c r="BK110" s="983"/>
      <c r="BL110" s="983"/>
      <c r="BM110" s="983"/>
      <c r="BN110" s="983"/>
      <c r="BO110" s="983"/>
      <c r="BP110" s="984"/>
      <c r="BQ110" s="1020">
        <v>9717992</v>
      </c>
      <c r="BR110" s="1021"/>
      <c r="BS110" s="1021"/>
      <c r="BT110" s="1021"/>
      <c r="BU110" s="1021"/>
      <c r="BV110" s="1021">
        <v>10326143</v>
      </c>
      <c r="BW110" s="1021"/>
      <c r="BX110" s="1021"/>
      <c r="BY110" s="1021"/>
      <c r="BZ110" s="1021"/>
      <c r="CA110" s="1021">
        <v>10925484</v>
      </c>
      <c r="CB110" s="1021"/>
      <c r="CC110" s="1021"/>
      <c r="CD110" s="1021"/>
      <c r="CE110" s="1021"/>
      <c r="CF110" s="1035">
        <v>180.5</v>
      </c>
      <c r="CG110" s="1036"/>
      <c r="CH110" s="1036"/>
      <c r="CI110" s="1036"/>
      <c r="CJ110" s="1036"/>
      <c r="CK110" s="1037" t="s">
        <v>448</v>
      </c>
      <c r="CL110" s="1038"/>
      <c r="CM110" s="1017" t="s">
        <v>449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129</v>
      </c>
      <c r="DH110" s="1021"/>
      <c r="DI110" s="1021"/>
      <c r="DJ110" s="1021"/>
      <c r="DK110" s="1021"/>
      <c r="DL110" s="1021" t="s">
        <v>450</v>
      </c>
      <c r="DM110" s="1021"/>
      <c r="DN110" s="1021"/>
      <c r="DO110" s="1021"/>
      <c r="DP110" s="1021"/>
      <c r="DQ110" s="1021" t="s">
        <v>129</v>
      </c>
      <c r="DR110" s="1021"/>
      <c r="DS110" s="1021"/>
      <c r="DT110" s="1021"/>
      <c r="DU110" s="1021"/>
      <c r="DV110" s="1022" t="s">
        <v>424</v>
      </c>
      <c r="DW110" s="1022"/>
      <c r="DX110" s="1022"/>
      <c r="DY110" s="1022"/>
      <c r="DZ110" s="1023"/>
    </row>
    <row r="111" spans="1:131" s="247" customFormat="1" ht="26.25" customHeight="1" x14ac:dyDescent="0.2">
      <c r="A111" s="1024" t="s">
        <v>451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129</v>
      </c>
      <c r="AB111" s="1028"/>
      <c r="AC111" s="1028"/>
      <c r="AD111" s="1028"/>
      <c r="AE111" s="1029"/>
      <c r="AF111" s="1030" t="s">
        <v>395</v>
      </c>
      <c r="AG111" s="1028"/>
      <c r="AH111" s="1028"/>
      <c r="AI111" s="1028"/>
      <c r="AJ111" s="1029"/>
      <c r="AK111" s="1030" t="s">
        <v>452</v>
      </c>
      <c r="AL111" s="1028"/>
      <c r="AM111" s="1028"/>
      <c r="AN111" s="1028"/>
      <c r="AO111" s="1029"/>
      <c r="AP111" s="1031" t="s">
        <v>450</v>
      </c>
      <c r="AQ111" s="1032"/>
      <c r="AR111" s="1032"/>
      <c r="AS111" s="1032"/>
      <c r="AT111" s="1033"/>
      <c r="AU111" s="994"/>
      <c r="AV111" s="995"/>
      <c r="AW111" s="995"/>
      <c r="AX111" s="995"/>
      <c r="AY111" s="995"/>
      <c r="AZ111" s="1043" t="s">
        <v>453</v>
      </c>
      <c r="BA111" s="1044"/>
      <c r="BB111" s="1044"/>
      <c r="BC111" s="1044"/>
      <c r="BD111" s="1044"/>
      <c r="BE111" s="1044"/>
      <c r="BF111" s="1044"/>
      <c r="BG111" s="1044"/>
      <c r="BH111" s="1044"/>
      <c r="BI111" s="1044"/>
      <c r="BJ111" s="1044"/>
      <c r="BK111" s="1044"/>
      <c r="BL111" s="1044"/>
      <c r="BM111" s="1044"/>
      <c r="BN111" s="1044"/>
      <c r="BO111" s="1044"/>
      <c r="BP111" s="1045"/>
      <c r="BQ111" s="1013">
        <v>510441</v>
      </c>
      <c r="BR111" s="1014"/>
      <c r="BS111" s="1014"/>
      <c r="BT111" s="1014"/>
      <c r="BU111" s="1014"/>
      <c r="BV111" s="1014">
        <v>456335</v>
      </c>
      <c r="BW111" s="1014"/>
      <c r="BX111" s="1014"/>
      <c r="BY111" s="1014"/>
      <c r="BZ111" s="1014"/>
      <c r="CA111" s="1014">
        <v>373890</v>
      </c>
      <c r="CB111" s="1014"/>
      <c r="CC111" s="1014"/>
      <c r="CD111" s="1014"/>
      <c r="CE111" s="1014"/>
      <c r="CF111" s="1008">
        <v>6.2</v>
      </c>
      <c r="CG111" s="1009"/>
      <c r="CH111" s="1009"/>
      <c r="CI111" s="1009"/>
      <c r="CJ111" s="1009"/>
      <c r="CK111" s="1039"/>
      <c r="CL111" s="1040"/>
      <c r="CM111" s="1010" t="s">
        <v>454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450</v>
      </c>
      <c r="DH111" s="1014"/>
      <c r="DI111" s="1014"/>
      <c r="DJ111" s="1014"/>
      <c r="DK111" s="1014"/>
      <c r="DL111" s="1014" t="s">
        <v>450</v>
      </c>
      <c r="DM111" s="1014"/>
      <c r="DN111" s="1014"/>
      <c r="DO111" s="1014"/>
      <c r="DP111" s="1014"/>
      <c r="DQ111" s="1014" t="s">
        <v>450</v>
      </c>
      <c r="DR111" s="1014"/>
      <c r="DS111" s="1014"/>
      <c r="DT111" s="1014"/>
      <c r="DU111" s="1014"/>
      <c r="DV111" s="1015" t="s">
        <v>455</v>
      </c>
      <c r="DW111" s="1015"/>
      <c r="DX111" s="1015"/>
      <c r="DY111" s="1015"/>
      <c r="DZ111" s="1016"/>
    </row>
    <row r="112" spans="1:131" s="247" customFormat="1" ht="26.25" customHeight="1" x14ac:dyDescent="0.2">
      <c r="A112" s="1046" t="s">
        <v>456</v>
      </c>
      <c r="B112" s="1047"/>
      <c r="C112" s="1044" t="s">
        <v>457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452</v>
      </c>
      <c r="AB112" s="1053"/>
      <c r="AC112" s="1053"/>
      <c r="AD112" s="1053"/>
      <c r="AE112" s="1054"/>
      <c r="AF112" s="1055" t="s">
        <v>450</v>
      </c>
      <c r="AG112" s="1053"/>
      <c r="AH112" s="1053"/>
      <c r="AI112" s="1053"/>
      <c r="AJ112" s="1054"/>
      <c r="AK112" s="1055" t="s">
        <v>129</v>
      </c>
      <c r="AL112" s="1053"/>
      <c r="AM112" s="1053"/>
      <c r="AN112" s="1053"/>
      <c r="AO112" s="1054"/>
      <c r="AP112" s="1056" t="s">
        <v>129</v>
      </c>
      <c r="AQ112" s="1057"/>
      <c r="AR112" s="1057"/>
      <c r="AS112" s="1057"/>
      <c r="AT112" s="1058"/>
      <c r="AU112" s="994"/>
      <c r="AV112" s="995"/>
      <c r="AW112" s="995"/>
      <c r="AX112" s="995"/>
      <c r="AY112" s="995"/>
      <c r="AZ112" s="1043" t="s">
        <v>458</v>
      </c>
      <c r="BA112" s="1044"/>
      <c r="BB112" s="1044"/>
      <c r="BC112" s="1044"/>
      <c r="BD112" s="1044"/>
      <c r="BE112" s="1044"/>
      <c r="BF112" s="1044"/>
      <c r="BG112" s="1044"/>
      <c r="BH112" s="1044"/>
      <c r="BI112" s="1044"/>
      <c r="BJ112" s="1044"/>
      <c r="BK112" s="1044"/>
      <c r="BL112" s="1044"/>
      <c r="BM112" s="1044"/>
      <c r="BN112" s="1044"/>
      <c r="BO112" s="1044"/>
      <c r="BP112" s="1045"/>
      <c r="BQ112" s="1013">
        <v>4767984</v>
      </c>
      <c r="BR112" s="1014"/>
      <c r="BS112" s="1014"/>
      <c r="BT112" s="1014"/>
      <c r="BU112" s="1014"/>
      <c r="BV112" s="1014">
        <v>4570533</v>
      </c>
      <c r="BW112" s="1014"/>
      <c r="BX112" s="1014"/>
      <c r="BY112" s="1014"/>
      <c r="BZ112" s="1014"/>
      <c r="CA112" s="1014">
        <v>4380112</v>
      </c>
      <c r="CB112" s="1014"/>
      <c r="CC112" s="1014"/>
      <c r="CD112" s="1014"/>
      <c r="CE112" s="1014"/>
      <c r="CF112" s="1008">
        <v>72.400000000000006</v>
      </c>
      <c r="CG112" s="1009"/>
      <c r="CH112" s="1009"/>
      <c r="CI112" s="1009"/>
      <c r="CJ112" s="1009"/>
      <c r="CK112" s="1039"/>
      <c r="CL112" s="1040"/>
      <c r="CM112" s="1010" t="s">
        <v>459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452</v>
      </c>
      <c r="DH112" s="1014"/>
      <c r="DI112" s="1014"/>
      <c r="DJ112" s="1014"/>
      <c r="DK112" s="1014"/>
      <c r="DL112" s="1014" t="s">
        <v>450</v>
      </c>
      <c r="DM112" s="1014"/>
      <c r="DN112" s="1014"/>
      <c r="DO112" s="1014"/>
      <c r="DP112" s="1014"/>
      <c r="DQ112" s="1014" t="s">
        <v>129</v>
      </c>
      <c r="DR112" s="1014"/>
      <c r="DS112" s="1014"/>
      <c r="DT112" s="1014"/>
      <c r="DU112" s="1014"/>
      <c r="DV112" s="1015" t="s">
        <v>455</v>
      </c>
      <c r="DW112" s="1015"/>
      <c r="DX112" s="1015"/>
      <c r="DY112" s="1015"/>
      <c r="DZ112" s="1016"/>
    </row>
    <row r="113" spans="1:130" s="247" customFormat="1" ht="26.25" customHeight="1" x14ac:dyDescent="0.2">
      <c r="A113" s="1048"/>
      <c r="B113" s="1049"/>
      <c r="C113" s="1044" t="s">
        <v>460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664505</v>
      </c>
      <c r="AB113" s="1028"/>
      <c r="AC113" s="1028"/>
      <c r="AD113" s="1028"/>
      <c r="AE113" s="1029"/>
      <c r="AF113" s="1030">
        <v>756412</v>
      </c>
      <c r="AG113" s="1028"/>
      <c r="AH113" s="1028"/>
      <c r="AI113" s="1028"/>
      <c r="AJ113" s="1029"/>
      <c r="AK113" s="1030">
        <v>695909</v>
      </c>
      <c r="AL113" s="1028"/>
      <c r="AM113" s="1028"/>
      <c r="AN113" s="1028"/>
      <c r="AO113" s="1029"/>
      <c r="AP113" s="1031">
        <v>11.5</v>
      </c>
      <c r="AQ113" s="1032"/>
      <c r="AR113" s="1032"/>
      <c r="AS113" s="1032"/>
      <c r="AT113" s="1033"/>
      <c r="AU113" s="994"/>
      <c r="AV113" s="995"/>
      <c r="AW113" s="995"/>
      <c r="AX113" s="995"/>
      <c r="AY113" s="995"/>
      <c r="AZ113" s="1043" t="s">
        <v>461</v>
      </c>
      <c r="BA113" s="1044"/>
      <c r="BB113" s="1044"/>
      <c r="BC113" s="1044"/>
      <c r="BD113" s="1044"/>
      <c r="BE113" s="1044"/>
      <c r="BF113" s="1044"/>
      <c r="BG113" s="1044"/>
      <c r="BH113" s="1044"/>
      <c r="BI113" s="1044"/>
      <c r="BJ113" s="1044"/>
      <c r="BK113" s="1044"/>
      <c r="BL113" s="1044"/>
      <c r="BM113" s="1044"/>
      <c r="BN113" s="1044"/>
      <c r="BO113" s="1044"/>
      <c r="BP113" s="1045"/>
      <c r="BQ113" s="1013">
        <v>561557</v>
      </c>
      <c r="BR113" s="1014"/>
      <c r="BS113" s="1014"/>
      <c r="BT113" s="1014"/>
      <c r="BU113" s="1014"/>
      <c r="BV113" s="1014">
        <v>650276</v>
      </c>
      <c r="BW113" s="1014"/>
      <c r="BX113" s="1014"/>
      <c r="BY113" s="1014"/>
      <c r="BZ113" s="1014"/>
      <c r="CA113" s="1014">
        <v>631939</v>
      </c>
      <c r="CB113" s="1014"/>
      <c r="CC113" s="1014"/>
      <c r="CD113" s="1014"/>
      <c r="CE113" s="1014"/>
      <c r="CF113" s="1008">
        <v>10.4</v>
      </c>
      <c r="CG113" s="1009"/>
      <c r="CH113" s="1009"/>
      <c r="CI113" s="1009"/>
      <c r="CJ113" s="1009"/>
      <c r="CK113" s="1039"/>
      <c r="CL113" s="1040"/>
      <c r="CM113" s="1010" t="s">
        <v>462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463</v>
      </c>
      <c r="DH113" s="1053"/>
      <c r="DI113" s="1053"/>
      <c r="DJ113" s="1053"/>
      <c r="DK113" s="1054"/>
      <c r="DL113" s="1055" t="s">
        <v>129</v>
      </c>
      <c r="DM113" s="1053"/>
      <c r="DN113" s="1053"/>
      <c r="DO113" s="1053"/>
      <c r="DP113" s="1054"/>
      <c r="DQ113" s="1055" t="s">
        <v>455</v>
      </c>
      <c r="DR113" s="1053"/>
      <c r="DS113" s="1053"/>
      <c r="DT113" s="1053"/>
      <c r="DU113" s="1054"/>
      <c r="DV113" s="1056" t="s">
        <v>455</v>
      </c>
      <c r="DW113" s="1057"/>
      <c r="DX113" s="1057"/>
      <c r="DY113" s="1057"/>
      <c r="DZ113" s="1058"/>
    </row>
    <row r="114" spans="1:130" s="247" customFormat="1" ht="26.25" customHeight="1" x14ac:dyDescent="0.2">
      <c r="A114" s="1048"/>
      <c r="B114" s="1049"/>
      <c r="C114" s="1044" t="s">
        <v>464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74613</v>
      </c>
      <c r="AB114" s="1053"/>
      <c r="AC114" s="1053"/>
      <c r="AD114" s="1053"/>
      <c r="AE114" s="1054"/>
      <c r="AF114" s="1055">
        <v>87102</v>
      </c>
      <c r="AG114" s="1053"/>
      <c r="AH114" s="1053"/>
      <c r="AI114" s="1053"/>
      <c r="AJ114" s="1054"/>
      <c r="AK114" s="1055">
        <v>96032</v>
      </c>
      <c r="AL114" s="1053"/>
      <c r="AM114" s="1053"/>
      <c r="AN114" s="1053"/>
      <c r="AO114" s="1054"/>
      <c r="AP114" s="1056">
        <v>1.6</v>
      </c>
      <c r="AQ114" s="1057"/>
      <c r="AR114" s="1057"/>
      <c r="AS114" s="1057"/>
      <c r="AT114" s="1058"/>
      <c r="AU114" s="994"/>
      <c r="AV114" s="995"/>
      <c r="AW114" s="995"/>
      <c r="AX114" s="995"/>
      <c r="AY114" s="995"/>
      <c r="AZ114" s="1043" t="s">
        <v>465</v>
      </c>
      <c r="BA114" s="1044"/>
      <c r="BB114" s="1044"/>
      <c r="BC114" s="1044"/>
      <c r="BD114" s="1044"/>
      <c r="BE114" s="1044"/>
      <c r="BF114" s="1044"/>
      <c r="BG114" s="1044"/>
      <c r="BH114" s="1044"/>
      <c r="BI114" s="1044"/>
      <c r="BJ114" s="1044"/>
      <c r="BK114" s="1044"/>
      <c r="BL114" s="1044"/>
      <c r="BM114" s="1044"/>
      <c r="BN114" s="1044"/>
      <c r="BO114" s="1044"/>
      <c r="BP114" s="1045"/>
      <c r="BQ114" s="1013">
        <v>1979881</v>
      </c>
      <c r="BR114" s="1014"/>
      <c r="BS114" s="1014"/>
      <c r="BT114" s="1014"/>
      <c r="BU114" s="1014"/>
      <c r="BV114" s="1014">
        <v>1946207</v>
      </c>
      <c r="BW114" s="1014"/>
      <c r="BX114" s="1014"/>
      <c r="BY114" s="1014"/>
      <c r="BZ114" s="1014"/>
      <c r="CA114" s="1014">
        <v>1950123</v>
      </c>
      <c r="CB114" s="1014"/>
      <c r="CC114" s="1014"/>
      <c r="CD114" s="1014"/>
      <c r="CE114" s="1014"/>
      <c r="CF114" s="1008">
        <v>32.200000000000003</v>
      </c>
      <c r="CG114" s="1009"/>
      <c r="CH114" s="1009"/>
      <c r="CI114" s="1009"/>
      <c r="CJ114" s="1009"/>
      <c r="CK114" s="1039"/>
      <c r="CL114" s="1040"/>
      <c r="CM114" s="1010" t="s">
        <v>466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450</v>
      </c>
      <c r="DH114" s="1053"/>
      <c r="DI114" s="1053"/>
      <c r="DJ114" s="1053"/>
      <c r="DK114" s="1054"/>
      <c r="DL114" s="1055" t="s">
        <v>450</v>
      </c>
      <c r="DM114" s="1053"/>
      <c r="DN114" s="1053"/>
      <c r="DO114" s="1053"/>
      <c r="DP114" s="1054"/>
      <c r="DQ114" s="1055" t="s">
        <v>129</v>
      </c>
      <c r="DR114" s="1053"/>
      <c r="DS114" s="1053"/>
      <c r="DT114" s="1053"/>
      <c r="DU114" s="1054"/>
      <c r="DV114" s="1056" t="s">
        <v>129</v>
      </c>
      <c r="DW114" s="1057"/>
      <c r="DX114" s="1057"/>
      <c r="DY114" s="1057"/>
      <c r="DZ114" s="1058"/>
    </row>
    <row r="115" spans="1:130" s="247" customFormat="1" ht="26.25" customHeight="1" x14ac:dyDescent="0.2">
      <c r="A115" s="1048"/>
      <c r="B115" s="1049"/>
      <c r="C115" s="1044" t="s">
        <v>467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22241</v>
      </c>
      <c r="AB115" s="1028"/>
      <c r="AC115" s="1028"/>
      <c r="AD115" s="1028"/>
      <c r="AE115" s="1029"/>
      <c r="AF115" s="1030">
        <v>16990</v>
      </c>
      <c r="AG115" s="1028"/>
      <c r="AH115" s="1028"/>
      <c r="AI115" s="1028"/>
      <c r="AJ115" s="1029"/>
      <c r="AK115" s="1030">
        <v>11677</v>
      </c>
      <c r="AL115" s="1028"/>
      <c r="AM115" s="1028"/>
      <c r="AN115" s="1028"/>
      <c r="AO115" s="1029"/>
      <c r="AP115" s="1031">
        <v>0.2</v>
      </c>
      <c r="AQ115" s="1032"/>
      <c r="AR115" s="1032"/>
      <c r="AS115" s="1032"/>
      <c r="AT115" s="1033"/>
      <c r="AU115" s="994"/>
      <c r="AV115" s="995"/>
      <c r="AW115" s="995"/>
      <c r="AX115" s="995"/>
      <c r="AY115" s="995"/>
      <c r="AZ115" s="1043" t="s">
        <v>468</v>
      </c>
      <c r="BA115" s="1044"/>
      <c r="BB115" s="1044"/>
      <c r="BC115" s="1044"/>
      <c r="BD115" s="1044"/>
      <c r="BE115" s="1044"/>
      <c r="BF115" s="1044"/>
      <c r="BG115" s="1044"/>
      <c r="BH115" s="1044"/>
      <c r="BI115" s="1044"/>
      <c r="BJ115" s="1044"/>
      <c r="BK115" s="1044"/>
      <c r="BL115" s="1044"/>
      <c r="BM115" s="1044"/>
      <c r="BN115" s="1044"/>
      <c r="BO115" s="1044"/>
      <c r="BP115" s="1045"/>
      <c r="BQ115" s="1013" t="s">
        <v>129</v>
      </c>
      <c r="BR115" s="1014"/>
      <c r="BS115" s="1014"/>
      <c r="BT115" s="1014"/>
      <c r="BU115" s="1014"/>
      <c r="BV115" s="1014" t="s">
        <v>129</v>
      </c>
      <c r="BW115" s="1014"/>
      <c r="BX115" s="1014"/>
      <c r="BY115" s="1014"/>
      <c r="BZ115" s="1014"/>
      <c r="CA115" s="1014" t="s">
        <v>469</v>
      </c>
      <c r="CB115" s="1014"/>
      <c r="CC115" s="1014"/>
      <c r="CD115" s="1014"/>
      <c r="CE115" s="1014"/>
      <c r="CF115" s="1008" t="s">
        <v>129</v>
      </c>
      <c r="CG115" s="1009"/>
      <c r="CH115" s="1009"/>
      <c r="CI115" s="1009"/>
      <c r="CJ115" s="1009"/>
      <c r="CK115" s="1039"/>
      <c r="CL115" s="1040"/>
      <c r="CM115" s="1043" t="s">
        <v>470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450</v>
      </c>
      <c r="DH115" s="1053"/>
      <c r="DI115" s="1053"/>
      <c r="DJ115" s="1053"/>
      <c r="DK115" s="1054"/>
      <c r="DL115" s="1055" t="s">
        <v>450</v>
      </c>
      <c r="DM115" s="1053"/>
      <c r="DN115" s="1053"/>
      <c r="DO115" s="1053"/>
      <c r="DP115" s="1054"/>
      <c r="DQ115" s="1055" t="s">
        <v>450</v>
      </c>
      <c r="DR115" s="1053"/>
      <c r="DS115" s="1053"/>
      <c r="DT115" s="1053"/>
      <c r="DU115" s="1054"/>
      <c r="DV115" s="1056" t="s">
        <v>450</v>
      </c>
      <c r="DW115" s="1057"/>
      <c r="DX115" s="1057"/>
      <c r="DY115" s="1057"/>
      <c r="DZ115" s="1058"/>
    </row>
    <row r="116" spans="1:130" s="247" customFormat="1" ht="26.25" customHeight="1" x14ac:dyDescent="0.2">
      <c r="A116" s="1050"/>
      <c r="B116" s="1051"/>
      <c r="C116" s="1059" t="s">
        <v>471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450</v>
      </c>
      <c r="AB116" s="1053"/>
      <c r="AC116" s="1053"/>
      <c r="AD116" s="1053"/>
      <c r="AE116" s="1054"/>
      <c r="AF116" s="1055" t="s">
        <v>450</v>
      </c>
      <c r="AG116" s="1053"/>
      <c r="AH116" s="1053"/>
      <c r="AI116" s="1053"/>
      <c r="AJ116" s="1054"/>
      <c r="AK116" s="1055" t="s">
        <v>129</v>
      </c>
      <c r="AL116" s="1053"/>
      <c r="AM116" s="1053"/>
      <c r="AN116" s="1053"/>
      <c r="AO116" s="1054"/>
      <c r="AP116" s="1056" t="s">
        <v>455</v>
      </c>
      <c r="AQ116" s="1057"/>
      <c r="AR116" s="1057"/>
      <c r="AS116" s="1057"/>
      <c r="AT116" s="1058"/>
      <c r="AU116" s="994"/>
      <c r="AV116" s="995"/>
      <c r="AW116" s="995"/>
      <c r="AX116" s="995"/>
      <c r="AY116" s="995"/>
      <c r="AZ116" s="1061" t="s">
        <v>472</v>
      </c>
      <c r="BA116" s="1062"/>
      <c r="BB116" s="1062"/>
      <c r="BC116" s="1062"/>
      <c r="BD116" s="1062"/>
      <c r="BE116" s="1062"/>
      <c r="BF116" s="1062"/>
      <c r="BG116" s="1062"/>
      <c r="BH116" s="1062"/>
      <c r="BI116" s="1062"/>
      <c r="BJ116" s="1062"/>
      <c r="BK116" s="1062"/>
      <c r="BL116" s="1062"/>
      <c r="BM116" s="1062"/>
      <c r="BN116" s="1062"/>
      <c r="BO116" s="1062"/>
      <c r="BP116" s="1063"/>
      <c r="BQ116" s="1013" t="s">
        <v>450</v>
      </c>
      <c r="BR116" s="1014"/>
      <c r="BS116" s="1014"/>
      <c r="BT116" s="1014"/>
      <c r="BU116" s="1014"/>
      <c r="BV116" s="1014" t="s">
        <v>455</v>
      </c>
      <c r="BW116" s="1014"/>
      <c r="BX116" s="1014"/>
      <c r="BY116" s="1014"/>
      <c r="BZ116" s="1014"/>
      <c r="CA116" s="1014" t="s">
        <v>455</v>
      </c>
      <c r="CB116" s="1014"/>
      <c r="CC116" s="1014"/>
      <c r="CD116" s="1014"/>
      <c r="CE116" s="1014"/>
      <c r="CF116" s="1008" t="s">
        <v>463</v>
      </c>
      <c r="CG116" s="1009"/>
      <c r="CH116" s="1009"/>
      <c r="CI116" s="1009"/>
      <c r="CJ116" s="1009"/>
      <c r="CK116" s="1039"/>
      <c r="CL116" s="1040"/>
      <c r="CM116" s="1010" t="s">
        <v>473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455</v>
      </c>
      <c r="DH116" s="1053"/>
      <c r="DI116" s="1053"/>
      <c r="DJ116" s="1053"/>
      <c r="DK116" s="1054"/>
      <c r="DL116" s="1055" t="s">
        <v>450</v>
      </c>
      <c r="DM116" s="1053"/>
      <c r="DN116" s="1053"/>
      <c r="DO116" s="1053"/>
      <c r="DP116" s="1054"/>
      <c r="DQ116" s="1055" t="s">
        <v>450</v>
      </c>
      <c r="DR116" s="1053"/>
      <c r="DS116" s="1053"/>
      <c r="DT116" s="1053"/>
      <c r="DU116" s="1054"/>
      <c r="DV116" s="1056" t="s">
        <v>129</v>
      </c>
      <c r="DW116" s="1057"/>
      <c r="DX116" s="1057"/>
      <c r="DY116" s="1057"/>
      <c r="DZ116" s="1058"/>
    </row>
    <row r="117" spans="1:130" s="247" customFormat="1" ht="26.25" customHeight="1" x14ac:dyDescent="0.2">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474</v>
      </c>
      <c r="Z117" s="980"/>
      <c r="AA117" s="1070">
        <v>2017061</v>
      </c>
      <c r="AB117" s="1071"/>
      <c r="AC117" s="1071"/>
      <c r="AD117" s="1071"/>
      <c r="AE117" s="1072"/>
      <c r="AF117" s="1073">
        <v>2132975</v>
      </c>
      <c r="AG117" s="1071"/>
      <c r="AH117" s="1071"/>
      <c r="AI117" s="1071"/>
      <c r="AJ117" s="1072"/>
      <c r="AK117" s="1073">
        <v>1955143</v>
      </c>
      <c r="AL117" s="1071"/>
      <c r="AM117" s="1071"/>
      <c r="AN117" s="1071"/>
      <c r="AO117" s="1072"/>
      <c r="AP117" s="1074"/>
      <c r="AQ117" s="1075"/>
      <c r="AR117" s="1075"/>
      <c r="AS117" s="1075"/>
      <c r="AT117" s="1076"/>
      <c r="AU117" s="994"/>
      <c r="AV117" s="995"/>
      <c r="AW117" s="995"/>
      <c r="AX117" s="995"/>
      <c r="AY117" s="995"/>
      <c r="AZ117" s="1061" t="s">
        <v>475</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469</v>
      </c>
      <c r="BW117" s="1014"/>
      <c r="BX117" s="1014"/>
      <c r="BY117" s="1014"/>
      <c r="BZ117" s="1014"/>
      <c r="CA117" s="1014" t="s">
        <v>469</v>
      </c>
      <c r="CB117" s="1014"/>
      <c r="CC117" s="1014"/>
      <c r="CD117" s="1014"/>
      <c r="CE117" s="1014"/>
      <c r="CF117" s="1008" t="s">
        <v>129</v>
      </c>
      <c r="CG117" s="1009"/>
      <c r="CH117" s="1009"/>
      <c r="CI117" s="1009"/>
      <c r="CJ117" s="1009"/>
      <c r="CK117" s="1039"/>
      <c r="CL117" s="1040"/>
      <c r="CM117" s="1010" t="s">
        <v>476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469</v>
      </c>
      <c r="DH117" s="1053"/>
      <c r="DI117" s="1053"/>
      <c r="DJ117" s="1053"/>
      <c r="DK117" s="1054"/>
      <c r="DL117" s="1055" t="s">
        <v>477</v>
      </c>
      <c r="DM117" s="1053"/>
      <c r="DN117" s="1053"/>
      <c r="DO117" s="1053"/>
      <c r="DP117" s="1054"/>
      <c r="DQ117" s="1055" t="s">
        <v>129</v>
      </c>
      <c r="DR117" s="1053"/>
      <c r="DS117" s="1053"/>
      <c r="DT117" s="1053"/>
      <c r="DU117" s="1054"/>
      <c r="DV117" s="1056" t="s">
        <v>469</v>
      </c>
      <c r="DW117" s="1057"/>
      <c r="DX117" s="1057"/>
      <c r="DY117" s="1057"/>
      <c r="DZ117" s="1058"/>
    </row>
    <row r="118" spans="1:130" s="247" customFormat="1" ht="26.25" customHeight="1" x14ac:dyDescent="0.2">
      <c r="A118" s="998" t="s">
        <v>445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443</v>
      </c>
      <c r="AB118" s="979"/>
      <c r="AC118" s="979"/>
      <c r="AD118" s="979"/>
      <c r="AE118" s="980"/>
      <c r="AF118" s="978" t="s">
        <v>310</v>
      </c>
      <c r="AG118" s="979"/>
      <c r="AH118" s="979"/>
      <c r="AI118" s="979"/>
      <c r="AJ118" s="980"/>
      <c r="AK118" s="978" t="s">
        <v>309</v>
      </c>
      <c r="AL118" s="979"/>
      <c r="AM118" s="979"/>
      <c r="AN118" s="979"/>
      <c r="AO118" s="980"/>
      <c r="AP118" s="1065" t="s">
        <v>444</v>
      </c>
      <c r="AQ118" s="1066"/>
      <c r="AR118" s="1066"/>
      <c r="AS118" s="1066"/>
      <c r="AT118" s="1067"/>
      <c r="AU118" s="994"/>
      <c r="AV118" s="995"/>
      <c r="AW118" s="995"/>
      <c r="AX118" s="995"/>
      <c r="AY118" s="995"/>
      <c r="AZ118" s="1068" t="s">
        <v>478</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129</v>
      </c>
      <c r="BW118" s="1092"/>
      <c r="BX118" s="1092"/>
      <c r="BY118" s="1092"/>
      <c r="BZ118" s="1092"/>
      <c r="CA118" s="1092" t="s">
        <v>129</v>
      </c>
      <c r="CB118" s="1092"/>
      <c r="CC118" s="1092"/>
      <c r="CD118" s="1092"/>
      <c r="CE118" s="1092"/>
      <c r="CF118" s="1008" t="s">
        <v>129</v>
      </c>
      <c r="CG118" s="1009"/>
      <c r="CH118" s="1009"/>
      <c r="CI118" s="1009"/>
      <c r="CJ118" s="1009"/>
      <c r="CK118" s="1039"/>
      <c r="CL118" s="1040"/>
      <c r="CM118" s="1010" t="s">
        <v>479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129</v>
      </c>
      <c r="DM118" s="1053"/>
      <c r="DN118" s="1053"/>
      <c r="DO118" s="1053"/>
      <c r="DP118" s="1054"/>
      <c r="DQ118" s="1055" t="s">
        <v>129</v>
      </c>
      <c r="DR118" s="1053"/>
      <c r="DS118" s="1053"/>
      <c r="DT118" s="1053"/>
      <c r="DU118" s="1054"/>
      <c r="DV118" s="1056" t="s">
        <v>129</v>
      </c>
      <c r="DW118" s="1057"/>
      <c r="DX118" s="1057"/>
      <c r="DY118" s="1057"/>
      <c r="DZ118" s="1058"/>
    </row>
    <row r="119" spans="1:130" s="247" customFormat="1" ht="26.25" customHeight="1" x14ac:dyDescent="0.2">
      <c r="A119" s="1152" t="s">
        <v>448</v>
      </c>
      <c r="B119" s="1038"/>
      <c r="C119" s="1017" t="s">
        <v>449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129</v>
      </c>
      <c r="AB119" s="986"/>
      <c r="AC119" s="986"/>
      <c r="AD119" s="986"/>
      <c r="AE119" s="987"/>
      <c r="AF119" s="988" t="s">
        <v>129</v>
      </c>
      <c r="AG119" s="986"/>
      <c r="AH119" s="986"/>
      <c r="AI119" s="986"/>
      <c r="AJ119" s="987"/>
      <c r="AK119" s="988" t="s">
        <v>129</v>
      </c>
      <c r="AL119" s="986"/>
      <c r="AM119" s="986"/>
      <c r="AN119" s="986"/>
      <c r="AO119" s="987"/>
      <c r="AP119" s="989" t="s">
        <v>129</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480</v>
      </c>
      <c r="BP119" s="1100"/>
      <c r="BQ119" s="1091">
        <v>17537855</v>
      </c>
      <c r="BR119" s="1092"/>
      <c r="BS119" s="1092"/>
      <c r="BT119" s="1092"/>
      <c r="BU119" s="1092"/>
      <c r="BV119" s="1092">
        <v>17949494</v>
      </c>
      <c r="BW119" s="1092"/>
      <c r="BX119" s="1092"/>
      <c r="BY119" s="1092"/>
      <c r="BZ119" s="1092"/>
      <c r="CA119" s="1092">
        <v>18261548</v>
      </c>
      <c r="CB119" s="1092"/>
      <c r="CC119" s="1092"/>
      <c r="CD119" s="1092"/>
      <c r="CE119" s="1092"/>
      <c r="CF119" s="1093"/>
      <c r="CG119" s="1094"/>
      <c r="CH119" s="1094"/>
      <c r="CI119" s="1094"/>
      <c r="CJ119" s="1095"/>
      <c r="CK119" s="1041"/>
      <c r="CL119" s="1042"/>
      <c r="CM119" s="1096" t="s">
        <v>481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510441</v>
      </c>
      <c r="DH119" s="1078"/>
      <c r="DI119" s="1078"/>
      <c r="DJ119" s="1078"/>
      <c r="DK119" s="1079"/>
      <c r="DL119" s="1077">
        <v>456335</v>
      </c>
      <c r="DM119" s="1078"/>
      <c r="DN119" s="1078"/>
      <c r="DO119" s="1078"/>
      <c r="DP119" s="1079"/>
      <c r="DQ119" s="1077">
        <v>373890</v>
      </c>
      <c r="DR119" s="1078"/>
      <c r="DS119" s="1078"/>
      <c r="DT119" s="1078"/>
      <c r="DU119" s="1079"/>
      <c r="DV119" s="1080">
        <v>6.2</v>
      </c>
      <c r="DW119" s="1081"/>
      <c r="DX119" s="1081"/>
      <c r="DY119" s="1081"/>
      <c r="DZ119" s="1082"/>
    </row>
    <row r="120" spans="1:130" s="247" customFormat="1" ht="26.25" customHeight="1" x14ac:dyDescent="0.2">
      <c r="A120" s="1153"/>
      <c r="B120" s="1040"/>
      <c r="C120" s="1010" t="s">
        <v>454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477</v>
      </c>
      <c r="AB120" s="1053"/>
      <c r="AC120" s="1053"/>
      <c r="AD120" s="1053"/>
      <c r="AE120" s="1054"/>
      <c r="AF120" s="1055" t="s">
        <v>450</v>
      </c>
      <c r="AG120" s="1053"/>
      <c r="AH120" s="1053"/>
      <c r="AI120" s="1053"/>
      <c r="AJ120" s="1054"/>
      <c r="AK120" s="1055" t="s">
        <v>129</v>
      </c>
      <c r="AL120" s="1053"/>
      <c r="AM120" s="1053"/>
      <c r="AN120" s="1053"/>
      <c r="AO120" s="1054"/>
      <c r="AP120" s="1056" t="s">
        <v>450</v>
      </c>
      <c r="AQ120" s="1057"/>
      <c r="AR120" s="1057"/>
      <c r="AS120" s="1057"/>
      <c r="AT120" s="1058"/>
      <c r="AU120" s="1083" t="s">
        <v>482</v>
      </c>
      <c r="AV120" s="1084"/>
      <c r="AW120" s="1084"/>
      <c r="AX120" s="1084"/>
      <c r="AY120" s="1085"/>
      <c r="AZ120" s="1034" t="s">
        <v>483</v>
      </c>
      <c r="BA120" s="983"/>
      <c r="BB120" s="983"/>
      <c r="BC120" s="983"/>
      <c r="BD120" s="983"/>
      <c r="BE120" s="983"/>
      <c r="BF120" s="983"/>
      <c r="BG120" s="983"/>
      <c r="BH120" s="983"/>
      <c r="BI120" s="983"/>
      <c r="BJ120" s="983"/>
      <c r="BK120" s="983"/>
      <c r="BL120" s="983"/>
      <c r="BM120" s="983"/>
      <c r="BN120" s="983"/>
      <c r="BO120" s="983"/>
      <c r="BP120" s="984"/>
      <c r="BQ120" s="1020">
        <v>4091364</v>
      </c>
      <c r="BR120" s="1021"/>
      <c r="BS120" s="1021"/>
      <c r="BT120" s="1021"/>
      <c r="BU120" s="1021"/>
      <c r="BV120" s="1021">
        <v>4280832</v>
      </c>
      <c r="BW120" s="1021"/>
      <c r="BX120" s="1021"/>
      <c r="BY120" s="1021"/>
      <c r="BZ120" s="1021"/>
      <c r="CA120" s="1021">
        <v>4224227</v>
      </c>
      <c r="CB120" s="1021"/>
      <c r="CC120" s="1021"/>
      <c r="CD120" s="1021"/>
      <c r="CE120" s="1021"/>
      <c r="CF120" s="1035">
        <v>69.8</v>
      </c>
      <c r="CG120" s="1036"/>
      <c r="CH120" s="1036"/>
      <c r="CI120" s="1036"/>
      <c r="CJ120" s="1036"/>
      <c r="CK120" s="1101" t="s">
        <v>484</v>
      </c>
      <c r="CL120" s="1102"/>
      <c r="CM120" s="1102"/>
      <c r="CN120" s="1102"/>
      <c r="CO120" s="1103"/>
      <c r="CP120" s="1109" t="s">
        <v>485</v>
      </c>
      <c r="CQ120" s="1110"/>
      <c r="CR120" s="1110"/>
      <c r="CS120" s="1110"/>
      <c r="CT120" s="1110"/>
      <c r="CU120" s="1110"/>
      <c r="CV120" s="1110"/>
      <c r="CW120" s="1110"/>
      <c r="CX120" s="1110"/>
      <c r="CY120" s="1110"/>
      <c r="CZ120" s="1110"/>
      <c r="DA120" s="1110"/>
      <c r="DB120" s="1110"/>
      <c r="DC120" s="1110"/>
      <c r="DD120" s="1110"/>
      <c r="DE120" s="1110"/>
      <c r="DF120" s="1111"/>
      <c r="DG120" s="1020">
        <v>1632030</v>
      </c>
      <c r="DH120" s="1021"/>
      <c r="DI120" s="1021"/>
      <c r="DJ120" s="1021"/>
      <c r="DK120" s="1021"/>
      <c r="DL120" s="1021">
        <v>1467366</v>
      </c>
      <c r="DM120" s="1021"/>
      <c r="DN120" s="1021"/>
      <c r="DO120" s="1021"/>
      <c r="DP120" s="1021"/>
      <c r="DQ120" s="1021">
        <v>1360454</v>
      </c>
      <c r="DR120" s="1021"/>
      <c r="DS120" s="1021"/>
      <c r="DT120" s="1021"/>
      <c r="DU120" s="1021"/>
      <c r="DV120" s="1022">
        <v>22.5</v>
      </c>
      <c r="DW120" s="1022"/>
      <c r="DX120" s="1022"/>
      <c r="DY120" s="1022"/>
      <c r="DZ120" s="1023"/>
    </row>
    <row r="121" spans="1:130" s="247" customFormat="1" ht="26.25" customHeight="1" x14ac:dyDescent="0.2">
      <c r="A121" s="1153"/>
      <c r="B121" s="1040"/>
      <c r="C121" s="1061" t="s">
        <v>486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450</v>
      </c>
      <c r="AB121" s="1053"/>
      <c r="AC121" s="1053"/>
      <c r="AD121" s="1053"/>
      <c r="AE121" s="1054"/>
      <c r="AF121" s="1055" t="s">
        <v>450</v>
      </c>
      <c r="AG121" s="1053"/>
      <c r="AH121" s="1053"/>
      <c r="AI121" s="1053"/>
      <c r="AJ121" s="1054"/>
      <c r="AK121" s="1055" t="s">
        <v>450</v>
      </c>
      <c r="AL121" s="1053"/>
      <c r="AM121" s="1053"/>
      <c r="AN121" s="1053"/>
      <c r="AO121" s="1054"/>
      <c r="AP121" s="1056" t="s">
        <v>450</v>
      </c>
      <c r="AQ121" s="1057"/>
      <c r="AR121" s="1057"/>
      <c r="AS121" s="1057"/>
      <c r="AT121" s="1058"/>
      <c r="AU121" s="1086"/>
      <c r="AV121" s="1087"/>
      <c r="AW121" s="1087"/>
      <c r="AX121" s="1087"/>
      <c r="AY121" s="1088"/>
      <c r="AZ121" s="1043" t="s">
        <v>487</v>
      </c>
      <c r="BA121" s="1044"/>
      <c r="BB121" s="1044"/>
      <c r="BC121" s="1044"/>
      <c r="BD121" s="1044"/>
      <c r="BE121" s="1044"/>
      <c r="BF121" s="1044"/>
      <c r="BG121" s="1044"/>
      <c r="BH121" s="1044"/>
      <c r="BI121" s="1044"/>
      <c r="BJ121" s="1044"/>
      <c r="BK121" s="1044"/>
      <c r="BL121" s="1044"/>
      <c r="BM121" s="1044"/>
      <c r="BN121" s="1044"/>
      <c r="BO121" s="1044"/>
      <c r="BP121" s="1045"/>
      <c r="BQ121" s="1013">
        <v>48</v>
      </c>
      <c r="BR121" s="1014"/>
      <c r="BS121" s="1014"/>
      <c r="BT121" s="1014"/>
      <c r="BU121" s="1014"/>
      <c r="BV121" s="1014">
        <v>21</v>
      </c>
      <c r="BW121" s="1014"/>
      <c r="BX121" s="1014"/>
      <c r="BY121" s="1014"/>
      <c r="BZ121" s="1014"/>
      <c r="CA121" s="1014" t="s">
        <v>450</v>
      </c>
      <c r="CB121" s="1014"/>
      <c r="CC121" s="1014"/>
      <c r="CD121" s="1014"/>
      <c r="CE121" s="1014"/>
      <c r="CF121" s="1008" t="s">
        <v>450</v>
      </c>
      <c r="CG121" s="1009"/>
      <c r="CH121" s="1009"/>
      <c r="CI121" s="1009"/>
      <c r="CJ121" s="1009"/>
      <c r="CK121" s="1104"/>
      <c r="CL121" s="1105"/>
      <c r="CM121" s="1105"/>
      <c r="CN121" s="1105"/>
      <c r="CO121" s="1106"/>
      <c r="CP121" s="1114" t="s">
        <v>488</v>
      </c>
      <c r="CQ121" s="1115"/>
      <c r="CR121" s="1115"/>
      <c r="CS121" s="1115"/>
      <c r="CT121" s="1115"/>
      <c r="CU121" s="1115"/>
      <c r="CV121" s="1115"/>
      <c r="CW121" s="1115"/>
      <c r="CX121" s="1115"/>
      <c r="CY121" s="1115"/>
      <c r="CZ121" s="1115"/>
      <c r="DA121" s="1115"/>
      <c r="DB121" s="1115"/>
      <c r="DC121" s="1115"/>
      <c r="DD121" s="1115"/>
      <c r="DE121" s="1115"/>
      <c r="DF121" s="1116"/>
      <c r="DG121" s="1013">
        <v>1154825</v>
      </c>
      <c r="DH121" s="1014"/>
      <c r="DI121" s="1014"/>
      <c r="DJ121" s="1014"/>
      <c r="DK121" s="1014"/>
      <c r="DL121" s="1014">
        <v>1095368</v>
      </c>
      <c r="DM121" s="1014"/>
      <c r="DN121" s="1014"/>
      <c r="DO121" s="1014"/>
      <c r="DP121" s="1014"/>
      <c r="DQ121" s="1014">
        <v>1012902</v>
      </c>
      <c r="DR121" s="1014"/>
      <c r="DS121" s="1014"/>
      <c r="DT121" s="1014"/>
      <c r="DU121" s="1014"/>
      <c r="DV121" s="1015">
        <v>16.7</v>
      </c>
      <c r="DW121" s="1015"/>
      <c r="DX121" s="1015"/>
      <c r="DY121" s="1015"/>
      <c r="DZ121" s="1016"/>
    </row>
    <row r="122" spans="1:130" s="247" customFormat="1" ht="26.25" customHeight="1" x14ac:dyDescent="0.2">
      <c r="A122" s="1153"/>
      <c r="B122" s="1040"/>
      <c r="C122" s="1010" t="s">
        <v>466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450</v>
      </c>
      <c r="AB122" s="1053"/>
      <c r="AC122" s="1053"/>
      <c r="AD122" s="1053"/>
      <c r="AE122" s="1054"/>
      <c r="AF122" s="1055" t="s">
        <v>450</v>
      </c>
      <c r="AG122" s="1053"/>
      <c r="AH122" s="1053"/>
      <c r="AI122" s="1053"/>
      <c r="AJ122" s="1054"/>
      <c r="AK122" s="1055" t="s">
        <v>129</v>
      </c>
      <c r="AL122" s="1053"/>
      <c r="AM122" s="1053"/>
      <c r="AN122" s="1053"/>
      <c r="AO122" s="1054"/>
      <c r="AP122" s="1056" t="s">
        <v>450</v>
      </c>
      <c r="AQ122" s="1057"/>
      <c r="AR122" s="1057"/>
      <c r="AS122" s="1057"/>
      <c r="AT122" s="1058"/>
      <c r="AU122" s="1086"/>
      <c r="AV122" s="1087"/>
      <c r="AW122" s="1087"/>
      <c r="AX122" s="1087"/>
      <c r="AY122" s="1088"/>
      <c r="AZ122" s="1068" t="s">
        <v>489</v>
      </c>
      <c r="BA122" s="1059"/>
      <c r="BB122" s="1059"/>
      <c r="BC122" s="1059"/>
      <c r="BD122" s="1059"/>
      <c r="BE122" s="1059"/>
      <c r="BF122" s="1059"/>
      <c r="BG122" s="1059"/>
      <c r="BH122" s="1059"/>
      <c r="BI122" s="1059"/>
      <c r="BJ122" s="1059"/>
      <c r="BK122" s="1059"/>
      <c r="BL122" s="1059"/>
      <c r="BM122" s="1059"/>
      <c r="BN122" s="1059"/>
      <c r="BO122" s="1059"/>
      <c r="BP122" s="1060"/>
      <c r="BQ122" s="1091">
        <v>12982845</v>
      </c>
      <c r="BR122" s="1092"/>
      <c r="BS122" s="1092"/>
      <c r="BT122" s="1092"/>
      <c r="BU122" s="1092"/>
      <c r="BV122" s="1092">
        <v>13060353</v>
      </c>
      <c r="BW122" s="1092"/>
      <c r="BX122" s="1092"/>
      <c r="BY122" s="1092"/>
      <c r="BZ122" s="1092"/>
      <c r="CA122" s="1092">
        <v>13051216</v>
      </c>
      <c r="CB122" s="1092"/>
      <c r="CC122" s="1092"/>
      <c r="CD122" s="1092"/>
      <c r="CE122" s="1092"/>
      <c r="CF122" s="1112">
        <v>215.7</v>
      </c>
      <c r="CG122" s="1113"/>
      <c r="CH122" s="1113"/>
      <c r="CI122" s="1113"/>
      <c r="CJ122" s="1113"/>
      <c r="CK122" s="1104"/>
      <c r="CL122" s="1105"/>
      <c r="CM122" s="1105"/>
      <c r="CN122" s="1105"/>
      <c r="CO122" s="1106"/>
      <c r="CP122" s="1114" t="s">
        <v>490</v>
      </c>
      <c r="CQ122" s="1115"/>
      <c r="CR122" s="1115"/>
      <c r="CS122" s="1115"/>
      <c r="CT122" s="1115"/>
      <c r="CU122" s="1115"/>
      <c r="CV122" s="1115"/>
      <c r="CW122" s="1115"/>
      <c r="CX122" s="1115"/>
      <c r="CY122" s="1115"/>
      <c r="CZ122" s="1115"/>
      <c r="DA122" s="1115"/>
      <c r="DB122" s="1115"/>
      <c r="DC122" s="1115"/>
      <c r="DD122" s="1115"/>
      <c r="DE122" s="1115"/>
      <c r="DF122" s="1116"/>
      <c r="DG122" s="1013">
        <v>776931</v>
      </c>
      <c r="DH122" s="1014"/>
      <c r="DI122" s="1014"/>
      <c r="DJ122" s="1014"/>
      <c r="DK122" s="1014"/>
      <c r="DL122" s="1014">
        <v>835726</v>
      </c>
      <c r="DM122" s="1014"/>
      <c r="DN122" s="1014"/>
      <c r="DO122" s="1014"/>
      <c r="DP122" s="1014"/>
      <c r="DQ122" s="1014">
        <v>880908</v>
      </c>
      <c r="DR122" s="1014"/>
      <c r="DS122" s="1014"/>
      <c r="DT122" s="1014"/>
      <c r="DU122" s="1014"/>
      <c r="DV122" s="1015">
        <v>14.6</v>
      </c>
      <c r="DW122" s="1015"/>
      <c r="DX122" s="1015"/>
      <c r="DY122" s="1015"/>
      <c r="DZ122" s="1016"/>
    </row>
    <row r="123" spans="1:130" s="247" customFormat="1" ht="26.25" customHeight="1" x14ac:dyDescent="0.2">
      <c r="A123" s="1153"/>
      <c r="B123" s="1040"/>
      <c r="C123" s="1010" t="s">
        <v>473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477</v>
      </c>
      <c r="AB123" s="1053"/>
      <c r="AC123" s="1053"/>
      <c r="AD123" s="1053"/>
      <c r="AE123" s="1054"/>
      <c r="AF123" s="1055" t="s">
        <v>477</v>
      </c>
      <c r="AG123" s="1053"/>
      <c r="AH123" s="1053"/>
      <c r="AI123" s="1053"/>
      <c r="AJ123" s="1054"/>
      <c r="AK123" s="1055" t="s">
        <v>129</v>
      </c>
      <c r="AL123" s="1053"/>
      <c r="AM123" s="1053"/>
      <c r="AN123" s="1053"/>
      <c r="AO123" s="1054"/>
      <c r="AP123" s="1056" t="s">
        <v>477</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491</v>
      </c>
      <c r="BP123" s="1100"/>
      <c r="BQ123" s="1159">
        <v>17074257</v>
      </c>
      <c r="BR123" s="1160"/>
      <c r="BS123" s="1160"/>
      <c r="BT123" s="1160"/>
      <c r="BU123" s="1160"/>
      <c r="BV123" s="1160">
        <v>17341206</v>
      </c>
      <c r="BW123" s="1160"/>
      <c r="BX123" s="1160"/>
      <c r="BY123" s="1160"/>
      <c r="BZ123" s="1160"/>
      <c r="CA123" s="1160">
        <v>17275443</v>
      </c>
      <c r="CB123" s="1160"/>
      <c r="CC123" s="1160"/>
      <c r="CD123" s="1160"/>
      <c r="CE123" s="1160"/>
      <c r="CF123" s="1093"/>
      <c r="CG123" s="1094"/>
      <c r="CH123" s="1094"/>
      <c r="CI123" s="1094"/>
      <c r="CJ123" s="1095"/>
      <c r="CK123" s="1104"/>
      <c r="CL123" s="1105"/>
      <c r="CM123" s="1105"/>
      <c r="CN123" s="1105"/>
      <c r="CO123" s="1106"/>
      <c r="CP123" s="1114" t="s">
        <v>492</v>
      </c>
      <c r="CQ123" s="1115"/>
      <c r="CR123" s="1115"/>
      <c r="CS123" s="1115"/>
      <c r="CT123" s="1115"/>
      <c r="CU123" s="1115"/>
      <c r="CV123" s="1115"/>
      <c r="CW123" s="1115"/>
      <c r="CX123" s="1115"/>
      <c r="CY123" s="1115"/>
      <c r="CZ123" s="1115"/>
      <c r="DA123" s="1115"/>
      <c r="DB123" s="1115"/>
      <c r="DC123" s="1115"/>
      <c r="DD123" s="1115"/>
      <c r="DE123" s="1115"/>
      <c r="DF123" s="1116"/>
      <c r="DG123" s="1052">
        <v>718021</v>
      </c>
      <c r="DH123" s="1053"/>
      <c r="DI123" s="1053"/>
      <c r="DJ123" s="1053"/>
      <c r="DK123" s="1054"/>
      <c r="DL123" s="1055">
        <v>728738</v>
      </c>
      <c r="DM123" s="1053"/>
      <c r="DN123" s="1053"/>
      <c r="DO123" s="1053"/>
      <c r="DP123" s="1054"/>
      <c r="DQ123" s="1055">
        <v>707047</v>
      </c>
      <c r="DR123" s="1053"/>
      <c r="DS123" s="1053"/>
      <c r="DT123" s="1053"/>
      <c r="DU123" s="1054"/>
      <c r="DV123" s="1056">
        <v>11.7</v>
      </c>
      <c r="DW123" s="1057"/>
      <c r="DX123" s="1057"/>
      <c r="DY123" s="1057"/>
      <c r="DZ123" s="1058"/>
    </row>
    <row r="124" spans="1:130" s="247" customFormat="1" ht="26.25" customHeight="1" thickBot="1" x14ac:dyDescent="0.25">
      <c r="A124" s="1153"/>
      <c r="B124" s="1040"/>
      <c r="C124" s="1010" t="s">
        <v>476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129</v>
      </c>
      <c r="AG124" s="1053"/>
      <c r="AH124" s="1053"/>
      <c r="AI124" s="1053"/>
      <c r="AJ124" s="1054"/>
      <c r="AK124" s="1055" t="s">
        <v>129</v>
      </c>
      <c r="AL124" s="1053"/>
      <c r="AM124" s="1053"/>
      <c r="AN124" s="1053"/>
      <c r="AO124" s="1054"/>
      <c r="AP124" s="1056" t="s">
        <v>395</v>
      </c>
      <c r="AQ124" s="1057"/>
      <c r="AR124" s="1057"/>
      <c r="AS124" s="1057"/>
      <c r="AT124" s="1058"/>
      <c r="AU124" s="1155" t="s">
        <v>493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7.2</v>
      </c>
      <c r="BR124" s="1122"/>
      <c r="BS124" s="1122"/>
      <c r="BT124" s="1122"/>
      <c r="BU124" s="1122"/>
      <c r="BV124" s="1122">
        <v>9.8000000000000007</v>
      </c>
      <c r="BW124" s="1122"/>
      <c r="BX124" s="1122"/>
      <c r="BY124" s="1122"/>
      <c r="BZ124" s="1122"/>
      <c r="CA124" s="1122">
        <v>16.2</v>
      </c>
      <c r="CB124" s="1122"/>
      <c r="CC124" s="1122"/>
      <c r="CD124" s="1122"/>
      <c r="CE124" s="1122"/>
      <c r="CF124" s="1123"/>
      <c r="CG124" s="1124"/>
      <c r="CH124" s="1124"/>
      <c r="CI124" s="1124"/>
      <c r="CJ124" s="1125"/>
      <c r="CK124" s="1107"/>
      <c r="CL124" s="1107"/>
      <c r="CM124" s="1107"/>
      <c r="CN124" s="1107"/>
      <c r="CO124" s="1108"/>
      <c r="CP124" s="1114" t="s">
        <v>494</v>
      </c>
      <c r="CQ124" s="1115"/>
      <c r="CR124" s="1115"/>
      <c r="CS124" s="1115"/>
      <c r="CT124" s="1115"/>
      <c r="CU124" s="1115"/>
      <c r="CV124" s="1115"/>
      <c r="CW124" s="1115"/>
      <c r="CX124" s="1115"/>
      <c r="CY124" s="1115"/>
      <c r="CZ124" s="1115"/>
      <c r="DA124" s="1115"/>
      <c r="DB124" s="1115"/>
      <c r="DC124" s="1115"/>
      <c r="DD124" s="1115"/>
      <c r="DE124" s="1115"/>
      <c r="DF124" s="1116"/>
      <c r="DG124" s="1099">
        <v>486177</v>
      </c>
      <c r="DH124" s="1078"/>
      <c r="DI124" s="1078"/>
      <c r="DJ124" s="1078"/>
      <c r="DK124" s="1079"/>
      <c r="DL124" s="1077">
        <v>443335</v>
      </c>
      <c r="DM124" s="1078"/>
      <c r="DN124" s="1078"/>
      <c r="DO124" s="1078"/>
      <c r="DP124" s="1079"/>
      <c r="DQ124" s="1077">
        <v>418801</v>
      </c>
      <c r="DR124" s="1078"/>
      <c r="DS124" s="1078"/>
      <c r="DT124" s="1078"/>
      <c r="DU124" s="1079"/>
      <c r="DV124" s="1080">
        <v>6.9</v>
      </c>
      <c r="DW124" s="1081"/>
      <c r="DX124" s="1081"/>
      <c r="DY124" s="1081"/>
      <c r="DZ124" s="1082"/>
    </row>
    <row r="125" spans="1:130" s="247" customFormat="1" ht="26.25" customHeight="1" x14ac:dyDescent="0.2">
      <c r="A125" s="1153"/>
      <c r="B125" s="1040"/>
      <c r="C125" s="1010" t="s">
        <v>479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424</v>
      </c>
      <c r="AB125" s="1053"/>
      <c r="AC125" s="1053"/>
      <c r="AD125" s="1053"/>
      <c r="AE125" s="1054"/>
      <c r="AF125" s="1055" t="s">
        <v>495</v>
      </c>
      <c r="AG125" s="1053"/>
      <c r="AH125" s="1053"/>
      <c r="AI125" s="1053"/>
      <c r="AJ125" s="1054"/>
      <c r="AK125" s="1055" t="s">
        <v>129</v>
      </c>
      <c r="AL125" s="1053"/>
      <c r="AM125" s="1053"/>
      <c r="AN125" s="1053"/>
      <c r="AO125" s="1054"/>
      <c r="AP125" s="1056" t="s">
        <v>129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496</v>
      </c>
      <c r="CL125" s="1102"/>
      <c r="CM125" s="1102"/>
      <c r="CN125" s="1102"/>
      <c r="CO125" s="1103"/>
      <c r="CP125" s="1034" t="s">
        <v>497</v>
      </c>
      <c r="CQ125" s="983"/>
      <c r="CR125" s="983"/>
      <c r="CS125" s="983"/>
      <c r="CT125" s="983"/>
      <c r="CU125" s="983"/>
      <c r="CV125" s="983"/>
      <c r="CW125" s="983"/>
      <c r="CX125" s="983"/>
      <c r="CY125" s="983"/>
      <c r="CZ125" s="983"/>
      <c r="DA125" s="983"/>
      <c r="DB125" s="983"/>
      <c r="DC125" s="983"/>
      <c r="DD125" s="983"/>
      <c r="DE125" s="983"/>
      <c r="DF125" s="984"/>
      <c r="DG125" s="1020" t="s">
        <v>424</v>
      </c>
      <c r="DH125" s="1021"/>
      <c r="DI125" s="1021"/>
      <c r="DJ125" s="1021"/>
      <c r="DK125" s="1021"/>
      <c r="DL125" s="1021" t="s">
        <v>498</v>
      </c>
      <c r="DM125" s="1021"/>
      <c r="DN125" s="1021"/>
      <c r="DO125" s="1021"/>
      <c r="DP125" s="1021"/>
      <c r="DQ125" s="1021" t="s">
        <v>498</v>
      </c>
      <c r="DR125" s="1021"/>
      <c r="DS125" s="1021"/>
      <c r="DT125" s="1021"/>
      <c r="DU125" s="1021"/>
      <c r="DV125" s="1022" t="s">
        <v>499</v>
      </c>
      <c r="DW125" s="1022"/>
      <c r="DX125" s="1022"/>
      <c r="DY125" s="1022"/>
      <c r="DZ125" s="1023"/>
    </row>
    <row r="126" spans="1:130" s="247" customFormat="1" ht="26.25" customHeight="1" thickBot="1" x14ac:dyDescent="0.25">
      <c r="A126" s="1153"/>
      <c r="B126" s="1040"/>
      <c r="C126" s="1010" t="s">
        <v>481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22241</v>
      </c>
      <c r="AB126" s="1053"/>
      <c r="AC126" s="1053"/>
      <c r="AD126" s="1053"/>
      <c r="AE126" s="1054"/>
      <c r="AF126" s="1055">
        <v>16990</v>
      </c>
      <c r="AG126" s="1053"/>
      <c r="AH126" s="1053"/>
      <c r="AI126" s="1053"/>
      <c r="AJ126" s="1054"/>
      <c r="AK126" s="1055">
        <v>11677</v>
      </c>
      <c r="AL126" s="1053"/>
      <c r="AM126" s="1053"/>
      <c r="AN126" s="1053"/>
      <c r="AO126" s="1054"/>
      <c r="AP126" s="1056">
        <v>0.2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500</v>
      </c>
      <c r="CQ126" s="1044"/>
      <c r="CR126" s="1044"/>
      <c r="CS126" s="1044"/>
      <c r="CT126" s="1044"/>
      <c r="CU126" s="1044"/>
      <c r="CV126" s="1044"/>
      <c r="CW126" s="1044"/>
      <c r="CX126" s="1044"/>
      <c r="CY126" s="1044"/>
      <c r="CZ126" s="1044"/>
      <c r="DA126" s="1044"/>
      <c r="DB126" s="1044"/>
      <c r="DC126" s="1044"/>
      <c r="DD126" s="1044"/>
      <c r="DE126" s="1044"/>
      <c r="DF126" s="1045"/>
      <c r="DG126" s="1013" t="s">
        <v>455</v>
      </c>
      <c r="DH126" s="1014"/>
      <c r="DI126" s="1014"/>
      <c r="DJ126" s="1014"/>
      <c r="DK126" s="1014"/>
      <c r="DL126" s="1014" t="s">
        <v>424</v>
      </c>
      <c r="DM126" s="1014"/>
      <c r="DN126" s="1014"/>
      <c r="DO126" s="1014"/>
      <c r="DP126" s="1014"/>
      <c r="DQ126" s="1014" t="s">
        <v>424</v>
      </c>
      <c r="DR126" s="1014"/>
      <c r="DS126" s="1014"/>
      <c r="DT126" s="1014"/>
      <c r="DU126" s="1014"/>
      <c r="DV126" s="1015" t="s">
        <v>424</v>
      </c>
      <c r="DW126" s="1015"/>
      <c r="DX126" s="1015"/>
      <c r="DY126" s="1015"/>
      <c r="DZ126" s="1016"/>
    </row>
    <row r="127" spans="1:130" s="247" customFormat="1" ht="26.25" customHeight="1" x14ac:dyDescent="0.2">
      <c r="A127" s="1154"/>
      <c r="B127" s="1042"/>
      <c r="C127" s="1096" t="s">
        <v>501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498</v>
      </c>
      <c r="AB127" s="1053"/>
      <c r="AC127" s="1053"/>
      <c r="AD127" s="1053"/>
      <c r="AE127" s="1054"/>
      <c r="AF127" s="1055" t="s">
        <v>424</v>
      </c>
      <c r="AG127" s="1053"/>
      <c r="AH127" s="1053"/>
      <c r="AI127" s="1053"/>
      <c r="AJ127" s="1054"/>
      <c r="AK127" s="1055" t="s">
        <v>424</v>
      </c>
      <c r="AL127" s="1053"/>
      <c r="AM127" s="1053"/>
      <c r="AN127" s="1053"/>
      <c r="AO127" s="1054"/>
      <c r="AP127" s="1056" t="s">
        <v>424</v>
      </c>
      <c r="AQ127" s="1057"/>
      <c r="AR127" s="1057"/>
      <c r="AS127" s="1057"/>
      <c r="AT127" s="1058"/>
      <c r="AU127" s="283"/>
      <c r="AV127" s="283"/>
      <c r="AW127" s="283"/>
      <c r="AX127" s="1126" t="s">
        <v>502</v>
      </c>
      <c r="AY127" s="1127"/>
      <c r="AZ127" s="1127"/>
      <c r="BA127" s="1127"/>
      <c r="BB127" s="1127"/>
      <c r="BC127" s="1127"/>
      <c r="BD127" s="1127"/>
      <c r="BE127" s="1128"/>
      <c r="BF127" s="1129" t="s">
        <v>503</v>
      </c>
      <c r="BG127" s="1127"/>
      <c r="BH127" s="1127"/>
      <c r="BI127" s="1127"/>
      <c r="BJ127" s="1127"/>
      <c r="BK127" s="1127"/>
      <c r="BL127" s="1128"/>
      <c r="BM127" s="1129" t="s">
        <v>504</v>
      </c>
      <c r="BN127" s="1127"/>
      <c r="BO127" s="1127"/>
      <c r="BP127" s="1127"/>
      <c r="BQ127" s="1127"/>
      <c r="BR127" s="1127"/>
      <c r="BS127" s="1128"/>
      <c r="BT127" s="1129" t="s">
        <v>505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506</v>
      </c>
      <c r="CQ127" s="1044"/>
      <c r="CR127" s="1044"/>
      <c r="CS127" s="1044"/>
      <c r="CT127" s="1044"/>
      <c r="CU127" s="1044"/>
      <c r="CV127" s="1044"/>
      <c r="CW127" s="1044"/>
      <c r="CX127" s="1044"/>
      <c r="CY127" s="1044"/>
      <c r="CZ127" s="1044"/>
      <c r="DA127" s="1044"/>
      <c r="DB127" s="1044"/>
      <c r="DC127" s="1044"/>
      <c r="DD127" s="1044"/>
      <c r="DE127" s="1044"/>
      <c r="DF127" s="1045"/>
      <c r="DG127" s="1013" t="s">
        <v>129</v>
      </c>
      <c r="DH127" s="1014"/>
      <c r="DI127" s="1014"/>
      <c r="DJ127" s="1014"/>
      <c r="DK127" s="1014"/>
      <c r="DL127" s="1014" t="s">
        <v>507</v>
      </c>
      <c r="DM127" s="1014"/>
      <c r="DN127" s="1014"/>
      <c r="DO127" s="1014"/>
      <c r="DP127" s="1014"/>
      <c r="DQ127" s="1014" t="s">
        <v>469</v>
      </c>
      <c r="DR127" s="1014"/>
      <c r="DS127" s="1014"/>
      <c r="DT127" s="1014"/>
      <c r="DU127" s="1014"/>
      <c r="DV127" s="1015" t="s">
        <v>424</v>
      </c>
      <c r="DW127" s="1015"/>
      <c r="DX127" s="1015"/>
      <c r="DY127" s="1015"/>
      <c r="DZ127" s="1016"/>
    </row>
    <row r="128" spans="1:130" s="247" customFormat="1" ht="26.25" customHeight="1" thickBot="1" x14ac:dyDescent="0.25">
      <c r="A128" s="1137" t="s">
        <v>508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509</v>
      </c>
      <c r="X128" s="1139"/>
      <c r="Y128" s="1139"/>
      <c r="Z128" s="1140"/>
      <c r="AA128" s="1141" t="s">
        <v>507</v>
      </c>
      <c r="AB128" s="1142"/>
      <c r="AC128" s="1142"/>
      <c r="AD128" s="1142"/>
      <c r="AE128" s="1143"/>
      <c r="AF128" s="1144" t="s">
        <v>393</v>
      </c>
      <c r="AG128" s="1142"/>
      <c r="AH128" s="1142"/>
      <c r="AI128" s="1142"/>
      <c r="AJ128" s="1143"/>
      <c r="AK128" s="1144" t="s">
        <v>424</v>
      </c>
      <c r="AL128" s="1142"/>
      <c r="AM128" s="1142"/>
      <c r="AN128" s="1142"/>
      <c r="AO128" s="1143"/>
      <c r="AP128" s="1145"/>
      <c r="AQ128" s="1146"/>
      <c r="AR128" s="1146"/>
      <c r="AS128" s="1146"/>
      <c r="AT128" s="1147"/>
      <c r="AU128" s="283"/>
      <c r="AV128" s="283"/>
      <c r="AW128" s="283"/>
      <c r="AX128" s="982" t="s">
        <v>510</v>
      </c>
      <c r="AY128" s="983"/>
      <c r="AZ128" s="983"/>
      <c r="BA128" s="983"/>
      <c r="BB128" s="983"/>
      <c r="BC128" s="983"/>
      <c r="BD128" s="983"/>
      <c r="BE128" s="984"/>
      <c r="BF128" s="1148" t="s">
        <v>395</v>
      </c>
      <c r="BG128" s="1149"/>
      <c r="BH128" s="1149"/>
      <c r="BI128" s="1149"/>
      <c r="BJ128" s="1149"/>
      <c r="BK128" s="1149"/>
      <c r="BL128" s="1150"/>
      <c r="BM128" s="1148">
        <v>13.91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511</v>
      </c>
      <c r="CQ128" s="1131"/>
      <c r="CR128" s="1131"/>
      <c r="CS128" s="1131"/>
      <c r="CT128" s="1131"/>
      <c r="CU128" s="1131"/>
      <c r="CV128" s="1131"/>
      <c r="CW128" s="1131"/>
      <c r="CX128" s="1131"/>
      <c r="CY128" s="1131"/>
      <c r="CZ128" s="1131"/>
      <c r="DA128" s="1131"/>
      <c r="DB128" s="1131"/>
      <c r="DC128" s="1131"/>
      <c r="DD128" s="1131"/>
      <c r="DE128" s="1131"/>
      <c r="DF128" s="1132"/>
      <c r="DG128" s="1133" t="s">
        <v>424</v>
      </c>
      <c r="DH128" s="1134"/>
      <c r="DI128" s="1134"/>
      <c r="DJ128" s="1134"/>
      <c r="DK128" s="1134"/>
      <c r="DL128" s="1134" t="s">
        <v>499</v>
      </c>
      <c r="DM128" s="1134"/>
      <c r="DN128" s="1134"/>
      <c r="DO128" s="1134"/>
      <c r="DP128" s="1134"/>
      <c r="DQ128" s="1134" t="s">
        <v>512</v>
      </c>
      <c r="DR128" s="1134"/>
      <c r="DS128" s="1134"/>
      <c r="DT128" s="1134"/>
      <c r="DU128" s="1134"/>
      <c r="DV128" s="1135" t="s">
        <v>129</v>
      </c>
      <c r="DW128" s="1135"/>
      <c r="DX128" s="1135"/>
      <c r="DY128" s="1135"/>
      <c r="DZ128" s="1136"/>
    </row>
    <row r="129" spans="1:131" s="247" customFormat="1" ht="26.25" customHeight="1" x14ac:dyDescent="0.2">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513</v>
      </c>
      <c r="X129" s="1168"/>
      <c r="Y129" s="1168"/>
      <c r="Z129" s="1169"/>
      <c r="AA129" s="1052">
        <v>7919431</v>
      </c>
      <c r="AB129" s="1053"/>
      <c r="AC129" s="1053"/>
      <c r="AD129" s="1053"/>
      <c r="AE129" s="1054"/>
      <c r="AF129" s="1055">
        <v>7677190</v>
      </c>
      <c r="AG129" s="1053"/>
      <c r="AH129" s="1053"/>
      <c r="AI129" s="1053"/>
      <c r="AJ129" s="1054"/>
      <c r="AK129" s="1055">
        <v>7445088</v>
      </c>
      <c r="AL129" s="1053"/>
      <c r="AM129" s="1053"/>
      <c r="AN129" s="1053"/>
      <c r="AO129" s="1054"/>
      <c r="AP129" s="1170"/>
      <c r="AQ129" s="1171"/>
      <c r="AR129" s="1171"/>
      <c r="AS129" s="1171"/>
      <c r="AT129" s="1172"/>
      <c r="AU129" s="285"/>
      <c r="AV129" s="285"/>
      <c r="AW129" s="285"/>
      <c r="AX129" s="1161" t="s">
        <v>514</v>
      </c>
      <c r="AY129" s="1044"/>
      <c r="AZ129" s="1044"/>
      <c r="BA129" s="1044"/>
      <c r="BB129" s="1044"/>
      <c r="BC129" s="1044"/>
      <c r="BD129" s="1044"/>
      <c r="BE129" s="1045"/>
      <c r="BF129" s="1162" t="s">
        <v>499</v>
      </c>
      <c r="BG129" s="1163"/>
      <c r="BH129" s="1163"/>
      <c r="BI129" s="1163"/>
      <c r="BJ129" s="1163"/>
      <c r="BK129" s="1163"/>
      <c r="BL129" s="1164"/>
      <c r="BM129" s="1162">
        <v>18.91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515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516</v>
      </c>
      <c r="X130" s="1168"/>
      <c r="Y130" s="1168"/>
      <c r="Z130" s="1169"/>
      <c r="AA130" s="1052">
        <v>1518553</v>
      </c>
      <c r="AB130" s="1053"/>
      <c r="AC130" s="1053"/>
      <c r="AD130" s="1053"/>
      <c r="AE130" s="1054"/>
      <c r="AF130" s="1055">
        <v>1490461</v>
      </c>
      <c r="AG130" s="1053"/>
      <c r="AH130" s="1053"/>
      <c r="AI130" s="1053"/>
      <c r="AJ130" s="1054"/>
      <c r="AK130" s="1055">
        <v>1393848</v>
      </c>
      <c r="AL130" s="1053"/>
      <c r="AM130" s="1053"/>
      <c r="AN130" s="1053"/>
      <c r="AO130" s="1054"/>
      <c r="AP130" s="1170"/>
      <c r="AQ130" s="1171"/>
      <c r="AR130" s="1171"/>
      <c r="AS130" s="1171"/>
      <c r="AT130" s="1172"/>
      <c r="AU130" s="285"/>
      <c r="AV130" s="285"/>
      <c r="AW130" s="285"/>
      <c r="AX130" s="1161" t="s">
        <v>517</v>
      </c>
      <c r="AY130" s="1044"/>
      <c r="AZ130" s="1044"/>
      <c r="BA130" s="1044"/>
      <c r="BB130" s="1044"/>
      <c r="BC130" s="1044"/>
      <c r="BD130" s="1044"/>
      <c r="BE130" s="1045"/>
      <c r="BF130" s="1198">
        <v>9.1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518</v>
      </c>
      <c r="X131" s="1206"/>
      <c r="Y131" s="1206"/>
      <c r="Z131" s="1207"/>
      <c r="AA131" s="1099">
        <v>6400878</v>
      </c>
      <c r="AB131" s="1078"/>
      <c r="AC131" s="1078"/>
      <c r="AD131" s="1078"/>
      <c r="AE131" s="1079"/>
      <c r="AF131" s="1077">
        <v>6186729</v>
      </c>
      <c r="AG131" s="1078"/>
      <c r="AH131" s="1078"/>
      <c r="AI131" s="1078"/>
      <c r="AJ131" s="1079"/>
      <c r="AK131" s="1077">
        <v>6051240</v>
      </c>
      <c r="AL131" s="1078"/>
      <c r="AM131" s="1078"/>
      <c r="AN131" s="1078"/>
      <c r="AO131" s="1079"/>
      <c r="AP131" s="1208"/>
      <c r="AQ131" s="1209"/>
      <c r="AR131" s="1209"/>
      <c r="AS131" s="1209"/>
      <c r="AT131" s="1210"/>
      <c r="AU131" s="285"/>
      <c r="AV131" s="285"/>
      <c r="AW131" s="285"/>
      <c r="AX131" s="1180" t="s">
        <v>519</v>
      </c>
      <c r="AY131" s="1131"/>
      <c r="AZ131" s="1131"/>
      <c r="BA131" s="1131"/>
      <c r="BB131" s="1131"/>
      <c r="BC131" s="1131"/>
      <c r="BD131" s="1131"/>
      <c r="BE131" s="1132"/>
      <c r="BF131" s="1181">
        <v>16.2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520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521</v>
      </c>
      <c r="W132" s="1191"/>
      <c r="X132" s="1191"/>
      <c r="Y132" s="1191"/>
      <c r="Z132" s="1192"/>
      <c r="AA132" s="1193">
        <v>7.7881190670000002</v>
      </c>
      <c r="AB132" s="1194"/>
      <c r="AC132" s="1194"/>
      <c r="AD132" s="1194"/>
      <c r="AE132" s="1195"/>
      <c r="AF132" s="1196">
        <v>10.38535873</v>
      </c>
      <c r="AG132" s="1194"/>
      <c r="AH132" s="1194"/>
      <c r="AI132" s="1194"/>
      <c r="AJ132" s="1195"/>
      <c r="AK132" s="1196">
        <v>9.2757021700000006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522</v>
      </c>
      <c r="W133" s="1174"/>
      <c r="X133" s="1174"/>
      <c r="Y133" s="1174"/>
      <c r="Z133" s="1175"/>
      <c r="AA133" s="1176">
        <v>8.1999999999999993</v>
      </c>
      <c r="AB133" s="1177"/>
      <c r="AC133" s="1177"/>
      <c r="AD133" s="1177"/>
      <c r="AE133" s="1178"/>
      <c r="AF133" s="1176">
        <v>8.6999999999999993</v>
      </c>
      <c r="AG133" s="1177"/>
      <c r="AH133" s="1177"/>
      <c r="AI133" s="1177"/>
      <c r="AJ133" s="1178"/>
      <c r="AK133" s="1176">
        <v>9.1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CDnWVJaAm4wFftwfi+EcEZi+8+m3nswfgnLhTzM2pAiq2i3TL6vdcAvMj1M3eYQTwwYDLE8OgBx/qTFUgsM1Jw==" saltValue="iH0zZ1GV/jJ2+qkoMJP69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523</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kGzE5/WsAQyI2wfCH/jQbgYiKysxM7Hw8IT3YXoFUPsPBme5lHk0v0RdvDNp0pcPfxv3jYP9vtsIXkxtpxVJRg==" saltValue="KccJqqoplSGGotGK9B0c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Kai8DAbKn/qep6s7DjQ2mVhNuXmiQvmkuiuGC2RCFr15D3llRqJw/BrateZg2p6eQJxSzAfoXYqpaDEpC/VaA==" saltValue="LMrD3jwGbfmrzQtAckP40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524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525</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526</v>
      </c>
      <c r="AP7" s="304"/>
      <c r="AQ7" s="305" t="s">
        <v>527</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528</v>
      </c>
      <c r="AQ8" s="311" t="s">
        <v>529</v>
      </c>
      <c r="AR8" s="312" t="s">
        <v>530</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531</v>
      </c>
      <c r="AL9" s="1217"/>
      <c r="AM9" s="1217"/>
      <c r="AN9" s="1218"/>
      <c r="AO9" s="313">
        <v>1828328</v>
      </c>
      <c r="AP9" s="313">
        <v>85748</v>
      </c>
      <c r="AQ9" s="314">
        <v>62963</v>
      </c>
      <c r="AR9" s="315">
        <v>36.200000000000003</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532</v>
      </c>
      <c r="AL10" s="1217"/>
      <c r="AM10" s="1217"/>
      <c r="AN10" s="1218"/>
      <c r="AO10" s="316">
        <v>120012</v>
      </c>
      <c r="AP10" s="316">
        <v>5629</v>
      </c>
      <c r="AQ10" s="317">
        <v>6807</v>
      </c>
      <c r="AR10" s="318">
        <v>-17.3</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533</v>
      </c>
      <c r="AL11" s="1217"/>
      <c r="AM11" s="1217"/>
      <c r="AN11" s="1218"/>
      <c r="AO11" s="316">
        <v>305023</v>
      </c>
      <c r="AP11" s="316">
        <v>14306</v>
      </c>
      <c r="AQ11" s="317">
        <v>9161</v>
      </c>
      <c r="AR11" s="318">
        <v>56.2</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534</v>
      </c>
      <c r="AL12" s="1217"/>
      <c r="AM12" s="1217"/>
      <c r="AN12" s="1218"/>
      <c r="AO12" s="316" t="s">
        <v>535</v>
      </c>
      <c r="AP12" s="316" t="s">
        <v>535</v>
      </c>
      <c r="AQ12" s="317">
        <v>469</v>
      </c>
      <c r="AR12" s="318" t="s">
        <v>535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536</v>
      </c>
      <c r="AL13" s="1217"/>
      <c r="AM13" s="1217"/>
      <c r="AN13" s="1218"/>
      <c r="AO13" s="316" t="s">
        <v>535</v>
      </c>
      <c r="AP13" s="316" t="s">
        <v>535</v>
      </c>
      <c r="AQ13" s="317" t="s">
        <v>535</v>
      </c>
      <c r="AR13" s="318" t="s">
        <v>535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537</v>
      </c>
      <c r="AL14" s="1217"/>
      <c r="AM14" s="1217"/>
      <c r="AN14" s="1218"/>
      <c r="AO14" s="316">
        <v>4474</v>
      </c>
      <c r="AP14" s="316">
        <v>210</v>
      </c>
      <c r="AQ14" s="317">
        <v>2905</v>
      </c>
      <c r="AR14" s="318">
        <v>-92.8</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538</v>
      </c>
      <c r="AL15" s="1217"/>
      <c r="AM15" s="1217"/>
      <c r="AN15" s="1218"/>
      <c r="AO15" s="316">
        <v>37567</v>
      </c>
      <c r="AP15" s="316">
        <v>1762</v>
      </c>
      <c r="AQ15" s="317">
        <v>1486</v>
      </c>
      <c r="AR15" s="318">
        <v>18.600000000000001</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539</v>
      </c>
      <c r="AL16" s="1220"/>
      <c r="AM16" s="1220"/>
      <c r="AN16" s="1221"/>
      <c r="AO16" s="316">
        <v>-167646</v>
      </c>
      <c r="AP16" s="316">
        <v>-7863</v>
      </c>
      <c r="AQ16" s="317">
        <v>-5107</v>
      </c>
      <c r="AR16" s="318">
        <v>54</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2127758</v>
      </c>
      <c r="AP17" s="316">
        <v>99792</v>
      </c>
      <c r="AQ17" s="317">
        <v>78684</v>
      </c>
      <c r="AR17" s="318">
        <v>26.8</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540</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541</v>
      </c>
      <c r="AP20" s="324" t="s">
        <v>542</v>
      </c>
      <c r="AQ20" s="325" t="s">
        <v>543</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544</v>
      </c>
      <c r="AL21" s="1212"/>
      <c r="AM21" s="1212"/>
      <c r="AN21" s="1213"/>
      <c r="AO21" s="328">
        <v>10.55</v>
      </c>
      <c r="AP21" s="329">
        <v>7.53</v>
      </c>
      <c r="AQ21" s="330">
        <v>3.02</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545</v>
      </c>
      <c r="AL22" s="1212"/>
      <c r="AM22" s="1212"/>
      <c r="AN22" s="1213"/>
      <c r="AO22" s="333">
        <v>92.6</v>
      </c>
      <c r="AP22" s="334">
        <v>97.4</v>
      </c>
      <c r="AQ22" s="335">
        <v>-4.8</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546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547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548</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526</v>
      </c>
      <c r="AP30" s="304"/>
      <c r="AQ30" s="305" t="s">
        <v>527</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528</v>
      </c>
      <c r="AQ31" s="311" t="s">
        <v>529</v>
      </c>
      <c r="AR31" s="312" t="s">
        <v>530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549</v>
      </c>
      <c r="AL32" s="1228"/>
      <c r="AM32" s="1228"/>
      <c r="AN32" s="1229"/>
      <c r="AO32" s="343">
        <v>1151525</v>
      </c>
      <c r="AP32" s="343">
        <v>54006</v>
      </c>
      <c r="AQ32" s="344">
        <v>34297</v>
      </c>
      <c r="AR32" s="345">
        <v>57.5</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550</v>
      </c>
      <c r="AL33" s="1228"/>
      <c r="AM33" s="1228"/>
      <c r="AN33" s="1229"/>
      <c r="AO33" s="343" t="s">
        <v>535</v>
      </c>
      <c r="AP33" s="343" t="s">
        <v>535</v>
      </c>
      <c r="AQ33" s="344" t="s">
        <v>535</v>
      </c>
      <c r="AR33" s="345" t="s">
        <v>535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551</v>
      </c>
      <c r="AL34" s="1228"/>
      <c r="AM34" s="1228"/>
      <c r="AN34" s="1229"/>
      <c r="AO34" s="343" t="s">
        <v>535</v>
      </c>
      <c r="AP34" s="343" t="s">
        <v>535</v>
      </c>
      <c r="AQ34" s="344" t="s">
        <v>535</v>
      </c>
      <c r="AR34" s="345" t="s">
        <v>535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552</v>
      </c>
      <c r="AL35" s="1228"/>
      <c r="AM35" s="1228"/>
      <c r="AN35" s="1229"/>
      <c r="AO35" s="343">
        <v>695909</v>
      </c>
      <c r="AP35" s="343">
        <v>32638</v>
      </c>
      <c r="AQ35" s="344">
        <v>14866</v>
      </c>
      <c r="AR35" s="345">
        <v>119.5</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553</v>
      </c>
      <c r="AL36" s="1228"/>
      <c r="AM36" s="1228"/>
      <c r="AN36" s="1229"/>
      <c r="AO36" s="343">
        <v>96032</v>
      </c>
      <c r="AP36" s="343">
        <v>4504</v>
      </c>
      <c r="AQ36" s="344">
        <v>2278</v>
      </c>
      <c r="AR36" s="345">
        <v>97.7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554</v>
      </c>
      <c r="AL37" s="1228"/>
      <c r="AM37" s="1228"/>
      <c r="AN37" s="1229"/>
      <c r="AO37" s="343">
        <v>11677</v>
      </c>
      <c r="AP37" s="343">
        <v>548</v>
      </c>
      <c r="AQ37" s="344">
        <v>453</v>
      </c>
      <c r="AR37" s="345">
        <v>21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555</v>
      </c>
      <c r="AL38" s="1231"/>
      <c r="AM38" s="1231"/>
      <c r="AN38" s="1232"/>
      <c r="AO38" s="346" t="s">
        <v>535</v>
      </c>
      <c r="AP38" s="346" t="s">
        <v>535</v>
      </c>
      <c r="AQ38" s="347">
        <v>1</v>
      </c>
      <c r="AR38" s="335" t="s">
        <v>535</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556</v>
      </c>
      <c r="AL39" s="1231"/>
      <c r="AM39" s="1231"/>
      <c r="AN39" s="1232"/>
      <c r="AO39" s="343" t="s">
        <v>535</v>
      </c>
      <c r="AP39" s="343" t="s">
        <v>535</v>
      </c>
      <c r="AQ39" s="344">
        <v>-3000</v>
      </c>
      <c r="AR39" s="345" t="s">
        <v>535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557</v>
      </c>
      <c r="AL40" s="1228"/>
      <c r="AM40" s="1228"/>
      <c r="AN40" s="1229"/>
      <c r="AO40" s="343">
        <v>-1393848</v>
      </c>
      <c r="AP40" s="343">
        <v>-65371</v>
      </c>
      <c r="AQ40" s="344">
        <v>-34641</v>
      </c>
      <c r="AR40" s="345">
        <v>88.7</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561295</v>
      </c>
      <c r="AP41" s="343">
        <v>26325</v>
      </c>
      <c r="AQ41" s="344">
        <v>14254</v>
      </c>
      <c r="AR41" s="345">
        <v>84.7</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558</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526</v>
      </c>
      <c r="AN49" s="1224" t="s">
        <v>561</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562</v>
      </c>
      <c r="AO50" s="360" t="s">
        <v>563</v>
      </c>
      <c r="AP50" s="361" t="s">
        <v>564</v>
      </c>
      <c r="AQ50" s="362" t="s">
        <v>565</v>
      </c>
      <c r="AR50" s="363" t="s">
        <v>566</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567</v>
      </c>
      <c r="AL51" s="356"/>
      <c r="AM51" s="364">
        <v>2361053</v>
      </c>
      <c r="AN51" s="365">
        <v>104245</v>
      </c>
      <c r="AO51" s="366">
        <v>22</v>
      </c>
      <c r="AP51" s="367">
        <v>56894</v>
      </c>
      <c r="AQ51" s="368">
        <v>6.8</v>
      </c>
      <c r="AR51" s="369">
        <v>15.2</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568</v>
      </c>
      <c r="AM52" s="372">
        <v>1699555</v>
      </c>
      <c r="AN52" s="373">
        <v>75039</v>
      </c>
      <c r="AO52" s="374">
        <v>48.1</v>
      </c>
      <c r="AP52" s="375">
        <v>32548</v>
      </c>
      <c r="AQ52" s="376">
        <v>12.6</v>
      </c>
      <c r="AR52" s="377">
        <v>35.5</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569</v>
      </c>
      <c r="AL53" s="356"/>
      <c r="AM53" s="364">
        <v>2026076</v>
      </c>
      <c r="AN53" s="365">
        <v>90490</v>
      </c>
      <c r="AO53" s="366">
        <v>-13.2</v>
      </c>
      <c r="AP53" s="367">
        <v>57122</v>
      </c>
      <c r="AQ53" s="368">
        <v>0.4</v>
      </c>
      <c r="AR53" s="369">
        <v>-13.6</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568</v>
      </c>
      <c r="AM54" s="372">
        <v>1577891</v>
      </c>
      <c r="AN54" s="373">
        <v>70473</v>
      </c>
      <c r="AO54" s="374">
        <v>-6.1</v>
      </c>
      <c r="AP54" s="375">
        <v>36191</v>
      </c>
      <c r="AQ54" s="376">
        <v>11.2</v>
      </c>
      <c r="AR54" s="377">
        <v>-17.3</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570</v>
      </c>
      <c r="AL55" s="356"/>
      <c r="AM55" s="364">
        <v>1966266</v>
      </c>
      <c r="AN55" s="365">
        <v>89303</v>
      </c>
      <c r="AO55" s="366">
        <v>-1.3</v>
      </c>
      <c r="AP55" s="367">
        <v>53655</v>
      </c>
      <c r="AQ55" s="368">
        <v>-6.1</v>
      </c>
      <c r="AR55" s="369">
        <v>4.8</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568</v>
      </c>
      <c r="AM56" s="372">
        <v>1374743</v>
      </c>
      <c r="AN56" s="373">
        <v>62437</v>
      </c>
      <c r="AO56" s="374">
        <v>-11.4</v>
      </c>
      <c r="AP56" s="375">
        <v>32719</v>
      </c>
      <c r="AQ56" s="376">
        <v>-9.6</v>
      </c>
      <c r="AR56" s="377">
        <v>-1.8</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571</v>
      </c>
      <c r="AL57" s="356"/>
      <c r="AM57" s="364">
        <v>2647558</v>
      </c>
      <c r="AN57" s="365">
        <v>122227</v>
      </c>
      <c r="AO57" s="366">
        <v>36.9</v>
      </c>
      <c r="AP57" s="367">
        <v>53869</v>
      </c>
      <c r="AQ57" s="368">
        <v>0.4</v>
      </c>
      <c r="AR57" s="369">
        <v>36.5</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568</v>
      </c>
      <c r="AM58" s="372">
        <v>1661899</v>
      </c>
      <c r="AN58" s="373">
        <v>76723</v>
      </c>
      <c r="AO58" s="374">
        <v>22.9</v>
      </c>
      <c r="AP58" s="375">
        <v>35046</v>
      </c>
      <c r="AQ58" s="376">
        <v>7.1</v>
      </c>
      <c r="AR58" s="377">
        <v>15.8</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572</v>
      </c>
      <c r="AL59" s="356"/>
      <c r="AM59" s="364">
        <v>2424042</v>
      </c>
      <c r="AN59" s="365">
        <v>113687</v>
      </c>
      <c r="AO59" s="366">
        <v>-7</v>
      </c>
      <c r="AP59" s="367">
        <v>59119</v>
      </c>
      <c r="AQ59" s="368">
        <v>9.6999999999999993</v>
      </c>
      <c r="AR59" s="369">
        <v>-16.7</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568</v>
      </c>
      <c r="AM60" s="372">
        <v>960500</v>
      </c>
      <c r="AN60" s="373">
        <v>45047</v>
      </c>
      <c r="AO60" s="374">
        <v>-41.3</v>
      </c>
      <c r="AP60" s="375">
        <v>29900</v>
      </c>
      <c r="AQ60" s="376">
        <v>-14.7</v>
      </c>
      <c r="AR60" s="377">
        <v>-26.6</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573</v>
      </c>
      <c r="AL61" s="378"/>
      <c r="AM61" s="379">
        <v>2284999</v>
      </c>
      <c r="AN61" s="380">
        <v>103990</v>
      </c>
      <c r="AO61" s="381">
        <v>7.5</v>
      </c>
      <c r="AP61" s="382">
        <v>56132</v>
      </c>
      <c r="AQ61" s="383">
        <v>2.2000000000000002</v>
      </c>
      <c r="AR61" s="369">
        <v>5.3</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568</v>
      </c>
      <c r="AM62" s="372">
        <v>1454918</v>
      </c>
      <c r="AN62" s="373">
        <v>65944</v>
      </c>
      <c r="AO62" s="374">
        <v>2.4</v>
      </c>
      <c r="AP62" s="375">
        <v>33281</v>
      </c>
      <c r="AQ62" s="376">
        <v>1.3</v>
      </c>
      <c r="AR62" s="377">
        <v>1.1000000000000001</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eshlU3fXOi0uY1vFvgHGelDosahMXabCQDuWGaP16LafQyUi7NIJAS9BgAy+jtLnSVwM2Ho0qkoYyDjFGUytXQ==" saltValue="omrCkcT8Bbemc/XoTUxL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575</v>
      </c>
    </row>
    <row r="121" spans="125:125" ht="13.5" hidden="1" customHeight="1" x14ac:dyDescent="0.2">
      <c r="DU121" s="291"/>
    </row>
  </sheetData>
  <sheetProtection algorithmName="SHA-512" hashValue="xRoBdSEVt8nI0tKXARJrshtyVnoWgay7jZ+arJ8gpbKddSjwcJtXb/e3VSJW1IU1zzkNBkzIVt9CzlPVxMtjXA==" saltValue="zMS2lNechjcssa7Nbjgv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576</v>
      </c>
    </row>
  </sheetData>
  <sheetProtection algorithmName="SHA-512" hashValue="ZtXJC0BNvUINezJm9b3owlzrLtuFD+rXgWbFAneoYS21RJ73tGGWHnDnoJ0Ht7ALScPhAvgC6t2Q9GAyxUdCzg==" saltValue="6DPRJdQOAs2xAsGY5uaM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577</v>
      </c>
      <c r="G46" s="8" t="s">
        <v>578</v>
      </c>
      <c r="H46" s="8" t="s">
        <v>579</v>
      </c>
      <c r="I46" s="8" t="s">
        <v>580</v>
      </c>
      <c r="J46" s="9" t="s">
        <v>581</v>
      </c>
    </row>
    <row r="47" spans="2:10" ht="57.75" customHeight="1" x14ac:dyDescent="0.2">
      <c r="B47" s="10"/>
      <c r="C47" s="1236" t="s">
        <v>3</v>
      </c>
      <c r="D47" s="1236"/>
      <c r="E47" s="1237"/>
      <c r="F47" s="11">
        <v>36.380000000000003</v>
      </c>
      <c r="G47" s="12">
        <v>40.28</v>
      </c>
      <c r="H47" s="12">
        <v>37.42</v>
      </c>
      <c r="I47" s="12">
        <v>41.81</v>
      </c>
      <c r="J47" s="13">
        <v>41.06</v>
      </c>
    </row>
    <row r="48" spans="2:10" ht="57.75" customHeight="1" x14ac:dyDescent="0.2">
      <c r="B48" s="14"/>
      <c r="C48" s="1238" t="s">
        <v>4</v>
      </c>
      <c r="D48" s="1238"/>
      <c r="E48" s="1239"/>
      <c r="F48" s="15">
        <v>9.61</v>
      </c>
      <c r="G48" s="16">
        <v>9.17</v>
      </c>
      <c r="H48" s="16">
        <v>11.75</v>
      </c>
      <c r="I48" s="16">
        <v>8.59</v>
      </c>
      <c r="J48" s="17">
        <v>8.07</v>
      </c>
    </row>
    <row r="49" spans="2:10" ht="57.75" customHeight="1" thickBot="1" x14ac:dyDescent="0.25">
      <c r="B49" s="18"/>
      <c r="C49" s="1240" t="s">
        <v>5</v>
      </c>
      <c r="D49" s="1240"/>
      <c r="E49" s="1241"/>
      <c r="F49" s="19">
        <v>9.77</v>
      </c>
      <c r="G49" s="20">
        <v>1.67</v>
      </c>
      <c r="H49" s="20" t="s">
        <v>582</v>
      </c>
      <c r="I49" s="20" t="s">
        <v>583</v>
      </c>
      <c r="J49" s="21" t="s">
        <v>584</v>
      </c>
    </row>
    <row r="50" spans="2:10" ht="13.5" customHeight="1" x14ac:dyDescent="0.2"/>
  </sheetData>
  <sheetProtection algorithmName="SHA-512" hashValue="hwJFLEg/zo6KvoJY4smQfkU7gdIeCcoRqkMQwEdm14hSnXbLNd9tLQacynohxnhSJB4qjx8CGPJt2XywqemUUw==" saltValue="fbd2lqIpvFt1+BmwifXA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2">
      <c r="A34" s="22"/>
      <c r="B34" s="31"/>
      <c r="C34" s="1248" t="s">
        <v>585</v>
      </c>
      <c r="D34" s="1248"/>
      <c r="E34" s="1249"/>
      <c r="F34" s="32">
        <v>9.59</v>
      </c>
      <c r="G34" s="33">
        <v>9.1300000000000008</v>
      </c>
      <c r="H34" s="33">
        <v>11.75</v>
      </c>
      <c r="I34" s="33">
        <v>8.57</v>
      </c>
      <c r="J34" s="34">
        <v>8.0500000000000007</v>
      </c>
      <c r="K34" s="22"/>
      <c r="L34" s="22"/>
      <c r="M34" s="22"/>
      <c r="N34" s="22"/>
      <c r="O34" s="22"/>
      <c r="P34" s="22"/>
    </row>
    <row r="35" spans="1:16" ht="39" customHeight="1" x14ac:dyDescent="0.2">
      <c r="A35" s="22"/>
      <c r="B35" s="35"/>
      <c r="C35" s="1242" t="s">
        <v>586</v>
      </c>
      <c r="D35" s="1243"/>
      <c r="E35" s="1244"/>
      <c r="F35" s="36">
        <v>2.71</v>
      </c>
      <c r="G35" s="37">
        <v>2.83</v>
      </c>
      <c r="H35" s="37">
        <v>3.05</v>
      </c>
      <c r="I35" s="37">
        <v>3.11</v>
      </c>
      <c r="J35" s="38">
        <v>3.33</v>
      </c>
      <c r="K35" s="22"/>
      <c r="L35" s="22"/>
      <c r="M35" s="22"/>
      <c r="N35" s="22"/>
      <c r="O35" s="22"/>
      <c r="P35" s="22"/>
    </row>
    <row r="36" spans="1:16" ht="39" customHeight="1" x14ac:dyDescent="0.2">
      <c r="A36" s="22"/>
      <c r="B36" s="35"/>
      <c r="C36" s="1242" t="s">
        <v>587</v>
      </c>
      <c r="D36" s="1243"/>
      <c r="E36" s="1244"/>
      <c r="F36" s="36">
        <v>0.35</v>
      </c>
      <c r="G36" s="37">
        <v>0.54</v>
      </c>
      <c r="H36" s="37">
        <v>0.28999999999999998</v>
      </c>
      <c r="I36" s="37">
        <v>0.71</v>
      </c>
      <c r="J36" s="38">
        <v>0.56000000000000005</v>
      </c>
      <c r="K36" s="22"/>
      <c r="L36" s="22"/>
      <c r="M36" s="22"/>
      <c r="N36" s="22"/>
      <c r="O36" s="22"/>
      <c r="P36" s="22"/>
    </row>
    <row r="37" spans="1:16" ht="39" customHeight="1" x14ac:dyDescent="0.2">
      <c r="A37" s="22"/>
      <c r="B37" s="35"/>
      <c r="C37" s="1242" t="s">
        <v>588</v>
      </c>
      <c r="D37" s="1243"/>
      <c r="E37" s="1244"/>
      <c r="F37" s="36">
        <v>1.68</v>
      </c>
      <c r="G37" s="37">
        <v>1.07</v>
      </c>
      <c r="H37" s="37">
        <v>0.28999999999999998</v>
      </c>
      <c r="I37" s="37">
        <v>0.39</v>
      </c>
      <c r="J37" s="38">
        <v>0.49</v>
      </c>
      <c r="K37" s="22"/>
      <c r="L37" s="22"/>
      <c r="M37" s="22"/>
      <c r="N37" s="22"/>
      <c r="O37" s="22"/>
      <c r="P37" s="22"/>
    </row>
    <row r="38" spans="1:16" ht="39" customHeight="1" x14ac:dyDescent="0.2">
      <c r="A38" s="22"/>
      <c r="B38" s="35"/>
      <c r="C38" s="1242" t="s">
        <v>589</v>
      </c>
      <c r="D38" s="1243"/>
      <c r="E38" s="1244"/>
      <c r="F38" s="36">
        <v>0.05</v>
      </c>
      <c r="G38" s="37">
        <v>7.0000000000000007E-2</v>
      </c>
      <c r="H38" s="37">
        <v>0.05</v>
      </c>
      <c r="I38" s="37">
        <v>0.05</v>
      </c>
      <c r="J38" s="38">
        <v>0.08</v>
      </c>
      <c r="K38" s="22"/>
      <c r="L38" s="22"/>
      <c r="M38" s="22"/>
      <c r="N38" s="22"/>
      <c r="O38" s="22"/>
      <c r="P38" s="22"/>
    </row>
    <row r="39" spans="1:16" ht="39" customHeight="1" x14ac:dyDescent="0.2">
      <c r="A39" s="22"/>
      <c r="B39" s="35"/>
      <c r="C39" s="1242" t="s">
        <v>590</v>
      </c>
      <c r="D39" s="1243"/>
      <c r="E39" s="1244"/>
      <c r="F39" s="36">
        <v>0.06</v>
      </c>
      <c r="G39" s="37">
        <v>7.0000000000000007E-2</v>
      </c>
      <c r="H39" s="37">
        <v>0.06</v>
      </c>
      <c r="I39" s="37">
        <v>0.06</v>
      </c>
      <c r="J39" s="38">
        <v>0.08</v>
      </c>
      <c r="K39" s="22"/>
      <c r="L39" s="22"/>
      <c r="M39" s="22"/>
      <c r="N39" s="22"/>
      <c r="O39" s="22"/>
      <c r="P39" s="22"/>
    </row>
    <row r="40" spans="1:16" ht="39" customHeight="1" x14ac:dyDescent="0.2">
      <c r="A40" s="22"/>
      <c r="B40" s="35"/>
      <c r="C40" s="1242" t="s">
        <v>591</v>
      </c>
      <c r="D40" s="1243"/>
      <c r="E40" s="1244"/>
      <c r="F40" s="36">
        <v>0.15</v>
      </c>
      <c r="G40" s="37">
        <v>0.11</v>
      </c>
      <c r="H40" s="37">
        <v>0.43</v>
      </c>
      <c r="I40" s="37">
        <v>0.52</v>
      </c>
      <c r="J40" s="38">
        <v>0.05</v>
      </c>
      <c r="K40" s="22"/>
      <c r="L40" s="22"/>
      <c r="M40" s="22"/>
      <c r="N40" s="22"/>
      <c r="O40" s="22"/>
      <c r="P40" s="22"/>
    </row>
    <row r="41" spans="1:16" ht="39" customHeight="1" x14ac:dyDescent="0.2">
      <c r="A41" s="22"/>
      <c r="B41" s="35"/>
      <c r="C41" s="1242" t="s">
        <v>592</v>
      </c>
      <c r="D41" s="1243"/>
      <c r="E41" s="1244"/>
      <c r="F41" s="36">
        <v>7.0000000000000007E-2</v>
      </c>
      <c r="G41" s="37">
        <v>7.0000000000000007E-2</v>
      </c>
      <c r="H41" s="37">
        <v>0.09</v>
      </c>
      <c r="I41" s="37">
        <v>7.0000000000000007E-2</v>
      </c>
      <c r="J41" s="38">
        <v>0.02</v>
      </c>
      <c r="K41" s="22"/>
      <c r="L41" s="22"/>
      <c r="M41" s="22"/>
      <c r="N41" s="22"/>
      <c r="O41" s="22"/>
      <c r="P41" s="22"/>
    </row>
    <row r="42" spans="1:16" ht="39" customHeight="1" x14ac:dyDescent="0.2">
      <c r="A42" s="22"/>
      <c r="B42" s="39"/>
      <c r="C42" s="1242" t="s">
        <v>593</v>
      </c>
      <c r="D42" s="1243"/>
      <c r="E42" s="1244"/>
      <c r="F42" s="36" t="s">
        <v>535</v>
      </c>
      <c r="G42" s="37" t="s">
        <v>535</v>
      </c>
      <c r="H42" s="37" t="s">
        <v>535</v>
      </c>
      <c r="I42" s="37" t="s">
        <v>535</v>
      </c>
      <c r="J42" s="38" t="s">
        <v>535</v>
      </c>
      <c r="K42" s="22"/>
      <c r="L42" s="22"/>
      <c r="M42" s="22"/>
      <c r="N42" s="22"/>
      <c r="O42" s="22"/>
      <c r="P42" s="22"/>
    </row>
    <row r="43" spans="1:16" ht="39" customHeight="1" thickBot="1" x14ac:dyDescent="0.25">
      <c r="A43" s="22"/>
      <c r="B43" s="40"/>
      <c r="C43" s="1245" t="s">
        <v>594</v>
      </c>
      <c r="D43" s="1246"/>
      <c r="E43" s="1247"/>
      <c r="F43" s="41">
        <v>0.04</v>
      </c>
      <c r="G43" s="42">
        <v>0.09</v>
      </c>
      <c r="H43" s="42">
        <v>0.05</v>
      </c>
      <c r="I43" s="42">
        <v>0.02</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kJEZDzVfXaVqtj1Jbm0kv0mToriLa2pjQNWq/qr23z3/e8GvmhX+4eqC1p+rvknf3JGOX6TlqD/CFPzpvypnaw==" saltValue="UAIZhz1f/qUuHfN/Llf0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1735</v>
      </c>
      <c r="L45" s="60">
        <v>1414</v>
      </c>
      <c r="M45" s="60">
        <v>1256</v>
      </c>
      <c r="N45" s="60">
        <v>1272</v>
      </c>
      <c r="O45" s="61">
        <v>1152</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535</v>
      </c>
      <c r="L46" s="64" t="s">
        <v>535</v>
      </c>
      <c r="M46" s="64" t="s">
        <v>535</v>
      </c>
      <c r="N46" s="64" t="s">
        <v>535</v>
      </c>
      <c r="O46" s="65" t="s">
        <v>535</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535</v>
      </c>
      <c r="L47" s="64" t="s">
        <v>535</v>
      </c>
      <c r="M47" s="64" t="s">
        <v>535</v>
      </c>
      <c r="N47" s="64" t="s">
        <v>535</v>
      </c>
      <c r="O47" s="65" t="s">
        <v>535</v>
      </c>
      <c r="P47" s="48"/>
      <c r="Q47" s="48"/>
      <c r="R47" s="48"/>
      <c r="S47" s="48"/>
      <c r="T47" s="48"/>
      <c r="U47" s="48"/>
    </row>
    <row r="48" spans="1:21" ht="30.75" customHeight="1" x14ac:dyDescent="0.2">
      <c r="A48" s="48"/>
      <c r="B48" s="1252"/>
      <c r="C48" s="1253"/>
      <c r="D48" s="62"/>
      <c r="E48" s="1258" t="s">
        <v>15</v>
      </c>
      <c r="F48" s="1258"/>
      <c r="G48" s="1258"/>
      <c r="H48" s="1258"/>
      <c r="I48" s="1258"/>
      <c r="J48" s="1259"/>
      <c r="K48" s="63">
        <v>754</v>
      </c>
      <c r="L48" s="64">
        <v>707</v>
      </c>
      <c r="M48" s="64">
        <v>665</v>
      </c>
      <c r="N48" s="64">
        <v>756</v>
      </c>
      <c r="O48" s="65">
        <v>696</v>
      </c>
      <c r="P48" s="48"/>
      <c r="Q48" s="48"/>
      <c r="R48" s="48"/>
      <c r="S48" s="48"/>
      <c r="T48" s="48"/>
      <c r="U48" s="48"/>
    </row>
    <row r="49" spans="1:21" ht="30.75" customHeight="1" x14ac:dyDescent="0.2">
      <c r="A49" s="48"/>
      <c r="B49" s="1252"/>
      <c r="C49" s="1253"/>
      <c r="D49" s="62"/>
      <c r="E49" s="1258" t="s">
        <v>16</v>
      </c>
      <c r="F49" s="1258"/>
      <c r="G49" s="1258"/>
      <c r="H49" s="1258"/>
      <c r="I49" s="1258"/>
      <c r="J49" s="1259"/>
      <c r="K49" s="63">
        <v>51</v>
      </c>
      <c r="L49" s="64">
        <v>52</v>
      </c>
      <c r="M49" s="64">
        <v>75</v>
      </c>
      <c r="N49" s="64">
        <v>87</v>
      </c>
      <c r="O49" s="65">
        <v>96</v>
      </c>
      <c r="P49" s="48"/>
      <c r="Q49" s="48"/>
      <c r="R49" s="48"/>
      <c r="S49" s="48"/>
      <c r="T49" s="48"/>
      <c r="U49" s="48"/>
    </row>
    <row r="50" spans="1:21" ht="30.75" customHeight="1" x14ac:dyDescent="0.2">
      <c r="A50" s="48"/>
      <c r="B50" s="1252"/>
      <c r="C50" s="1253"/>
      <c r="D50" s="62"/>
      <c r="E50" s="1258" t="s">
        <v>17</v>
      </c>
      <c r="F50" s="1258"/>
      <c r="G50" s="1258"/>
      <c r="H50" s="1258"/>
      <c r="I50" s="1258"/>
      <c r="J50" s="1259"/>
      <c r="K50" s="63">
        <v>29</v>
      </c>
      <c r="L50" s="64">
        <v>28</v>
      </c>
      <c r="M50" s="64">
        <v>22</v>
      </c>
      <c r="N50" s="64">
        <v>17</v>
      </c>
      <c r="O50" s="65">
        <v>12</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535</v>
      </c>
      <c r="L51" s="64" t="s">
        <v>535</v>
      </c>
      <c r="M51" s="64" t="s">
        <v>535</v>
      </c>
      <c r="N51" s="64" t="s">
        <v>535</v>
      </c>
      <c r="O51" s="65" t="s">
        <v>535</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1942</v>
      </c>
      <c r="L52" s="64">
        <v>1673</v>
      </c>
      <c r="M52" s="64">
        <v>1519</v>
      </c>
      <c r="N52" s="64">
        <v>1491</v>
      </c>
      <c r="O52" s="65">
        <v>1394</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627</v>
      </c>
      <c r="L53" s="69">
        <v>528</v>
      </c>
      <c r="M53" s="69">
        <v>499</v>
      </c>
      <c r="N53" s="69">
        <v>641</v>
      </c>
      <c r="O53" s="70">
        <v>562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3">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2">
      <c r="B57" s="1266" t="s">
        <v>25</v>
      </c>
      <c r="C57" s="1267"/>
      <c r="D57" s="1270" t="s">
        <v>26</v>
      </c>
      <c r="E57" s="1271"/>
      <c r="F57" s="1271"/>
      <c r="G57" s="1271"/>
      <c r="H57" s="1271"/>
      <c r="I57" s="1271"/>
      <c r="J57" s="1272"/>
      <c r="K57" s="83"/>
      <c r="L57" s="84"/>
      <c r="M57" s="84"/>
      <c r="N57" s="84"/>
      <c r="O57" s="85"/>
    </row>
    <row r="58" spans="1:21" ht="31.5" customHeight="1" thickBot="1" x14ac:dyDescent="0.25">
      <c r="B58" s="1268"/>
      <c r="C58" s="1269"/>
      <c r="D58" s="1273" t="s">
        <v>27</v>
      </c>
      <c r="E58" s="1274"/>
      <c r="F58" s="1274"/>
      <c r="G58" s="1274"/>
      <c r="H58" s="1274"/>
      <c r="I58" s="1274"/>
      <c r="J58" s="127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9PEVQvQmWB4ZOgmdY9KOAS9HMGD565q96MWsy/z6Y/b551AF/zHVJnE+smYySXIKgIW3ZhWfMZeYMTb3cRtYQ==" saltValue="4RzLYCXFk/vVSUXiNvjU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577</v>
      </c>
      <c r="J40" s="100" t="s">
        <v>578</v>
      </c>
      <c r="K40" s="100" t="s">
        <v>579</v>
      </c>
      <c r="L40" s="100" t="s">
        <v>580</v>
      </c>
      <c r="M40" s="101" t="s">
        <v>581</v>
      </c>
    </row>
    <row r="41" spans="2:13" ht="27.75" customHeight="1" x14ac:dyDescent="0.2">
      <c r="B41" s="1276" t="s">
        <v>30</v>
      </c>
      <c r="C41" s="1277"/>
      <c r="D41" s="102"/>
      <c r="E41" s="1282" t="s">
        <v>31</v>
      </c>
      <c r="F41" s="1282"/>
      <c r="G41" s="1282"/>
      <c r="H41" s="1283"/>
      <c r="I41" s="103">
        <v>10377</v>
      </c>
      <c r="J41" s="104">
        <v>9882</v>
      </c>
      <c r="K41" s="104">
        <v>9718</v>
      </c>
      <c r="L41" s="104">
        <v>10326</v>
      </c>
      <c r="M41" s="105">
        <v>10925</v>
      </c>
    </row>
    <row r="42" spans="2:13" ht="27.75" customHeight="1" x14ac:dyDescent="0.2">
      <c r="B42" s="1278"/>
      <c r="C42" s="1279"/>
      <c r="D42" s="106"/>
      <c r="E42" s="1284" t="s">
        <v>32</v>
      </c>
      <c r="F42" s="1284"/>
      <c r="G42" s="1284"/>
      <c r="H42" s="1285"/>
      <c r="I42" s="107">
        <v>179</v>
      </c>
      <c r="J42" s="108">
        <v>181</v>
      </c>
      <c r="K42" s="108">
        <v>510</v>
      </c>
      <c r="L42" s="108">
        <v>456</v>
      </c>
      <c r="M42" s="109">
        <v>374</v>
      </c>
    </row>
    <row r="43" spans="2:13" ht="27.75" customHeight="1" x14ac:dyDescent="0.2">
      <c r="B43" s="1278"/>
      <c r="C43" s="1279"/>
      <c r="D43" s="106"/>
      <c r="E43" s="1284" t="s">
        <v>33</v>
      </c>
      <c r="F43" s="1284"/>
      <c r="G43" s="1284"/>
      <c r="H43" s="1285"/>
      <c r="I43" s="107">
        <v>5860</v>
      </c>
      <c r="J43" s="108">
        <v>5311</v>
      </c>
      <c r="K43" s="108">
        <v>4768</v>
      </c>
      <c r="L43" s="108">
        <v>4571</v>
      </c>
      <c r="M43" s="109">
        <v>4380</v>
      </c>
    </row>
    <row r="44" spans="2:13" ht="27.75" customHeight="1" x14ac:dyDescent="0.2">
      <c r="B44" s="1278"/>
      <c r="C44" s="1279"/>
      <c r="D44" s="106"/>
      <c r="E44" s="1284" t="s">
        <v>34</v>
      </c>
      <c r="F44" s="1284"/>
      <c r="G44" s="1284"/>
      <c r="H44" s="1285"/>
      <c r="I44" s="107">
        <v>551</v>
      </c>
      <c r="J44" s="108">
        <v>594</v>
      </c>
      <c r="K44" s="108">
        <v>562</v>
      </c>
      <c r="L44" s="108">
        <v>650</v>
      </c>
      <c r="M44" s="109">
        <v>632</v>
      </c>
    </row>
    <row r="45" spans="2:13" ht="27.75" customHeight="1" x14ac:dyDescent="0.2">
      <c r="B45" s="1278"/>
      <c r="C45" s="1279"/>
      <c r="D45" s="106"/>
      <c r="E45" s="1284" t="s">
        <v>35</v>
      </c>
      <c r="F45" s="1284"/>
      <c r="G45" s="1284"/>
      <c r="H45" s="1285"/>
      <c r="I45" s="107">
        <v>2129</v>
      </c>
      <c r="J45" s="108">
        <v>2173</v>
      </c>
      <c r="K45" s="108">
        <v>1980</v>
      </c>
      <c r="L45" s="108">
        <v>1946</v>
      </c>
      <c r="M45" s="109">
        <v>1950</v>
      </c>
    </row>
    <row r="46" spans="2:13" ht="27.75" customHeight="1" x14ac:dyDescent="0.2">
      <c r="B46" s="1278"/>
      <c r="C46" s="1279"/>
      <c r="D46" s="110"/>
      <c r="E46" s="1284" t="s">
        <v>36</v>
      </c>
      <c r="F46" s="1284"/>
      <c r="G46" s="1284"/>
      <c r="H46" s="1285"/>
      <c r="I46" s="107" t="s">
        <v>535</v>
      </c>
      <c r="J46" s="108" t="s">
        <v>535</v>
      </c>
      <c r="K46" s="108" t="s">
        <v>535</v>
      </c>
      <c r="L46" s="108" t="s">
        <v>535</v>
      </c>
      <c r="M46" s="109" t="s">
        <v>535</v>
      </c>
    </row>
    <row r="47" spans="2:13" ht="27.75" customHeight="1" x14ac:dyDescent="0.2">
      <c r="B47" s="1278"/>
      <c r="C47" s="1279"/>
      <c r="D47" s="111"/>
      <c r="E47" s="1286" t="s">
        <v>37</v>
      </c>
      <c r="F47" s="1287"/>
      <c r="G47" s="1287"/>
      <c r="H47" s="1288"/>
      <c r="I47" s="107" t="s">
        <v>535</v>
      </c>
      <c r="J47" s="108" t="s">
        <v>535</v>
      </c>
      <c r="K47" s="108" t="s">
        <v>535</v>
      </c>
      <c r="L47" s="108" t="s">
        <v>535</v>
      </c>
      <c r="M47" s="109" t="s">
        <v>535</v>
      </c>
    </row>
    <row r="48" spans="2:13" ht="27.75" customHeight="1" x14ac:dyDescent="0.2">
      <c r="B48" s="1278"/>
      <c r="C48" s="1279"/>
      <c r="D48" s="106"/>
      <c r="E48" s="1284" t="s">
        <v>38</v>
      </c>
      <c r="F48" s="1284"/>
      <c r="G48" s="1284"/>
      <c r="H48" s="1285"/>
      <c r="I48" s="107" t="s">
        <v>535</v>
      </c>
      <c r="J48" s="108" t="s">
        <v>535</v>
      </c>
      <c r="K48" s="108" t="s">
        <v>535</v>
      </c>
      <c r="L48" s="108" t="s">
        <v>535</v>
      </c>
      <c r="M48" s="109" t="s">
        <v>535</v>
      </c>
    </row>
    <row r="49" spans="2:13" ht="27.75" customHeight="1" x14ac:dyDescent="0.2">
      <c r="B49" s="1280"/>
      <c r="C49" s="1281"/>
      <c r="D49" s="106"/>
      <c r="E49" s="1284" t="s">
        <v>39</v>
      </c>
      <c r="F49" s="1284"/>
      <c r="G49" s="1284"/>
      <c r="H49" s="1285"/>
      <c r="I49" s="107" t="s">
        <v>535</v>
      </c>
      <c r="J49" s="108" t="s">
        <v>535</v>
      </c>
      <c r="K49" s="108" t="s">
        <v>535</v>
      </c>
      <c r="L49" s="108" t="s">
        <v>535</v>
      </c>
      <c r="M49" s="109" t="s">
        <v>535</v>
      </c>
    </row>
    <row r="50" spans="2:13" ht="27.75" customHeight="1" x14ac:dyDescent="0.2">
      <c r="B50" s="1289" t="s">
        <v>40</v>
      </c>
      <c r="C50" s="1290"/>
      <c r="D50" s="112"/>
      <c r="E50" s="1284" t="s">
        <v>41</v>
      </c>
      <c r="F50" s="1284"/>
      <c r="G50" s="1284"/>
      <c r="H50" s="1285"/>
      <c r="I50" s="107">
        <v>4383</v>
      </c>
      <c r="J50" s="108">
        <v>4505</v>
      </c>
      <c r="K50" s="108">
        <v>4091</v>
      </c>
      <c r="L50" s="108">
        <v>4281</v>
      </c>
      <c r="M50" s="109">
        <v>4224</v>
      </c>
    </row>
    <row r="51" spans="2:13" ht="27.75" customHeight="1" x14ac:dyDescent="0.2">
      <c r="B51" s="1278"/>
      <c r="C51" s="1279"/>
      <c r="D51" s="106"/>
      <c r="E51" s="1284" t="s">
        <v>42</v>
      </c>
      <c r="F51" s="1284"/>
      <c r="G51" s="1284"/>
      <c r="H51" s="1285"/>
      <c r="I51" s="107">
        <v>124</v>
      </c>
      <c r="J51" s="108">
        <v>47</v>
      </c>
      <c r="K51" s="108">
        <v>0</v>
      </c>
      <c r="L51" s="108">
        <v>0</v>
      </c>
      <c r="M51" s="109" t="s">
        <v>535</v>
      </c>
    </row>
    <row r="52" spans="2:13" ht="27.75" customHeight="1" x14ac:dyDescent="0.2">
      <c r="B52" s="1280"/>
      <c r="C52" s="1281"/>
      <c r="D52" s="106"/>
      <c r="E52" s="1284" t="s">
        <v>43</v>
      </c>
      <c r="F52" s="1284"/>
      <c r="G52" s="1284"/>
      <c r="H52" s="1285"/>
      <c r="I52" s="107">
        <v>14233</v>
      </c>
      <c r="J52" s="108">
        <v>13457</v>
      </c>
      <c r="K52" s="108">
        <v>12983</v>
      </c>
      <c r="L52" s="108">
        <v>13060</v>
      </c>
      <c r="M52" s="109">
        <v>13051</v>
      </c>
    </row>
    <row r="53" spans="2:13" ht="27.75" customHeight="1" thickBot="1" x14ac:dyDescent="0.25">
      <c r="B53" s="1291" t="s">
        <v>44</v>
      </c>
      <c r="C53" s="1292"/>
      <c r="D53" s="113"/>
      <c r="E53" s="1293" t="s">
        <v>45</v>
      </c>
      <c r="F53" s="1293"/>
      <c r="G53" s="1293"/>
      <c r="H53" s="1294"/>
      <c r="I53" s="114">
        <v>355</v>
      </c>
      <c r="J53" s="115">
        <v>132</v>
      </c>
      <c r="K53" s="115">
        <v>464</v>
      </c>
      <c r="L53" s="115">
        <v>608</v>
      </c>
      <c r="M53" s="116">
        <v>986</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Zzqgdec7bcGtQmNypfdBfB8q63qsD8KYVWi8sv08qlJCnLd/Oto1tpQmtMXnU14YskLshcpyhMaANvgj7wGQnA==" saltValue="M0WYd0J/YCRoe8hpNKmS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579</v>
      </c>
      <c r="G54" s="125" t="s">
        <v>580</v>
      </c>
      <c r="H54" s="126" t="s">
        <v>581</v>
      </c>
    </row>
    <row r="55" spans="2:8" ht="52.5" customHeight="1" x14ac:dyDescent="0.2">
      <c r="B55" s="127"/>
      <c r="C55" s="1303" t="s">
        <v>48</v>
      </c>
      <c r="D55" s="1303"/>
      <c r="E55" s="1304"/>
      <c r="F55" s="128">
        <v>2964</v>
      </c>
      <c r="G55" s="128">
        <v>3210</v>
      </c>
      <c r="H55" s="129">
        <v>3057</v>
      </c>
    </row>
    <row r="56" spans="2:8" ht="52.5" customHeight="1" x14ac:dyDescent="0.2">
      <c r="B56" s="130"/>
      <c r="C56" s="1305" t="s">
        <v>49</v>
      </c>
      <c r="D56" s="1305"/>
      <c r="E56" s="1306"/>
      <c r="F56" s="131">
        <v>300</v>
      </c>
      <c r="G56" s="131">
        <v>300</v>
      </c>
      <c r="H56" s="132">
        <v>300</v>
      </c>
    </row>
    <row r="57" spans="2:8" ht="53.25" customHeight="1" x14ac:dyDescent="0.2">
      <c r="B57" s="130"/>
      <c r="C57" s="1307" t="s">
        <v>50</v>
      </c>
      <c r="D57" s="1307"/>
      <c r="E57" s="1308"/>
      <c r="F57" s="133">
        <v>2943</v>
      </c>
      <c r="G57" s="133">
        <v>2887</v>
      </c>
      <c r="H57" s="134">
        <v>3219</v>
      </c>
    </row>
    <row r="58" spans="2:8" ht="45.75" customHeight="1" x14ac:dyDescent="0.2">
      <c r="B58" s="135"/>
      <c r="C58" s="1295" t="s">
        <v>612</v>
      </c>
      <c r="D58" s="1296"/>
      <c r="E58" s="1297"/>
      <c r="F58" s="136">
        <v>2302</v>
      </c>
      <c r="G58" s="136">
        <v>2302</v>
      </c>
      <c r="H58" s="137">
        <v>2530</v>
      </c>
    </row>
    <row r="59" spans="2:8" ht="45.75" customHeight="1" x14ac:dyDescent="0.2">
      <c r="B59" s="135"/>
      <c r="C59" s="1295" t="s">
        <v>613</v>
      </c>
      <c r="D59" s="1296"/>
      <c r="E59" s="1297"/>
      <c r="F59" s="136">
        <v>241</v>
      </c>
      <c r="G59" s="136">
        <v>245</v>
      </c>
      <c r="H59" s="137">
        <v>291</v>
      </c>
    </row>
    <row r="60" spans="2:8" ht="45.75" customHeight="1" x14ac:dyDescent="0.2">
      <c r="B60" s="135"/>
      <c r="C60" s="1295" t="s">
        <v>614</v>
      </c>
      <c r="D60" s="1296"/>
      <c r="E60" s="1297"/>
      <c r="F60" s="136">
        <v>239</v>
      </c>
      <c r="G60" s="136">
        <v>233</v>
      </c>
      <c r="H60" s="137">
        <v>227</v>
      </c>
    </row>
    <row r="61" spans="2:8" ht="45.75" customHeight="1" x14ac:dyDescent="0.2">
      <c r="B61" s="135"/>
      <c r="C61" s="1295" t="s">
        <v>615</v>
      </c>
      <c r="D61" s="1296"/>
      <c r="E61" s="1297"/>
      <c r="F61" s="136">
        <v>43</v>
      </c>
      <c r="G61" s="136">
        <v>27</v>
      </c>
      <c r="H61" s="137">
        <v>75</v>
      </c>
    </row>
    <row r="62" spans="2:8" ht="45.75" customHeight="1" thickBot="1" x14ac:dyDescent="0.25">
      <c r="B62" s="138"/>
      <c r="C62" s="1298" t="s">
        <v>616</v>
      </c>
      <c r="D62" s="1299"/>
      <c r="E62" s="1300"/>
      <c r="F62" s="139">
        <v>76</v>
      </c>
      <c r="G62" s="139">
        <v>44</v>
      </c>
      <c r="H62" s="140">
        <v>52</v>
      </c>
    </row>
    <row r="63" spans="2:8" ht="52.5" customHeight="1" thickBot="1" x14ac:dyDescent="0.25">
      <c r="B63" s="141"/>
      <c r="C63" s="1301" t="s">
        <v>51</v>
      </c>
      <c r="D63" s="1301"/>
      <c r="E63" s="1302"/>
      <c r="F63" s="142">
        <v>6206</v>
      </c>
      <c r="G63" s="142">
        <v>6396</v>
      </c>
      <c r="H63" s="143">
        <v>6575</v>
      </c>
    </row>
    <row r="64" spans="2:8" ht="15" customHeight="1" x14ac:dyDescent="0.2"/>
  </sheetData>
  <sheetProtection algorithmName="SHA-512" hashValue="B6d+qvA4+EoM4FoqxWL9zQqYw9X1/Ro9ah+7EN16JR1NPX+c7hra+oFvw8KD1bMqosI9JpVrHfmbzQUakYZL6Q==" saltValue="hgAC+71OA6uECCFIwC1+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617</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617</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618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619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627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620</v>
      </c>
    </row>
    <row r="50" spans="1:109" ht="13" x14ac:dyDescent="0.2">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577</v>
      </c>
      <c r="BQ50" s="1313"/>
      <c r="BR50" s="1313"/>
      <c r="BS50" s="1313"/>
      <c r="BT50" s="1313"/>
      <c r="BU50" s="1313"/>
      <c r="BV50" s="1313"/>
      <c r="BW50" s="1313"/>
      <c r="BX50" s="1313" t="s">
        <v>578</v>
      </c>
      <c r="BY50" s="1313"/>
      <c r="BZ50" s="1313"/>
      <c r="CA50" s="1313"/>
      <c r="CB50" s="1313"/>
      <c r="CC50" s="1313"/>
      <c r="CD50" s="1313"/>
      <c r="CE50" s="1313"/>
      <c r="CF50" s="1313" t="s">
        <v>579</v>
      </c>
      <c r="CG50" s="1313"/>
      <c r="CH50" s="1313"/>
      <c r="CI50" s="1313"/>
      <c r="CJ50" s="1313"/>
      <c r="CK50" s="1313"/>
      <c r="CL50" s="1313"/>
      <c r="CM50" s="1313"/>
      <c r="CN50" s="1313" t="s">
        <v>580</v>
      </c>
      <c r="CO50" s="1313"/>
      <c r="CP50" s="1313"/>
      <c r="CQ50" s="1313"/>
      <c r="CR50" s="1313"/>
      <c r="CS50" s="1313"/>
      <c r="CT50" s="1313"/>
      <c r="CU50" s="1313"/>
      <c r="CV50" s="1313" t="s">
        <v>581</v>
      </c>
      <c r="CW50" s="1313"/>
      <c r="CX50" s="1313"/>
      <c r="CY50" s="1313"/>
      <c r="CZ50" s="1313"/>
      <c r="DA50" s="1313"/>
      <c r="DB50" s="1313"/>
      <c r="DC50" s="1313"/>
    </row>
    <row r="51" spans="1:109" ht="13.5" customHeight="1" x14ac:dyDescent="0.2">
      <c r="B51" s="395"/>
      <c r="G51" s="1327"/>
      <c r="H51" s="1327"/>
      <c r="I51" s="1328"/>
      <c r="J51" s="1328"/>
      <c r="K51" s="1326"/>
      <c r="L51" s="1326"/>
      <c r="M51" s="1326"/>
      <c r="N51" s="1326"/>
      <c r="AM51" s="404"/>
      <c r="AN51" s="1316" t="s">
        <v>621</v>
      </c>
      <c r="AO51" s="1316"/>
      <c r="AP51" s="1316"/>
      <c r="AQ51" s="1316"/>
      <c r="AR51" s="1316"/>
      <c r="AS51" s="1316"/>
      <c r="AT51" s="1316"/>
      <c r="AU51" s="1316"/>
      <c r="AV51" s="1316"/>
      <c r="AW51" s="1316"/>
      <c r="AX51" s="1316"/>
      <c r="AY51" s="1316"/>
      <c r="AZ51" s="1316"/>
      <c r="BA51" s="1316"/>
      <c r="BB51" s="1316" t="s">
        <v>622</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v>1.9</v>
      </c>
      <c r="BY51" s="1314"/>
      <c r="BZ51" s="1314"/>
      <c r="CA51" s="1314"/>
      <c r="CB51" s="1314"/>
      <c r="CC51" s="1314"/>
      <c r="CD51" s="1314"/>
      <c r="CE51" s="1314"/>
      <c r="CF51" s="1314">
        <v>7.2</v>
      </c>
      <c r="CG51" s="1314"/>
      <c r="CH51" s="1314"/>
      <c r="CI51" s="1314"/>
      <c r="CJ51" s="1314"/>
      <c r="CK51" s="1314"/>
      <c r="CL51" s="1314"/>
      <c r="CM51" s="1314"/>
      <c r="CN51" s="1314">
        <v>9.8000000000000007</v>
      </c>
      <c r="CO51" s="1314"/>
      <c r="CP51" s="1314"/>
      <c r="CQ51" s="1314"/>
      <c r="CR51" s="1314"/>
      <c r="CS51" s="1314"/>
      <c r="CT51" s="1314"/>
      <c r="CU51" s="1314"/>
      <c r="CV51" s="1314">
        <v>16.2</v>
      </c>
      <c r="CW51" s="1314"/>
      <c r="CX51" s="1314"/>
      <c r="CY51" s="1314"/>
      <c r="CZ51" s="1314"/>
      <c r="DA51" s="1314"/>
      <c r="DB51" s="1314"/>
      <c r="DC51" s="1314"/>
    </row>
    <row r="52" spans="1:109" ht="13" x14ac:dyDescent="0.2">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 x14ac:dyDescent="0.2">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623</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59.2</v>
      </c>
      <c r="BY53" s="1314"/>
      <c r="BZ53" s="1314"/>
      <c r="CA53" s="1314"/>
      <c r="CB53" s="1314"/>
      <c r="CC53" s="1314"/>
      <c r="CD53" s="1314"/>
      <c r="CE53" s="1314"/>
      <c r="CF53" s="1314">
        <v>61.5</v>
      </c>
      <c r="CG53" s="1314"/>
      <c r="CH53" s="1314"/>
      <c r="CI53" s="1314"/>
      <c r="CJ53" s="1314"/>
      <c r="CK53" s="1314"/>
      <c r="CL53" s="1314"/>
      <c r="CM53" s="1314"/>
      <c r="CN53" s="1314">
        <v>61.5</v>
      </c>
      <c r="CO53" s="1314"/>
      <c r="CP53" s="1314"/>
      <c r="CQ53" s="1314"/>
      <c r="CR53" s="1314"/>
      <c r="CS53" s="1314"/>
      <c r="CT53" s="1314"/>
      <c r="CU53" s="1314"/>
      <c r="CV53" s="1314">
        <v>62.3</v>
      </c>
      <c r="CW53" s="1314"/>
      <c r="CX53" s="1314"/>
      <c r="CY53" s="1314"/>
      <c r="CZ53" s="1314"/>
      <c r="DA53" s="1314"/>
      <c r="DB53" s="1314"/>
      <c r="DC53" s="1314"/>
    </row>
    <row r="54" spans="1:109" ht="13" x14ac:dyDescent="0.2">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 x14ac:dyDescent="0.2">
      <c r="A55" s="403"/>
      <c r="B55" s="395"/>
      <c r="G55" s="1309"/>
      <c r="H55" s="1309"/>
      <c r="I55" s="1309"/>
      <c r="J55" s="1309"/>
      <c r="K55" s="1326"/>
      <c r="L55" s="1326"/>
      <c r="M55" s="1326"/>
      <c r="N55" s="1326"/>
      <c r="AN55" s="1313" t="s">
        <v>624</v>
      </c>
      <c r="AO55" s="1313"/>
      <c r="AP55" s="1313"/>
      <c r="AQ55" s="1313"/>
      <c r="AR55" s="1313"/>
      <c r="AS55" s="1313"/>
      <c r="AT55" s="1313"/>
      <c r="AU55" s="1313"/>
      <c r="AV55" s="1313"/>
      <c r="AW55" s="1313"/>
      <c r="AX55" s="1313"/>
      <c r="AY55" s="1313"/>
      <c r="AZ55" s="1313"/>
      <c r="BA55" s="1313"/>
      <c r="BB55" s="1316" t="s">
        <v>622</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15.5</v>
      </c>
      <c r="BY55" s="1314"/>
      <c r="BZ55" s="1314"/>
      <c r="CA55" s="1314"/>
      <c r="CB55" s="1314"/>
      <c r="CC55" s="1314"/>
      <c r="CD55" s="1314"/>
      <c r="CE55" s="1314"/>
      <c r="CF55" s="1314">
        <v>14</v>
      </c>
      <c r="CG55" s="1314"/>
      <c r="CH55" s="1314"/>
      <c r="CI55" s="1314"/>
      <c r="CJ55" s="1314"/>
      <c r="CK55" s="1314"/>
      <c r="CL55" s="1314"/>
      <c r="CM55" s="1314"/>
      <c r="CN55" s="1314">
        <v>11.4</v>
      </c>
      <c r="CO55" s="1314"/>
      <c r="CP55" s="1314"/>
      <c r="CQ55" s="1314"/>
      <c r="CR55" s="1314"/>
      <c r="CS55" s="1314"/>
      <c r="CT55" s="1314"/>
      <c r="CU55" s="1314"/>
      <c r="CV55" s="1314">
        <v>10.4</v>
      </c>
      <c r="CW55" s="1314"/>
      <c r="CX55" s="1314"/>
      <c r="CY55" s="1314"/>
      <c r="CZ55" s="1314"/>
      <c r="DA55" s="1314"/>
      <c r="DB55" s="1314"/>
      <c r="DC55" s="1314"/>
    </row>
    <row r="56" spans="1:109" ht="13" x14ac:dyDescent="0.2">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ht="13" x14ac:dyDescent="0.2">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623</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57.7</v>
      </c>
      <c r="BY57" s="1314"/>
      <c r="BZ57" s="1314"/>
      <c r="CA57" s="1314"/>
      <c r="CB57" s="1314"/>
      <c r="CC57" s="1314"/>
      <c r="CD57" s="1314"/>
      <c r="CE57" s="1314"/>
      <c r="CF57" s="1314">
        <v>57.8</v>
      </c>
      <c r="CG57" s="1314"/>
      <c r="CH57" s="1314"/>
      <c r="CI57" s="1314"/>
      <c r="CJ57" s="1314"/>
      <c r="CK57" s="1314"/>
      <c r="CL57" s="1314"/>
      <c r="CM57" s="1314"/>
      <c r="CN57" s="1314">
        <v>59.5</v>
      </c>
      <c r="CO57" s="1314"/>
      <c r="CP57" s="1314"/>
      <c r="CQ57" s="1314"/>
      <c r="CR57" s="1314"/>
      <c r="CS57" s="1314"/>
      <c r="CT57" s="1314"/>
      <c r="CU57" s="1314"/>
      <c r="CV57" s="1314">
        <v>60.4</v>
      </c>
      <c r="CW57" s="1314"/>
      <c r="CX57" s="1314"/>
      <c r="CY57" s="1314"/>
      <c r="CZ57" s="1314"/>
      <c r="DA57" s="1314"/>
      <c r="DB57" s="1314"/>
      <c r="DC57" s="1314"/>
      <c r="DD57" s="408"/>
      <c r="DE57" s="407"/>
    </row>
    <row r="58" spans="1:109" s="403" customFormat="1" ht="13" x14ac:dyDescent="0.2">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625</v>
      </c>
    </row>
    <row r="64" spans="1:109" ht="13" x14ac:dyDescent="0.2">
      <c r="B64" s="395"/>
      <c r="G64" s="402"/>
      <c r="I64" s="415"/>
      <c r="J64" s="415"/>
      <c r="K64" s="415"/>
      <c r="L64" s="415"/>
      <c r="M64" s="415"/>
      <c r="N64" s="416"/>
      <c r="AM64" s="402"/>
      <c r="AN64" s="402" t="s">
        <v>619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7" t="s">
        <v>628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620</v>
      </c>
    </row>
    <row r="72" spans="2:107" ht="13" x14ac:dyDescent="0.2">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577</v>
      </c>
      <c r="BQ72" s="1313"/>
      <c r="BR72" s="1313"/>
      <c r="BS72" s="1313"/>
      <c r="BT72" s="1313"/>
      <c r="BU72" s="1313"/>
      <c r="BV72" s="1313"/>
      <c r="BW72" s="1313"/>
      <c r="BX72" s="1313" t="s">
        <v>578</v>
      </c>
      <c r="BY72" s="1313"/>
      <c r="BZ72" s="1313"/>
      <c r="CA72" s="1313"/>
      <c r="CB72" s="1313"/>
      <c r="CC72" s="1313"/>
      <c r="CD72" s="1313"/>
      <c r="CE72" s="1313"/>
      <c r="CF72" s="1313" t="s">
        <v>579</v>
      </c>
      <c r="CG72" s="1313"/>
      <c r="CH72" s="1313"/>
      <c r="CI72" s="1313"/>
      <c r="CJ72" s="1313"/>
      <c r="CK72" s="1313"/>
      <c r="CL72" s="1313"/>
      <c r="CM72" s="1313"/>
      <c r="CN72" s="1313" t="s">
        <v>580</v>
      </c>
      <c r="CO72" s="1313"/>
      <c r="CP72" s="1313"/>
      <c r="CQ72" s="1313"/>
      <c r="CR72" s="1313"/>
      <c r="CS72" s="1313"/>
      <c r="CT72" s="1313"/>
      <c r="CU72" s="1313"/>
      <c r="CV72" s="1313" t="s">
        <v>581</v>
      </c>
      <c r="CW72" s="1313"/>
      <c r="CX72" s="1313"/>
      <c r="CY72" s="1313"/>
      <c r="CZ72" s="1313"/>
      <c r="DA72" s="1313"/>
      <c r="DB72" s="1313"/>
      <c r="DC72" s="1313"/>
    </row>
    <row r="73" spans="2:107" ht="13" x14ac:dyDescent="0.2">
      <c r="B73" s="395"/>
      <c r="G73" s="1327"/>
      <c r="H73" s="1327"/>
      <c r="I73" s="1327"/>
      <c r="J73" s="1327"/>
      <c r="K73" s="1330"/>
      <c r="L73" s="1330"/>
      <c r="M73" s="1330"/>
      <c r="N73" s="1330"/>
      <c r="AM73" s="404"/>
      <c r="AN73" s="1316" t="s">
        <v>621</v>
      </c>
      <c r="AO73" s="1316"/>
      <c r="AP73" s="1316"/>
      <c r="AQ73" s="1316"/>
      <c r="AR73" s="1316"/>
      <c r="AS73" s="1316"/>
      <c r="AT73" s="1316"/>
      <c r="AU73" s="1316"/>
      <c r="AV73" s="1316"/>
      <c r="AW73" s="1316"/>
      <c r="AX73" s="1316"/>
      <c r="AY73" s="1316"/>
      <c r="AZ73" s="1316"/>
      <c r="BA73" s="1316"/>
      <c r="BB73" s="1316" t="s">
        <v>622</v>
      </c>
      <c r="BC73" s="1316"/>
      <c r="BD73" s="1316"/>
      <c r="BE73" s="1316"/>
      <c r="BF73" s="1316"/>
      <c r="BG73" s="1316"/>
      <c r="BH73" s="1316"/>
      <c r="BI73" s="1316"/>
      <c r="BJ73" s="1316"/>
      <c r="BK73" s="1316"/>
      <c r="BL73" s="1316"/>
      <c r="BM73" s="1316"/>
      <c r="BN73" s="1316"/>
      <c r="BO73" s="1316"/>
      <c r="BP73" s="1314">
        <v>5.0999999999999996</v>
      </c>
      <c r="BQ73" s="1314"/>
      <c r="BR73" s="1314"/>
      <c r="BS73" s="1314"/>
      <c r="BT73" s="1314"/>
      <c r="BU73" s="1314"/>
      <c r="BV73" s="1314"/>
      <c r="BW73" s="1314"/>
      <c r="BX73" s="1314">
        <v>1.9</v>
      </c>
      <c r="BY73" s="1314"/>
      <c r="BZ73" s="1314"/>
      <c r="CA73" s="1314"/>
      <c r="CB73" s="1314"/>
      <c r="CC73" s="1314"/>
      <c r="CD73" s="1314"/>
      <c r="CE73" s="1314"/>
      <c r="CF73" s="1314">
        <v>7.2</v>
      </c>
      <c r="CG73" s="1314"/>
      <c r="CH73" s="1314"/>
      <c r="CI73" s="1314"/>
      <c r="CJ73" s="1314"/>
      <c r="CK73" s="1314"/>
      <c r="CL73" s="1314"/>
      <c r="CM73" s="1314"/>
      <c r="CN73" s="1314">
        <v>9.8000000000000007</v>
      </c>
      <c r="CO73" s="1314"/>
      <c r="CP73" s="1314"/>
      <c r="CQ73" s="1314"/>
      <c r="CR73" s="1314"/>
      <c r="CS73" s="1314"/>
      <c r="CT73" s="1314"/>
      <c r="CU73" s="1314"/>
      <c r="CV73" s="1314">
        <v>16.2</v>
      </c>
      <c r="CW73" s="1314"/>
      <c r="CX73" s="1314"/>
      <c r="CY73" s="1314"/>
      <c r="CZ73" s="1314"/>
      <c r="DA73" s="1314"/>
      <c r="DB73" s="1314"/>
      <c r="DC73" s="1314"/>
    </row>
    <row r="74" spans="2:107" ht="13" x14ac:dyDescent="0.2">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 x14ac:dyDescent="0.2">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626</v>
      </c>
      <c r="BC75" s="1316"/>
      <c r="BD75" s="1316"/>
      <c r="BE75" s="1316"/>
      <c r="BF75" s="1316"/>
      <c r="BG75" s="1316"/>
      <c r="BH75" s="1316"/>
      <c r="BI75" s="1316"/>
      <c r="BJ75" s="1316"/>
      <c r="BK75" s="1316"/>
      <c r="BL75" s="1316"/>
      <c r="BM75" s="1316"/>
      <c r="BN75" s="1316"/>
      <c r="BO75" s="1316"/>
      <c r="BP75" s="1314">
        <v>10.5</v>
      </c>
      <c r="BQ75" s="1314"/>
      <c r="BR75" s="1314"/>
      <c r="BS75" s="1314"/>
      <c r="BT75" s="1314"/>
      <c r="BU75" s="1314"/>
      <c r="BV75" s="1314"/>
      <c r="BW75" s="1314"/>
      <c r="BX75" s="1314">
        <v>9.1</v>
      </c>
      <c r="BY75" s="1314"/>
      <c r="BZ75" s="1314"/>
      <c r="CA75" s="1314"/>
      <c r="CB75" s="1314"/>
      <c r="CC75" s="1314"/>
      <c r="CD75" s="1314"/>
      <c r="CE75" s="1314"/>
      <c r="CF75" s="1314">
        <v>8.1999999999999993</v>
      </c>
      <c r="CG75" s="1314"/>
      <c r="CH75" s="1314"/>
      <c r="CI75" s="1314"/>
      <c r="CJ75" s="1314"/>
      <c r="CK75" s="1314"/>
      <c r="CL75" s="1314"/>
      <c r="CM75" s="1314"/>
      <c r="CN75" s="1314">
        <v>8.6999999999999993</v>
      </c>
      <c r="CO75" s="1314"/>
      <c r="CP75" s="1314"/>
      <c r="CQ75" s="1314"/>
      <c r="CR75" s="1314"/>
      <c r="CS75" s="1314"/>
      <c r="CT75" s="1314"/>
      <c r="CU75" s="1314"/>
      <c r="CV75" s="1314">
        <v>9.1</v>
      </c>
      <c r="CW75" s="1314"/>
      <c r="CX75" s="1314"/>
      <c r="CY75" s="1314"/>
      <c r="CZ75" s="1314"/>
      <c r="DA75" s="1314"/>
      <c r="DB75" s="1314"/>
      <c r="DC75" s="1314"/>
    </row>
    <row r="76" spans="2:107" ht="13" x14ac:dyDescent="0.2">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 x14ac:dyDescent="0.2">
      <c r="B77" s="395"/>
      <c r="G77" s="1309"/>
      <c r="H77" s="1309"/>
      <c r="I77" s="1309"/>
      <c r="J77" s="1309"/>
      <c r="K77" s="1330"/>
      <c r="L77" s="1330"/>
      <c r="M77" s="1330"/>
      <c r="N77" s="1330"/>
      <c r="AN77" s="1313" t="s">
        <v>624</v>
      </c>
      <c r="AO77" s="1313"/>
      <c r="AP77" s="1313"/>
      <c r="AQ77" s="1313"/>
      <c r="AR77" s="1313"/>
      <c r="AS77" s="1313"/>
      <c r="AT77" s="1313"/>
      <c r="AU77" s="1313"/>
      <c r="AV77" s="1313"/>
      <c r="AW77" s="1313"/>
      <c r="AX77" s="1313"/>
      <c r="AY77" s="1313"/>
      <c r="AZ77" s="1313"/>
      <c r="BA77" s="1313"/>
      <c r="BB77" s="1316" t="s">
        <v>622</v>
      </c>
      <c r="BC77" s="1316"/>
      <c r="BD77" s="1316"/>
      <c r="BE77" s="1316"/>
      <c r="BF77" s="1316"/>
      <c r="BG77" s="1316"/>
      <c r="BH77" s="1316"/>
      <c r="BI77" s="1316"/>
      <c r="BJ77" s="1316"/>
      <c r="BK77" s="1316"/>
      <c r="BL77" s="1316"/>
      <c r="BM77" s="1316"/>
      <c r="BN77" s="1316"/>
      <c r="BO77" s="1316"/>
      <c r="BP77" s="1314">
        <v>20.2</v>
      </c>
      <c r="BQ77" s="1314"/>
      <c r="BR77" s="1314"/>
      <c r="BS77" s="1314"/>
      <c r="BT77" s="1314"/>
      <c r="BU77" s="1314"/>
      <c r="BV77" s="1314"/>
      <c r="BW77" s="1314"/>
      <c r="BX77" s="1314">
        <v>15.5</v>
      </c>
      <c r="BY77" s="1314"/>
      <c r="BZ77" s="1314"/>
      <c r="CA77" s="1314"/>
      <c r="CB77" s="1314"/>
      <c r="CC77" s="1314"/>
      <c r="CD77" s="1314"/>
      <c r="CE77" s="1314"/>
      <c r="CF77" s="1314">
        <v>14</v>
      </c>
      <c r="CG77" s="1314"/>
      <c r="CH77" s="1314"/>
      <c r="CI77" s="1314"/>
      <c r="CJ77" s="1314"/>
      <c r="CK77" s="1314"/>
      <c r="CL77" s="1314"/>
      <c r="CM77" s="1314"/>
      <c r="CN77" s="1314">
        <v>11.4</v>
      </c>
      <c r="CO77" s="1314"/>
      <c r="CP77" s="1314"/>
      <c r="CQ77" s="1314"/>
      <c r="CR77" s="1314"/>
      <c r="CS77" s="1314"/>
      <c r="CT77" s="1314"/>
      <c r="CU77" s="1314"/>
      <c r="CV77" s="1314">
        <v>10.4</v>
      </c>
      <c r="CW77" s="1314"/>
      <c r="CX77" s="1314"/>
      <c r="CY77" s="1314"/>
      <c r="CZ77" s="1314"/>
      <c r="DA77" s="1314"/>
      <c r="DB77" s="1314"/>
      <c r="DC77" s="1314"/>
    </row>
    <row r="78" spans="2:107" ht="13" x14ac:dyDescent="0.2">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 x14ac:dyDescent="0.2">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626</v>
      </c>
      <c r="BC79" s="1316"/>
      <c r="BD79" s="1316"/>
      <c r="BE79" s="1316"/>
      <c r="BF79" s="1316"/>
      <c r="BG79" s="1316"/>
      <c r="BH79" s="1316"/>
      <c r="BI79" s="1316"/>
      <c r="BJ79" s="1316"/>
      <c r="BK79" s="1316"/>
      <c r="BL79" s="1316"/>
      <c r="BM79" s="1316"/>
      <c r="BN79" s="1316"/>
      <c r="BO79" s="1316"/>
      <c r="BP79" s="1314">
        <v>7.1</v>
      </c>
      <c r="BQ79" s="1314"/>
      <c r="BR79" s="1314"/>
      <c r="BS79" s="1314"/>
      <c r="BT79" s="1314"/>
      <c r="BU79" s="1314"/>
      <c r="BV79" s="1314"/>
      <c r="BW79" s="1314"/>
      <c r="BX79" s="1314">
        <v>6.6</v>
      </c>
      <c r="BY79" s="1314"/>
      <c r="BZ79" s="1314"/>
      <c r="CA79" s="1314"/>
      <c r="CB79" s="1314"/>
      <c r="CC79" s="1314"/>
      <c r="CD79" s="1314"/>
      <c r="CE79" s="1314"/>
      <c r="CF79" s="1314">
        <v>6.5</v>
      </c>
      <c r="CG79" s="1314"/>
      <c r="CH79" s="1314"/>
      <c r="CI79" s="1314"/>
      <c r="CJ79" s="1314"/>
      <c r="CK79" s="1314"/>
      <c r="CL79" s="1314"/>
      <c r="CM79" s="1314"/>
      <c r="CN79" s="1314">
        <v>6.7</v>
      </c>
      <c r="CO79" s="1314"/>
      <c r="CP79" s="1314"/>
      <c r="CQ79" s="1314"/>
      <c r="CR79" s="1314"/>
      <c r="CS79" s="1314"/>
      <c r="CT79" s="1314"/>
      <c r="CU79" s="1314"/>
      <c r="CV79" s="1314">
        <v>6.6</v>
      </c>
      <c r="CW79" s="1314"/>
      <c r="CX79" s="1314"/>
      <c r="CY79" s="1314"/>
      <c r="CZ79" s="1314"/>
      <c r="DA79" s="1314"/>
      <c r="DB79" s="1314"/>
      <c r="DC79" s="1314"/>
    </row>
    <row r="80" spans="2:107" ht="13" x14ac:dyDescent="0.2">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pTIsG6iBR8QCHkQj0TrlND28t21HE9dRecjvuaLLhIhtQUYAGPBko3YJWHGaZDP433Qha0SvRqT5SuZsEkBXKg==" saltValue="P4BvoFYaAHuMotGb9Dv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523</v>
      </c>
    </row>
  </sheetData>
  <sheetProtection algorithmName="SHA-512" hashValue="ZqZykJ59o/EEkihcUqEKo2R9AzSwEz6fVi78G1ZGUu+jphIlypLWx381S4KUICMgIhrBqrZ0LW+kmxIMjL90fg==" saltValue="n7eVjoVpIj0t2qeISdto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523</v>
      </c>
    </row>
  </sheetData>
  <sheetProtection algorithmName="SHA-512" hashValue="cztQdVZzLaRdq8t9NPP3yETKA3JihJ2pXe9FtfsYirxbxGo5bwtu9J39WLFQHbjRnt8nb0nyvtA70czRDLVQkw==" saltValue="PwPXSJBw/BQcboJ3z9Gq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574</v>
      </c>
      <c r="G2" s="157"/>
      <c r="H2" s="158"/>
    </row>
    <row r="3" spans="1:8" x14ac:dyDescent="0.2">
      <c r="A3" s="154" t="s">
        <v>567</v>
      </c>
      <c r="B3" s="159"/>
      <c r="C3" s="160"/>
      <c r="D3" s="161">
        <v>104245</v>
      </c>
      <c r="E3" s="162"/>
      <c r="F3" s="163">
        <v>56894</v>
      </c>
      <c r="G3" s="164"/>
      <c r="H3" s="165"/>
    </row>
    <row r="4" spans="1:8" x14ac:dyDescent="0.2">
      <c r="A4" s="166"/>
      <c r="B4" s="167"/>
      <c r="C4" s="168"/>
      <c r="D4" s="169">
        <v>75039</v>
      </c>
      <c r="E4" s="170"/>
      <c r="F4" s="171">
        <v>32548</v>
      </c>
      <c r="G4" s="172"/>
      <c r="H4" s="173"/>
    </row>
    <row r="5" spans="1:8" x14ac:dyDescent="0.2">
      <c r="A5" s="154" t="s">
        <v>569</v>
      </c>
      <c r="B5" s="159"/>
      <c r="C5" s="160"/>
      <c r="D5" s="161">
        <v>90490</v>
      </c>
      <c r="E5" s="162"/>
      <c r="F5" s="163">
        <v>57122</v>
      </c>
      <c r="G5" s="164"/>
      <c r="H5" s="165"/>
    </row>
    <row r="6" spans="1:8" x14ac:dyDescent="0.2">
      <c r="A6" s="166"/>
      <c r="B6" s="167"/>
      <c r="C6" s="168"/>
      <c r="D6" s="169">
        <v>70473</v>
      </c>
      <c r="E6" s="170"/>
      <c r="F6" s="171">
        <v>36191</v>
      </c>
      <c r="G6" s="172"/>
      <c r="H6" s="173"/>
    </row>
    <row r="7" spans="1:8" x14ac:dyDescent="0.2">
      <c r="A7" s="154" t="s">
        <v>570</v>
      </c>
      <c r="B7" s="159"/>
      <c r="C7" s="160"/>
      <c r="D7" s="161">
        <v>89303</v>
      </c>
      <c r="E7" s="162"/>
      <c r="F7" s="163">
        <v>53655</v>
      </c>
      <c r="G7" s="164"/>
      <c r="H7" s="165"/>
    </row>
    <row r="8" spans="1:8" x14ac:dyDescent="0.2">
      <c r="A8" s="166"/>
      <c r="B8" s="167"/>
      <c r="C8" s="168"/>
      <c r="D8" s="169">
        <v>62437</v>
      </c>
      <c r="E8" s="170"/>
      <c r="F8" s="171">
        <v>32719</v>
      </c>
      <c r="G8" s="172"/>
      <c r="H8" s="173"/>
    </row>
    <row r="9" spans="1:8" x14ac:dyDescent="0.2">
      <c r="A9" s="154" t="s">
        <v>571</v>
      </c>
      <c r="B9" s="159"/>
      <c r="C9" s="160"/>
      <c r="D9" s="161">
        <v>122227</v>
      </c>
      <c r="E9" s="162"/>
      <c r="F9" s="163">
        <v>53869</v>
      </c>
      <c r="G9" s="164"/>
      <c r="H9" s="165"/>
    </row>
    <row r="10" spans="1:8" x14ac:dyDescent="0.2">
      <c r="A10" s="166"/>
      <c r="B10" s="167"/>
      <c r="C10" s="168"/>
      <c r="D10" s="169">
        <v>76723</v>
      </c>
      <c r="E10" s="170"/>
      <c r="F10" s="171">
        <v>35046</v>
      </c>
      <c r="G10" s="172"/>
      <c r="H10" s="173"/>
    </row>
    <row r="11" spans="1:8" x14ac:dyDescent="0.2">
      <c r="A11" s="154" t="s">
        <v>572</v>
      </c>
      <c r="B11" s="159"/>
      <c r="C11" s="160"/>
      <c r="D11" s="161">
        <v>113687</v>
      </c>
      <c r="E11" s="162"/>
      <c r="F11" s="163">
        <v>59119</v>
      </c>
      <c r="G11" s="164"/>
      <c r="H11" s="165"/>
    </row>
    <row r="12" spans="1:8" x14ac:dyDescent="0.2">
      <c r="A12" s="166"/>
      <c r="B12" s="167"/>
      <c r="C12" s="174"/>
      <c r="D12" s="169">
        <v>45047</v>
      </c>
      <c r="E12" s="170"/>
      <c r="F12" s="171">
        <v>29900</v>
      </c>
      <c r="G12" s="172"/>
      <c r="H12" s="173"/>
    </row>
    <row r="13" spans="1:8" x14ac:dyDescent="0.2">
      <c r="A13" s="154"/>
      <c r="B13" s="159"/>
      <c r="C13" s="175"/>
      <c r="D13" s="176">
        <v>103990</v>
      </c>
      <c r="E13" s="177"/>
      <c r="F13" s="178">
        <v>56132</v>
      </c>
      <c r="G13" s="179"/>
      <c r="H13" s="165"/>
    </row>
    <row r="14" spans="1:8" x14ac:dyDescent="0.2">
      <c r="A14" s="166"/>
      <c r="B14" s="167"/>
      <c r="C14" s="168"/>
      <c r="D14" s="169">
        <v>65944</v>
      </c>
      <c r="E14" s="170"/>
      <c r="F14" s="171">
        <v>33281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9.61</v>
      </c>
      <c r="C19" s="180">
        <f>ROUND(VALUE(SUBSTITUTE(実質収支比率等に係る経年分析!G$48,"▲","-")),2)</f>
        <v>9.17</v>
      </c>
      <c r="D19" s="180">
        <f>ROUND(VALUE(SUBSTITUTE(実質収支比率等に係る経年分析!H$48,"▲","-")),2)</f>
        <v>11.75</v>
      </c>
      <c r="E19" s="180">
        <f>ROUND(VALUE(SUBSTITUTE(実質収支比率等に係る経年分析!I$48,"▲","-")),2)</f>
        <v>8.59</v>
      </c>
      <c r="F19" s="180">
        <f>ROUND(VALUE(SUBSTITUTE(実質収支比率等に係る経年分析!J$48,"▲","-")),2)</f>
        <v>8.07</v>
      </c>
    </row>
    <row r="20" spans="1:11" x14ac:dyDescent="0.2">
      <c r="A20" s="180" t="s">
        <v>55</v>
      </c>
      <c r="B20" s="180">
        <f>ROUND(VALUE(SUBSTITUTE(実質収支比率等に係る経年分析!F$47,"▲","-")),2)</f>
        <v>36.380000000000003</v>
      </c>
      <c r="C20" s="180">
        <f>ROUND(VALUE(SUBSTITUTE(実質収支比率等に係る経年分析!G$47,"▲","-")),2)</f>
        <v>40.28</v>
      </c>
      <c r="D20" s="180">
        <f>ROUND(VALUE(SUBSTITUTE(実質収支比率等に係る経年分析!H$47,"▲","-")),2)</f>
        <v>37.42</v>
      </c>
      <c r="E20" s="180">
        <f>ROUND(VALUE(SUBSTITUTE(実質収支比率等に係る経年分析!I$47,"▲","-")),2)</f>
        <v>41.81</v>
      </c>
      <c r="F20" s="180">
        <f>ROUND(VALUE(SUBSTITUTE(実質収支比率等に係る経年分析!J$47,"▲","-")),2)</f>
        <v>41.06</v>
      </c>
    </row>
    <row r="21" spans="1:11" x14ac:dyDescent="0.2">
      <c r="A21" s="180" t="s">
        <v>56</v>
      </c>
      <c r="B21" s="180">
        <f>IF(ISNUMBER(VALUE(SUBSTITUTE(実質収支比率等に係る経年分析!F$49,"▲","-"))),ROUND(VALUE(SUBSTITUTE(実質収支比率等に係る経年分析!F$49,"▲","-")),2),NA())</f>
        <v>9.77</v>
      </c>
      <c r="C21" s="180">
        <f>IF(ISNUMBER(VALUE(SUBSTITUTE(実質収支比率等に係る経年分析!G$49,"▲","-"))),ROUND(VALUE(SUBSTITUTE(実質収支比率等に係る経年分析!G$49,"▲","-")),2),NA())</f>
        <v>1.67</v>
      </c>
      <c r="D21" s="180">
        <f>IF(ISNUMBER(VALUE(SUBSTITUTE(実質収支比率等に係る経年分析!H$49,"▲","-"))),ROUND(VALUE(SUBSTITUTE(実質収支比率等に係る経年分析!H$49,"▲","-")),2),NA())</f>
        <v>-2.37</v>
      </c>
      <c r="E21" s="180">
        <f>IF(ISNUMBER(VALUE(SUBSTITUTE(実質収支比率等に係る経年分析!I$49,"▲","-"))),ROUND(VALUE(SUBSTITUTE(実質収支比率等に係る経年分析!I$49,"▲","-")),2),NA())</f>
        <v>-0.33</v>
      </c>
      <c r="F21" s="180">
        <f>IF(ISNUMBER(VALUE(SUBSTITUTE(実質収支比率等に係る経年分析!J$49,"▲","-"))),ROUND(VALUE(SUBSTITUTE(実質収支比率等に係る経年分析!J$49,"▲","-")),2),NA())</f>
        <v>-2.84</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越前町公共下水道事業特別会計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越前町国民健康保険事業特別会計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2">
      <c r="A31" s="181" t="str">
        <f>IF(連結実質赤字比率に係る赤字・黒字の構成分析!C$39="",NA(),連結実質赤字比率に係る赤字・黒字の構成分析!C$39)</f>
        <v>越前町集落排水事業特別会計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2">
      <c r="A32" s="181" t="str">
        <f>IF(連結実質赤字比率に係る赤字・黒字の構成分析!C$38="",NA(),連結実質赤字比率に係る赤字・黒字の構成分析!C$38)</f>
        <v>越前町簡易水道事業特別会計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2">
      <c r="A33" s="181" t="str">
        <f>IF(連結実質赤字比率に係る赤字・黒字の構成分析!C$37="",NA(),連結実質赤字比率に係る赤字・黒字の構成分析!C$37)</f>
        <v>越前町上水道事業会計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x14ac:dyDescent="0.2">
      <c r="A34" s="181" t="str">
        <f>IF(連結実質赤字比率に係る赤字・黒字の構成分析!C$36="",NA(),連結実質赤字比率に係る赤字・黒字の構成分析!C$36)</f>
        <v>越前町介護保険事業特別会計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0.28999999999999998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0.56000000000000005</v>
      </c>
    </row>
    <row r="35" spans="1:16" x14ac:dyDescent="0.2">
      <c r="A35" s="181" t="str">
        <f>IF(連結実質赤字比率に係る赤字・黒字の構成分析!C$35="",NA(),連結実質赤字比率に係る赤字・黒字の構成分析!C$35)</f>
        <v>越前町国民健康保険病院事業会計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3.33</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9.1300000000000008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8.0500000000000007</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1942</v>
      </c>
      <c r="E42" s="182"/>
      <c r="F42" s="182"/>
      <c r="G42" s="182">
        <f>'実質公債費比率（分子）の構造'!L$52</f>
        <v>1673</v>
      </c>
      <c r="H42" s="182"/>
      <c r="I42" s="182"/>
      <c r="J42" s="182">
        <f>'実質公債費比率（分子）の構造'!M$52</f>
        <v>1519</v>
      </c>
      <c r="K42" s="182"/>
      <c r="L42" s="182"/>
      <c r="M42" s="182">
        <f>'実質公債費比率（分子）の構造'!N$52</f>
        <v>1491</v>
      </c>
      <c r="N42" s="182"/>
      <c r="O42" s="182"/>
      <c r="P42" s="182">
        <f>'実質公債費比率（分子）の構造'!O$52</f>
        <v>1394</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29</v>
      </c>
      <c r="C44" s="182"/>
      <c r="D44" s="182"/>
      <c r="E44" s="182">
        <f>'実質公債費比率（分子）の構造'!L$50</f>
        <v>28</v>
      </c>
      <c r="F44" s="182"/>
      <c r="G44" s="182"/>
      <c r="H44" s="182">
        <f>'実質公債費比率（分子）の構造'!M$50</f>
        <v>22</v>
      </c>
      <c r="I44" s="182"/>
      <c r="J44" s="182"/>
      <c r="K44" s="182">
        <f>'実質公債費比率（分子）の構造'!N$50</f>
        <v>17</v>
      </c>
      <c r="L44" s="182"/>
      <c r="M44" s="182"/>
      <c r="N44" s="182">
        <f>'実質公債費比率（分子）の構造'!O$50</f>
        <v>12</v>
      </c>
      <c r="O44" s="182"/>
      <c r="P44" s="182"/>
    </row>
    <row r="45" spans="1:16" x14ac:dyDescent="0.2">
      <c r="A45" s="182" t="s">
        <v>66</v>
      </c>
      <c r="B45" s="182">
        <f>'実質公債費比率（分子）の構造'!K$49</f>
        <v>51</v>
      </c>
      <c r="C45" s="182"/>
      <c r="D45" s="182"/>
      <c r="E45" s="182">
        <f>'実質公債費比率（分子）の構造'!L$49</f>
        <v>52</v>
      </c>
      <c r="F45" s="182"/>
      <c r="G45" s="182"/>
      <c r="H45" s="182">
        <f>'実質公債費比率（分子）の構造'!M$49</f>
        <v>75</v>
      </c>
      <c r="I45" s="182"/>
      <c r="J45" s="182"/>
      <c r="K45" s="182">
        <f>'実質公債費比率（分子）の構造'!N$49</f>
        <v>87</v>
      </c>
      <c r="L45" s="182"/>
      <c r="M45" s="182"/>
      <c r="N45" s="182">
        <f>'実質公債費比率（分子）の構造'!O$49</f>
        <v>96</v>
      </c>
      <c r="O45" s="182"/>
      <c r="P45" s="182"/>
    </row>
    <row r="46" spans="1:16" x14ac:dyDescent="0.2">
      <c r="A46" s="182" t="s">
        <v>67</v>
      </c>
      <c r="B46" s="182">
        <f>'実質公債費比率（分子）の構造'!K$48</f>
        <v>754</v>
      </c>
      <c r="C46" s="182"/>
      <c r="D46" s="182"/>
      <c r="E46" s="182">
        <f>'実質公債費比率（分子）の構造'!L$48</f>
        <v>707</v>
      </c>
      <c r="F46" s="182"/>
      <c r="G46" s="182"/>
      <c r="H46" s="182">
        <f>'実質公債費比率（分子）の構造'!M$48</f>
        <v>665</v>
      </c>
      <c r="I46" s="182"/>
      <c r="J46" s="182"/>
      <c r="K46" s="182">
        <f>'実質公債費比率（分子）の構造'!N$48</f>
        <v>756</v>
      </c>
      <c r="L46" s="182"/>
      <c r="M46" s="182"/>
      <c r="N46" s="182">
        <f>'実質公債費比率（分子）の構造'!O$48</f>
        <v>696</v>
      </c>
      <c r="O46" s="182"/>
      <c r="P46" s="182"/>
    </row>
    <row r="47" spans="1:16" x14ac:dyDescent="0.2">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1735</v>
      </c>
      <c r="C49" s="182"/>
      <c r="D49" s="182"/>
      <c r="E49" s="182">
        <f>'実質公債費比率（分子）の構造'!L$45</f>
        <v>1414</v>
      </c>
      <c r="F49" s="182"/>
      <c r="G49" s="182"/>
      <c r="H49" s="182">
        <f>'実質公債費比率（分子）の構造'!M$45</f>
        <v>1256</v>
      </c>
      <c r="I49" s="182"/>
      <c r="J49" s="182"/>
      <c r="K49" s="182">
        <f>'実質公債費比率（分子）の構造'!N$45</f>
        <v>1272</v>
      </c>
      <c r="L49" s="182"/>
      <c r="M49" s="182"/>
      <c r="N49" s="182">
        <f>'実質公債費比率（分子）の構造'!O$45</f>
        <v>1152</v>
      </c>
      <c r="O49" s="182"/>
      <c r="P49" s="182"/>
    </row>
    <row r="50" spans="1:16" x14ac:dyDescent="0.2">
      <c r="A50" s="182" t="s">
        <v>70</v>
      </c>
      <c r="B50" s="182" t="e">
        <f>NA()</f>
        <v>#N/A</v>
      </c>
      <c r="C50" s="182">
        <f>IF(ISNUMBER('実質公債費比率（分子）の構造'!K$53),'実質公債費比率（分子）の構造'!K$53,NA())</f>
        <v>627</v>
      </c>
      <c r="D50" s="182" t="e">
        <f>NA()</f>
        <v>#N/A</v>
      </c>
      <c r="E50" s="182" t="e">
        <f>NA()</f>
        <v>#N/A</v>
      </c>
      <c r="F50" s="182">
        <f>IF(ISNUMBER('実質公債費比率（分子）の構造'!L$53),'実質公債費比率（分子）の構造'!L$53,NA())</f>
        <v>528</v>
      </c>
      <c r="G50" s="182" t="e">
        <f>NA()</f>
        <v>#N/A</v>
      </c>
      <c r="H50" s="182" t="e">
        <f>NA()</f>
        <v>#N/A</v>
      </c>
      <c r="I50" s="182">
        <f>IF(ISNUMBER('実質公債費比率（分子）の構造'!M$53),'実質公債費比率（分子）の構造'!M$53,NA())</f>
        <v>499</v>
      </c>
      <c r="J50" s="182" t="e">
        <f>NA()</f>
        <v>#N/A</v>
      </c>
      <c r="K50" s="182" t="e">
        <f>NA()</f>
        <v>#N/A</v>
      </c>
      <c r="L50" s="182">
        <f>IF(ISNUMBER('実質公債費比率（分子）の構造'!N$53),'実質公債費比率（分子）の構造'!N$53,NA())</f>
        <v>641</v>
      </c>
      <c r="M50" s="182" t="e">
        <f>NA()</f>
        <v>#N/A</v>
      </c>
      <c r="N50" s="182" t="e">
        <f>NA()</f>
        <v>#N/A</v>
      </c>
      <c r="O50" s="182">
        <f>IF(ISNUMBER('実質公債費比率（分子）の構造'!O$53),'実質公債費比率（分子）の構造'!O$53,NA())</f>
        <v>562</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14233</v>
      </c>
      <c r="E56" s="181"/>
      <c r="F56" s="181"/>
      <c r="G56" s="181">
        <f>'将来負担比率（分子）の構造'!J$52</f>
        <v>13457</v>
      </c>
      <c r="H56" s="181"/>
      <c r="I56" s="181"/>
      <c r="J56" s="181">
        <f>'将来負担比率（分子）の構造'!K$52</f>
        <v>12983</v>
      </c>
      <c r="K56" s="181"/>
      <c r="L56" s="181"/>
      <c r="M56" s="181">
        <f>'将来負担比率（分子）の構造'!L$52</f>
        <v>13060</v>
      </c>
      <c r="N56" s="181"/>
      <c r="O56" s="181"/>
      <c r="P56" s="181">
        <f>'将来負担比率（分子）の構造'!M$52</f>
        <v>13051</v>
      </c>
    </row>
    <row r="57" spans="1:16" x14ac:dyDescent="0.2">
      <c r="A57" s="181" t="s">
        <v>42</v>
      </c>
      <c r="B57" s="181"/>
      <c r="C57" s="181"/>
      <c r="D57" s="181">
        <f>'将来負担比率（分子）の構造'!I$51</f>
        <v>124</v>
      </c>
      <c r="E57" s="181"/>
      <c r="F57" s="181"/>
      <c r="G57" s="181">
        <f>'将来負担比率（分子）の構造'!J$51</f>
        <v>47</v>
      </c>
      <c r="H57" s="181"/>
      <c r="I57" s="181"/>
      <c r="J57" s="181">
        <f>'将来負担比率（分子）の構造'!K$51</f>
        <v>0</v>
      </c>
      <c r="K57" s="181"/>
      <c r="L57" s="181"/>
      <c r="M57" s="181">
        <f>'将来負担比率（分子）の構造'!L$51</f>
        <v>0</v>
      </c>
      <c r="N57" s="181"/>
      <c r="O57" s="181"/>
      <c r="P57" s="181" t="str">
        <f>'将来負担比率（分子）の構造'!M$51</f>
        <v>-</v>
      </c>
    </row>
    <row r="58" spans="1:16" x14ac:dyDescent="0.2">
      <c r="A58" s="181" t="s">
        <v>41</v>
      </c>
      <c r="B58" s="181"/>
      <c r="C58" s="181"/>
      <c r="D58" s="181">
        <f>'将来負担比率（分子）の構造'!I$50</f>
        <v>4383</v>
      </c>
      <c r="E58" s="181"/>
      <c r="F58" s="181"/>
      <c r="G58" s="181">
        <f>'将来負担比率（分子）の構造'!J$50</f>
        <v>4505</v>
      </c>
      <c r="H58" s="181"/>
      <c r="I58" s="181"/>
      <c r="J58" s="181">
        <f>'将来負担比率（分子）の構造'!K$50</f>
        <v>4091</v>
      </c>
      <c r="K58" s="181"/>
      <c r="L58" s="181"/>
      <c r="M58" s="181">
        <f>'将来負担比率（分子）の構造'!L$50</f>
        <v>4281</v>
      </c>
      <c r="N58" s="181"/>
      <c r="O58" s="181"/>
      <c r="P58" s="181">
        <f>'将来負担比率（分子）の構造'!M$50</f>
        <v>4224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2129</v>
      </c>
      <c r="C62" s="181"/>
      <c r="D62" s="181"/>
      <c r="E62" s="181">
        <f>'将来負担比率（分子）の構造'!J$45</f>
        <v>2173</v>
      </c>
      <c r="F62" s="181"/>
      <c r="G62" s="181"/>
      <c r="H62" s="181">
        <f>'将来負担比率（分子）の構造'!K$45</f>
        <v>1980</v>
      </c>
      <c r="I62" s="181"/>
      <c r="J62" s="181"/>
      <c r="K62" s="181">
        <f>'将来負担比率（分子）の構造'!L$45</f>
        <v>1946</v>
      </c>
      <c r="L62" s="181"/>
      <c r="M62" s="181"/>
      <c r="N62" s="181">
        <f>'将来負担比率（分子）の構造'!M$45</f>
        <v>1950</v>
      </c>
      <c r="O62" s="181"/>
      <c r="P62" s="181"/>
    </row>
    <row r="63" spans="1:16" x14ac:dyDescent="0.2">
      <c r="A63" s="181" t="s">
        <v>34</v>
      </c>
      <c r="B63" s="181">
        <f>'将来負担比率（分子）の構造'!I$44</f>
        <v>551</v>
      </c>
      <c r="C63" s="181"/>
      <c r="D63" s="181"/>
      <c r="E63" s="181">
        <f>'将来負担比率（分子）の構造'!J$44</f>
        <v>594</v>
      </c>
      <c r="F63" s="181"/>
      <c r="G63" s="181"/>
      <c r="H63" s="181">
        <f>'将来負担比率（分子）の構造'!K$44</f>
        <v>562</v>
      </c>
      <c r="I63" s="181"/>
      <c r="J63" s="181"/>
      <c r="K63" s="181">
        <f>'将来負担比率（分子）の構造'!L$44</f>
        <v>650</v>
      </c>
      <c r="L63" s="181"/>
      <c r="M63" s="181"/>
      <c r="N63" s="181">
        <f>'将来負担比率（分子）の構造'!M$44</f>
        <v>632</v>
      </c>
      <c r="O63" s="181"/>
      <c r="P63" s="181"/>
    </row>
    <row r="64" spans="1:16" x14ac:dyDescent="0.2">
      <c r="A64" s="181" t="s">
        <v>33</v>
      </c>
      <c r="B64" s="181">
        <f>'将来負担比率（分子）の構造'!I$43</f>
        <v>5860</v>
      </c>
      <c r="C64" s="181"/>
      <c r="D64" s="181"/>
      <c r="E64" s="181">
        <f>'将来負担比率（分子）の構造'!J$43</f>
        <v>5311</v>
      </c>
      <c r="F64" s="181"/>
      <c r="G64" s="181"/>
      <c r="H64" s="181">
        <f>'将来負担比率（分子）の構造'!K$43</f>
        <v>4768</v>
      </c>
      <c r="I64" s="181"/>
      <c r="J64" s="181"/>
      <c r="K64" s="181">
        <f>'将来負担比率（分子）の構造'!L$43</f>
        <v>4571</v>
      </c>
      <c r="L64" s="181"/>
      <c r="M64" s="181"/>
      <c r="N64" s="181">
        <f>'将来負担比率（分子）の構造'!M$43</f>
        <v>4380</v>
      </c>
      <c r="O64" s="181"/>
      <c r="P64" s="181"/>
    </row>
    <row r="65" spans="1:16" x14ac:dyDescent="0.2">
      <c r="A65" s="181" t="s">
        <v>32</v>
      </c>
      <c r="B65" s="181">
        <f>'将来負担比率（分子）の構造'!I$42</f>
        <v>179</v>
      </c>
      <c r="C65" s="181"/>
      <c r="D65" s="181"/>
      <c r="E65" s="181">
        <f>'将来負担比率（分子）の構造'!J$42</f>
        <v>181</v>
      </c>
      <c r="F65" s="181"/>
      <c r="G65" s="181"/>
      <c r="H65" s="181">
        <f>'将来負担比率（分子）の構造'!K$42</f>
        <v>510</v>
      </c>
      <c r="I65" s="181"/>
      <c r="J65" s="181"/>
      <c r="K65" s="181">
        <f>'将来負担比率（分子）の構造'!L$42</f>
        <v>456</v>
      </c>
      <c r="L65" s="181"/>
      <c r="M65" s="181"/>
      <c r="N65" s="181">
        <f>'将来負担比率（分子）の構造'!M$42</f>
        <v>374</v>
      </c>
      <c r="O65" s="181"/>
      <c r="P65" s="181"/>
    </row>
    <row r="66" spans="1:16" x14ac:dyDescent="0.2">
      <c r="A66" s="181" t="s">
        <v>31</v>
      </c>
      <c r="B66" s="181">
        <f>'将来負担比率（分子）の構造'!I$41</f>
        <v>10377</v>
      </c>
      <c r="C66" s="181"/>
      <c r="D66" s="181"/>
      <c r="E66" s="181">
        <f>'将来負担比率（分子）の構造'!J$41</f>
        <v>9882</v>
      </c>
      <c r="F66" s="181"/>
      <c r="G66" s="181"/>
      <c r="H66" s="181">
        <f>'将来負担比率（分子）の構造'!K$41</f>
        <v>9718</v>
      </c>
      <c r="I66" s="181"/>
      <c r="J66" s="181"/>
      <c r="K66" s="181">
        <f>'将来負担比率（分子）の構造'!L$41</f>
        <v>10326</v>
      </c>
      <c r="L66" s="181"/>
      <c r="M66" s="181"/>
      <c r="N66" s="181">
        <f>'将来負担比率（分子）の構造'!M$41</f>
        <v>10925</v>
      </c>
      <c r="O66" s="181"/>
      <c r="P66" s="181"/>
    </row>
    <row r="67" spans="1:16" x14ac:dyDescent="0.2">
      <c r="A67" s="181" t="s">
        <v>74</v>
      </c>
      <c r="B67" s="181" t="e">
        <f>NA()</f>
        <v>#N/A</v>
      </c>
      <c r="C67" s="181">
        <f>IF(ISNUMBER('将来負担比率（分子）の構造'!I$53), IF('将来負担比率（分子）の構造'!I$53 &lt; 0, 0, '将来負担比率（分子）の構造'!I$53), NA())</f>
        <v>355</v>
      </c>
      <c r="D67" s="181" t="e">
        <f>NA()</f>
        <v>#N/A</v>
      </c>
      <c r="E67" s="181" t="e">
        <f>NA()</f>
        <v>#N/A</v>
      </c>
      <c r="F67" s="181">
        <f>IF(ISNUMBER('将来負担比率（分子）の構造'!J$53), IF('将来負担比率（分子）の構造'!J$53 &lt; 0, 0, '将来負担比率（分子）の構造'!J$53), NA())</f>
        <v>132</v>
      </c>
      <c r="G67" s="181" t="e">
        <f>NA()</f>
        <v>#N/A</v>
      </c>
      <c r="H67" s="181" t="e">
        <f>NA()</f>
        <v>#N/A</v>
      </c>
      <c r="I67" s="181">
        <f>IF(ISNUMBER('将来負担比率（分子）の構造'!K$53), IF('将来負担比率（分子）の構造'!K$53 &lt; 0, 0, '将来負担比率（分子）の構造'!K$53), NA())</f>
        <v>464</v>
      </c>
      <c r="J67" s="181" t="e">
        <f>NA()</f>
        <v>#N/A</v>
      </c>
      <c r="K67" s="181" t="e">
        <f>NA()</f>
        <v>#N/A</v>
      </c>
      <c r="L67" s="181">
        <f>IF(ISNUMBER('将来負担比率（分子）の構造'!L$53), IF('将来負担比率（分子）の構造'!L$53 &lt; 0, 0, '将来負担比率（分子）の構造'!L$53), NA())</f>
        <v>608</v>
      </c>
      <c r="M67" s="181" t="e">
        <f>NA()</f>
        <v>#N/A</v>
      </c>
      <c r="N67" s="181" t="e">
        <f>NA()</f>
        <v>#N/A</v>
      </c>
      <c r="O67" s="181">
        <f>IF(ISNUMBER('将来負担比率（分子）の構造'!M$53), IF('将来負担比率（分子）の構造'!M$53 &lt; 0, 0, '将来負担比率（分子）の構造'!M$53), NA())</f>
        <v>986</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2964</v>
      </c>
      <c r="C72" s="185">
        <f>基金残高に係る経年分析!G55</f>
        <v>3210</v>
      </c>
      <c r="D72" s="185">
        <f>基金残高に係る経年分析!H55</f>
        <v>3057</v>
      </c>
    </row>
    <row r="73" spans="1:16" x14ac:dyDescent="0.2">
      <c r="A73" s="184" t="s">
        <v>77</v>
      </c>
      <c r="B73" s="185">
        <f>基金残高に係る経年分析!F56</f>
        <v>300</v>
      </c>
      <c r="C73" s="185">
        <f>基金残高に係る経年分析!G56</f>
        <v>300</v>
      </c>
      <c r="D73" s="185">
        <f>基金残高に係る経年分析!H56</f>
        <v>300</v>
      </c>
    </row>
    <row r="74" spans="1:16" x14ac:dyDescent="0.2">
      <c r="A74" s="184" t="s">
        <v>78</v>
      </c>
      <c r="B74" s="185">
        <f>基金残高に係る経年分析!F57</f>
        <v>2943</v>
      </c>
      <c r="C74" s="185">
        <f>基金残高に係る経年分析!G57</f>
        <v>2887</v>
      </c>
      <c r="D74" s="185">
        <f>基金残高に係る経年分析!H57</f>
        <v>3219</v>
      </c>
    </row>
  </sheetData>
  <sheetProtection algorithmName="SHA-512" hashValue="Y/HqKtglMPdxJkCoXGwJVjYOB2/JTh42QgZrKDXBCizXeQby4/Fc71LzNiuvXwpjwhlAvSnb5SCXsZFW9sj2PA==" saltValue="RdnQKdrVRR3uhuwsd5lpH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長谷川 千穂</cp:lastModifiedBy>
  <cp:lastPrinted>2021-09-16T07:19:54Z</cp:lastPrinted>
  <dcterms:created xsi:type="dcterms:W3CDTF">2021-02-05T02:24:31Z</dcterms:created>
  <dcterms:modified xsi:type="dcterms:W3CDTF">2021-10-25T07:39:24Z</dcterms:modified>
  <cp:category/>
</cp:coreProperties>
</file>