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202975\Downloads\"/>
    </mc:Choice>
  </mc:AlternateContent>
  <xr:revisionPtr revIDLastSave="0" documentId="13_ncr:1_{303145E7-0322-4F21-A2AA-F053356FA6DB}" xr6:coauthVersionLast="46" xr6:coauthVersionMax="47" xr10:uidLastSave="{00000000-0000-0000-0000-000000000000}"/>
  <bookViews>
    <workbookView xWindow="-110" yWindow="-110" windowWidth="18290" windowHeight="11020" tabRatio="9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B102" i="12" l="1"/>
  <c r="CW102" i="12"/>
  <c r="CR102" i="12"/>
  <c r="AU88" i="12"/>
  <c r="AP88" i="12"/>
  <c r="AF88" i="12"/>
  <c r="AU63" i="12"/>
  <c r="AP63" i="12"/>
  <c r="AP23" i="12"/>
  <c r="AA23" i="12"/>
  <c r="V23" i="12"/>
  <c r="Q23" i="12"/>
  <c r="BG36" i="10" l="1"/>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CO42" i="10"/>
  <c r="CO43" i="10" s="1"/>
  <c r="BE42" i="10"/>
  <c r="AM42" i="10"/>
  <c r="U42" i="10"/>
  <c r="C42" i="10"/>
  <c r="CO41" i="10"/>
  <c r="BE41" i="10"/>
  <c r="AM41" i="10"/>
  <c r="U41" i="10"/>
  <c r="C41" i="10"/>
  <c r="CO40" i="10"/>
  <c r="BE40" i="10"/>
  <c r="AM40" i="10"/>
  <c r="U40" i="10"/>
  <c r="C40" i="10"/>
  <c r="BE39" i="10"/>
  <c r="AM39" i="10"/>
  <c r="U39" i="10"/>
  <c r="C39" i="10"/>
  <c r="BE38" i="10"/>
  <c r="AM38" i="10"/>
  <c r="C38" i="10"/>
  <c r="BE37" i="10"/>
  <c r="AM37" i="10"/>
  <c r="C37" i="10"/>
  <c r="AM36" i="10"/>
  <c r="C36" i="10"/>
  <c r="AM35" i="10"/>
  <c r="C35" i="10"/>
  <c r="AM34" i="10"/>
  <c r="C34" i="10"/>
  <c r="U34" i="10" s="1"/>
  <c r="U35" i="10" l="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s="1"/>
  <c r="BW36" i="10" s="1"/>
  <c r="BW37" i="10" s="1"/>
  <c r="BW38" i="10" s="1"/>
  <c r="BW39" i="10" s="1"/>
  <c r="BW40" i="10" s="1"/>
  <c r="BW41" i="10" s="1"/>
  <c r="BW42" i="10" s="1"/>
  <c r="CO34" i="10" l="1"/>
  <c r="CO35" i="10" s="1"/>
  <c r="CO36" i="10" s="1"/>
  <c r="CO37" i="10" s="1"/>
  <c r="CO38" i="10" s="1"/>
  <c r="CO39" i="10" s="1"/>
</calcChain>
</file>

<file path=xl/sharedStrings.xml><?xml version="1.0" encoding="utf-8"?>
<sst xmlns="http://schemas.openxmlformats.org/spreadsheetml/2006/main" count="1183" uniqueCount="583">
  <si>
    <t>令和元年度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</si>
  <si>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</si>
  <si>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</si>
  <si>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</si>
  <si>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</si>
  <si>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</si>
  <si>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</si>
  <si>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</si>
  <si>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</si>
  <si>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</si>
  <si>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</si>
  <si>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</si>
  <si>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</si>
  <si>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</si>
  <si>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</si>
  <si>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</si>
  <si>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</si>
  <si>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</si>
  <si>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</si>
  <si>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おおい町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</si>
  <si>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</si>
  <si>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</si>
  <si>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</si>
  <si>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</si>
  <si>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</si>
  <si>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</si>
  <si>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</si>
  <si>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</si>
  <si>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</si>
  <si>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</si>
  <si>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</si>
  <si>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</si>
  <si>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</si>
  <si>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</si>
  <si>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</si>
  <si>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</si>
  <si>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</si>
  <si>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</si>
  <si>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</si>
  <si>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</si>
  <si>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</si>
  <si>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</si>
  <si>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</si>
  <si>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</si>
  <si>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</si>
  <si>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</si>
  <si>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</si>
  <si>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</si>
  <si>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</si>
  <si>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</si>
  <si>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</si>
  <si>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</si>
  <si>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</si>
  <si>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</si>
  <si>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</si>
  <si>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</si>
  <si>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</si>
  <si>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</si>
  <si>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</si>
  <si>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</si>
  <si>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</si>
  <si>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</si>
  <si>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</si>
  <si>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</si>
  <si>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</si>
  <si>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</si>
  <si>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</si>
  <si>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</si>
  <si>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</si>
  <si>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</si>
  <si>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</si>
  <si>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</si>
  <si>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</si>
  <si>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</si>
  <si>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</si>
  <si>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</si>
  <si>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</si>
  <si>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</si>
  <si>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</si>
  <si>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</si>
  <si>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</si>
  <si>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</si>
  <si>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</si>
  <si>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</si>
  <si>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</si>
  <si>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</si>
  <si>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</si>
  <si>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</si>
  <si>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</si>
  <si>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</si>
  <si>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</si>
  <si>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</si>
  <si>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</si>
  <si>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</si>
  <si>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</si>
  <si>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</si>
  <si>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</si>
  <si>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</si>
  <si>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</si>
  <si>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</si>
  <si>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</si>
  <si>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</si>
  <si>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</si>
  <si>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</si>
  <si>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</si>
  <si>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</si>
  <si>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</si>
  <si>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</si>
  <si>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</si>
  <si>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</si>
  <si>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</si>
  <si>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</si>
  <si>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</si>
  <si>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</si>
  <si>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</si>
  <si>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</si>
  <si>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</si>
  <si>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</si>
  <si>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</si>
  <si>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</si>
  <si>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</si>
  <si>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</si>
  <si>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</si>
  <si>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</si>
  <si>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</si>
  <si>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</si>
  <si>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</si>
  <si>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福井県おおい町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</si>
  <si>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</si>
  <si>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</si>
  <si>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</si>
  <si>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</si>
  <si>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</si>
  <si>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</si>
  <si>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</si>
  <si>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</si>
  <si>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</si>
  <si>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</si>
  <si>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</si>
  <si>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</si>
  <si>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</si>
  <si>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</si>
  <si>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</si>
  <si>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</si>
  <si>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</si>
  <si>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</si>
  <si>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</si>
  <si>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</si>
  <si>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</si>
  <si>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</si>
  <si>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</si>
  <si>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</si>
  <si>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</si>
  <si>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</si>
  <si>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</si>
  <si>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</si>
  <si>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</si>
  <si>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</si>
  <si>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</si>
  <si>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</si>
  <si>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</si>
  <si>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</si>
  <si>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</si>
  <si>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</si>
  <si>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</si>
  <si>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</si>
  <si>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</si>
  <si>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</si>
  <si>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</si>
  <si>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</si>
  <si>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</si>
  <si>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</si>
  <si>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</si>
  <si>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</si>
  <si>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</si>
  <si>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</si>
  <si>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</si>
  <si>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</si>
  <si>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</si>
  <si>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</si>
  <si>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</si>
  <si>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</si>
  <si>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</si>
  <si>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</si>
  <si>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</si>
  <si>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</si>
  <si>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</si>
  <si>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</si>
  <si>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</si>
  <si>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</si>
  <si>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</si>
  <si>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</si>
  <si>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</si>
  <si>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</si>
  <si>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</si>
  <si>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</si>
  <si>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</si>
  <si>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</si>
  <si>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</si>
  <si>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</si>
  <si>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</si>
  <si>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</si>
  <si>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</si>
  <si>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</si>
  <si>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</si>
  <si>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</si>
  <si>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</si>
  <si>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</si>
  <si>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</si>
  <si>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</si>
  <si>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</si>
  <si>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</si>
  <si>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</si>
  <si>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</si>
  <si>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</si>
  <si>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</si>
  <si>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</si>
  <si>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</si>
  <si>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</si>
  <si>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</si>
  <si>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</si>
  <si>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</si>
  <si>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</si>
  <si>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</si>
  <si>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</si>
  <si>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</si>
  <si>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</si>
  <si>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</si>
  <si>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</si>
  <si>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</si>
  <si>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</si>
  <si>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</si>
  <si>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</si>
  <si>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</si>
  <si>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</si>
  <si>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</si>
  <si>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</si>
  <si>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</si>
  <si>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</si>
  <si>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</si>
  <si>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</si>
  <si>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</si>
  <si>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</si>
  <si>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</si>
  <si>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</si>
  <si>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</si>
  <si>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</si>
  <si>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</si>
  <si>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</si>
  <si>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</si>
  <si>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</si>
  <si>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</si>
  <si>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</si>
  <si>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</si>
  <si>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</si>
  <si>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</si>
  <si>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</si>
  <si>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</si>
  <si>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</si>
  <si>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</si>
  <si>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</si>
  <si>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</si>
  <si>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</si>
  <si>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</si>
  <si>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</si>
  <si>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</si>
  <si>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</si>
  <si>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</si>
  <si>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</si>
  <si>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</si>
  <si>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</si>
  <si>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</si>
  <si>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</si>
  <si>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</si>
  <si>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</si>
  <si>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</si>
  <si>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</si>
  <si>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</si>
  <si>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</si>
  <si>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</si>
  <si>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福井県おおい町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</si>
  <si>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</si>
  <si>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</si>
  <si>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</si>
  <si>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</si>
  <si>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</si>
  <si>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</si>
  <si>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</si>
  <si>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</si>
  <si>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</si>
  <si>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</si>
  <si>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</si>
  <si>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</si>
  <si>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</si>
  <si>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</si>
  <si>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</si>
  <si>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</si>
  <si>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</si>
  <si>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</si>
  <si>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</si>
  <si>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</si>
  <si>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グリーン大飯農業公社</t>
    <rPh sb="4" eb="6">
      <t>オオイ</t>
    </rPh>
    <rPh sb="6" eb="8">
      <t>ノウギョウ</t>
    </rPh>
    <rPh sb="8" eb="10">
      <t>コウシャ</t>
    </rPh>
    <phoneticPr fontId="2"/>
  </si>
  <si>
    <t>-</t>
    <phoneticPr fontId="2"/>
  </si>
  <si>
    <t>おおい町土地開発公社</t>
    <rPh sb="3" eb="4">
      <t>チョウ</t>
    </rPh>
    <rPh sb="4" eb="6">
      <t>トチ</t>
    </rPh>
    <rPh sb="6" eb="8">
      <t>カイハツ</t>
    </rPh>
    <rPh sb="8" eb="10">
      <t>コウシャ</t>
    </rPh>
    <phoneticPr fontId="2"/>
  </si>
  <si>
    <t>わかさ大飯マリンワールド</t>
    <rPh sb="3" eb="5">
      <t>オオイ</t>
    </rPh>
    <phoneticPr fontId="2"/>
  </si>
  <si>
    <t>名田庄商会</t>
    <rPh sb="0" eb="3">
      <t>ナタショウ</t>
    </rPh>
    <rPh sb="3" eb="5">
      <t>ショウカイ</t>
    </rPh>
    <phoneticPr fontId="2"/>
  </si>
  <si>
    <t>名田庄ウッディーセンター</t>
    <rPh sb="0" eb="3">
      <t>ナタショウ</t>
    </rPh>
    <phoneticPr fontId="2"/>
  </si>
  <si>
    <t>おおい</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</si>
  <si>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</si>
  <si>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</si>
  <si>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</si>
  <si>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</si>
  <si>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</si>
  <si>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</si>
  <si>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</si>
  <si>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</si>
  <si>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</si>
  <si>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</si>
  <si>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</si>
  <si>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</si>
  <si>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</si>
  <si>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後期高齢者医療事業特別会計</t>
    <phoneticPr fontId="5"/>
  </si>
  <si>
    <t>-</t>
  </si>
  <si>
    <t>国民健康保険事業特別会計</t>
    <phoneticPr fontId="5"/>
  </si>
  <si>
    <t>国民健康保険診療事業特別会計</t>
    <phoneticPr fontId="5"/>
  </si>
  <si>
    <t>介護保険事業特別会計</t>
    <phoneticPr fontId="5"/>
  </si>
  <si>
    <t>介護サービス事業特別会計</t>
    <phoneticPr fontId="5"/>
  </si>
  <si>
    <t>簡易水道事業特別会計</t>
    <phoneticPr fontId="5"/>
  </si>
  <si>
    <t>法非適用企業</t>
    <phoneticPr fontId="5"/>
  </si>
  <si>
    <t>農業集落排水事業特別会計</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</si>
  <si>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</si>
  <si>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</si>
  <si>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</si>
  <si>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</si>
  <si>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</si>
  <si>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</si>
  <si>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公立小浜病院組合</t>
  </si>
  <si>
    <t>若狭消防組合</t>
  </si>
  <si>
    <t>福井県自治会館組合</t>
  </si>
  <si>
    <t>嶺南広域行政組合</t>
  </si>
  <si>
    <t>福井県後期高齢者医療広域連合（普通会計）</t>
  </si>
  <si>
    <t>福井県後期高齢者医療広域連合（事業会計）</t>
  </si>
  <si>
    <t>福井県市町総合事務組合（普通会計）</t>
  </si>
  <si>
    <t>福井県市町総合事務組合（事業会計）</t>
  </si>
  <si>
    <t>若狭広域行政事務組合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</si>
  <si>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</si>
  <si>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</si>
  <si>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</si>
  <si>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</si>
  <si>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</si>
  <si>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</si>
  <si>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</si>
  <si>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</si>
  <si>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</si>
  <si>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</si>
  <si>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</si>
  <si>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</si>
  <si>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</si>
  <si>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</si>
  <si>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</si>
  <si>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</si>
  <si>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</si>
  <si>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</si>
  <si>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</si>
  <si>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</si>
  <si>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</si>
  <si>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</si>
  <si>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</si>
  <si>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</si>
  <si>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</si>
  <si>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</si>
  <si>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</si>
  <si>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</si>
  <si>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</si>
  <si>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</si>
  <si>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</si>
  <si>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</si>
  <si>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</si>
  <si>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</si>
  <si>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</si>
  <si>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</si>
  <si>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</si>
  <si>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</si>
  <si>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</si>
  <si>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</si>
  <si>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</si>
  <si>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</si>
  <si>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</si>
  <si>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</si>
  <si>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</si>
  <si>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</si>
  <si>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</si>
  <si>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</si>
  <si>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</si>
  <si>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</si>
  <si>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介護サービス事業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</si>
  <si>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</si>
  <si>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</si>
  <si>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</si>
  <si>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</si>
  <si>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</si>
  <si>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</si>
  <si>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</si>
  <si>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</si>
  <si>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</si>
  <si>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</si>
  <si>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</si>
  <si>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</si>
  <si>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</si>
  <si>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</si>
  <si>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</si>
  <si>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</si>
  <si>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</si>
  <si>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</si>
  <si>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</si>
  <si>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</si>
  <si>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</si>
  <si>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</si>
  <si>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</si>
  <si>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</si>
  <si>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</si>
  <si>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</si>
  <si>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</si>
  <si>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</si>
  <si>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</si>
  <si>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</si>
  <si>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</si>
  <si>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</si>
  <si>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</si>
  <si>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</si>
  <si>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</si>
  <si>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</si>
  <si>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</si>
  <si>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</si>
  <si>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</si>
  <si>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</si>
  <si>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</si>
  <si>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</si>
  <si>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</si>
  <si>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</si>
  <si>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</si>
  <si>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</si>
  <si>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</si>
  <si>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</si>
  <si>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</si>
  <si>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</si>
  <si>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</si>
  <si>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</si>
  <si>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</si>
  <si>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</si>
  <si>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</si>
  <si>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</si>
  <si>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</si>
  <si>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</si>
  <si>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</si>
  <si>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</si>
  <si>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</si>
  <si>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</si>
  <si>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</si>
  <si>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</si>
  <si>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</si>
  <si>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</si>
  <si>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</si>
  <si>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</si>
  <si>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</si>
  <si>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</si>
  <si>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</si>
  <si>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</si>
  <si>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</si>
  <si>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</si>
  <si>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</si>
  <si>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</si>
  <si>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</si>
  <si>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H27</t>
  </si>
  <si>
    <t>H28</t>
  </si>
  <si>
    <t>H29</t>
  </si>
  <si>
    <t>H30</t>
  </si>
  <si>
    <t>R01</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</si>
  <si>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</si>
  <si>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</si>
  <si>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</si>
  <si>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0.14</t>
  </si>
  <si>
    <t>会計</t>
    <rPh sb="0" eb="2">
      <t>カイケイ</t>
    </rPh>
    <phoneticPr fontId="5"/>
  </si>
  <si>
    <t>一般会計</t>
  </si>
  <si>
    <t>介護保険事業特別会計</t>
  </si>
  <si>
    <t>国民健康保険診療事業特別会計</t>
  </si>
  <si>
    <t>後期高齢者医療事業特別会計</t>
  </si>
  <si>
    <t>国民健康保険事業特別会計</t>
  </si>
  <si>
    <t>介護サービス事業特別会計</t>
  </si>
  <si>
    <t>簡易水道事業特別会計</t>
  </si>
  <si>
    <t>農業集落排水事業特別会計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</si>
  <si>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</si>
  <si>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</si>
  <si>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</si>
  <si>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</si>
  <si>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</si>
  <si>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</si>
  <si>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</si>
  <si>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</si>
  <si>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</si>
  <si>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</si>
  <si>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</si>
  <si>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</si>
  <si>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</si>
  <si>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</si>
  <si>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</si>
  <si>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</si>
  <si>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</si>
  <si>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</si>
  <si>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</si>
  <si>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</si>
  <si>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</si>
  <si>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</si>
  <si>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</si>
  <si>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</si>
  <si>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</si>
  <si>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</si>
  <si>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</si>
  <si>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t>
    <phoneticPr fontId="2"/>
  </si>
  <si>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</si>
  <si>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</si>
  <si>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</si>
  <si>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</si>
  <si>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</si>
  <si>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</si>
  <si>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</si>
  <si>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</si>
  <si>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</si>
  <si>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</si>
  <si>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</si>
  <si>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</si>
  <si>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</si>
  <si>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</si>
  <si>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</si>
  <si>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</si>
  <si>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</si>
  <si>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</si>
  <si>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</si>
  <si>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</si>
  <si>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</si>
  <si>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公共用施設維持補修基金</t>
    <phoneticPr fontId="5"/>
  </si>
  <si>
    <t>公共用施設維持運営基金</t>
    <phoneticPr fontId="5"/>
  </si>
  <si>
    <t>うみんぴあ大飯事業化基金</t>
    <phoneticPr fontId="5"/>
  </si>
  <si>
    <t>保健・医療・福祉・総合施設・医療設備等整備基金</t>
    <phoneticPr fontId="5"/>
  </si>
  <si>
    <t>電源立地地域振興基金</t>
    <phoneticPr fontId="5"/>
  </si>
  <si>
    <t>基金残高合計</t>
    <rPh sb="0" eb="2">
      <t>キキン</t>
    </rPh>
    <rPh sb="2" eb="4">
      <t>ザンダカ</t>
    </rPh>
    <rPh sb="4" eb="6">
      <t>ゴウケイ</t>
    </rPh>
    <phoneticPr fontId="5"/>
  </si>
  <si>
    <t>当該団体(円)</t>
  </si>
  <si>
    <t>類似団体内平均(円)</t>
    <rPh sb="0" eb="2">
      <t>ルイジ</t>
    </rPh>
    <rPh sb="2" eb="4">
      <t>ダンタイ</t>
    </rPh>
    <phoneticPr fontId="5"/>
  </si>
  <si>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</si>
  <si>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</si>
  <si>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</si>
  <si>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</si>
  <si>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</si>
  <si>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</si>
  <si>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</si>
  <si>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</si>
  <si>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</si>
  <si>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</si>
  <si>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</si>
  <si>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</si>
  <si>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</si>
  <si>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</si>
  <si>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</si>
  <si>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実質公債費比率の分子</t>
  </si>
  <si>
    <t>将来負担比率（分子）の構造</t>
  </si>
  <si>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</si>
  <si>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</si>
  <si>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</si>
  <si>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</si>
  <si>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</si>
  <si>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</si>
  <si>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</si>
  <si>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</si>
  <si>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</si>
  <si>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</si>
  <si>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</si>
  <si>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実質公債費比率は類似団体平均値よりも大幅に低い水準で推移している。
　これは、元利償還金及び公債費に準ずる債務負担行為への支出減により平成21年度の償還ピークを過ぎたことで例年減少傾向となっているためである。
　今後とも、起債については極力新規発行の抑制に努め、やむを得ない発行においても有利な起債のみに絞るなどして同比率の低減に努める。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</si>
  <si>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</si>
  <si>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</si>
  <si>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</si>
  <si>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将来負担比率については、地方債の新規発行を抑制してきた結果、将来負担すべき額に対して充当可能な財源や将来見込まれる収入額の合計が上回っているため、「-」となっている。
　有形固定資産減価償却率については、比較的新しい建物が多いため類似団体よりも低い水準で推移している。
　今後、公共施設等総合管理計画に基づき老朽化対策や維持管理経費の削減に努めていく。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</si>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</sst>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0" xfId="11" applyFont="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26" fillId="0" borderId="0" xfId="8" applyFont="1" applyAlignment="1" applyProtection="1">
      <alignment horizontal="left" vertical="center" wrapText="1"/>
      <protection hidden="1"/>
    </xf>
    <xf numFmtId="186" fontId="20" fillId="0" borderId="0" xfId="8" applyNumberFormat="1" applyFont="1" applyAlignment="1" applyProtection="1">
      <alignment horizontal="center" vertical="center" shrinkToFit="1"/>
      <protection hidden="1"/>
    </xf>
    <xf numFmtId="0" fontId="20" fillId="0" borderId="0" xfId="8" applyFont="1" applyAlignment="1" applyProtection="1">
      <alignment horizontal="center" vertical="center" shrinkToFi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pplyAlignment="1">
      <alignment vertical="center"/>
    </xf>
    <xf numFmtId="0" fontId="20" fillId="0" borderId="31" xfId="8" applyFont="1" applyBorder="1" applyAlignment="1">
      <alignment vertical="center"/>
    </xf>
    <xf numFmtId="0" fontId="20" fillId="0" borderId="42" xfId="8" applyFont="1" applyBorder="1" applyAlignment="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48"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4" xfId="8" applyFont="1" applyBorder="1" applyAlignment="1">
      <alignment vertical="center"/>
    </xf>
    <xf numFmtId="0" fontId="20" fillId="0" borderId="18" xfId="8" applyFont="1" applyBorder="1" applyAlignment="1">
      <alignment vertical="center"/>
    </xf>
    <xf numFmtId="0" fontId="20" fillId="0" borderId="43" xfId="8" applyFont="1" applyBorder="1" applyAlignment="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pplyAlignment="1">
      <alignment vertical="center"/>
    </xf>
    <xf numFmtId="0" fontId="27" fillId="0" borderId="42" xfId="8" applyFont="1" applyBorder="1" applyAlignment="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pplyAlignment="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pplyAlignment="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pplyAlignment="1">
      <alignment vertical="center"/>
    </xf>
    <xf numFmtId="0" fontId="24" fillId="0" borderId="12" xfId="8" applyFont="1" applyBorder="1" applyAlignment="1">
      <alignment vertical="center"/>
    </xf>
    <xf numFmtId="0" fontId="24" fillId="0" borderId="48" xfId="8" applyFont="1" applyBorder="1" applyAlignment="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pplyAlignment="1">
      <alignment vertical="center"/>
    </xf>
    <xf numFmtId="0" fontId="24" fillId="0" borderId="25" xfId="8" applyFont="1" applyBorder="1" applyAlignment="1">
      <alignment vertical="center"/>
    </xf>
    <xf numFmtId="0" fontId="24" fillId="0" borderId="46" xfId="8" applyFont="1" applyBorder="1" applyAlignment="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pplyAlignment="1">
      <alignment vertical="center"/>
    </xf>
    <xf numFmtId="0" fontId="24" fillId="0" borderId="42" xfId="8" applyFont="1" applyBorder="1" applyAlignment="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pplyAlignment="1">
      <alignment vertical="center"/>
    </xf>
    <xf numFmtId="0" fontId="20" fillId="0" borderId="25" xfId="8" applyFont="1" applyBorder="1" applyAlignment="1">
      <alignment vertical="center"/>
    </xf>
    <xf numFmtId="0" fontId="20" fillId="0" borderId="46" xfId="8" applyFont="1" applyBorder="1" applyAlignment="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pplyAlignment="1">
      <alignment vertical="center"/>
    </xf>
    <xf numFmtId="0" fontId="20" fillId="0" borderId="54" xfId="11" applyFont="1" applyBorder="1" applyAlignment="1">
      <alignment vertical="center"/>
    </xf>
    <xf numFmtId="0" fontId="20" fillId="0" borderId="40" xfId="11" applyFont="1" applyBorder="1" applyAlignment="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pplyAlignment="1">
      <alignment vertical="center"/>
    </xf>
    <xf numFmtId="0" fontId="20" fillId="0" borderId="0" xfId="11" applyFont="1" applyAlignment="1">
      <alignment vertical="center"/>
    </xf>
    <xf numFmtId="0" fontId="20" fillId="0" borderId="38" xfId="11" applyFont="1" applyBorder="1" applyAlignment="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pplyAlignment="1">
      <alignment vertical="center"/>
    </xf>
    <xf numFmtId="0" fontId="20" fillId="0" borderId="12" xfId="11" applyFont="1" applyBorder="1" applyAlignment="1">
      <alignment vertical="center"/>
    </xf>
    <xf numFmtId="0" fontId="20" fillId="0" borderId="48" xfId="11" applyFont="1" applyBorder="1" applyAlignment="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26" fillId="0" borderId="64" xfId="11" applyFont="1" applyBorder="1" applyAlignment="1">
      <alignment vertical="center"/>
    </xf>
    <xf numFmtId="0" fontId="26" fillId="0" borderId="0" xfId="11" applyFont="1" applyAlignment="1">
      <alignment vertical="center"/>
    </xf>
    <xf numFmtId="0" fontId="26" fillId="0" borderId="38" xfId="11" applyFont="1"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pplyAlignment="1">
      <alignment vertical="center"/>
    </xf>
    <xf numFmtId="0" fontId="34" fillId="6" borderId="75" xfId="12" applyFont="1" applyFill="1" applyBorder="1" applyAlignment="1">
      <alignment vertical="center"/>
    </xf>
    <xf numFmtId="0" fontId="34" fillId="6" borderId="70" xfId="12" applyFont="1" applyFill="1" applyBorder="1" applyAlignment="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pplyAlignment="1">
      <alignment vertical="center"/>
    </xf>
    <xf numFmtId="0" fontId="34" fillId="6" borderId="0" xfId="12" applyFont="1" applyFill="1" applyAlignment="1">
      <alignment vertical="center"/>
    </xf>
    <xf numFmtId="0" fontId="34" fillId="6" borderId="38" xfId="12" applyFont="1" applyFill="1" applyBorder="1" applyAlignment="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pplyAlignment="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pplyAlignment="1">
      <alignment vertical="center"/>
    </xf>
    <xf numFmtId="0" fontId="34" fillId="6" borderId="12" xfId="12" applyFont="1" applyFill="1" applyBorder="1" applyAlignment="1">
      <alignment vertical="center"/>
    </xf>
    <xf numFmtId="0" fontId="34" fillId="6" borderId="48" xfId="12" applyFont="1" applyFill="1" applyBorder="1" applyAlignment="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pplyAlignment="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pplyAlignment="1">
      <alignment vertical="center"/>
    </xf>
    <xf numFmtId="0" fontId="34" fillId="6" borderId="54" xfId="12" applyFont="1" applyFill="1" applyBorder="1" applyAlignment="1">
      <alignment vertical="center"/>
    </xf>
    <xf numFmtId="0" fontId="34" fillId="6" borderId="40" xfId="12" applyFont="1" applyFill="1" applyBorder="1" applyAlignment="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pplyAlignment="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Border="1" applyAlignment="1">
      <alignment vertical="center"/>
    </xf>
    <xf numFmtId="178" fontId="17" fillId="0" borderId="31" xfId="16" applyNumberFormat="1" applyFont="1" applyBorder="1" applyAlignment="1">
      <alignment vertical="center"/>
    </xf>
    <xf numFmtId="178" fontId="17" fillId="0" borderId="42" xfId="16" applyNumberFormat="1" applyFont="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pplyAlignment="1">
      <alignment vertical="center"/>
    </xf>
    <xf numFmtId="0" fontId="7" fillId="0" borderId="32" xfId="3" applyFont="1" applyBorder="1" applyAlignment="1">
      <alignment vertical="center"/>
    </xf>
    <xf numFmtId="0" fontId="7" fillId="0" borderId="17" xfId="3" applyFont="1" applyBorder="1" applyAlignment="1">
      <alignment vertical="center"/>
    </xf>
    <xf numFmtId="0" fontId="7" fillId="0" borderId="43" xfId="3" applyFont="1" applyBorder="1" applyAlignment="1">
      <alignment vertical="center"/>
    </xf>
    <xf numFmtId="0" fontId="7" fillId="0" borderId="18" xfId="3" applyFont="1" applyBorder="1" applyAlignment="1">
      <alignment vertical="center"/>
    </xf>
    <xf numFmtId="0" fontId="7" fillId="0" borderId="19" xfId="3" applyFont="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pplyAlignment="1">
      <alignment vertical="center"/>
    </xf>
    <xf numFmtId="0" fontId="8" fillId="0" borderId="25" xfId="3" applyFont="1" applyBorder="1" applyAlignment="1">
      <alignment vertical="center"/>
    </xf>
    <xf numFmtId="0" fontId="8" fillId="0" borderId="46" xfId="3" applyFont="1" applyBorder="1" applyAlignment="1">
      <alignment vertical="center"/>
    </xf>
    <xf numFmtId="0" fontId="8" fillId="0" borderId="44" xfId="3" applyFont="1" applyBorder="1" applyAlignment="1">
      <alignment vertical="center"/>
    </xf>
    <xf numFmtId="0" fontId="8" fillId="0" borderId="18" xfId="3" applyFont="1" applyBorder="1" applyAlignment="1">
      <alignment vertical="center"/>
    </xf>
    <xf numFmtId="0" fontId="8" fillId="0" borderId="43" xfId="3" applyFont="1" applyBorder="1" applyAlignment="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pplyAlignment="1">
      <alignment vertical="center"/>
    </xf>
    <xf numFmtId="0" fontId="7" fillId="0" borderId="26" xfId="3" applyFont="1" applyBorder="1" applyAlignment="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pplyAlignment="1">
      <alignment vertical="center"/>
    </xf>
    <xf numFmtId="0" fontId="7" fillId="0" borderId="43" xfId="4" applyFont="1" applyBorder="1" applyAlignment="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0" fontId="1" fillId="0" borderId="0" xfId="16" applyNumberFormat="1" applyFont="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3F1508D-BCC0-454B-9331-4E3016A8DC4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207C-4579-934C-4D7725526B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358170</c:v>
                </c:pt>
                <c:pt idx="1">
                  <c:v>422419</c:v>
                </c:pt>
                <c:pt idx="2">
                  <c:v>352375</c:v>
                </c:pt>
                <c:pt idx="3">
                  <c:v>343900</c:v>
                </c:pt>
                <c:pt idx="4">
                  <c:v>324470</c:v>
                </c:pt>
              </c:numCache>
            </c:numRef>
          </c:val>
          <c:smooth val="0"/>
          <c:extLst>
            <c:ext xmlns:c16="http://schemas.microsoft.com/office/drawing/2014/chart" uri="{C3380CC4-5D6E-409C-BE32-E72D297353CC}">
              <c16:uniqueId val="{00000001-207C-4579-934C-4D7725526B4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9.27</c:v>
                </c:pt>
                <c:pt idx="1">
                  <c:v>7.14</c:v>
                </c:pt>
                <c:pt idx="2">
                  <c:v>7.94</c:v>
                </c:pt>
                <c:pt idx="3">
                  <c:v>7.12</c:v>
                </c:pt>
                <c:pt idx="4">
                  <c:v>7.49</c:v>
                </c:pt>
              </c:numCache>
            </c:numRef>
          </c:val>
          <c:extLst>
            <c:ext xmlns:c16="http://schemas.microsoft.com/office/drawing/2014/chart" uri="{C3380CC4-5D6E-409C-BE32-E72D297353CC}">
              <c16:uniqueId val="{00000000-46F4-44E2-B175-D26B432E33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97.5</c:v>
                </c:pt>
                <c:pt idx="1">
                  <c:v>105.37</c:v>
                </c:pt>
                <c:pt idx="2">
                  <c:v>118.66</c:v>
                </c:pt>
                <c:pt idx="3">
                  <c:v>136.44</c:v>
                </c:pt>
                <c:pt idx="4">
                  <c:v>143.27000000000001</c:v>
                </c:pt>
              </c:numCache>
            </c:numRef>
          </c:val>
          <c:extLst>
            <c:ext xmlns:c16="http://schemas.microsoft.com/office/drawing/2014/chart" uri="{C3380CC4-5D6E-409C-BE32-E72D297353CC}">
              <c16:uniqueId val="{00000001-46F4-44E2-B175-D26B432E33D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0.23</c:v>
                </c:pt>
                <c:pt idx="1">
                  <c:v>1.79</c:v>
                </c:pt>
                <c:pt idx="2">
                  <c:v>5</c:v>
                </c:pt>
                <c:pt idx="3">
                  <c:v>0.85</c:v>
                </c:pt>
                <c:pt idx="4">
                  <c:v>-0.14000000000000001</c:v>
                </c:pt>
              </c:numCache>
            </c:numRef>
          </c:val>
          <c:smooth val="0"/>
          <c:extLst>
            <c:ext xmlns:c16="http://schemas.microsoft.com/office/drawing/2014/chart" uri="{C3380CC4-5D6E-409C-BE32-E72D297353CC}">
              <c16:uniqueId val="{00000002-46F4-44E2-B175-D26B432E33D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3C8-4ED4-ABBA-7DB86E978C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C8-4ED4-ABBA-7DB86E978C2F}"/>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3C8-4ED4-ABBA-7DB86E978C2F}"/>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3C8-4ED4-ABBA-7DB86E978C2F}"/>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3C8-4ED4-ABBA-7DB86E978C2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03C8-4ED4-ABBA-7DB86E978C2F}"/>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03C8-4ED4-ABBA-7DB86E978C2F}"/>
            </c:ext>
          </c:extLst>
        </c:ser>
        <c:ser>
          <c:idx val="7"/>
          <c:order val="7"/>
          <c:tx>
            <c:strRef>
              <c:f>データシート!$A$34</c:f>
              <c:strCache>
                <c:ptCount val="1"/>
                <c:pt idx="0">
                  <c:v>国民健康保険診療事業特別会計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7.0000000000000007E-2</c:v>
                </c:pt>
                <c:pt idx="4">
                  <c:v>#N/A</c:v>
                </c:pt>
                <c:pt idx="5">
                  <c:v>0</c:v>
                </c:pt>
                <c:pt idx="6">
                  <c:v>#N/A</c:v>
                </c:pt>
                <c:pt idx="7">
                  <c:v>0.09</c:v>
                </c:pt>
                <c:pt idx="8">
                  <c:v>#N/A</c:v>
                </c:pt>
                <c:pt idx="9">
                  <c:v>0.06</c:v>
                </c:pt>
              </c:numCache>
            </c:numRef>
          </c:val>
          <c:extLst>
            <c:ext xmlns:c16="http://schemas.microsoft.com/office/drawing/2014/chart" uri="{C3380CC4-5D6E-409C-BE32-E72D297353CC}">
              <c16:uniqueId val="{00000007-03C8-4ED4-ABBA-7DB86E978C2F}"/>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0.15</c:v>
                </c:pt>
                <c:pt idx="2">
                  <c:v>#N/A</c:v>
                </c:pt>
                <c:pt idx="3">
                  <c:v>0.21</c:v>
                </c:pt>
                <c:pt idx="4">
                  <c:v>#N/A</c:v>
                </c:pt>
                <c:pt idx="5">
                  <c:v>0.37</c:v>
                </c:pt>
                <c:pt idx="6">
                  <c:v>#N/A</c:v>
                </c:pt>
                <c:pt idx="7">
                  <c:v>0.53</c:v>
                </c:pt>
                <c:pt idx="8">
                  <c:v>#N/A</c:v>
                </c:pt>
                <c:pt idx="9">
                  <c:v>0.16</c:v>
                </c:pt>
              </c:numCache>
            </c:numRef>
          </c:val>
          <c:extLst>
            <c:ext xmlns:c16="http://schemas.microsoft.com/office/drawing/2014/chart" uri="{C3380CC4-5D6E-409C-BE32-E72D297353CC}">
              <c16:uniqueId val="{00000008-03C8-4ED4-ABBA-7DB86E978C2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9.27</c:v>
                </c:pt>
                <c:pt idx="2">
                  <c:v>#N/A</c:v>
                </c:pt>
                <c:pt idx="3">
                  <c:v>7.13</c:v>
                </c:pt>
                <c:pt idx="4">
                  <c:v>#N/A</c:v>
                </c:pt>
                <c:pt idx="5">
                  <c:v>7.93</c:v>
                </c:pt>
                <c:pt idx="6">
                  <c:v>#N/A</c:v>
                </c:pt>
                <c:pt idx="7">
                  <c:v>7.37</c:v>
                </c:pt>
                <c:pt idx="8">
                  <c:v>#N/A</c:v>
                </c:pt>
                <c:pt idx="9">
                  <c:v>7.49</c:v>
                </c:pt>
              </c:numCache>
            </c:numRef>
          </c:val>
          <c:extLst>
            <c:ext xmlns:c16="http://schemas.microsoft.com/office/drawing/2014/chart" uri="{C3380CC4-5D6E-409C-BE32-E72D297353CC}">
              <c16:uniqueId val="{00000009-03C8-4ED4-ABBA-7DB86E978C2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554</c:v>
                </c:pt>
                <c:pt idx="5">
                  <c:v>537</c:v>
                </c:pt>
                <c:pt idx="8">
                  <c:v>472</c:v>
                </c:pt>
                <c:pt idx="11">
                  <c:v>433</c:v>
                </c:pt>
                <c:pt idx="14">
                  <c:v>400</c:v>
                </c:pt>
              </c:numCache>
            </c:numRef>
          </c:val>
          <c:extLst>
            <c:ext xmlns:c16="http://schemas.microsoft.com/office/drawing/2014/chart" uri="{C3380CC4-5D6E-409C-BE32-E72D297353CC}">
              <c16:uniqueId val="{00000000-E12A-4799-84D6-BA5749AC41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2A-4799-84D6-BA5749AC41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32</c:v>
                </c:pt>
                <c:pt idx="3">
                  <c:v>31</c:v>
                </c:pt>
                <c:pt idx="6">
                  <c:v>19</c:v>
                </c:pt>
                <c:pt idx="9">
                  <c:v>13</c:v>
                </c:pt>
                <c:pt idx="12">
                  <c:v>0</c:v>
                </c:pt>
              </c:numCache>
            </c:numRef>
          </c:val>
          <c:extLst>
            <c:ext xmlns:c16="http://schemas.microsoft.com/office/drawing/2014/chart" uri="{C3380CC4-5D6E-409C-BE32-E72D297353CC}">
              <c16:uniqueId val="{00000002-E12A-4799-84D6-BA5749AC41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38</c:v>
                </c:pt>
                <c:pt idx="3">
                  <c:v>39</c:v>
                </c:pt>
                <c:pt idx="6">
                  <c:v>36</c:v>
                </c:pt>
                <c:pt idx="9">
                  <c:v>39</c:v>
                </c:pt>
                <c:pt idx="12">
                  <c:v>46</c:v>
                </c:pt>
              </c:numCache>
            </c:numRef>
          </c:val>
          <c:extLst>
            <c:ext xmlns:c16="http://schemas.microsoft.com/office/drawing/2014/chart" uri="{C3380CC4-5D6E-409C-BE32-E72D297353CC}">
              <c16:uniqueId val="{00000003-E12A-4799-84D6-BA5749AC41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200</c:v>
                </c:pt>
                <c:pt idx="3">
                  <c:v>185</c:v>
                </c:pt>
                <c:pt idx="6">
                  <c:v>188</c:v>
                </c:pt>
                <c:pt idx="9">
                  <c:v>180</c:v>
                </c:pt>
                <c:pt idx="12">
                  <c:v>169</c:v>
                </c:pt>
              </c:numCache>
            </c:numRef>
          </c:val>
          <c:extLst>
            <c:ext xmlns:c16="http://schemas.microsoft.com/office/drawing/2014/chart" uri="{C3380CC4-5D6E-409C-BE32-E72D297353CC}">
              <c16:uniqueId val="{00000004-E12A-4799-84D6-BA5749AC41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2A-4799-84D6-BA5749AC41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2A-4799-84D6-BA5749AC41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346</c:v>
                </c:pt>
                <c:pt idx="3">
                  <c:v>319</c:v>
                </c:pt>
                <c:pt idx="6">
                  <c:v>290</c:v>
                </c:pt>
                <c:pt idx="9">
                  <c:v>261</c:v>
                </c:pt>
                <c:pt idx="12">
                  <c:v>233</c:v>
                </c:pt>
              </c:numCache>
            </c:numRef>
          </c:val>
          <c:extLst>
            <c:ext xmlns:c16="http://schemas.microsoft.com/office/drawing/2014/chart" uri="{C3380CC4-5D6E-409C-BE32-E72D297353CC}">
              <c16:uniqueId val="{00000007-E12A-4799-84D6-BA5749AC41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62</c:v>
                </c:pt>
                <c:pt idx="2">
                  <c:v>#N/A</c:v>
                </c:pt>
                <c:pt idx="3">
                  <c:v>#N/A</c:v>
                </c:pt>
                <c:pt idx="4">
                  <c:v>37</c:v>
                </c:pt>
                <c:pt idx="5">
                  <c:v>#N/A</c:v>
                </c:pt>
                <c:pt idx="6">
                  <c:v>#N/A</c:v>
                </c:pt>
                <c:pt idx="7">
                  <c:v>61</c:v>
                </c:pt>
                <c:pt idx="8">
                  <c:v>#N/A</c:v>
                </c:pt>
                <c:pt idx="9">
                  <c:v>#N/A</c:v>
                </c:pt>
                <c:pt idx="10">
                  <c:v>60</c:v>
                </c:pt>
                <c:pt idx="11">
                  <c:v>#N/A</c:v>
                </c:pt>
                <c:pt idx="12">
                  <c:v>#N/A</c:v>
                </c:pt>
                <c:pt idx="13">
                  <c:v>48</c:v>
                </c:pt>
                <c:pt idx="14">
                  <c:v>#N/A</c:v>
                </c:pt>
              </c:numCache>
            </c:numRef>
          </c:val>
          <c:smooth val="0"/>
          <c:extLst>
            <c:ext xmlns:c16="http://schemas.microsoft.com/office/drawing/2014/chart" uri="{C3380CC4-5D6E-409C-BE32-E72D297353CC}">
              <c16:uniqueId val="{00000008-E12A-4799-84D6-BA5749AC41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4221</c:v>
                </c:pt>
                <c:pt idx="5">
                  <c:v>3854</c:v>
                </c:pt>
                <c:pt idx="8">
                  <c:v>3557</c:v>
                </c:pt>
                <c:pt idx="11">
                  <c:v>3160</c:v>
                </c:pt>
                <c:pt idx="14">
                  <c:v>2871</c:v>
                </c:pt>
              </c:numCache>
            </c:numRef>
          </c:val>
          <c:extLst>
            <c:ext xmlns:c16="http://schemas.microsoft.com/office/drawing/2014/chart" uri="{C3380CC4-5D6E-409C-BE32-E72D297353CC}">
              <c16:uniqueId val="{00000000-F0C2-46E3-A61D-680B7E1CE9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82</c:v>
                </c:pt>
                <c:pt idx="5">
                  <c:v>85</c:v>
                </c:pt>
                <c:pt idx="8">
                  <c:v>74</c:v>
                </c:pt>
                <c:pt idx="11">
                  <c:v>56</c:v>
                </c:pt>
                <c:pt idx="14">
                  <c:v>34</c:v>
                </c:pt>
              </c:numCache>
            </c:numRef>
          </c:val>
          <c:extLst>
            <c:ext xmlns:c16="http://schemas.microsoft.com/office/drawing/2014/chart" uri="{C3380CC4-5D6E-409C-BE32-E72D297353CC}">
              <c16:uniqueId val="{00000001-F0C2-46E3-A61D-680B7E1CE9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12705</c:v>
                </c:pt>
                <c:pt idx="5">
                  <c:v>12878</c:v>
                </c:pt>
                <c:pt idx="8">
                  <c:v>13063</c:v>
                </c:pt>
                <c:pt idx="11">
                  <c:v>12997</c:v>
                </c:pt>
                <c:pt idx="14">
                  <c:v>12999</c:v>
                </c:pt>
              </c:numCache>
            </c:numRef>
          </c:val>
          <c:extLst>
            <c:ext xmlns:c16="http://schemas.microsoft.com/office/drawing/2014/chart" uri="{C3380CC4-5D6E-409C-BE32-E72D297353CC}">
              <c16:uniqueId val="{00000002-F0C2-46E3-A61D-680B7E1CE9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20</c:v>
                </c:pt>
              </c:numCache>
            </c:numRef>
          </c:val>
          <c:extLst>
            <c:ext xmlns:c16="http://schemas.microsoft.com/office/drawing/2014/chart" uri="{C3380CC4-5D6E-409C-BE32-E72D297353CC}">
              <c16:uniqueId val="{00000003-F0C2-46E3-A61D-680B7E1CE9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0C2-46E3-A61D-680B7E1CE9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C2-46E3-A61D-680B7E1CE9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1292</c:v>
                </c:pt>
                <c:pt idx="3">
                  <c:v>1294</c:v>
                </c:pt>
                <c:pt idx="6">
                  <c:v>1268</c:v>
                </c:pt>
                <c:pt idx="9">
                  <c:v>1145</c:v>
                </c:pt>
                <c:pt idx="12">
                  <c:v>1107</c:v>
                </c:pt>
              </c:numCache>
            </c:numRef>
          </c:val>
          <c:extLst>
            <c:ext xmlns:c16="http://schemas.microsoft.com/office/drawing/2014/chart" uri="{C3380CC4-5D6E-409C-BE32-E72D297353CC}">
              <c16:uniqueId val="{00000006-F0C2-46E3-A61D-680B7E1CE9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293</c:v>
                </c:pt>
                <c:pt idx="3">
                  <c:v>274</c:v>
                </c:pt>
                <c:pt idx="6">
                  <c:v>275</c:v>
                </c:pt>
                <c:pt idx="9">
                  <c:v>251</c:v>
                </c:pt>
                <c:pt idx="12">
                  <c:v>224</c:v>
                </c:pt>
              </c:numCache>
            </c:numRef>
          </c:val>
          <c:extLst>
            <c:ext xmlns:c16="http://schemas.microsoft.com/office/drawing/2014/chart" uri="{C3380CC4-5D6E-409C-BE32-E72D297353CC}">
              <c16:uniqueId val="{00000007-F0C2-46E3-A61D-680B7E1CE9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1864</c:v>
                </c:pt>
                <c:pt idx="3">
                  <c:v>1641</c:v>
                </c:pt>
                <c:pt idx="6">
                  <c:v>1475</c:v>
                </c:pt>
                <c:pt idx="9">
                  <c:v>1378</c:v>
                </c:pt>
                <c:pt idx="12">
                  <c:v>1289</c:v>
                </c:pt>
              </c:numCache>
            </c:numRef>
          </c:val>
          <c:extLst>
            <c:ext xmlns:c16="http://schemas.microsoft.com/office/drawing/2014/chart" uri="{C3380CC4-5D6E-409C-BE32-E72D297353CC}">
              <c16:uniqueId val="{00000008-F0C2-46E3-A61D-680B7E1CE9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247</c:v>
                </c:pt>
                <c:pt idx="3">
                  <c:v>155</c:v>
                </c:pt>
                <c:pt idx="6">
                  <c:v>74</c:v>
                </c:pt>
                <c:pt idx="9">
                  <c:v>0</c:v>
                </c:pt>
                <c:pt idx="12">
                  <c:v>0</c:v>
                </c:pt>
              </c:numCache>
            </c:numRef>
          </c:val>
          <c:extLst>
            <c:ext xmlns:c16="http://schemas.microsoft.com/office/drawing/2014/chart" uri="{C3380CC4-5D6E-409C-BE32-E72D297353CC}">
              <c16:uniqueId val="{00000009-F0C2-46E3-A61D-680B7E1CE9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2729</c:v>
                </c:pt>
                <c:pt idx="3">
                  <c:v>2455</c:v>
                </c:pt>
                <c:pt idx="6">
                  <c:v>2205</c:v>
                </c:pt>
                <c:pt idx="9">
                  <c:v>1979</c:v>
                </c:pt>
                <c:pt idx="12">
                  <c:v>1777</c:v>
                </c:pt>
              </c:numCache>
            </c:numRef>
          </c:val>
          <c:extLst>
            <c:ext xmlns:c16="http://schemas.microsoft.com/office/drawing/2014/chart" uri="{C3380CC4-5D6E-409C-BE32-E72D297353CC}">
              <c16:uniqueId val="{0000000A-F0C2-46E3-A61D-680B7E1CE90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0C2-46E3-A61D-680B7E1CE90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6057</c:v>
                </c:pt>
                <c:pt idx="1">
                  <c:v>6372</c:v>
                </c:pt>
                <c:pt idx="2">
                  <c:v>6541</c:v>
                </c:pt>
              </c:numCache>
            </c:numRef>
          </c:val>
          <c:extLst>
            <c:ext xmlns:c16="http://schemas.microsoft.com/office/drawing/2014/chart" uri="{C3380CC4-5D6E-409C-BE32-E72D297353CC}">
              <c16:uniqueId val="{00000000-76F3-4145-B1CB-D751A6B342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2425</c:v>
                </c:pt>
                <c:pt idx="1">
                  <c:v>2426</c:v>
                </c:pt>
                <c:pt idx="2">
                  <c:v>2428</c:v>
                </c:pt>
              </c:numCache>
            </c:numRef>
          </c:val>
          <c:extLst>
            <c:ext xmlns:c16="http://schemas.microsoft.com/office/drawing/2014/chart" uri="{C3380CC4-5D6E-409C-BE32-E72D297353CC}">
              <c16:uniqueId val="{00000001-76F3-4145-B1CB-D751A6B342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6147</c:v>
                </c:pt>
                <c:pt idx="1">
                  <c:v>5751</c:v>
                </c:pt>
                <c:pt idx="2">
                  <c:v>5487</c:v>
                </c:pt>
              </c:numCache>
            </c:numRef>
          </c:val>
          <c:extLst>
            <c:ext xmlns:c16="http://schemas.microsoft.com/office/drawing/2014/chart" uri="{C3380CC4-5D6E-409C-BE32-E72D297353CC}">
              <c16:uniqueId val="{00000002-76F3-4145-B1CB-D751A6B342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{A43E68D2-2753-4D91-8AFC-D832A52F5957}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4E0-4056-B130-F64AB8FFCA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{744EF406-AFBC-4ADD-998F-0C4B6A977381}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E0-4056-B130-F64AB8FFCA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{150602BE-E025-4E8D-A88B-75611F6E0054}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E0-4056-B130-F64AB8FFCA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{3619BEF5-E1E9-42B5-AE0C-65A41542D5C5}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E0-4056-B130-F64AB8FFCA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{0EDFDB75-AB61-4E95-8F0A-FDB3AE2EFA54}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E0-4056-B130-F64AB8FFCA6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{0945ED48-A9BF-4D88-AEBD-A464E9455B20}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4E0-4056-B130-F64AB8FFCA6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{0F932B01-24A1-45CD-8520-11BB7EA8B9C2}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4E0-4056-B130-F64AB8FFCA6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{1752F3DA-45C2-4B04-92E1-57A6B7125CF9}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4E0-4056-B130-F64AB8FFCA6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{2CE97C03-0215-4E47-8731-BADE2717C736}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4E0-4056-B130-F64AB8FFCA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53.3</c:v>
                </c:pt>
                <c:pt idx="16">
                  <c:v>54.3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4E0-4056-B130-F64AB8FFCA6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{6A8C3088-A1D8-4342-AAD3-615FF9806B72}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4E0-4056-B130-F64AB8FFCA6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{AC71145A-0E0B-4DD8-BA26-18340E591937}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E0-4056-B130-F64AB8FFCA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{18AAE14B-7D18-490A-80ED-8722CD3B220A}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E0-4056-B130-F64AB8FFCA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{6EB9A17D-9C91-4F39-81CE-878023E7164A}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E0-4056-B130-F64AB8FFCA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{51EDCC9E-FD7C-4B29-A124-09AC0A2F2951}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E0-4056-B130-F64AB8FFCA6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{E4C2535D-0C61-45BF-A240-0AE83D0CD141}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4E0-4056-B130-F64AB8FFCA6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{63161497-03B7-4C95-B7F2-78EDEDC778E5}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4E0-4056-B130-F64AB8FFCA6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{3CB7A9D4-D8CB-40EC-95D7-90B6F5FDC068}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4E0-4056-B130-F64AB8FFCA6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{5918E93B-933E-4132-949B-224F5D1FF479}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4E0-4056-B130-F64AB8FFCA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58.7</c:v>
                </c:pt>
                <c:pt idx="16">
                  <c:v>59.2</c:v>
                </c:pt>
              </c:numCache>
            </c:numRef>
          </c:xVal>
          <c:yVal>
            <c:numRef>
              <c:f>公会計指標分析・財政指標組合せ分析表!$BP$55:$DC$55</c:f>
              <c:numCache>
                <c:formatCode>#,##0.0;"▲ "#,##0.0</c:formatCode>
                <c:ptCount val="40"/>
                <c:pt idx="8">
                  <c:v>25.4</c:v>
                </c:pt>
                <c:pt idx="16">
                  <c:v>23.4</c:v>
                </c:pt>
              </c:numCache>
            </c:numRef>
          </c:yVal>
          <c:smooth val="0"/>
          <c:extLst>
            <c:ext xmlns:c16="http://schemas.microsoft.com/office/drawing/2014/chart" uri="{C3380CC4-5D6E-409C-BE32-E72D297353CC}">
              <c16:uniqueId val="{00000013-84E0-4056-B130-F64AB8FFCA66}"/>
            </c:ext>
          </c:extLst>
        </c:ser>
        <c:dLbls>
          <c:showLegendKey val="0"/>
          <c:showVal val="1"/>
          <c:showCatName val="0"/>
          <c:showSerName val="0"/>
          <c:showPercent val="0"/>
          <c:showBubbleSize val="0"/>
        </c:dLbls>
        <c:axId val="46179840"/>
        <c:axId val="46181760"/>
      </c:scatterChart>
      <c:valAx>
        <c:axId val="46179840"/>
        <c:scaling>
          <c:orientation val="minMax"/>
          <c:max val="59.300000000000004"/>
          <c:min val="58.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8"/>
          <c:min val="2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{4125FD01-1F0C-4E67-8B36-5D8A1A27BF7D}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098-40D0-B71B-151BAA82AE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{CAF9537B-8FC0-4FC6-98D7-5204A6C4FA27}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98-40D0-B71B-151BAA82AE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{591D227A-0E03-4AEA-B1F7-1F6412DB0B8C}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98-40D0-B71B-151BAA82AE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{607C4852-6202-4BAF-816C-4E7DD285947B}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98-40D0-B71B-151BAA82AE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{60D913A2-A528-431E-BD23-EBAEEDFB7F4A}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98-40D0-B71B-151BAA82AE0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{19F5FEF6-EF77-4302-A2D4-BD6954DECC37}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098-40D0-B71B-151BAA82AE0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{1051EE37-DD31-45DC-BDD4-D3E0E778B134}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098-40D0-B71B-151BAA82AE0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{8F2E24D5-343B-4EB2-B113-8476A8DBB083}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098-40D0-B71B-151BAA82AE0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{AD4278CD-B434-4BEB-B0B6-4F913D473592}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098-40D0-B71B-151BAA82AE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c:v>
                </c:pt>
                <c:pt idx="8">
                  <c:v>1.1000000000000001</c:v>
                </c:pt>
                <c:pt idx="16">
                  <c:v>1.1000000000000001</c:v>
                </c:pt>
                <c:pt idx="24">
                  <c:v>1.1000000000000001</c:v>
                </c:pt>
                <c:pt idx="32">
                  <c:v>1.2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098-40D0-B71B-151BAA82AE0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{41150FAC-1577-4481-8F95-C9266AEEB87A}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098-40D0-B71B-151BAA82AE0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{939C7A85-4B52-4387-BBAE-1C63C341CEEE}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98-40D0-B71B-151BAA82AE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{EBE002FC-BA9B-413B-AB0D-4191711AB2A8}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98-40D0-B71B-151BAA82AE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{A6FF4C5B-8854-45AA-8FFA-16147B007F13}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98-40D0-B71B-151BAA82AE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{B8E1C480-DFF7-441E-85B0-3E9D661EC332}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98-40D0-B71B-151BAA82AE0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{20BA81E3-4358-4035-B53C-BAAFD991227F}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098-40D0-B71B-151BAA82AE0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{FC7A0C17-FEF0-4739-934D-8DCE371E828E}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098-40D0-B71B-151BAA82AE0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{394EAFC2-8129-4BF6-A3B0-886ED2C4A062}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098-40D0-B71B-151BAA82AE0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{45098556-7952-4B40-99A1-BAA2007927D3}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098-40D0-B71B-151BAA82AE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0098-40D0-B71B-151BAA82AE00}"/>
            </c:ext>
          </c:extLst>
        </c:ser>
        <c:dLbls>
          <c:showLegendKey val="0"/>
          <c:showVal val="1"/>
          <c:showCatName val="0"/>
          <c:showSerName val="0"/>
          <c:showPercent val="0"/>
          <c:showBubbleSize val="0"/>
        </c:dLbls>
        <c:axId val="84219776"/>
        <c:axId val="84234240"/>
      </c:scatterChart>
      <c:valAx>
        <c:axId val="84219776"/>
        <c:scaling>
          <c:orientation val="minMax"/>
          <c:max val="8.9"/>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8,213
8,130
212.19
10,443,282
9,961,884
342,080
4,565,437
1,776,520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原子力発電所にかかる大規模償却資産税等により類似団体平均を上回る税収があるため、前年度と比較して横ばいの</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となっているが、今後、大飯発電所１、２号機の廃炉に伴い、大規模償却資産に対する固定資産税の減少が見込まれることから、歳出面においても行政の効率化に取り組み、財政基盤の強化を図っていく。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159657</xdr:rowOff>
    </xdr:from>
    <xdr:to>
      <xdr:col>23</xdr:col>
      <xdr:colOff>133350</xdr:colOff>
      <xdr:row>38</xdr:row>
      <xdr:rowOff>159657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674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159657</xdr:rowOff>
    </xdr:from>
    <xdr:to>
      <xdr:col>19</xdr:col>
      <xdr:colOff>133350</xdr:colOff>
      <xdr:row>38</xdr:row>
      <xdr:rowOff>159657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67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159657</xdr:rowOff>
    </xdr:from>
    <xdr:to>
      <xdr:col>15</xdr:col>
      <xdr:colOff>82550</xdr:colOff>
      <xdr:row>38</xdr:row>
      <xdr:rowOff>171148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66747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171148</xdr:rowOff>
    </xdr:from>
    <xdr:to>
      <xdr:col>11</xdr:col>
      <xdr:colOff>31750</xdr:colOff>
      <xdr:row>39</xdr:row>
      <xdr:rowOff>11188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6862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108857</xdr:rowOff>
    </xdr:from>
    <xdr:to>
      <xdr:col>23</xdr:col>
      <xdr:colOff>184150</xdr:colOff>
      <xdr:row>39</xdr:row>
      <xdr:rowOff>39007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125384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108857</xdr:rowOff>
    </xdr:from>
    <xdr:to>
      <xdr:col>19</xdr:col>
      <xdr:colOff>184150</xdr:colOff>
      <xdr:row>39</xdr:row>
      <xdr:rowOff>39007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49184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108857</xdr:rowOff>
    </xdr:from>
    <xdr:to>
      <xdr:col>15</xdr:col>
      <xdr:colOff>133350</xdr:colOff>
      <xdr:row>39</xdr:row>
      <xdr:rowOff>39007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49184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120348</xdr:rowOff>
    </xdr:from>
    <xdr:to>
      <xdr:col>11</xdr:col>
      <xdr:colOff>82550</xdr:colOff>
      <xdr:row>39</xdr:row>
      <xdr:rowOff>50498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60675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131838</xdr:rowOff>
    </xdr:from>
    <xdr:to>
      <xdr:col>7</xdr:col>
      <xdr:colOff>31750</xdr:colOff>
      <xdr:row>39</xdr:row>
      <xdr:rowOff>61988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72165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令和元年度は、普通交付税の減等により、前年度比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90.8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普通交付税は、合併後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年が経過し激変緩和措置の率が変動（</a:t>
          </a:r>
          <a:r>
            <a:rPr kumimoji="1" lang="en-US" altLang="ja-JP" sz="1300">
              <a:latin typeface="ＭＳ Ｐゴシック" panose="020B0600070205080204" pitchFamily="50" charset="-128"/>
              <a:ea typeface="ＭＳ Ｐゴシック" panose="020B0600070205080204" pitchFamily="50" charset="-128"/>
            </a:rPr>
            <a:t>0.5→0.3</a:t>
          </a:r>
          <a:r>
            <a:rPr kumimoji="1" lang="ja-JP" altLang="en-US" sz="1300">
              <a:latin typeface="ＭＳ Ｐゴシック" panose="020B0600070205080204" pitchFamily="50" charset="-128"/>
              <a:ea typeface="ＭＳ Ｐゴシック" panose="020B0600070205080204" pitchFamily="50" charset="-128"/>
            </a:rPr>
            <a:t>）したことにより前年度と比較して</a:t>
          </a:r>
          <a:r>
            <a:rPr kumimoji="1" lang="en-US" altLang="ja-JP" sz="1300">
              <a:latin typeface="ＭＳ Ｐゴシック" panose="020B0600070205080204" pitchFamily="50" charset="-128"/>
              <a:ea typeface="ＭＳ Ｐゴシック" panose="020B0600070205080204" pitchFamily="50" charset="-128"/>
            </a:rPr>
            <a:t>193,991</a:t>
          </a:r>
          <a:r>
            <a:rPr kumimoji="1" lang="ja-JP" altLang="en-US" sz="1300">
              <a:latin typeface="ＭＳ Ｐゴシック" panose="020B0600070205080204" pitchFamily="50" charset="-128"/>
              <a:ea typeface="ＭＳ Ｐゴシック" panose="020B0600070205080204" pitchFamily="50" charset="-128"/>
            </a:rPr>
            <a:t>千円の減となった。</a:t>
          </a:r>
        </a:p>
        <a:p>
          <a:r>
            <a:rPr kumimoji="1" lang="ja-JP" altLang="en-US" sz="1300">
              <a:latin typeface="ＭＳ Ｐゴシック" panose="020B0600070205080204" pitchFamily="50" charset="-128"/>
              <a:ea typeface="ＭＳ Ｐゴシック" panose="020B0600070205080204" pitchFamily="50" charset="-128"/>
            </a:rPr>
            <a:t>　今後、さらに地方交付税等の減少が見込まれる一方で、施設の維持管理経費は増加していくことが予想されることから、優先度の低い事務事業については計画的に廃止・縮小するなどの見直しを進め、経常経費の削減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153035</xdr:rowOff>
    </xdr:from>
    <xdr:to>
      <xdr:col>23</xdr:col>
      <xdr:colOff>133350</xdr:colOff>
      <xdr:row>63</xdr:row>
      <xdr:rowOff>25823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782935"/>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62</xdr:row>
      <xdr:rowOff>153035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505440"/>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85725</xdr:rowOff>
    </xdr:from>
    <xdr:to>
      <xdr:col>15</xdr:col>
      <xdr:colOff>82550</xdr:colOff>
      <xdr:row>61</xdr:row>
      <xdr:rowOff>46990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37272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65617</xdr:rowOff>
    </xdr:from>
    <xdr:to>
      <xdr:col>11</xdr:col>
      <xdr:colOff>31750</xdr:colOff>
      <xdr:row>60</xdr:row>
      <xdr:rowOff>85725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3526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146473</xdr:rowOff>
    </xdr:from>
    <xdr:to>
      <xdr:col>23</xdr:col>
      <xdr:colOff>184150</xdr:colOff>
      <xdr:row>63</xdr:row>
      <xdr:rowOff>76623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163000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102235</xdr:rowOff>
    </xdr:from>
    <xdr:to>
      <xdr:col>19</xdr:col>
      <xdr:colOff>184150</xdr:colOff>
      <xdr:row>63</xdr:row>
      <xdr:rowOff>32385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42562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0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107967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34925</xdr:rowOff>
    </xdr:from>
    <xdr:to>
      <xdr:col>11</xdr:col>
      <xdr:colOff>82550</xdr:colOff>
      <xdr:row>60</xdr:row>
      <xdr:rowOff>136525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146702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14817</xdr:rowOff>
    </xdr:from>
    <xdr:to>
      <xdr:col>7</xdr:col>
      <xdr:colOff>31750</xdr:colOff>
      <xdr:row>60</xdr:row>
      <xdr:rowOff>116417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126594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[465,771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類似団体に比べ著しく高い数値の主な要因は物件費で、公共施設の維持管理業務委託料が大きなウエイトを占めている。</a:t>
          </a:r>
        </a:p>
        <a:p>
          <a:r>
            <a:rPr kumimoji="1" lang="ja-JP" altLang="en-US" sz="1300">
              <a:latin typeface="ＭＳ Ｐゴシック" panose="020B0600070205080204" pitchFamily="50" charset="-128"/>
              <a:ea typeface="ＭＳ Ｐゴシック" panose="020B0600070205080204" pitchFamily="50" charset="-128"/>
            </a:rPr>
            <a:t>　物件費は、うみんぴあ大飯のグランドビジョン策定業務や産業団地造成に係る基本設計業務の減などにより、前年度比</a:t>
          </a:r>
          <a:r>
            <a:rPr kumimoji="1" lang="en-US" altLang="ja-JP" sz="1300">
              <a:latin typeface="ＭＳ Ｐゴシック" panose="020B0600070205080204" pitchFamily="50" charset="-128"/>
              <a:ea typeface="ＭＳ Ｐゴシック" panose="020B0600070205080204" pitchFamily="50" charset="-128"/>
            </a:rPr>
            <a:t>132,755</a:t>
          </a:r>
          <a:r>
            <a:rPr kumimoji="1" lang="ja-JP" altLang="en-US" sz="1300">
              <a:latin typeface="ＭＳ Ｐゴシック" panose="020B0600070205080204" pitchFamily="50" charset="-128"/>
              <a:ea typeface="ＭＳ Ｐゴシック" panose="020B0600070205080204" pitchFamily="50" charset="-128"/>
            </a:rPr>
            <a:t>千円の減となった。</a:t>
          </a:r>
        </a:p>
        <a:p>
          <a:r>
            <a:rPr kumimoji="1" lang="ja-JP" altLang="en-US" sz="1300">
              <a:latin typeface="ＭＳ Ｐゴシック" panose="020B0600070205080204" pitchFamily="50" charset="-128"/>
              <a:ea typeface="ＭＳ Ｐゴシック" panose="020B0600070205080204" pitchFamily="50" charset="-128"/>
            </a:rPr>
            <a:t>　人件費は、休職者の復職等により、前年度比</a:t>
          </a:r>
          <a:r>
            <a:rPr kumimoji="1" lang="en-US" altLang="ja-JP" sz="1300">
              <a:latin typeface="ＭＳ Ｐゴシック" panose="020B0600070205080204" pitchFamily="50" charset="-128"/>
              <a:ea typeface="ＭＳ Ｐゴシック" panose="020B0600070205080204" pitchFamily="50" charset="-128"/>
            </a:rPr>
            <a:t>55,937</a:t>
          </a:r>
          <a:r>
            <a:rPr kumimoji="1" lang="ja-JP" altLang="en-US" sz="1300">
              <a:latin typeface="ＭＳ Ｐゴシック" panose="020B0600070205080204" pitchFamily="50" charset="-128"/>
              <a:ea typeface="ＭＳ Ｐゴシック" panose="020B0600070205080204" pitchFamily="50" charset="-128"/>
            </a:rPr>
            <a:t>千円の増となった。</a:t>
          </a:r>
        </a:p>
        <a:p>
          <a:r>
            <a:rPr kumimoji="1" lang="ja-JP" altLang="en-US" sz="1300">
              <a:latin typeface="ＭＳ Ｐゴシック" panose="020B0600070205080204" pitchFamily="50" charset="-128"/>
              <a:ea typeface="ＭＳ Ｐゴシック" panose="020B0600070205080204" pitchFamily="50" charset="-128"/>
            </a:rPr>
            <a:t>　経常経費の削減と適正な定員管理により経費の抑制に努める。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159282</xdr:rowOff>
    </xdr:from>
    <xdr:to>
      <xdr:col>23</xdr:col>
      <xdr:colOff>133350</xdr:colOff>
      <xdr:row>89</xdr:row>
      <xdr:rowOff>12626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5246882"/>
          <a:ext cx="838200" cy="2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127691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8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159282</xdr:rowOff>
    </xdr:from>
    <xdr:to>
      <xdr:col>19</xdr:col>
      <xdr:colOff>133350</xdr:colOff>
      <xdr:row>89</xdr:row>
      <xdr:rowOff>1884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5246882"/>
          <a:ext cx="889000" cy="1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21575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8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96673</xdr:rowOff>
    </xdr:from>
    <xdr:to>
      <xdr:col>15</xdr:col>
      <xdr:colOff>82550</xdr:colOff>
      <xdr:row>89</xdr:row>
      <xdr:rowOff>1884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5184273"/>
          <a:ext cx="889000" cy="7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22902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74112</xdr:rowOff>
    </xdr:from>
    <xdr:to>
      <xdr:col>11</xdr:col>
      <xdr:colOff>31750</xdr:colOff>
      <xdr:row>88</xdr:row>
      <xdr:rowOff>96673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5161712"/>
          <a:ext cx="889000" cy="2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110202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133276</xdr:rowOff>
    </xdr:from>
    <xdr:to>
      <xdr:col>23</xdr:col>
      <xdr:colOff>184150</xdr:colOff>
      <xdr:row>89</xdr:row>
      <xdr:rowOff>63426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522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105353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519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108482</xdr:rowOff>
    </xdr:from>
    <xdr:to>
      <xdr:col>19</xdr:col>
      <xdr:colOff>184150</xdr:colOff>
      <xdr:row>89</xdr:row>
      <xdr:rowOff>38632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519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23409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5282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122534</xdr:rowOff>
    </xdr:from>
    <xdr:to>
      <xdr:col>15</xdr:col>
      <xdr:colOff>133350</xdr:colOff>
      <xdr:row>89</xdr:row>
      <xdr:rowOff>52684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52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37461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529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45873</xdr:rowOff>
    </xdr:from>
    <xdr:to>
      <xdr:col>11</xdr:col>
      <xdr:colOff>82550</xdr:colOff>
      <xdr:row>88</xdr:row>
      <xdr:rowOff>147473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51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132250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521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23312</xdr:rowOff>
    </xdr:from>
    <xdr:to>
      <xdr:col>7</xdr:col>
      <xdr:colOff>31750</xdr:colOff>
      <xdr:row>88</xdr:row>
      <xdr:rowOff>124912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511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109689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519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ポイント下回り、全国町村平均においては、</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国家公務員の給与に準拠して、今後も給与の適正化に努めていく。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156332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363700"/>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83</xdr:row>
      <xdr:rowOff>156332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363700"/>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156332</xdr:rowOff>
    </xdr:from>
    <xdr:to>
      <xdr:col>72</xdr:col>
      <xdr:colOff>203200</xdr:colOff>
      <xdr:row>83</xdr:row>
      <xdr:rowOff>167821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3866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121859</xdr:rowOff>
    </xdr:from>
    <xdr:to>
      <xdr:col>68</xdr:col>
      <xdr:colOff>152400</xdr:colOff>
      <xdr:row>83</xdr:row>
      <xdr:rowOff>167821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35220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105532</xdr:rowOff>
    </xdr:from>
    <xdr:to>
      <xdr:col>81</xdr:col>
      <xdr:colOff>95250</xdr:colOff>
      <xdr:row>84</xdr:row>
      <xdr:rowOff>35682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122059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18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105532</xdr:rowOff>
    </xdr:from>
    <xdr:to>
      <xdr:col>73</xdr:col>
      <xdr:colOff>44450</xdr:colOff>
      <xdr:row>84</xdr:row>
      <xdr:rowOff>35682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45859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71059</xdr:rowOff>
    </xdr:from>
    <xdr:to>
      <xdr:col>64</xdr:col>
      <xdr:colOff>152400</xdr:colOff>
      <xdr:row>84</xdr:row>
      <xdr:rowOff>1209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11386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類似団体との差は、前年度の</a:t>
          </a:r>
          <a:r>
            <a:rPr kumimoji="1" lang="en-US" altLang="ja-JP" sz="1300">
              <a:latin typeface="ＭＳ Ｐゴシック" panose="020B0600070205080204" pitchFamily="50" charset="-128"/>
              <a:ea typeface="ＭＳ Ｐゴシック" panose="020B0600070205080204" pitchFamily="50" charset="-128"/>
            </a:rPr>
            <a:t>4.45</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4.72</a:t>
          </a:r>
          <a:r>
            <a:rPr kumimoji="1" lang="ja-JP" altLang="en-US" sz="1300">
              <a:latin typeface="ＭＳ Ｐゴシック" panose="020B0600070205080204" pitchFamily="50" charset="-128"/>
              <a:ea typeface="ＭＳ Ｐゴシック" panose="020B0600070205080204" pitchFamily="50" charset="-128"/>
            </a:rPr>
            <a:t>人と広がり、依然として高い数値にある。これは、平成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月の町村合併によることが主な要因である。職員数は合併前（</a:t>
          </a:r>
          <a:r>
            <a:rPr kumimoji="1" lang="en-US" altLang="ja-JP" sz="1300">
              <a:latin typeface="ＭＳ Ｐゴシック" panose="020B0600070205080204" pitchFamily="50" charset="-128"/>
              <a:ea typeface="ＭＳ Ｐゴシック" panose="020B0600070205080204" pitchFamily="50" charset="-128"/>
            </a:rPr>
            <a:t>H17.4.1</a:t>
          </a:r>
          <a:r>
            <a:rPr kumimoji="1" lang="ja-JP" altLang="en-US" sz="1300">
              <a:latin typeface="ＭＳ Ｐゴシック" panose="020B0600070205080204" pitchFamily="50" charset="-128"/>
              <a:ea typeface="ＭＳ Ｐゴシック" panose="020B0600070205080204" pitchFamily="50" charset="-128"/>
            </a:rPr>
            <a:t>）に</a:t>
          </a:r>
          <a:r>
            <a:rPr kumimoji="1" lang="en-US" altLang="ja-JP" sz="1300">
              <a:latin typeface="ＭＳ Ｐゴシック" panose="020B0600070205080204" pitchFamily="50" charset="-128"/>
              <a:ea typeface="ＭＳ Ｐゴシック" panose="020B0600070205080204" pitchFamily="50" charset="-128"/>
            </a:rPr>
            <a:t>212</a:t>
          </a:r>
          <a:r>
            <a:rPr kumimoji="1" lang="ja-JP" altLang="en-US" sz="1300">
              <a:latin typeface="ＭＳ Ｐゴシック" panose="020B0600070205080204" pitchFamily="50" charset="-128"/>
              <a:ea typeface="ＭＳ Ｐゴシック" panose="020B0600070205080204" pitchFamily="50" charset="-128"/>
            </a:rPr>
            <a:t>人であったが、集中改革プラン（</a:t>
          </a:r>
          <a:r>
            <a:rPr kumimoji="1" lang="en-US" altLang="ja-JP" sz="1300">
              <a:latin typeface="ＭＳ Ｐゴシック" panose="020B0600070205080204" pitchFamily="50" charset="-128"/>
              <a:ea typeface="ＭＳ Ｐゴシック" panose="020B0600070205080204" pitchFamily="50" charset="-128"/>
            </a:rPr>
            <a:t>H19.3</a:t>
          </a:r>
          <a:r>
            <a:rPr kumimoji="1" lang="ja-JP" altLang="en-US" sz="1300">
              <a:latin typeface="ＭＳ Ｐゴシック" panose="020B0600070205080204" pitchFamily="50" charset="-128"/>
              <a:ea typeface="ＭＳ Ｐゴシック" panose="020B0600070205080204" pitchFamily="50" charset="-128"/>
            </a:rPr>
            <a:t>公表）による削減を行い、令和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今後も定員管理計画に基づき、引き続き職員数の適正化に取り組む。</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80391</xdr:rowOff>
    </xdr:from>
    <xdr:to>
      <xdr:col>81</xdr:col>
      <xdr:colOff>44450</xdr:colOff>
      <xdr:row>64</xdr:row>
      <xdr:rowOff>104521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1053191"/>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33503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1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79587</xdr:rowOff>
    </xdr:from>
    <xdr:to>
      <xdr:col>77</xdr:col>
      <xdr:colOff>44450</xdr:colOff>
      <xdr:row>64</xdr:row>
      <xdr:rowOff>80391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1052387"/>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79587</xdr:rowOff>
    </xdr:from>
    <xdr:to>
      <xdr:col>72</xdr:col>
      <xdr:colOff>203200</xdr:colOff>
      <xdr:row>64</xdr:row>
      <xdr:rowOff>86826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105238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131166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86826</xdr:rowOff>
    </xdr:from>
    <xdr:to>
      <xdr:col>68</xdr:col>
      <xdr:colOff>152400</xdr:colOff>
      <xdr:row>64</xdr:row>
      <xdr:rowOff>94065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105962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100601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70841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53721</xdr:rowOff>
    </xdr:from>
    <xdr:to>
      <xdr:col>81</xdr:col>
      <xdr:colOff>95250</xdr:colOff>
      <xdr:row>64</xdr:row>
      <xdr:rowOff>155321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102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25798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99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29591</xdr:rowOff>
    </xdr:from>
    <xdr:to>
      <xdr:col>77</xdr:col>
      <xdr:colOff>95250</xdr:colOff>
      <xdr:row>64</xdr:row>
      <xdr:rowOff>131191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10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115968</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1088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28787</xdr:rowOff>
    </xdr:from>
    <xdr:to>
      <xdr:col>73</xdr:col>
      <xdr:colOff>44450</xdr:colOff>
      <xdr:row>64</xdr:row>
      <xdr:rowOff>130387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115164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36026</xdr:rowOff>
    </xdr:from>
    <xdr:to>
      <xdr:col>68</xdr:col>
      <xdr:colOff>203200</xdr:colOff>
      <xdr:row>64</xdr:row>
      <xdr:rowOff>137626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100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122403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109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43265</xdr:rowOff>
    </xdr:from>
    <xdr:to>
      <xdr:col>64</xdr:col>
      <xdr:colOff>152400</xdr:colOff>
      <xdr:row>64</xdr:row>
      <xdr:rowOff>144865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10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129642</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110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起債の償還時期ピークを過ぎ、前年度と同じ程度の</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％であった。類似団体と比較しても低い数値となっており、今後とも起債に依存することなく、極力新規発行の抑制に努め、やむを得ない発行においても有利な起債のみに絞ることとする。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96943</xdr:rowOff>
    </xdr:from>
    <xdr:to>
      <xdr:col>81</xdr:col>
      <xdr:colOff>44450</xdr:colOff>
      <xdr:row>36</xdr:row>
      <xdr:rowOff>104987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26914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96943</xdr:rowOff>
    </xdr:from>
    <xdr:to>
      <xdr:col>77</xdr:col>
      <xdr:colOff>44450</xdr:colOff>
      <xdr:row>36</xdr:row>
      <xdr:rowOff>96943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269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96943</xdr:rowOff>
    </xdr:from>
    <xdr:to>
      <xdr:col>72</xdr:col>
      <xdr:colOff>203200</xdr:colOff>
      <xdr:row>36</xdr:row>
      <xdr:rowOff>96943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269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96943</xdr:rowOff>
    </xdr:from>
    <xdr:to>
      <xdr:col>68</xdr:col>
      <xdr:colOff>152400</xdr:colOff>
      <xdr:row>36</xdr:row>
      <xdr:rowOff>153247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26914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54187</xdr:rowOff>
    </xdr:from>
    <xdr:to>
      <xdr:col>81</xdr:col>
      <xdr:colOff>95250</xdr:colOff>
      <xdr:row>36</xdr:row>
      <xdr:rowOff>155787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146914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46143</xdr:rowOff>
    </xdr:from>
    <xdr:to>
      <xdr:col>77</xdr:col>
      <xdr:colOff>95250</xdr:colOff>
      <xdr:row>36</xdr:row>
      <xdr:rowOff>147743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157920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598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46143</xdr:rowOff>
    </xdr:from>
    <xdr:to>
      <xdr:col>73</xdr:col>
      <xdr:colOff>44450</xdr:colOff>
      <xdr:row>36</xdr:row>
      <xdr:rowOff>147743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157920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598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46143</xdr:rowOff>
    </xdr:from>
    <xdr:to>
      <xdr:col>68</xdr:col>
      <xdr:colOff>203200</xdr:colOff>
      <xdr:row>36</xdr:row>
      <xdr:rowOff>147743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157920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598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102447</xdr:rowOff>
    </xdr:from>
    <xdr:to>
      <xdr:col>64</xdr:col>
      <xdr:colOff>152400</xdr:colOff>
      <xdr:row>37</xdr:row>
      <xdr:rowOff>32597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42774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4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世代負担比率は算定されず、良好な状態となっている。今後とも後年度負担を十分に考慮し、地方債の新規発行については極力抑制し、やむを得ない場合においても交付税措置等の有利なもののみとし、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2963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03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74320</xdr:rowOff>
    </xdr:from>
    <xdr:to>
      <xdr:col>77</xdr:col>
      <xdr:colOff>95250</xdr:colOff>
      <xdr:row>15</xdr:row>
      <xdr:rowOff>4470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8,213
8,130
212.19
10,443,282
9,961,884
342,080
4,565,437
1,776,520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人件費に係るものについては、前年度と比較して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ポイント上回り、類似団体との差は前年度と比較し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ポイント縮まった。</a:t>
          </a:r>
        </a:p>
        <a:p>
          <a:r>
            <a:rPr kumimoji="1" lang="ja-JP" altLang="en-US" sz="1300">
              <a:latin typeface="ＭＳ Ｐゴシック" panose="020B0600070205080204" pitchFamily="50" charset="-128"/>
              <a:ea typeface="ＭＳ Ｐゴシック" panose="020B0600070205080204" pitchFamily="50" charset="-128"/>
            </a:rPr>
            <a:t>　一般職員においては今後とも定員管理計画に基づき、適正な定員管理等により人件費の抑制に努めたい。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28702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220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18559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62992</xdr:rowOff>
    </xdr:from>
    <xdr:to>
      <xdr:col>19</xdr:col>
      <xdr:colOff>187325</xdr:colOff>
      <xdr:row>36</xdr:row>
      <xdr:rowOff>149860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351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53848</xdr:rowOff>
    </xdr:from>
    <xdr:to>
      <xdr:col>15</xdr:col>
      <xdr:colOff>98425</xdr:colOff>
      <xdr:row>36</xdr:row>
      <xdr:rowOff>62992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26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30988</xdr:rowOff>
    </xdr:from>
    <xdr:to>
      <xdr:col>11</xdr:col>
      <xdr:colOff>9525</xdr:colOff>
      <xdr:row>36</xdr:row>
      <xdr:rowOff>53848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031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165879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6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xdr:rowOff>
    </xdr:from>
    <xdr:to>
      <xdr:col>15</xdr:col>
      <xdr:colOff>149225</xdr:colOff>
      <xdr:row>36</xdr:row>
      <xdr:rowOff>113792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123969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xdr:rowOff>
    </xdr:from>
    <xdr:to>
      <xdr:col>11</xdr:col>
      <xdr:colOff>60325</xdr:colOff>
      <xdr:row>36</xdr:row>
      <xdr:rowOff>104648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114825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151638</xdr:rowOff>
    </xdr:from>
    <xdr:to>
      <xdr:col>6</xdr:col>
      <xdr:colOff>171450</xdr:colOff>
      <xdr:row>36</xdr:row>
      <xdr:rowOff>81788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91965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例年、物件費に係る経常収支比率が類似団体に比べ高止まりしている状態である。主な要因として、当町は保有する施設が多く、また指定管理者制度の導入を進めているためである。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策定の公共施設等総合管理計画に基づき、公共施設の適正な配置及び維持管理経費の削減に努める。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144145</xdr:rowOff>
    </xdr:from>
    <xdr:to>
      <xdr:col>82</xdr:col>
      <xdr:colOff>107950</xdr:colOff>
      <xdr:row>21</xdr:row>
      <xdr:rowOff>75565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357314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64135</xdr:rowOff>
    </xdr:from>
    <xdr:to>
      <xdr:col>78</xdr:col>
      <xdr:colOff>69850</xdr:colOff>
      <xdr:row>21</xdr:row>
      <xdr:rowOff>75565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3493135"/>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115570</xdr:rowOff>
    </xdr:from>
    <xdr:to>
      <xdr:col>73</xdr:col>
      <xdr:colOff>180975</xdr:colOff>
      <xdr:row>20</xdr:row>
      <xdr:rowOff>64135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337312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147972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81280</xdr:rowOff>
    </xdr:from>
    <xdr:to>
      <xdr:col>69</xdr:col>
      <xdr:colOff>92075</xdr:colOff>
      <xdr:row>19</xdr:row>
      <xdr:rowOff>115570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3338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93345</xdr:rowOff>
    </xdr:from>
    <xdr:to>
      <xdr:col>82</xdr:col>
      <xdr:colOff>158750</xdr:colOff>
      <xdr:row>21</xdr:row>
      <xdr:rowOff>23495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35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1922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343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24765</xdr:rowOff>
    </xdr:from>
    <xdr:to>
      <xdr:col>78</xdr:col>
      <xdr:colOff>120650</xdr:colOff>
      <xdr:row>21</xdr:row>
      <xdr:rowOff>126365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362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111142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371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13335</xdr:rowOff>
    </xdr:from>
    <xdr:to>
      <xdr:col>74</xdr:col>
      <xdr:colOff>31750</xdr:colOff>
      <xdr:row>20</xdr:row>
      <xdr:rowOff>114935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34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99712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352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64770</xdr:rowOff>
    </xdr:from>
    <xdr:to>
      <xdr:col>69</xdr:col>
      <xdr:colOff>142875</xdr:colOff>
      <xdr:row>19</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151147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30480</xdr:rowOff>
    </xdr:from>
    <xdr:to>
      <xdr:col>65</xdr:col>
      <xdr:colOff>53975</xdr:colOff>
      <xdr:row>19</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328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116857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337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例年、扶助費に係る経常支出比率が類似団体平均に比べ上回る数値で推移している状態である。</a:t>
          </a:r>
        </a:p>
        <a:p>
          <a:r>
            <a:rPr kumimoji="1" lang="ja-JP" altLang="en-US" sz="1300">
              <a:latin typeface="ＭＳ Ｐゴシック" panose="020B0600070205080204" pitchFamily="50" charset="-128"/>
              <a:ea typeface="ＭＳ Ｐゴシック" panose="020B0600070205080204" pitchFamily="50" charset="-128"/>
            </a:rPr>
            <a:t>　前年度から数値が減少した主な要因については、心身障害者医療費助成の減によるものである。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99785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6901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99785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679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592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例年、その他に係る経常収支比率が類似団体平均に比べ若干下回る数値で推移している状態である。</a:t>
          </a:r>
        </a:p>
        <a:p>
          <a:r>
            <a:rPr kumimoji="1" lang="ja-JP" altLang="en-US" sz="1300">
              <a:latin typeface="ＭＳ Ｐゴシック" panose="020B0600070205080204" pitchFamily="50" charset="-128"/>
              <a:ea typeface="ＭＳ Ｐゴシック" panose="020B0600070205080204" pitchFamily="50" charset="-128"/>
            </a:rPr>
            <a:t>　上下水道に係る特別会計への経常的な操出金が減少となった一方、老朽化した公共施設等の維持補修費が増となったことにより、前年度と比較して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ポイント上回っている。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85852</xdr:rowOff>
    </xdr:from>
    <xdr:to>
      <xdr:col>82</xdr:col>
      <xdr:colOff>107950</xdr:colOff>
      <xdr:row>57</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68705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53848</xdr:rowOff>
    </xdr:from>
    <xdr:to>
      <xdr:col>78</xdr:col>
      <xdr:colOff>69850</xdr:colOff>
      <xdr:row>56</xdr:row>
      <xdr:rowOff>85852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6550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26416</xdr:rowOff>
    </xdr:from>
    <xdr:to>
      <xdr:col>73</xdr:col>
      <xdr:colOff>180975</xdr:colOff>
      <xdr:row>56</xdr:row>
      <xdr:rowOff>53848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6276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26416</xdr:rowOff>
    </xdr:from>
    <xdr:to>
      <xdr:col>69</xdr:col>
      <xdr:colOff>92075</xdr:colOff>
      <xdr:row>56</xdr:row>
      <xdr:rowOff>49276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004800" y="96276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138447</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35052</xdr:rowOff>
    </xdr:from>
    <xdr:to>
      <xdr:col>78</xdr:col>
      <xdr:colOff>120650</xdr:colOff>
      <xdr:row>56</xdr:row>
      <xdr:rowOff>136652</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146829</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xdr:rowOff>
    </xdr:from>
    <xdr:to>
      <xdr:col>74</xdr:col>
      <xdr:colOff>31750</xdr:colOff>
      <xdr:row>56</xdr:row>
      <xdr:rowOff>104648</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114825</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147066</xdr:rowOff>
    </xdr:from>
    <xdr:to>
      <xdr:col>69</xdr:col>
      <xdr:colOff>142875</xdr:colOff>
      <xdr:row>56</xdr:row>
      <xdr:rowOff>77216</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87393</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169926</xdr:rowOff>
    </xdr:from>
    <xdr:to>
      <xdr:col>65</xdr:col>
      <xdr:colOff>53975</xdr:colOff>
      <xdr:row>56</xdr:row>
      <xdr:rowOff>100076</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110253</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例年、補助費等に係る経常収支比率が類似団体平均に比べ若干下回る数値で推移している状態である。</a:t>
          </a:r>
        </a:p>
        <a:p>
          <a:r>
            <a:rPr kumimoji="1" lang="ja-JP" altLang="en-US" sz="1300">
              <a:latin typeface="ＭＳ Ｐゴシック" panose="020B0600070205080204" pitchFamily="50" charset="-128"/>
              <a:ea typeface="ＭＳ Ｐゴシック" panose="020B0600070205080204" pitchFamily="50" charset="-128"/>
            </a:rPr>
            <a:t>　前年度から数値が上回った要因については、若狭消防組合への補助金の増等により、前年度と比較し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ポイント上回っている。今後は補助金の終期設定を行い、補助金の必要性や内容の精査を行っていく。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117856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2671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9415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94996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221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49276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216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例年、公債費に係る経常支出比率が類似団体平均に比べ下回る数値で推移している状態である。</a:t>
          </a:r>
        </a:p>
        <a:p>
          <a:r>
            <a:rPr kumimoji="1" lang="ja-JP" altLang="en-US" sz="1300">
              <a:latin typeface="ＭＳ Ｐゴシック" panose="020B0600070205080204" pitchFamily="50" charset="-128"/>
              <a:ea typeface="ＭＳ Ｐゴシック" panose="020B0600070205080204" pitchFamily="50" charset="-128"/>
            </a:rPr>
            <a:t>　今後とも後年度負担を十分に考慮し、極力新規起債発行の抑制に努め、やむを得ない発行においても有利な起債のみに絞ることとする。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165100</xdr:rowOff>
    </xdr:from>
    <xdr:to>
      <xdr:col>24</xdr:col>
      <xdr:colOff>25400</xdr:colOff>
      <xdr:row>74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2680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xdr:rowOff>
    </xdr:from>
    <xdr:to>
      <xdr:col>19</xdr:col>
      <xdr:colOff>187325</xdr:colOff>
      <xdr:row>74</xdr:row>
      <xdr:rowOff>16510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27000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xdr:rowOff>
    </xdr:from>
    <xdr:to>
      <xdr:col>15</xdr:col>
      <xdr:colOff>98425</xdr:colOff>
      <xdr:row>74</xdr:row>
      <xdr:rowOff>27940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27038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27940</xdr:rowOff>
    </xdr:from>
    <xdr:to>
      <xdr:col>11</xdr:col>
      <xdr:colOff>9525</xdr:colOff>
      <xdr:row>74</xdr:row>
      <xdr:rowOff>39370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27152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114300</xdr:rowOff>
    </xdr:from>
    <xdr:to>
      <xdr:col>24</xdr:col>
      <xdr:colOff>76200</xdr:colOff>
      <xdr:row>74</xdr:row>
      <xdr:rowOff>44450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22877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53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133350</xdr:rowOff>
    </xdr:from>
    <xdr:to>
      <xdr:col>20</xdr:col>
      <xdr:colOff>38100</xdr:colOff>
      <xdr:row>74</xdr:row>
      <xdr:rowOff>63500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73677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41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137160</xdr:rowOff>
    </xdr:from>
    <xdr:to>
      <xdr:col>15</xdr:col>
      <xdr:colOff>149225</xdr:colOff>
      <xdr:row>74</xdr:row>
      <xdr:rowOff>67310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6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77487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42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148590</xdr:rowOff>
    </xdr:from>
    <xdr:to>
      <xdr:col>11</xdr:col>
      <xdr:colOff>60325</xdr:colOff>
      <xdr:row>74</xdr:row>
      <xdr:rowOff>78740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88917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160020</xdr:rowOff>
    </xdr:from>
    <xdr:to>
      <xdr:col>6</xdr:col>
      <xdr:colOff>171450</xdr:colOff>
      <xdr:row>74</xdr:row>
      <xdr:rowOff>90170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100347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例年、公債費以外に係る経常収支比率が類似団体平均に比べ高い数値で推移している状態である。</a:t>
          </a:r>
        </a:p>
        <a:p>
          <a:r>
            <a:rPr kumimoji="1" lang="ja-JP" altLang="en-US" sz="1300">
              <a:latin typeface="ＭＳ Ｐゴシック" panose="020B0600070205080204" pitchFamily="50" charset="-128"/>
              <a:ea typeface="ＭＳ Ｐゴシック" panose="020B0600070205080204" pitchFamily="50" charset="-128"/>
            </a:rPr>
            <a:t>　今後も町税収入は減少局面にあるため、各経費の分析のとおり、公共施設の維持管理経費の削減やさらなる行政運営の効率化を図り経常経費の歳出規模を圧縮させていく必要がある。</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115570</xdr:rowOff>
    </xdr:from>
    <xdr:to>
      <xdr:col>82</xdr:col>
      <xdr:colOff>107950</xdr:colOff>
      <xdr:row>81</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8315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20320</xdr:rowOff>
    </xdr:from>
    <xdr:to>
      <xdr:col>78</xdr:col>
      <xdr:colOff>69850</xdr:colOff>
      <xdr:row>80</xdr:row>
      <xdr:rowOff>115570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56487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54611</xdr:rowOff>
    </xdr:from>
    <xdr:to>
      <xdr:col>73</xdr:col>
      <xdr:colOff>180975</xdr:colOff>
      <xdr:row>79</xdr:row>
      <xdr:rowOff>20320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42771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24130</xdr:rowOff>
    </xdr:from>
    <xdr:to>
      <xdr:col>69</xdr:col>
      <xdr:colOff>92075</xdr:colOff>
      <xdr:row>78</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3972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125730</xdr:rowOff>
    </xdr:from>
    <xdr:to>
      <xdr:col>82</xdr:col>
      <xdr:colOff>158750</xdr:colOff>
      <xdr:row>81</xdr:row>
      <xdr:rowOff>55880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84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34307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7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64770</xdr:rowOff>
    </xdr:from>
    <xdr:to>
      <xdr:col>78</xdr:col>
      <xdr:colOff>120650</xdr:colOff>
      <xdr:row>80</xdr:row>
      <xdr:rowOff>166370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151147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86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140970</xdr:rowOff>
    </xdr:from>
    <xdr:to>
      <xdr:col>74</xdr:col>
      <xdr:colOff>31750</xdr:colOff>
      <xdr:row>79</xdr:row>
      <xdr:rowOff>71120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55897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3811</xdr:rowOff>
    </xdr:from>
    <xdr:to>
      <xdr:col>69</xdr:col>
      <xdr:colOff>142875</xdr:colOff>
      <xdr:row>78</xdr:row>
      <xdr:rowOff>105411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90188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144780</xdr:rowOff>
    </xdr:from>
    <xdr:to>
      <xdr:col>65</xdr:col>
      <xdr:colOff>53975</xdr:colOff>
      <xdr:row>78</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59707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31101</xdr:rowOff>
    </xdr:from>
    <xdr:to>
      <xdr:col>29</xdr:col>
      <xdr:colOff>127000</xdr:colOff>
      <xdr:row>15</xdr:row>
      <xdr:rowOff>110946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50476"/>
          <a:ext cx="647700" cy="79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150309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41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107362</xdr:rowOff>
    </xdr:from>
    <xdr:to>
      <xdr:col>26</xdr:col>
      <xdr:colOff>50800</xdr:colOff>
      <xdr:row>15</xdr:row>
      <xdr:rowOff>110946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726737"/>
          <a:ext cx="698500" cy="3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127961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9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107362</xdr:rowOff>
    </xdr:from>
    <xdr:to>
      <xdr:col>22</xdr:col>
      <xdr:colOff>114300</xdr:colOff>
      <xdr:row>15</xdr:row>
      <xdr:rowOff>125631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26737"/>
          <a:ext cx="698500" cy="18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144292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125631</xdr:rowOff>
    </xdr:from>
    <xdr:to>
      <xdr:col>18</xdr:col>
      <xdr:colOff>177800</xdr:colOff>
      <xdr:row>15</xdr:row>
      <xdr:rowOff>143234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45006"/>
          <a:ext cx="698500" cy="17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19412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151751</xdr:rowOff>
    </xdr:from>
    <xdr:to>
      <xdr:col>29</xdr:col>
      <xdr:colOff>177800</xdr:colOff>
      <xdr:row>15</xdr:row>
      <xdr:rowOff>81901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99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168278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4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60146</xdr:rowOff>
    </xdr:from>
    <xdr:to>
      <xdr:col>26</xdr:col>
      <xdr:colOff>101600</xdr:colOff>
      <xdr:row>15</xdr:row>
      <xdr:rowOff>161746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79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473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48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56562</xdr:rowOff>
    </xdr:from>
    <xdr:to>
      <xdr:col>22</xdr:col>
      <xdr:colOff>165100</xdr:colOff>
      <xdr:row>15</xdr:row>
      <xdr:rowOff>158162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75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168339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44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74831</xdr:rowOff>
    </xdr:from>
    <xdr:to>
      <xdr:col>19</xdr:col>
      <xdr:colOff>38100</xdr:colOff>
      <xdr:row>16</xdr:row>
      <xdr:rowOff>4981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94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15158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6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92434</xdr:rowOff>
    </xdr:from>
    <xdr:to>
      <xdr:col>15</xdr:col>
      <xdr:colOff>101600</xdr:colOff>
      <xdr:row>16</xdr:row>
      <xdr:rowOff>22584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11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32761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8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60645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25012</xdr:rowOff>
    </xdr:from>
    <xdr:to>
      <xdr:col>29</xdr:col>
      <xdr:colOff>127000</xdr:colOff>
      <xdr:row>38</xdr:row>
      <xdr:rowOff>50468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92612"/>
          <a:ext cx="647700" cy="25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23395</xdr:rowOff>
    </xdr:from>
    <xdr:to>
      <xdr:col>26</xdr:col>
      <xdr:colOff>50800</xdr:colOff>
      <xdr:row>38</xdr:row>
      <xdr:rowOff>25012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90995"/>
          <a:ext cx="698500" cy="1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23395</xdr:rowOff>
    </xdr:from>
    <xdr:to>
      <xdr:col>22</xdr:col>
      <xdr:colOff>114300</xdr:colOff>
      <xdr:row>38</xdr:row>
      <xdr:rowOff>70781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90995"/>
          <a:ext cx="698500" cy="47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25877</xdr:rowOff>
    </xdr:from>
    <xdr:to>
      <xdr:col>18</xdr:col>
      <xdr:colOff>177800</xdr:colOff>
      <xdr:row>38</xdr:row>
      <xdr:rowOff>70781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93477"/>
          <a:ext cx="698500" cy="44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342568</xdr:rowOff>
    </xdr:from>
    <xdr:to>
      <xdr:col>29</xdr:col>
      <xdr:colOff>177800</xdr:colOff>
      <xdr:row>38</xdr:row>
      <xdr:rowOff>101268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67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251145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7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317112</xdr:rowOff>
    </xdr:from>
    <xdr:to>
      <xdr:col>26</xdr:col>
      <xdr:colOff>101600</xdr:colOff>
      <xdr:row>38</xdr:row>
      <xdr:rowOff>75812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41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60589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2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315495</xdr:rowOff>
    </xdr:from>
    <xdr:to>
      <xdr:col>22</xdr:col>
      <xdr:colOff>165100</xdr:colOff>
      <xdr:row>38</xdr:row>
      <xdr:rowOff>74195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40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58972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2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19981</xdr:rowOff>
    </xdr:from>
    <xdr:to>
      <xdr:col>19</xdr:col>
      <xdr:colOff>38100</xdr:colOff>
      <xdr:row>38</xdr:row>
      <xdr:rowOff>121581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87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106358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7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317977</xdr:rowOff>
    </xdr:from>
    <xdr:to>
      <xdr:col>15</xdr:col>
      <xdr:colOff>101600</xdr:colOff>
      <xdr:row>38</xdr:row>
      <xdr:rowOff>76677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42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61454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8,213
8,130
212.19
10,443,282
9,961,884
342,080
4,565,437
1,776,520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147505</xdr:rowOff>
    </xdr:from>
    <xdr:to>
      <xdr:col>24</xdr:col>
      <xdr:colOff>63500</xdr:colOff>
      <xdr:row>34</xdr:row>
      <xdr:rowOff>65231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05355"/>
          <a:ext cx="838200" cy="8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53093</xdr:rowOff>
    </xdr:from>
    <xdr:to>
      <xdr:col>19</xdr:col>
      <xdr:colOff>177800</xdr:colOff>
      <xdr:row>34</xdr:row>
      <xdr:rowOff>65231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882393"/>
          <a:ext cx="889000" cy="1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36477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2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53093</xdr:rowOff>
    </xdr:from>
    <xdr:to>
      <xdr:col>15</xdr:col>
      <xdr:colOff>50800</xdr:colOff>
      <xdr:row>34</xdr:row>
      <xdr:rowOff>55771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82393"/>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30413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20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55771</xdr:rowOff>
    </xdr:from>
    <xdr:to>
      <xdr:col>10</xdr:col>
      <xdr:colOff>114300</xdr:colOff>
      <xdr:row>34</xdr:row>
      <xdr:rowOff>73526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85071"/>
          <a:ext cx="889000" cy="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46905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65738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96705</xdr:rowOff>
    </xdr:from>
    <xdr:to>
      <xdr:col>24</xdr:col>
      <xdr:colOff>114300</xdr:colOff>
      <xdr:row>34</xdr:row>
      <xdr:rowOff>26855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5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119582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0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14431</xdr:rowOff>
    </xdr:from>
    <xdr:to>
      <xdr:col>20</xdr:col>
      <xdr:colOff>38100</xdr:colOff>
      <xdr:row>34</xdr:row>
      <xdr:rowOff>116031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132558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61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2293</xdr:rowOff>
    </xdr:from>
    <xdr:to>
      <xdr:col>15</xdr:col>
      <xdr:colOff>101600</xdr:colOff>
      <xdr:row>34</xdr:row>
      <xdr:rowOff>103893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3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120420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0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4971</xdr:rowOff>
    </xdr:from>
    <xdr:to>
      <xdr:col>10</xdr:col>
      <xdr:colOff>165100</xdr:colOff>
      <xdr:row>34</xdr:row>
      <xdr:rowOff>106571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3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123098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09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22726</xdr:rowOff>
    </xdr:from>
    <xdr:to>
      <xdr:col>6</xdr:col>
      <xdr:colOff>38100</xdr:colOff>
      <xdr:row>34</xdr:row>
      <xdr:rowOff>124326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5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140853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6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155172</xdr:rowOff>
    </xdr:from>
    <xdr:to>
      <xdr:col>24</xdr:col>
      <xdr:colOff>63500</xdr:colOff>
      <xdr:row>51</xdr:row>
      <xdr:rowOff>44415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8727672"/>
          <a:ext cx="838200" cy="6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30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155172</xdr:rowOff>
    </xdr:from>
    <xdr:to>
      <xdr:col>19</xdr:col>
      <xdr:colOff>177800</xdr:colOff>
      <xdr:row>51</xdr:row>
      <xdr:rowOff>40483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8727672"/>
          <a:ext cx="889000" cy="5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140003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56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40483</xdr:rowOff>
    </xdr:from>
    <xdr:to>
      <xdr:col>15</xdr:col>
      <xdr:colOff>50800</xdr:colOff>
      <xdr:row>51</xdr:row>
      <xdr:rowOff>107852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8784433"/>
          <a:ext cx="889000" cy="6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135953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107852</xdr:rowOff>
    </xdr:from>
    <xdr:to>
      <xdr:col>10</xdr:col>
      <xdr:colOff>114300</xdr:colOff>
      <xdr:row>51</xdr:row>
      <xdr:rowOff>115208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8851802"/>
          <a:ext cx="889000" cy="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161241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38848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165065</xdr:rowOff>
    </xdr:from>
    <xdr:to>
      <xdr:col>24</xdr:col>
      <xdr:colOff>114300</xdr:colOff>
      <xdr:row>51</xdr:row>
      <xdr:rowOff>95215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87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16492</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858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104372</xdr:rowOff>
    </xdr:from>
    <xdr:to>
      <xdr:col>20</xdr:col>
      <xdr:colOff>38100</xdr:colOff>
      <xdr:row>51</xdr:row>
      <xdr:rowOff>34522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867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51049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845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161133</xdr:rowOff>
    </xdr:from>
    <xdr:to>
      <xdr:col>15</xdr:col>
      <xdr:colOff>101600</xdr:colOff>
      <xdr:row>51</xdr:row>
      <xdr:rowOff>91283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873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107810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85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57052</xdr:rowOff>
    </xdr:from>
    <xdr:to>
      <xdr:col>10</xdr:col>
      <xdr:colOff>165100</xdr:colOff>
      <xdr:row>51</xdr:row>
      <xdr:rowOff>158652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880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3729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857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64408</xdr:rowOff>
    </xdr:from>
    <xdr:to>
      <xdr:col>6</xdr:col>
      <xdr:colOff>38100</xdr:colOff>
      <xdr:row>51</xdr:row>
      <xdr:rowOff>166008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880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11085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858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3073</xdr:rowOff>
    </xdr:from>
    <xdr:to>
      <xdr:col>24</xdr:col>
      <xdr:colOff>63500</xdr:colOff>
      <xdr:row>73</xdr:row>
      <xdr:rowOff>148806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2176023"/>
          <a:ext cx="838200" cy="48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148975</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79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115239</xdr:rowOff>
    </xdr:from>
    <xdr:to>
      <xdr:col>19</xdr:col>
      <xdr:colOff>177800</xdr:colOff>
      <xdr:row>73</xdr:row>
      <xdr:rowOff>148806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2116739"/>
          <a:ext cx="889000" cy="54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56163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115239</xdr:rowOff>
    </xdr:from>
    <xdr:to>
      <xdr:col>15</xdr:col>
      <xdr:colOff>50800</xdr:colOff>
      <xdr:row>71</xdr:row>
      <xdr:rowOff>84684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116739"/>
          <a:ext cx="889000" cy="14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68890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84684</xdr:rowOff>
    </xdr:from>
    <xdr:to>
      <xdr:col>10</xdr:col>
      <xdr:colOff>114300</xdr:colOff>
      <xdr:row>72</xdr:row>
      <xdr:rowOff>939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257634"/>
          <a:ext cx="889000" cy="8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73575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7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121810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2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123723</xdr:rowOff>
    </xdr:from>
    <xdr:to>
      <xdr:col>24</xdr:col>
      <xdr:colOff>114300</xdr:colOff>
      <xdr:row>71</xdr:row>
      <xdr:rowOff>53873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12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38650</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04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98006</xdr:rowOff>
    </xdr:from>
    <xdr:to>
      <xdr:col>20</xdr:col>
      <xdr:colOff>38100</xdr:colOff>
      <xdr:row>74</xdr:row>
      <xdr:rowOff>28156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61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44683</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38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64439</xdr:rowOff>
    </xdr:from>
    <xdr:to>
      <xdr:col>15</xdr:col>
      <xdr:colOff>101600</xdr:colOff>
      <xdr:row>70</xdr:row>
      <xdr:rowOff>166039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0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11116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184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33884</xdr:rowOff>
    </xdr:from>
    <xdr:to>
      <xdr:col>10</xdr:col>
      <xdr:colOff>165100</xdr:colOff>
      <xdr:row>71</xdr:row>
      <xdr:rowOff>135484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20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152011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198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121589</xdr:rowOff>
    </xdr:from>
    <xdr:to>
      <xdr:col>6</xdr:col>
      <xdr:colOff>38100</xdr:colOff>
      <xdr:row>72</xdr:row>
      <xdr:rowOff>51739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29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68266</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0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28093</xdr:rowOff>
    </xdr:from>
    <xdr:to>
      <xdr:col>24</xdr:col>
      <xdr:colOff>63500</xdr:colOff>
      <xdr:row>94</xdr:row>
      <xdr:rowOff>75540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144393"/>
          <a:ext cx="838200" cy="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146448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3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54369</xdr:rowOff>
    </xdr:from>
    <xdr:to>
      <xdr:col>19</xdr:col>
      <xdr:colOff>177800</xdr:colOff>
      <xdr:row>94</xdr:row>
      <xdr:rowOff>75540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170669"/>
          <a:ext cx="889000" cy="2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102049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54369</xdr:rowOff>
    </xdr:from>
    <xdr:to>
      <xdr:col>15</xdr:col>
      <xdr:colOff>50800</xdr:colOff>
      <xdr:row>94</xdr:row>
      <xdr:rowOff>106541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170669"/>
          <a:ext cx="889000" cy="5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120159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106541</xdr:rowOff>
    </xdr:from>
    <xdr:to>
      <xdr:col>10</xdr:col>
      <xdr:colOff>114300</xdr:colOff>
      <xdr:row>94</xdr:row>
      <xdr:rowOff>148704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222841"/>
          <a:ext cx="889000" cy="4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130357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42042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148743</xdr:rowOff>
    </xdr:from>
    <xdr:to>
      <xdr:col>24</xdr:col>
      <xdr:colOff>114300</xdr:colOff>
      <xdr:row>94</xdr:row>
      <xdr:rowOff>78893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0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170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94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24740</xdr:rowOff>
    </xdr:from>
    <xdr:to>
      <xdr:col>20</xdr:col>
      <xdr:colOff>38100</xdr:colOff>
      <xdr:row>94</xdr:row>
      <xdr:rowOff>126340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14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142867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91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3569</xdr:rowOff>
    </xdr:from>
    <xdr:to>
      <xdr:col>15</xdr:col>
      <xdr:colOff>101600</xdr:colOff>
      <xdr:row>94</xdr:row>
      <xdr:rowOff>105169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11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121696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89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55741</xdr:rowOff>
    </xdr:from>
    <xdr:to>
      <xdr:col>10</xdr:col>
      <xdr:colOff>165100</xdr:colOff>
      <xdr:row>94</xdr:row>
      <xdr:rowOff>157341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1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2418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94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97904</xdr:rowOff>
    </xdr:from>
    <xdr:to>
      <xdr:col>6</xdr:col>
      <xdr:colOff>38100</xdr:colOff>
      <xdr:row>95</xdr:row>
      <xdr:rowOff>28054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1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44581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98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168577</xdr:rowOff>
    </xdr:from>
    <xdr:to>
      <xdr:col>55</xdr:col>
      <xdr:colOff>0</xdr:colOff>
      <xdr:row>35</xdr:row>
      <xdr:rowOff>20974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997877"/>
          <a:ext cx="838200" cy="2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58791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5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168577</xdr:rowOff>
    </xdr:from>
    <xdr:to>
      <xdr:col>50</xdr:col>
      <xdr:colOff>114300</xdr:colOff>
      <xdr:row>35</xdr:row>
      <xdr:rowOff>45759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997877"/>
          <a:ext cx="889000" cy="4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4823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7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41375</xdr:rowOff>
    </xdr:from>
    <xdr:to>
      <xdr:col>45</xdr:col>
      <xdr:colOff>177800</xdr:colOff>
      <xdr:row>35</xdr:row>
      <xdr:rowOff>45759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042125"/>
          <a:ext cx="889000" cy="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164445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16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2106</xdr:rowOff>
    </xdr:from>
    <xdr:to>
      <xdr:col>41</xdr:col>
      <xdr:colOff>50800</xdr:colOff>
      <xdr:row>35</xdr:row>
      <xdr:rowOff>41375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002856"/>
          <a:ext cx="889000" cy="3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21127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19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49697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22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141624</xdr:rowOff>
    </xdr:from>
    <xdr:to>
      <xdr:col>55</xdr:col>
      <xdr:colOff>50800</xdr:colOff>
      <xdr:row>35</xdr:row>
      <xdr:rowOff>71774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97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164501</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822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117777</xdr:rowOff>
    </xdr:from>
    <xdr:to>
      <xdr:col>50</xdr:col>
      <xdr:colOff>165100</xdr:colOff>
      <xdr:row>35</xdr:row>
      <xdr:rowOff>47927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94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64454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166409</xdr:rowOff>
    </xdr:from>
    <xdr:to>
      <xdr:col>46</xdr:col>
      <xdr:colOff>38100</xdr:colOff>
      <xdr:row>35</xdr:row>
      <xdr:rowOff>96559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99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113086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77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162025</xdr:rowOff>
    </xdr:from>
    <xdr:to>
      <xdr:col>41</xdr:col>
      <xdr:colOff>101600</xdr:colOff>
      <xdr:row>35</xdr:row>
      <xdr:rowOff>92175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9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108702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76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122756</xdr:rowOff>
    </xdr:from>
    <xdr:to>
      <xdr:col>36</xdr:col>
      <xdr:colOff>165100</xdr:colOff>
      <xdr:row>35</xdr:row>
      <xdr:rowOff>52906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59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69433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72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125299</xdr:rowOff>
    </xdr:from>
    <xdr:to>
      <xdr:col>55</xdr:col>
      <xdr:colOff>0</xdr:colOff>
      <xdr:row>57</xdr:row>
      <xdr:rowOff>140104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897949"/>
          <a:ext cx="8382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32931</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77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118840</xdr:rowOff>
    </xdr:from>
    <xdr:to>
      <xdr:col>50</xdr:col>
      <xdr:colOff>114300</xdr:colOff>
      <xdr:row>57</xdr:row>
      <xdr:rowOff>125299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91490"/>
          <a:ext cx="889000" cy="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165283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0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65467</xdr:rowOff>
    </xdr:from>
    <xdr:to>
      <xdr:col>45</xdr:col>
      <xdr:colOff>177800</xdr:colOff>
      <xdr:row>57</xdr:row>
      <xdr:rowOff>118840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38117"/>
          <a:ext cx="889000" cy="5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169311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1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65467</xdr:rowOff>
    </xdr:from>
    <xdr:to>
      <xdr:col>41</xdr:col>
      <xdr:colOff>50800</xdr:colOff>
      <xdr:row>57</xdr:row>
      <xdr:rowOff>114425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38117"/>
          <a:ext cx="8890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166477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1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2618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1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89304</xdr:rowOff>
    </xdr:from>
    <xdr:to>
      <xdr:col>55</xdr:col>
      <xdr:colOff>50800</xdr:colOff>
      <xdr:row>58</xdr:row>
      <xdr:rowOff>19454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6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112181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1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74499</xdr:rowOff>
    </xdr:from>
    <xdr:to>
      <xdr:col>50</xdr:col>
      <xdr:colOff>165100</xdr:colOff>
      <xdr:row>58</xdr:row>
      <xdr:rowOff>4649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4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21176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62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68040</xdr:rowOff>
    </xdr:from>
    <xdr:to>
      <xdr:col>46</xdr:col>
      <xdr:colOff>38100</xdr:colOff>
      <xdr:row>57</xdr:row>
      <xdr:rowOff>169640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14717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61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14667</xdr:rowOff>
    </xdr:from>
    <xdr:to>
      <xdr:col>41</xdr:col>
      <xdr:colOff>101600</xdr:colOff>
      <xdr:row>57</xdr:row>
      <xdr:rowOff>116267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8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132794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56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63625</xdr:rowOff>
    </xdr:from>
    <xdr:to>
      <xdr:col>36</xdr:col>
      <xdr:colOff>165100</xdr:colOff>
      <xdr:row>57</xdr:row>
      <xdr:rowOff>165225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10302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86258</xdr:rowOff>
    </xdr:from>
    <xdr:to>
      <xdr:col>55</xdr:col>
      <xdr:colOff>0</xdr:colOff>
      <xdr:row>78</xdr:row>
      <xdr:rowOff>121106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59358"/>
          <a:ext cx="838200" cy="3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142662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51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55612</xdr:rowOff>
    </xdr:from>
    <xdr:to>
      <xdr:col>50</xdr:col>
      <xdr:colOff>114300</xdr:colOff>
      <xdr:row>78</xdr:row>
      <xdr:rowOff>86258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28712"/>
          <a:ext cx="889000" cy="3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96347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6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55612</xdr:rowOff>
    </xdr:from>
    <xdr:to>
      <xdr:col>45</xdr:col>
      <xdr:colOff>177800</xdr:colOff>
      <xdr:row>78</xdr:row>
      <xdr:rowOff>69672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28712"/>
          <a:ext cx="889000" cy="1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95004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6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24746</xdr:rowOff>
    </xdr:from>
    <xdr:to>
      <xdr:col>41</xdr:col>
      <xdr:colOff>50800</xdr:colOff>
      <xdr:row>78</xdr:row>
      <xdr:rowOff>69672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397846"/>
          <a:ext cx="889000" cy="4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93964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63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81557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6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70306</xdr:rowOff>
    </xdr:from>
    <xdr:to>
      <xdr:col>55</xdr:col>
      <xdr:colOff>50800</xdr:colOff>
      <xdr:row>79</xdr:row>
      <xdr:rowOff>456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4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93183</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9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35458</xdr:rowOff>
    </xdr:from>
    <xdr:to>
      <xdr:col>50</xdr:col>
      <xdr:colOff>165100</xdr:colOff>
      <xdr:row>78</xdr:row>
      <xdr:rowOff>137058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0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153585</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39795" y="13183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4812</xdr:rowOff>
    </xdr:from>
    <xdr:to>
      <xdr:col>46</xdr:col>
      <xdr:colOff>38100</xdr:colOff>
      <xdr:row>78</xdr:row>
      <xdr:rowOff>106412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7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122939</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31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18872</xdr:rowOff>
    </xdr:from>
    <xdr:to>
      <xdr:col>41</xdr:col>
      <xdr:colOff>101600</xdr:colOff>
      <xdr:row>78</xdr:row>
      <xdr:rowOff>120472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136999</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3167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145396</xdr:rowOff>
    </xdr:from>
    <xdr:to>
      <xdr:col>36</xdr:col>
      <xdr:colOff>165100</xdr:colOff>
      <xdr:row>78</xdr:row>
      <xdr:rowOff>75546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92073</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312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10261</xdr:rowOff>
    </xdr:from>
    <xdr:to>
      <xdr:col>55</xdr:col>
      <xdr:colOff>0</xdr:colOff>
      <xdr:row>95</xdr:row>
      <xdr:rowOff>42605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298011"/>
          <a:ext cx="838200" cy="3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52542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1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11579</xdr:rowOff>
    </xdr:from>
    <xdr:to>
      <xdr:col>50</xdr:col>
      <xdr:colOff>114300</xdr:colOff>
      <xdr:row>95</xdr:row>
      <xdr:rowOff>42605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299329"/>
          <a:ext cx="889000" cy="3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50274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10505</xdr:rowOff>
    </xdr:from>
    <xdr:to>
      <xdr:col>45</xdr:col>
      <xdr:colOff>177800</xdr:colOff>
      <xdr:row>95</xdr:row>
      <xdr:rowOff>11579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126805"/>
          <a:ext cx="889000" cy="17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83974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10505</xdr:rowOff>
    </xdr:from>
    <xdr:to>
      <xdr:col>41</xdr:col>
      <xdr:colOff>50800</xdr:colOff>
      <xdr:row>96</xdr:row>
      <xdr:rowOff>122152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126805"/>
          <a:ext cx="889000" cy="45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75694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0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154173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130911</xdr:rowOff>
    </xdr:from>
    <xdr:to>
      <xdr:col>55</xdr:col>
      <xdr:colOff>50800</xdr:colOff>
      <xdr:row>95</xdr:row>
      <xdr:rowOff>61061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24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153788</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098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163255</xdr:rowOff>
    </xdr:from>
    <xdr:to>
      <xdr:col>50</xdr:col>
      <xdr:colOff>165100</xdr:colOff>
      <xdr:row>95</xdr:row>
      <xdr:rowOff>93405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27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109932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05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132229</xdr:rowOff>
    </xdr:from>
    <xdr:to>
      <xdr:col>46</xdr:col>
      <xdr:colOff>38100</xdr:colOff>
      <xdr:row>95</xdr:row>
      <xdr:rowOff>62379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24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78906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02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131155</xdr:rowOff>
    </xdr:from>
    <xdr:to>
      <xdr:col>41</xdr:col>
      <xdr:colOff>101600</xdr:colOff>
      <xdr:row>94</xdr:row>
      <xdr:rowOff>61305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07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77832</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585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71352</xdr:rowOff>
    </xdr:from>
    <xdr:to>
      <xdr:col>36</xdr:col>
      <xdr:colOff>165100</xdr:colOff>
      <xdr:row>97</xdr:row>
      <xdr:rowOff>1502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3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18029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0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33229</xdr:rowOff>
    </xdr:from>
    <xdr:to>
      <xdr:col>85</xdr:col>
      <xdr:colOff>127000</xdr:colOff>
      <xdr:row>37</xdr:row>
      <xdr:rowOff>165989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205429"/>
          <a:ext cx="838200" cy="30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33229</xdr:rowOff>
    </xdr:from>
    <xdr:to>
      <xdr:col>81</xdr:col>
      <xdr:colOff>50800</xdr:colOff>
      <xdr:row>36</xdr:row>
      <xdr:rowOff>159988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205429"/>
          <a:ext cx="889000" cy="12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17359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53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159988</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332188"/>
          <a:ext cx="889000" cy="39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50734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56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115189</xdr:rowOff>
    </xdr:from>
    <xdr:to>
      <xdr:col>85</xdr:col>
      <xdr:colOff>177800</xdr:colOff>
      <xdr:row>38</xdr:row>
      <xdr:rowOff>45339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93616</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153879</xdr:rowOff>
    </xdr:from>
    <xdr:to>
      <xdr:col>81</xdr:col>
      <xdr:colOff>101600</xdr:colOff>
      <xdr:row>36</xdr:row>
      <xdr:rowOff>84029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15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100556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592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109188</xdr:rowOff>
    </xdr:from>
    <xdr:to>
      <xdr:col>76</xdr:col>
      <xdr:colOff>165100</xdr:colOff>
      <xdr:row>37</xdr:row>
      <xdr:rowOff>39338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2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55865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0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167466</xdr:rowOff>
    </xdr:from>
    <xdr:to>
      <xdr:col>85</xdr:col>
      <xdr:colOff>127000</xdr:colOff>
      <xdr:row>78</xdr:row>
      <xdr:rowOff>10175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69116"/>
          <a:ext cx="838200" cy="1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151368</xdr:rowOff>
    </xdr:from>
    <xdr:to>
      <xdr:col>81</xdr:col>
      <xdr:colOff>50800</xdr:colOff>
      <xdr:row>77</xdr:row>
      <xdr:rowOff>167466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53018"/>
          <a:ext cx="889000" cy="1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136920</xdr:rowOff>
    </xdr:from>
    <xdr:to>
      <xdr:col>76</xdr:col>
      <xdr:colOff>114300</xdr:colOff>
      <xdr:row>77</xdr:row>
      <xdr:rowOff>151368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338570"/>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124622</xdr:rowOff>
    </xdr:from>
    <xdr:to>
      <xdr:col>71</xdr:col>
      <xdr:colOff>177800</xdr:colOff>
      <xdr:row>77</xdr:row>
      <xdr:rowOff>136920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26272"/>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130825</xdr:rowOff>
    </xdr:from>
    <xdr:to>
      <xdr:col>85</xdr:col>
      <xdr:colOff>177800</xdr:colOff>
      <xdr:row>78</xdr:row>
      <xdr:rowOff>60975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45752</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4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116666</xdr:rowOff>
    </xdr:from>
    <xdr:to>
      <xdr:col>81</xdr:col>
      <xdr:colOff>101600</xdr:colOff>
      <xdr:row>78</xdr:row>
      <xdr:rowOff>46816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37943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1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100568</xdr:rowOff>
    </xdr:from>
    <xdr:to>
      <xdr:col>76</xdr:col>
      <xdr:colOff>165100</xdr:colOff>
      <xdr:row>78</xdr:row>
      <xdr:rowOff>30718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0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21845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9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86120</xdr:rowOff>
    </xdr:from>
    <xdr:to>
      <xdr:col>72</xdr:col>
      <xdr:colOff>38100</xdr:colOff>
      <xdr:row>78</xdr:row>
      <xdr:rowOff>16270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7397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8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73822</xdr:rowOff>
    </xdr:from>
    <xdr:to>
      <xdr:col>67</xdr:col>
      <xdr:colOff>101600</xdr:colOff>
      <xdr:row>78</xdr:row>
      <xdr:rowOff>3972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166549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6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88094</xdr:rowOff>
    </xdr:from>
    <xdr:to>
      <xdr:col>85</xdr:col>
      <xdr:colOff>127000</xdr:colOff>
      <xdr:row>98</xdr:row>
      <xdr:rowOff>110161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90194"/>
          <a:ext cx="838200" cy="2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66298</xdr:rowOff>
    </xdr:from>
    <xdr:to>
      <xdr:col>81</xdr:col>
      <xdr:colOff>50800</xdr:colOff>
      <xdr:row>98</xdr:row>
      <xdr:rowOff>88094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68398"/>
          <a:ext cx="889000" cy="2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115229</xdr:rowOff>
    </xdr:from>
    <xdr:to>
      <xdr:col>76</xdr:col>
      <xdr:colOff>114300</xdr:colOff>
      <xdr:row>98</xdr:row>
      <xdr:rowOff>66298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745879"/>
          <a:ext cx="889000" cy="12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115229</xdr:rowOff>
    </xdr:from>
    <xdr:to>
      <xdr:col>71</xdr:col>
      <xdr:colOff>177800</xdr:colOff>
      <xdr:row>98</xdr:row>
      <xdr:rowOff>95765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745879"/>
          <a:ext cx="889000" cy="15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68347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59361</xdr:rowOff>
    </xdr:from>
    <xdr:to>
      <xdr:col>85</xdr:col>
      <xdr:colOff>177800</xdr:colOff>
      <xdr:row>98</xdr:row>
      <xdr:rowOff>160961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6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145738</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7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37294</xdr:rowOff>
    </xdr:from>
    <xdr:to>
      <xdr:col>81</xdr:col>
      <xdr:colOff>101600</xdr:colOff>
      <xdr:row>98</xdr:row>
      <xdr:rowOff>138894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3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130021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15498</xdr:rowOff>
    </xdr:from>
    <xdr:to>
      <xdr:col>76</xdr:col>
      <xdr:colOff>165100</xdr:colOff>
      <xdr:row>98</xdr:row>
      <xdr:rowOff>117098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1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108225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1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64429</xdr:rowOff>
    </xdr:from>
    <xdr:to>
      <xdr:col>72</xdr:col>
      <xdr:colOff>38100</xdr:colOff>
      <xdr:row>97</xdr:row>
      <xdr:rowOff>166029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9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44965</xdr:rowOff>
    </xdr:from>
    <xdr:to>
      <xdr:col>67</xdr:col>
      <xdr:colOff>101600</xdr:colOff>
      <xdr:row>98</xdr:row>
      <xdr:rowOff>146565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137692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3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125657</xdr:rowOff>
    </xdr:from>
    <xdr:to>
      <xdr:col>116</xdr:col>
      <xdr:colOff>63500</xdr:colOff>
      <xdr:row>57</xdr:row>
      <xdr:rowOff>128727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898307"/>
          <a:ext cx="8382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90416</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3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128727</xdr:rowOff>
    </xdr:from>
    <xdr:to>
      <xdr:col>111</xdr:col>
      <xdr:colOff>177800</xdr:colOff>
      <xdr:row>57</xdr:row>
      <xdr:rowOff>128825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901377"/>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65922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53191</xdr:rowOff>
    </xdr:from>
    <xdr:to>
      <xdr:col>107</xdr:col>
      <xdr:colOff>50800</xdr:colOff>
      <xdr:row>57</xdr:row>
      <xdr:rowOff>128825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9654391"/>
          <a:ext cx="889000" cy="24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65270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8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53191</xdr:rowOff>
    </xdr:from>
    <xdr:to>
      <xdr:col>102</xdr:col>
      <xdr:colOff>114300</xdr:colOff>
      <xdr:row>57</xdr:row>
      <xdr:rowOff>65405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654391"/>
          <a:ext cx="889000" cy="18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56615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7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66511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8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74857</xdr:rowOff>
    </xdr:from>
    <xdr:to>
      <xdr:col>116</xdr:col>
      <xdr:colOff>114300</xdr:colOff>
      <xdr:row>58</xdr:row>
      <xdr:rowOff>5007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84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97734</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69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77927</xdr:rowOff>
    </xdr:from>
    <xdr:to>
      <xdr:col>112</xdr:col>
      <xdr:colOff>38100</xdr:colOff>
      <xdr:row>58</xdr:row>
      <xdr:rowOff>8077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85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24604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62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78025</xdr:rowOff>
    </xdr:from>
    <xdr:to>
      <xdr:col>107</xdr:col>
      <xdr:colOff>101600</xdr:colOff>
      <xdr:row>58</xdr:row>
      <xdr:rowOff>8175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85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24702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62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2391</xdr:rowOff>
    </xdr:from>
    <xdr:to>
      <xdr:col>102</xdr:col>
      <xdr:colOff>165100</xdr:colOff>
      <xdr:row>56</xdr:row>
      <xdr:rowOff>103991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60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120518</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37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xdr:rowOff>
    </xdr:from>
    <xdr:to>
      <xdr:col>98</xdr:col>
      <xdr:colOff>38100</xdr:colOff>
      <xdr:row>57</xdr:row>
      <xdr:rowOff>116205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7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132732</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56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167437</xdr:rowOff>
    </xdr:from>
    <xdr:to>
      <xdr:col>116</xdr:col>
      <xdr:colOff>63500</xdr:colOff>
      <xdr:row>74</xdr:row>
      <xdr:rowOff>118995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683287"/>
          <a:ext cx="838200" cy="12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31993</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62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118995</xdr:rowOff>
    </xdr:from>
    <xdr:to>
      <xdr:col>111</xdr:col>
      <xdr:colOff>177800</xdr:colOff>
      <xdr:row>75</xdr:row>
      <xdr:rowOff>113281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806295"/>
          <a:ext cx="889000" cy="1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2872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43035</xdr:rowOff>
    </xdr:from>
    <xdr:to>
      <xdr:col>107</xdr:col>
      <xdr:colOff>50800</xdr:colOff>
      <xdr:row>75</xdr:row>
      <xdr:rowOff>113281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901785"/>
          <a:ext cx="889000" cy="7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10351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43035</xdr:rowOff>
    </xdr:from>
    <xdr:to>
      <xdr:col>102</xdr:col>
      <xdr:colOff>114300</xdr:colOff>
      <xdr:row>75</xdr:row>
      <xdr:rowOff>167176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901785"/>
          <a:ext cx="889000" cy="12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168935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7411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116637</xdr:rowOff>
    </xdr:from>
    <xdr:to>
      <xdr:col>116</xdr:col>
      <xdr:colOff>114300</xdr:colOff>
      <xdr:row>74</xdr:row>
      <xdr:rowOff>46787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6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139514</xdr:rowOff>
    </xdr:from>
    <xdr:ext cx="599010"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483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68195</xdr:rowOff>
    </xdr:from>
    <xdr:to>
      <xdr:col>112</xdr:col>
      <xdr:colOff>38100</xdr:colOff>
      <xdr:row>74</xdr:row>
      <xdr:rowOff>169795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14872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253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62481</xdr:rowOff>
    </xdr:from>
    <xdr:to>
      <xdr:col>107</xdr:col>
      <xdr:colOff>101600</xdr:colOff>
      <xdr:row>75</xdr:row>
      <xdr:rowOff>164080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9212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9158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69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163685</xdr:rowOff>
    </xdr:from>
    <xdr:to>
      <xdr:col>102</xdr:col>
      <xdr:colOff>165100</xdr:colOff>
      <xdr:row>75</xdr:row>
      <xdr:rowOff>93835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85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110362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62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116376</xdr:rowOff>
    </xdr:from>
    <xdr:to>
      <xdr:col>98</xdr:col>
      <xdr:colOff>38100</xdr:colOff>
      <xdr:row>76</xdr:row>
      <xdr:rowOff>46526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9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63053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75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1,212,941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150,033</a:t>
          </a:r>
          <a:r>
            <a:rPr kumimoji="1" lang="ja-JP" altLang="en-US" sz="1300">
              <a:latin typeface="ＭＳ Ｐゴシック" panose="020B0600070205080204" pitchFamily="50" charset="-128"/>
              <a:ea typeface="ＭＳ Ｐゴシック" panose="020B0600070205080204" pitchFamily="50" charset="-128"/>
            </a:rPr>
            <a:t>円となり前年度と比較すると</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％増加している。増加の主な要因は、休職者の復職や、選挙事務に係る人件費の増による。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283,341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円となっており、類似団体と比較して一人当たりのコストが高い状況となっている。今後は、公共施設等総合管理計画に基づく、公共施設の適正な配置及び維持管理経費の削減に努める。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8,213
8,130
212.19
10,443,282
9,961,884
342,080
4,565,437
1,776,520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73279</xdr:rowOff>
    </xdr:from>
    <xdr:to>
      <xdr:col>24</xdr:col>
      <xdr:colOff>63500</xdr:colOff>
      <xdr:row>34</xdr:row>
      <xdr:rowOff>85471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02579"/>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73279</xdr:rowOff>
    </xdr:from>
    <xdr:to>
      <xdr:col>19</xdr:col>
      <xdr:colOff>177800</xdr:colOff>
      <xdr:row>35</xdr:row>
      <xdr:rowOff>12446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02579"/>
          <a:ext cx="889000" cy="1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107442</xdr:rowOff>
    </xdr:from>
    <xdr:to>
      <xdr:col>15</xdr:col>
      <xdr:colOff>50800</xdr:colOff>
      <xdr:row>35</xdr:row>
      <xdr:rowOff>12446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36742"/>
          <a:ext cx="889000" cy="7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155321</xdr:rowOff>
    </xdr:from>
    <xdr:to>
      <xdr:col>10</xdr:col>
      <xdr:colOff>114300</xdr:colOff>
      <xdr:row>34</xdr:row>
      <xdr:rowOff>107442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13171"/>
          <a:ext cx="889000" cy="12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34671</xdr:rowOff>
    </xdr:from>
    <xdr:to>
      <xdr:col>24</xdr:col>
      <xdr:colOff>114300</xdr:colOff>
      <xdr:row>34</xdr:row>
      <xdr:rowOff>136271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6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57548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1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22479</xdr:rowOff>
    </xdr:from>
    <xdr:to>
      <xdr:col>20</xdr:col>
      <xdr:colOff>38100</xdr:colOff>
      <xdr:row>34</xdr:row>
      <xdr:rowOff>124079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140606</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2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133096</xdr:rowOff>
    </xdr:from>
    <xdr:to>
      <xdr:col>15</xdr:col>
      <xdr:colOff>101600</xdr:colOff>
      <xdr:row>35</xdr:row>
      <xdr:rowOff>63246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6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79773</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73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56642</xdr:rowOff>
    </xdr:from>
    <xdr:to>
      <xdr:col>10</xdr:col>
      <xdr:colOff>165100</xdr:colOff>
      <xdr:row>34</xdr:row>
      <xdr:rowOff>158242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3319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6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104521</xdr:rowOff>
    </xdr:from>
    <xdr:to>
      <xdr:col>6</xdr:col>
      <xdr:colOff>38100</xdr:colOff>
      <xdr:row>34</xdr:row>
      <xdr:rowOff>34671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6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51198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53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120221</xdr:rowOff>
    </xdr:from>
    <xdr:to>
      <xdr:col>24</xdr:col>
      <xdr:colOff>63500</xdr:colOff>
      <xdr:row>57</xdr:row>
      <xdr:rowOff>123422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92871"/>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95923</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68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85200</xdr:rowOff>
    </xdr:from>
    <xdr:to>
      <xdr:col>19</xdr:col>
      <xdr:colOff>177800</xdr:colOff>
      <xdr:row>57</xdr:row>
      <xdr:rowOff>120221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57850"/>
          <a:ext cx="8890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43835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169111</xdr:rowOff>
    </xdr:from>
    <xdr:to>
      <xdr:col>15</xdr:col>
      <xdr:colOff>50800</xdr:colOff>
      <xdr:row>57</xdr:row>
      <xdr:rowOff>85200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70311"/>
          <a:ext cx="889000" cy="8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26083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169111</xdr:rowOff>
    </xdr:from>
    <xdr:to>
      <xdr:col>10</xdr:col>
      <xdr:colOff>114300</xdr:colOff>
      <xdr:row>57</xdr:row>
      <xdr:rowOff>156878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70311"/>
          <a:ext cx="889000" cy="15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33096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77173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72622</xdr:rowOff>
    </xdr:from>
    <xdr:to>
      <xdr:col>24</xdr:col>
      <xdr:colOff>114300</xdr:colOff>
      <xdr:row>58</xdr:row>
      <xdr:rowOff>2772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4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95499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9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69421</xdr:rowOff>
    </xdr:from>
    <xdr:to>
      <xdr:col>20</xdr:col>
      <xdr:colOff>38100</xdr:colOff>
      <xdr:row>57</xdr:row>
      <xdr:rowOff>171021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4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16098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1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34400</xdr:rowOff>
    </xdr:from>
    <xdr:to>
      <xdr:col>15</xdr:col>
      <xdr:colOff>101600</xdr:colOff>
      <xdr:row>57</xdr:row>
      <xdr:rowOff>136000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152527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8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118311</xdr:rowOff>
    </xdr:from>
    <xdr:to>
      <xdr:col>10</xdr:col>
      <xdr:colOff>165100</xdr:colOff>
      <xdr:row>57</xdr:row>
      <xdr:rowOff>48461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1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64988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49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106078</xdr:rowOff>
    </xdr:from>
    <xdr:to>
      <xdr:col>6</xdr:col>
      <xdr:colOff>38100</xdr:colOff>
      <xdr:row>58</xdr:row>
      <xdr:rowOff>36228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52755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5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29423</xdr:rowOff>
    </xdr:from>
    <xdr:to>
      <xdr:col>24</xdr:col>
      <xdr:colOff>63500</xdr:colOff>
      <xdr:row>74</xdr:row>
      <xdr:rowOff>30276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716723"/>
          <a:ext cx="838200" cy="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121986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80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29073</xdr:rowOff>
    </xdr:from>
    <xdr:to>
      <xdr:col>19</xdr:col>
      <xdr:colOff>177800</xdr:colOff>
      <xdr:row>74</xdr:row>
      <xdr:rowOff>29423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716373"/>
          <a:ext cx="8890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96390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29073</xdr:rowOff>
    </xdr:from>
    <xdr:to>
      <xdr:col>15</xdr:col>
      <xdr:colOff>50800</xdr:colOff>
      <xdr:row>74</xdr:row>
      <xdr:rowOff>45433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16373"/>
          <a:ext cx="889000" cy="1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108817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62410</xdr:rowOff>
    </xdr:from>
    <xdr:to>
      <xdr:col>10</xdr:col>
      <xdr:colOff>114300</xdr:colOff>
      <xdr:row>74</xdr:row>
      <xdr:rowOff>45433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578260"/>
          <a:ext cx="889000" cy="15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120637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20091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2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150926</xdr:rowOff>
    </xdr:from>
    <xdr:to>
      <xdr:col>24</xdr:col>
      <xdr:colOff>114300</xdr:colOff>
      <xdr:row>74</xdr:row>
      <xdr:rowOff>81076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2353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1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150073</xdr:rowOff>
    </xdr:from>
    <xdr:to>
      <xdr:col>20</xdr:col>
      <xdr:colOff>38100</xdr:colOff>
      <xdr:row>74</xdr:row>
      <xdr:rowOff>80223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6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96750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4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149723</xdr:rowOff>
    </xdr:from>
    <xdr:to>
      <xdr:col>15</xdr:col>
      <xdr:colOff>101600</xdr:colOff>
      <xdr:row>74</xdr:row>
      <xdr:rowOff>79873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6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96400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4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166083</xdr:rowOff>
    </xdr:from>
    <xdr:to>
      <xdr:col>10</xdr:col>
      <xdr:colOff>165100</xdr:colOff>
      <xdr:row>74</xdr:row>
      <xdr:rowOff>96233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68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112760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5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11610</xdr:rowOff>
    </xdr:from>
    <xdr:to>
      <xdr:col>6</xdr:col>
      <xdr:colOff>38100</xdr:colOff>
      <xdr:row>73</xdr:row>
      <xdr:rowOff>113210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52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129737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30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44439</xdr:rowOff>
    </xdr:from>
    <xdr:to>
      <xdr:col>24</xdr:col>
      <xdr:colOff>63500</xdr:colOff>
      <xdr:row>98</xdr:row>
      <xdr:rowOff>49378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46539"/>
          <a:ext cx="838200" cy="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51849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44439</xdr:rowOff>
    </xdr:from>
    <xdr:to>
      <xdr:col>19</xdr:col>
      <xdr:colOff>177800</xdr:colOff>
      <xdr:row>98</xdr:row>
      <xdr:rowOff>65611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46539"/>
          <a:ext cx="889000" cy="2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159329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47335</xdr:rowOff>
    </xdr:from>
    <xdr:to>
      <xdr:col>15</xdr:col>
      <xdr:colOff>50800</xdr:colOff>
      <xdr:row>98</xdr:row>
      <xdr:rowOff>65611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49435"/>
          <a:ext cx="889000" cy="1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160759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6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47335</xdr:rowOff>
    </xdr:from>
    <xdr:to>
      <xdr:col>10</xdr:col>
      <xdr:colOff>114300</xdr:colOff>
      <xdr:row>98</xdr:row>
      <xdr:rowOff>60131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49435"/>
          <a:ext cx="889000" cy="1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158788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6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167978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7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170028</xdr:rowOff>
    </xdr:from>
    <xdr:to>
      <xdr:col>24</xdr:col>
      <xdr:colOff>114300</xdr:colOff>
      <xdr:row>98</xdr:row>
      <xdr:rowOff>100178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0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21455</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5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165089</xdr:rowOff>
    </xdr:from>
    <xdr:to>
      <xdr:col>20</xdr:col>
      <xdr:colOff>38100</xdr:colOff>
      <xdr:row>98</xdr:row>
      <xdr:rowOff>95239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9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111766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570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14811</xdr:rowOff>
    </xdr:from>
    <xdr:to>
      <xdr:col>15</xdr:col>
      <xdr:colOff>101600</xdr:colOff>
      <xdr:row>98</xdr:row>
      <xdr:rowOff>116411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1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132938</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59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167985</xdr:rowOff>
    </xdr:from>
    <xdr:to>
      <xdr:col>10</xdr:col>
      <xdr:colOff>165100</xdr:colOff>
      <xdr:row>98</xdr:row>
      <xdr:rowOff>98135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9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114662</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57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9331</xdr:rowOff>
    </xdr:from>
    <xdr:to>
      <xdr:col>6</xdr:col>
      <xdr:colOff>38100</xdr:colOff>
      <xdr:row>98</xdr:row>
      <xdr:rowOff>110931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1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127458</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58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99543</xdr:rowOff>
    </xdr:from>
    <xdr:to>
      <xdr:col>55</xdr:col>
      <xdr:colOff>0</xdr:colOff>
      <xdr:row>36</xdr:row>
      <xdr:rowOff>103962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271743"/>
          <a:ext cx="8382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52391</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67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103962</xdr:rowOff>
    </xdr:from>
    <xdr:to>
      <xdr:col>50</xdr:col>
      <xdr:colOff>114300</xdr:colOff>
      <xdr:row>36</xdr:row>
      <xdr:rowOff>104115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276162"/>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164482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6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104115</xdr:rowOff>
    </xdr:from>
    <xdr:to>
      <xdr:col>45</xdr:col>
      <xdr:colOff>177800</xdr:colOff>
      <xdr:row>36</xdr:row>
      <xdr:rowOff>108001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276315"/>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166464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6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108001</xdr:rowOff>
    </xdr:from>
    <xdr:to>
      <xdr:col>41</xdr:col>
      <xdr:colOff>50800</xdr:colOff>
      <xdr:row>36</xdr:row>
      <xdr:rowOff>114402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28020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159681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148099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48743</xdr:rowOff>
    </xdr:from>
    <xdr:to>
      <xdr:col>55</xdr:col>
      <xdr:colOff>50800</xdr:colOff>
      <xdr:row>36</xdr:row>
      <xdr:rowOff>150343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2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71620</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07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53162</xdr:rowOff>
    </xdr:from>
    <xdr:to>
      <xdr:col>50</xdr:col>
      <xdr:colOff>165100</xdr:colOff>
      <xdr:row>36</xdr:row>
      <xdr:rowOff>154762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22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171289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0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53315</xdr:rowOff>
    </xdr:from>
    <xdr:to>
      <xdr:col>46</xdr:col>
      <xdr:colOff>38100</xdr:colOff>
      <xdr:row>36</xdr:row>
      <xdr:rowOff>154915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2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171442</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00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57201</xdr:rowOff>
    </xdr:from>
    <xdr:to>
      <xdr:col>41</xdr:col>
      <xdr:colOff>101600</xdr:colOff>
      <xdr:row>36</xdr:row>
      <xdr:rowOff>158801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22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3878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00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63602</xdr:rowOff>
    </xdr:from>
    <xdr:to>
      <xdr:col>36</xdr:col>
      <xdr:colOff>165100</xdr:colOff>
      <xdr:row>36</xdr:row>
      <xdr:rowOff>165202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3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10279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0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169121</xdr:rowOff>
    </xdr:from>
    <xdr:to>
      <xdr:col>55</xdr:col>
      <xdr:colOff>0</xdr:colOff>
      <xdr:row>51</xdr:row>
      <xdr:rowOff>168155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8741621"/>
          <a:ext cx="838200" cy="1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26774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2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169121</xdr:rowOff>
    </xdr:from>
    <xdr:to>
      <xdr:col>50</xdr:col>
      <xdr:colOff>114300</xdr:colOff>
      <xdr:row>51</xdr:row>
      <xdr:rowOff>98044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8741621"/>
          <a:ext cx="889000" cy="10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152286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104324</xdr:rowOff>
    </xdr:from>
    <xdr:to>
      <xdr:col>45</xdr:col>
      <xdr:colOff>177800</xdr:colOff>
      <xdr:row>51</xdr:row>
      <xdr:rowOff>98044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8676824"/>
          <a:ext cx="889000" cy="16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141908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104324</xdr:rowOff>
    </xdr:from>
    <xdr:to>
      <xdr:col>41</xdr:col>
      <xdr:colOff>50800</xdr:colOff>
      <xdr:row>52</xdr:row>
      <xdr:rowOff>118355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8676824"/>
          <a:ext cx="889000" cy="35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15195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117355</xdr:rowOff>
    </xdr:from>
    <xdr:to>
      <xdr:col>55</xdr:col>
      <xdr:colOff>50800</xdr:colOff>
      <xdr:row>52</xdr:row>
      <xdr:rowOff>47505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88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140232</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871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118321</xdr:rowOff>
    </xdr:from>
    <xdr:to>
      <xdr:col>50</xdr:col>
      <xdr:colOff>165100</xdr:colOff>
      <xdr:row>51</xdr:row>
      <xdr:rowOff>48471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869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64998</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846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47244</xdr:rowOff>
    </xdr:from>
    <xdr:to>
      <xdr:col>46</xdr:col>
      <xdr:colOff>38100</xdr:colOff>
      <xdr:row>51</xdr:row>
      <xdr:rowOff>148844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879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165371</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85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53524</xdr:rowOff>
    </xdr:from>
    <xdr:to>
      <xdr:col>41</xdr:col>
      <xdr:colOff>101600</xdr:colOff>
      <xdr:row>50</xdr:row>
      <xdr:rowOff>155124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862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201</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84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67555</xdr:rowOff>
    </xdr:from>
    <xdr:to>
      <xdr:col>36</xdr:col>
      <xdr:colOff>165100</xdr:colOff>
      <xdr:row>52</xdr:row>
      <xdr:rowOff>169155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898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14232</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875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36376</xdr:rowOff>
    </xdr:from>
    <xdr:to>
      <xdr:col>55</xdr:col>
      <xdr:colOff>0</xdr:colOff>
      <xdr:row>78</xdr:row>
      <xdr:rowOff>68721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09476"/>
          <a:ext cx="838200" cy="3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74607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44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68721</xdr:rowOff>
    </xdr:from>
    <xdr:to>
      <xdr:col>50</xdr:col>
      <xdr:colOff>114300</xdr:colOff>
      <xdr:row>78</xdr:row>
      <xdr:rowOff>124011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41821"/>
          <a:ext cx="889000" cy="5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30619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5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76141</xdr:rowOff>
    </xdr:from>
    <xdr:to>
      <xdr:col>45</xdr:col>
      <xdr:colOff>177800</xdr:colOff>
      <xdr:row>78</xdr:row>
      <xdr:rowOff>124011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449241"/>
          <a:ext cx="889000" cy="4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5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76141</xdr:rowOff>
    </xdr:from>
    <xdr:to>
      <xdr:col>41</xdr:col>
      <xdr:colOff>50800</xdr:colOff>
      <xdr:row>78</xdr:row>
      <xdr:rowOff>125822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49241"/>
          <a:ext cx="889000" cy="4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39876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40394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8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157026</xdr:rowOff>
    </xdr:from>
    <xdr:to>
      <xdr:col>55</xdr:col>
      <xdr:colOff>50800</xdr:colOff>
      <xdr:row>78</xdr:row>
      <xdr:rowOff>87176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5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8453</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1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17921</xdr:rowOff>
    </xdr:from>
    <xdr:to>
      <xdr:col>50</xdr:col>
      <xdr:colOff>165100</xdr:colOff>
      <xdr:row>78</xdr:row>
      <xdr:rowOff>119521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136048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16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73211</xdr:rowOff>
    </xdr:from>
    <xdr:to>
      <xdr:col>46</xdr:col>
      <xdr:colOff>38100</xdr:colOff>
      <xdr:row>79</xdr:row>
      <xdr:rowOff>3361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4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19888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22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25341</xdr:rowOff>
    </xdr:from>
    <xdr:to>
      <xdr:col>41</xdr:col>
      <xdr:colOff>101600</xdr:colOff>
      <xdr:row>78</xdr:row>
      <xdr:rowOff>126941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9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143468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17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75022</xdr:rowOff>
    </xdr:from>
    <xdr:to>
      <xdr:col>36</xdr:col>
      <xdr:colOff>165100</xdr:colOff>
      <xdr:row>79</xdr:row>
      <xdr:rowOff>5172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4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21699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22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89022</xdr:rowOff>
    </xdr:from>
    <xdr:to>
      <xdr:col>55</xdr:col>
      <xdr:colOff>0</xdr:colOff>
      <xdr:row>97</xdr:row>
      <xdr:rowOff>96224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719672"/>
          <a:ext cx="838200" cy="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70783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70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125729</xdr:rowOff>
    </xdr:from>
    <xdr:to>
      <xdr:col>50</xdr:col>
      <xdr:colOff>114300</xdr:colOff>
      <xdr:row>97</xdr:row>
      <xdr:rowOff>89022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584929"/>
          <a:ext cx="889000" cy="13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49212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8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71244</xdr:rowOff>
    </xdr:from>
    <xdr:to>
      <xdr:col>45</xdr:col>
      <xdr:colOff>177800</xdr:colOff>
      <xdr:row>96</xdr:row>
      <xdr:rowOff>125729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530444"/>
          <a:ext cx="889000" cy="5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63298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86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71244</xdr:rowOff>
    </xdr:from>
    <xdr:to>
      <xdr:col>41</xdr:col>
      <xdr:colOff>50800</xdr:colOff>
      <xdr:row>96</xdr:row>
      <xdr:rowOff>158105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530444"/>
          <a:ext cx="889000" cy="8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57259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85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73564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8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45424</xdr:rowOff>
    </xdr:from>
    <xdr:to>
      <xdr:col>55</xdr:col>
      <xdr:colOff>50800</xdr:colOff>
      <xdr:row>97</xdr:row>
      <xdr:rowOff>147024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7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68301</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2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38222</xdr:rowOff>
    </xdr:from>
    <xdr:to>
      <xdr:col>50</xdr:col>
      <xdr:colOff>165100</xdr:colOff>
      <xdr:row>97</xdr:row>
      <xdr:rowOff>139822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156349</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795" y="1644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74929</xdr:rowOff>
    </xdr:from>
    <xdr:to>
      <xdr:col>46</xdr:col>
      <xdr:colOff>38100</xdr:colOff>
      <xdr:row>97</xdr:row>
      <xdr:rowOff>5079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3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21606</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5" y="1630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20444</xdr:rowOff>
    </xdr:from>
    <xdr:to>
      <xdr:col>41</xdr:col>
      <xdr:colOff>101600</xdr:colOff>
      <xdr:row>96</xdr:row>
      <xdr:rowOff>122044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4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138571</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61795" y="162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107305</xdr:rowOff>
    </xdr:from>
    <xdr:to>
      <xdr:col>36</xdr:col>
      <xdr:colOff>165100</xdr:colOff>
      <xdr:row>97</xdr:row>
      <xdr:rowOff>37455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53982</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5" y="163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82455</xdr:rowOff>
    </xdr:from>
    <xdr:to>
      <xdr:col>85</xdr:col>
      <xdr:colOff>127000</xdr:colOff>
      <xdr:row>34</xdr:row>
      <xdr:rowOff>24695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5740305"/>
          <a:ext cx="838200" cy="1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169911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42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82455</xdr:rowOff>
    </xdr:from>
    <xdr:to>
      <xdr:col>81</xdr:col>
      <xdr:colOff>50800</xdr:colOff>
      <xdr:row>37</xdr:row>
      <xdr:rowOff>39669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5740305"/>
          <a:ext cx="889000" cy="64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148176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30258</xdr:rowOff>
    </xdr:from>
    <xdr:to>
      <xdr:col>76</xdr:col>
      <xdr:colOff>114300</xdr:colOff>
      <xdr:row>37</xdr:row>
      <xdr:rowOff>39669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5859558"/>
          <a:ext cx="889000" cy="52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19399</xdr:rowOff>
    </xdr:from>
    <xdr:to>
      <xdr:col>71</xdr:col>
      <xdr:colOff>177800</xdr:colOff>
      <xdr:row>34</xdr:row>
      <xdr:rowOff>30258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5848699"/>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152881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67994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145345</xdr:rowOff>
    </xdr:from>
    <xdr:to>
      <xdr:col>85</xdr:col>
      <xdr:colOff>177800</xdr:colOff>
      <xdr:row>34</xdr:row>
      <xdr:rowOff>75495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80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168222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65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31655</xdr:rowOff>
    </xdr:from>
    <xdr:to>
      <xdr:col>81</xdr:col>
      <xdr:colOff>101600</xdr:colOff>
      <xdr:row>33</xdr:row>
      <xdr:rowOff>133255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68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149782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46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160319</xdr:rowOff>
    </xdr:from>
    <xdr:to>
      <xdr:col>76</xdr:col>
      <xdr:colOff>165100</xdr:colOff>
      <xdr:row>37</xdr:row>
      <xdr:rowOff>90469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3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106996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10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150908</xdr:rowOff>
    </xdr:from>
    <xdr:to>
      <xdr:col>72</xdr:col>
      <xdr:colOff>38100</xdr:colOff>
      <xdr:row>34</xdr:row>
      <xdr:rowOff>81058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80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97585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58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140049</xdr:rowOff>
    </xdr:from>
    <xdr:to>
      <xdr:col>67</xdr:col>
      <xdr:colOff>101600</xdr:colOff>
      <xdr:row>34</xdr:row>
      <xdr:rowOff>70199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79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86726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57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109293</xdr:rowOff>
    </xdr:from>
    <xdr:to>
      <xdr:col>85</xdr:col>
      <xdr:colOff>127000</xdr:colOff>
      <xdr:row>55</xdr:row>
      <xdr:rowOff>168721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539043"/>
          <a:ext cx="838200" cy="5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165971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6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46724</xdr:rowOff>
    </xdr:from>
    <xdr:to>
      <xdr:col>81</xdr:col>
      <xdr:colOff>50800</xdr:colOff>
      <xdr:row>55</xdr:row>
      <xdr:rowOff>168721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476474"/>
          <a:ext cx="889000" cy="1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159449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46724</xdr:rowOff>
    </xdr:from>
    <xdr:to>
      <xdr:col>76</xdr:col>
      <xdr:colOff>114300</xdr:colOff>
      <xdr:row>56</xdr:row>
      <xdr:rowOff>61134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476474"/>
          <a:ext cx="889000" cy="18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163762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30841</xdr:rowOff>
    </xdr:from>
    <xdr:to>
      <xdr:col>71</xdr:col>
      <xdr:colOff>177800</xdr:colOff>
      <xdr:row>56</xdr:row>
      <xdr:rowOff>61134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460591"/>
          <a:ext cx="889000" cy="20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2054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9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163693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93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58493</xdr:rowOff>
    </xdr:from>
    <xdr:to>
      <xdr:col>85</xdr:col>
      <xdr:colOff>177800</xdr:colOff>
      <xdr:row>55</xdr:row>
      <xdr:rowOff>160093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48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81370</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33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117921</xdr:rowOff>
    </xdr:from>
    <xdr:to>
      <xdr:col>81</xdr:col>
      <xdr:colOff>101600</xdr:colOff>
      <xdr:row>56</xdr:row>
      <xdr:rowOff>48071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54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64598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32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167374</xdr:rowOff>
    </xdr:from>
    <xdr:to>
      <xdr:col>76</xdr:col>
      <xdr:colOff>165100</xdr:colOff>
      <xdr:row>55</xdr:row>
      <xdr:rowOff>97524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42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114051</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20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10334</xdr:rowOff>
    </xdr:from>
    <xdr:to>
      <xdr:col>72</xdr:col>
      <xdr:colOff>38100</xdr:colOff>
      <xdr:row>56</xdr:row>
      <xdr:rowOff>111934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61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128461</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386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151491</xdr:rowOff>
    </xdr:from>
    <xdr:to>
      <xdr:col>67</xdr:col>
      <xdr:colOff>101600</xdr:colOff>
      <xdr:row>55</xdr:row>
      <xdr:rowOff>81641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40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98168</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185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33229</xdr:rowOff>
    </xdr:from>
    <xdr:to>
      <xdr:col>85</xdr:col>
      <xdr:colOff>127000</xdr:colOff>
      <xdr:row>77</xdr:row>
      <xdr:rowOff>165988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063429"/>
          <a:ext cx="838200" cy="30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33229</xdr:rowOff>
    </xdr:from>
    <xdr:to>
      <xdr:col>81</xdr:col>
      <xdr:colOff>50800</xdr:colOff>
      <xdr:row>76</xdr:row>
      <xdr:rowOff>159989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063429"/>
          <a:ext cx="889000" cy="12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17206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39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159989</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190189"/>
          <a:ext cx="889000" cy="39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50734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4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115188</xdr:rowOff>
    </xdr:from>
    <xdr:to>
      <xdr:col>85</xdr:col>
      <xdr:colOff>177800</xdr:colOff>
      <xdr:row>78</xdr:row>
      <xdr:rowOff>45338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93615</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29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153879</xdr:rowOff>
    </xdr:from>
    <xdr:to>
      <xdr:col>81</xdr:col>
      <xdr:colOff>101600</xdr:colOff>
      <xdr:row>76</xdr:row>
      <xdr:rowOff>84029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01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100557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278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109189</xdr:rowOff>
    </xdr:from>
    <xdr:to>
      <xdr:col>76</xdr:col>
      <xdr:colOff>165100</xdr:colOff>
      <xdr:row>77</xdr:row>
      <xdr:rowOff>39339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13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55865</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291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167466</xdr:rowOff>
    </xdr:from>
    <xdr:to>
      <xdr:col>85</xdr:col>
      <xdr:colOff>127000</xdr:colOff>
      <xdr:row>98</xdr:row>
      <xdr:rowOff>10175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798116"/>
          <a:ext cx="838200" cy="1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151368</xdr:rowOff>
    </xdr:from>
    <xdr:to>
      <xdr:col>81</xdr:col>
      <xdr:colOff>50800</xdr:colOff>
      <xdr:row>97</xdr:row>
      <xdr:rowOff>167466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782018"/>
          <a:ext cx="889000" cy="1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136920</xdr:rowOff>
    </xdr:from>
    <xdr:to>
      <xdr:col>76</xdr:col>
      <xdr:colOff>114300</xdr:colOff>
      <xdr:row>97</xdr:row>
      <xdr:rowOff>151368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767570"/>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124622</xdr:rowOff>
    </xdr:from>
    <xdr:to>
      <xdr:col>71</xdr:col>
      <xdr:colOff>177800</xdr:colOff>
      <xdr:row>97</xdr:row>
      <xdr:rowOff>136920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755272"/>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130825</xdr:rowOff>
    </xdr:from>
    <xdr:to>
      <xdr:col>85</xdr:col>
      <xdr:colOff>177800</xdr:colOff>
      <xdr:row>98</xdr:row>
      <xdr:rowOff>60975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45752</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7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116666</xdr:rowOff>
    </xdr:from>
    <xdr:to>
      <xdr:col>81</xdr:col>
      <xdr:colOff>101600</xdr:colOff>
      <xdr:row>98</xdr:row>
      <xdr:rowOff>46816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4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37943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4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100568</xdr:rowOff>
    </xdr:from>
    <xdr:to>
      <xdr:col>76</xdr:col>
      <xdr:colOff>165100</xdr:colOff>
      <xdr:row>98</xdr:row>
      <xdr:rowOff>30718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21845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2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86120</xdr:rowOff>
    </xdr:from>
    <xdr:to>
      <xdr:col>72</xdr:col>
      <xdr:colOff>38100</xdr:colOff>
      <xdr:row>98</xdr:row>
      <xdr:rowOff>16270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7397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73822</xdr:rowOff>
    </xdr:from>
    <xdr:to>
      <xdr:col>67</xdr:col>
      <xdr:colOff>101600</xdr:colOff>
      <xdr:row>98</xdr:row>
      <xdr:rowOff>3972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0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166549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9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185,021</a:t>
          </a:r>
          <a:r>
            <a:rPr kumimoji="1" lang="ja-JP" altLang="en-US" sz="1300">
              <a:latin typeface="ＭＳ Ｐゴシック" panose="020B0600070205080204" pitchFamily="50" charset="-128"/>
              <a:ea typeface="ＭＳ Ｐゴシック" panose="020B0600070205080204" pitchFamily="50" charset="-128"/>
            </a:rPr>
            <a:t>円となっており、類似団体の中でも高い状況である。この要因は、漁港施設における防波堤を平成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か年をかけて整備するためであり、漁港施設の安全性の向上を図るとともに波浪から船舶等を防護し、漁港環境の向上に取り組んでいることによるものである。</a:t>
          </a:r>
        </a:p>
        <a:p>
          <a:r>
            <a:rPr kumimoji="1" lang="ja-JP" altLang="en-US" sz="1300">
              <a:latin typeface="ＭＳ Ｐゴシック" panose="020B0600070205080204" pitchFamily="50" charset="-128"/>
              <a:ea typeface="ＭＳ Ｐゴシック" panose="020B0600070205080204" pitchFamily="50" charset="-128"/>
            </a:rPr>
            <a:t>　消防費が、住民一人</a:t>
          </a:r>
          <a:r>
            <a:rPr kumimoji="1" lang="en-US" altLang="ja-JP" sz="1300">
              <a:latin typeface="ＭＳ Ｐゴシック" panose="020B0600070205080204" pitchFamily="50" charset="-128"/>
              <a:ea typeface="ＭＳ Ｐゴシック" panose="020B0600070205080204" pitchFamily="50" charset="-128"/>
            </a:rPr>
            <a:t>66,037</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円となっており、類似団体平均に比べ高い状況である。この要因は、防災対策拠点施設の放射線防護対策工事費等であり、災害時の安全対策に取り組んだためである。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財政調整基金残高は、適正な財源の確保と歳出の精査により、前年度と比較して増加となっている。</a:t>
          </a:r>
        </a:p>
        <a:p>
          <a:r>
            <a:rPr kumimoji="1" lang="ja-JP" altLang="en-US" sz="1200">
              <a:latin typeface="ＭＳ ゴシック" pitchFamily="49" charset="-128"/>
              <a:ea typeface="ＭＳ ゴシック" pitchFamily="49" charset="-128"/>
            </a:rPr>
            <a:t>　実質収支額が増となったのは、歳入では普通交付税の激変緩和措置（</a:t>
          </a:r>
          <a:r>
            <a:rPr kumimoji="1" lang="en-US" altLang="ja-JP" sz="1200">
              <a:latin typeface="ＭＳ ゴシック" pitchFamily="49" charset="-128"/>
              <a:ea typeface="ＭＳ ゴシック" pitchFamily="49" charset="-128"/>
            </a:rPr>
            <a:t>0.5→0.3</a:t>
          </a:r>
          <a:r>
            <a:rPr kumimoji="1" lang="ja-JP" altLang="en-US" sz="1200">
              <a:latin typeface="ＭＳ ゴシック" pitchFamily="49" charset="-128"/>
              <a:ea typeface="ＭＳ ゴシック" pitchFamily="49" charset="-128"/>
            </a:rPr>
            <a:t>）による減となったものの、歳出においてＦＴＴＨ整備の完成や災害復旧工事が減少したことによる。</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今後とも将来に少しでも財源が残せるよう経常経費の節減に努めたい。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連結実質赤字比率に係る黒字額は、ＦＴＴＨ整備事業の完成などによる普通建設事業費の減や災害復旧工事の減などにより、一般会計においては前年度と比較して増加となった。</a:t>
          </a:r>
        </a:p>
        <a:p>
          <a:r>
            <a:rPr kumimoji="1" lang="ja-JP" altLang="en-US" sz="1400">
              <a:latin typeface="ＭＳ ゴシック" pitchFamily="49" charset="-128"/>
              <a:ea typeface="ＭＳ ゴシック" pitchFamily="49" charset="-128"/>
            </a:rPr>
            <a:t>　実質赤字比率の黒字額の増減によって一概に自治体の経営状況の善し悪しは判断できないが、経費の抑制に努め健全財政を維持していきたい。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元利償還金及び公営企業債の元利償還金に対する繰入額が減少しているものの、公営住宅使用料や財源対策債などの算入公債費等が大きく減少したため、前年度と比較し１２百万円の減となった。</a:t>
          </a:r>
        </a:p>
        <a:p>
          <a:r>
            <a:rPr kumimoji="1" lang="ja-JP" altLang="en-US" sz="1400">
              <a:latin typeface="ＭＳ ゴシック" pitchFamily="49" charset="-128"/>
              <a:ea typeface="ＭＳ ゴシック" pitchFamily="49" charset="-128"/>
            </a:rPr>
            <a:t>　償還ピークは、平成２１年度に過ぎており、今後とも、起債については極力新規発行の抑制に努め、やむを得ない発行においても有利な起債のみに絞るなどして実質公債費比率の低減に努める。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満期一括償還地方債の償還財源として積み立てを行っている減債基金はない。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将来負担比率の分子については、例年マイナスで推移しており、地方債残高の減等により、令和元年度は対前年度比で減（▲３０百万円）となった。</a:t>
          </a:r>
        </a:p>
        <a:p>
          <a:r>
            <a:rPr kumimoji="1" lang="ja-JP" altLang="en-US" sz="1400">
              <a:latin typeface="ＭＳ ゴシック" pitchFamily="49" charset="-128"/>
              <a:ea typeface="ＭＳ ゴシック" pitchFamily="49" charset="-128"/>
            </a:rPr>
            <a:t>　今後とも、起債については極力新規発行の抑制に努め、やむを得ない発行においても有利な起債のみに絞るなどして、将来負担比率の低減に努める。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福井県おおい町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などにより財政調整基金を１６９百万円積み立てた一方、うみんぴあ大飯にある複合型交流施設の管理業務などで「うみんぴあ大飯事業化基金」を１５２百万円を、老朽化施設の維持補修等により、「公共用施設維持補修金」を４８百万円を取り崩したことなどで、基金全体としては９４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公共施設等の個別施設計画に基づき、老朽化の進んだ施設やインフラ設備への維持補修に伴う「公共用施設維持補修基金」の取り崩しが見込まれることから減少傾向が予想される。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・公共用施設維持補修基金：公共施設の適正な管理、運営を推進するための施設の修繕費や維持補修費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・保健・医療・福祉総合施設医療設備等整備基金：医療サービスの充実を図るための保健・医療・福祉総合施設に係る医療機器の更新や医療設備等の整備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・うみんぴあ大飯事業化基金：わかさ大飯マリンワールド計画の事業化を推進するために複合型交流施設管理業務などで１５２百万円を取り崩したことによる減少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・公共用施設維持補修基金：令和元年度に策定した公共施設個別施設計画に基づき、老朽施設の改修や長寿命化を予定しているため、今後経年に亘り取り崩す見込み。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決算剰余金などにより、１６９百万円を積み立てたことによる増加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大飯発電所１、２号機の廃炉に伴う固定資産税等の減少が見込まれるため、必要に応じて取り崩しを検討していくこととしている。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減災基金利子を２百万円積み立てたことによる増加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平成２１年度に地方債償還金のピークを過ぎており、現在取り崩す予定はない。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1725931-D611-4923-96C3-19E252E2BE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CEA120A-6D1F-47D5-94E0-53A450B657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D571D878-48BD-49EB-9617-05E8290AA07F}"/>
            </a:ext>
          </a:extLst>
        </xdr:cNvPr>
        <xdr:cNvSpPr/>
      </xdr:nvSpPr>
      <xdr:spPr>
        <a:xfrm>
          <a:off x="131318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966A4061-D02D-4B5B-9DC5-1AA865E1F0AB}"/>
            </a:ext>
          </a:extLst>
        </xdr:cNvPr>
        <xdr:cNvSpPr/>
      </xdr:nvSpPr>
      <xdr:spPr>
        <a:xfrm>
          <a:off x="145034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5C87EC01-676A-444E-B9A4-B294A9612F3A}"/>
            </a:ext>
          </a:extLst>
        </xdr:cNvPr>
        <xdr:cNvSpPr/>
      </xdr:nvSpPr>
      <xdr:spPr>
        <a:xfrm>
          <a:off x="117602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5F5740A2-0C30-4BCB-810B-C84D8D6A4BEC}"/>
            </a:ext>
          </a:extLst>
        </xdr:cNvPr>
        <xdr:cNvSpPr/>
      </xdr:nvSpPr>
      <xdr:spPr>
        <a:xfrm>
          <a:off x="131318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6DF3D3AF-50AB-4716-BB8C-0F5EDC45BF0E}"/>
            </a:ext>
          </a:extLst>
        </xdr:cNvPr>
        <xdr:cNvSpPr/>
      </xdr:nvSpPr>
      <xdr:spPr>
        <a:xfrm>
          <a:off x="145034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B2E03E16-38B2-40F8-BEFA-B6947522FC3D}"/>
            </a:ext>
          </a:extLst>
        </xdr:cNvPr>
        <xdr:cNvSpPr/>
      </xdr:nvSpPr>
      <xdr:spPr>
        <a:xfrm>
          <a:off x="158750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4319A7D1-1A6A-42C3-A960-8945848D0D7F}"/>
            </a:ext>
          </a:extLst>
        </xdr:cNvPr>
        <xdr:cNvSpPr/>
      </xdr:nvSpPr>
      <xdr:spPr>
        <a:xfrm>
          <a:off x="172466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F447FF06-C8BF-4067-B848-397ACE4AF1AF}"/>
            </a:ext>
          </a:extLst>
        </xdr:cNvPr>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D50A3ADB-B303-489B-9473-A927CDA5BADA}"/>
            </a:ext>
          </a:extLst>
        </xdr:cNvPr>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05BD7B85-EFDD-4BBF-8BA3-C28FD001B93D}"/>
            </a:ext>
          </a:extLst>
        </xdr:cNvPr>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1D4946CF-9DBE-4173-B89A-8FE4A4514F20}"/>
            </a:ext>
          </a:extLst>
        </xdr:cNvPr>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3EB5E15C-145A-4030-BADB-4A794C69E9F7}"/>
            </a:ext>
          </a:extLst>
        </xdr:cNvPr>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CCD3BCF7-3227-4866-9E52-1E5B621D2FBE}"/>
            </a:ext>
          </a:extLst>
        </xdr:cNvPr>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A1714DE0-111C-461F-82AF-B32CEB703D6C}"/>
            </a:ext>
          </a:extLst>
        </xdr:cNvPr>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219BEA7C-B176-42F4-BE18-798C22933B80}"/>
            </a:ext>
          </a:extLst>
        </xdr:cNvPr>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369CA215-CC0D-4368-80BD-B1B0F8B1A897}"/>
            </a:ext>
          </a:extLst>
        </xdr:cNvPr>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B60CDCC0-E1F7-412A-95E8-1642C8B98E44}"/>
            </a:ext>
          </a:extLst>
        </xdr:cNvPr>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8,213
8,130
212.19
10,443,282
9,961,884
342,080
4,565,437
1,776,520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294AC573-08DE-4BB3-AF43-FBAD53C5A0F7}"/>
            </a:ext>
          </a:extLst>
        </xdr:cNvPr>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2B59FBE8-630A-46D8-BDD5-721A695D6B17}"/>
            </a:ext>
          </a:extLst>
        </xdr:cNvPr>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4C82F03E-DCC1-4E9F-9EFB-70E4E961BD72}"/>
            </a:ext>
          </a:extLst>
        </xdr:cNvPr>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08E0F6A2-AFE8-442B-8FD0-3DED07CB243B}"/>
            </a:ext>
          </a:extLst>
        </xdr:cNvPr>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70C61533-BDEA-4A10-8215-6FF1DEA85EBF}"/>
            </a:ext>
          </a:extLst>
        </xdr:cNvPr>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51927A3E-18B4-4537-A62E-221E2584AC86}"/>
            </a:ext>
          </a:extLst>
        </xdr:cNvPr>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B2E0B48F-15EE-4662-B4C3-095DACF53DBE}"/>
            </a:ext>
          </a:extLst>
        </xdr:cNvPr>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0626F79F-0EF7-473E-92D3-31203C0508B7}"/>
            </a:ext>
          </a:extLst>
        </xdr:cNvPr>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118E9A06-F266-4CAB-BD62-2B6C16F3D7C4}"/>
            </a:ext>
          </a:extLst>
        </xdr:cNvPr>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1C6E8D72-DF37-45A3-BAB6-7CB167C6A060}"/>
            </a:ext>
          </a:extLst>
        </xdr:cNvPr>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7012CD5D-63CE-4EC5-A5F8-63C3B914B488}"/>
            </a:ext>
          </a:extLst>
        </xdr:cNvPr>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60F2F040-3152-47D4-AB75-8FC72F45D45A}"/>
            </a:ext>
          </a:extLst>
        </xdr:cNvPr>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F5FDFA58-6401-4985-9F0E-810B37E2FC26}"/>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540727F4-4728-43FD-A960-65EFFE5E4B06}"/>
            </a:ext>
          </a:extLst>
        </xdr:cNvPr>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F169F20D-FFDE-468A-BFB5-B8FF9E3BB083}"/>
            </a:ext>
          </a:extLst>
        </xdr:cNvPr>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48F46762-0AB2-4F89-858C-222FD43E6274}"/>
            </a:ext>
          </a:extLst>
        </xdr:cNvPr>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8249D8CC-070C-48A9-8664-E1D2F7516F6A}"/>
            </a:ext>
          </a:extLst>
        </xdr:cNvPr>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a:extLst>
            <a:ext uri="{FF2B5EF4-FFF2-40B4-BE49-F238E27FC236}">
              <a16:creationId xmlns:a16="http://schemas.microsoft.com/office/drawing/2014/main" id="{9C02FDFF-2108-49AC-A2B7-0E74F39DAA0C}"/>
            </a:ext>
          </a:extLst>
        </xdr:cNvPr>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a:extLst>
            <a:ext uri="{FF2B5EF4-FFF2-40B4-BE49-F238E27FC236}">
              <a16:creationId xmlns:a16="http://schemas.microsoft.com/office/drawing/2014/main" id="{74711724-7D1D-46CE-A1C7-959345EF9AED}"/>
            </a:ext>
          </a:extLst>
        </xdr:cNvPr>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0" name="テキスト ボックス 39">
          <a:extLst>
            <a:ext uri="{FF2B5EF4-FFF2-40B4-BE49-F238E27FC236}">
              <a16:creationId xmlns:a16="http://schemas.microsoft.com/office/drawing/2014/main" id="{280DCAAF-593B-4F81-BF6E-3B5101BC735A}"/>
            </a:ext>
          </a:extLst>
        </xdr:cNvPr>
        <xdr:cNvSpPr txBox="1"/>
      </xdr:nvSpPr>
      <xdr:spPr>
        <a:xfrm>
          <a:off x="419100" y="24796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a:extLst>
            <a:ext uri="{FF2B5EF4-FFF2-40B4-BE49-F238E27FC236}">
              <a16:creationId xmlns:a16="http://schemas.microsoft.com/office/drawing/2014/main" id="{9EE9F43B-743C-40CC-916B-CF34F7080C3D}"/>
            </a:ext>
          </a:extLst>
        </xdr:cNvPr>
        <xdr:cNvSpPr txBox="1"/>
      </xdr:nvSpPr>
      <xdr:spPr>
        <a:xfrm>
          <a:off x="419100" y="27146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a:extLst>
            <a:ext uri="{FF2B5EF4-FFF2-40B4-BE49-F238E27FC236}">
              <a16:creationId xmlns:a16="http://schemas.microsoft.com/office/drawing/2014/main" id="{53433E01-A889-4B5A-9DA6-C56F71CDDA82}"/>
            </a:ext>
          </a:extLst>
        </xdr:cNvPr>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19278723-7E4C-416A-A2DE-9D6898E0CBB9}"/>
            </a:ext>
          </a:extLst>
        </xdr:cNvPr>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6D482EFE-30DD-4880-8C8C-427B7C593332}"/>
            </a:ext>
          </a:extLst>
        </xdr:cNvPr>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a:extLst>
            <a:ext uri="{FF2B5EF4-FFF2-40B4-BE49-F238E27FC236}">
              <a16:creationId xmlns:a16="http://schemas.microsoft.com/office/drawing/2014/main" id="{86CDE08B-667F-4A5F-9CB2-400AA56A4EAA}"/>
            </a:ext>
          </a:extLst>
        </xdr:cNvPr>
        <xdr:cNvSpPr/>
      </xdr:nvSpPr>
      <xdr:spPr>
        <a:xfrm>
          <a:off x="3627887" y="3696746"/>
          <a:ext cx="427726"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512EBD5C-9855-4C04-9B3A-9619C96F9C26}"/>
            </a:ext>
          </a:extLst>
        </xdr:cNvPr>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36EEF05F-A0E3-49E1-877C-43A2989196A3}"/>
            </a:ext>
          </a:extLst>
        </xdr:cNvPr>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12EA344F-1066-45B6-96B7-A43204FBC9D2}"/>
            </a:ext>
          </a:extLst>
        </xdr:cNvPr>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F322C4F0-00A4-449C-B376-BCB354DE6B76}"/>
            </a:ext>
          </a:extLst>
        </xdr:cNvPr>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7CCE8B55-C78E-4F9A-85A1-E4A163CC63C3}"/>
            </a:ext>
          </a:extLst>
        </xdr:cNvPr>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DB8CF21B-A3D3-4C32-A416-EFF42C03BADD}"/>
            </a:ext>
          </a:extLst>
        </xdr:cNvPr>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9A721CDE-A5B2-401D-AD44-33FFFE4302ED}"/>
            </a:ext>
          </a:extLst>
        </xdr:cNvPr>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405B10E-25E8-4BF8-AD21-38BC65A74ADE}"/>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1AD7A863-E436-4F48-BEF9-D98D6DA113BB}"/>
            </a:ext>
          </a:extLst>
        </xdr:cNvPr>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D23138B4-FBF0-4A48-87FA-AD7D938B0D3A}"/>
            </a:ext>
          </a:extLst>
        </xdr:cNvPr>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当町では、平成２８年度に策定した公共施設等総合管理計画において、公共施設等の目標縮減率を２１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と設定し、施設の集約化や統廃合等を図り、トータルコストの縮減を進めている。有形固定資産減価償却率について、平成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年度にかけては上昇傾向にあるものの、類似団体平均と比較すると</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程度低い水準にある。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CFA46872-85CA-4F08-9AE0-5FA603093B73}"/>
            </a:ext>
          </a:extLst>
        </xdr:cNvPr>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AB6133C8-AE3F-4C8B-B5F1-6339381C5889}"/>
            </a:ext>
          </a:extLst>
        </xdr:cNvPr>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8" name="テキスト ボックス 57">
          <a:extLst>
            <a:ext uri="{FF2B5EF4-FFF2-40B4-BE49-F238E27FC236}">
              <a16:creationId xmlns:a16="http://schemas.microsoft.com/office/drawing/2014/main" id="{5FA7AFEC-4708-4BD8-8E74-36B319D33F7B}"/>
            </a:ext>
          </a:extLst>
        </xdr:cNvPr>
        <xdr:cNvSpPr txBox="1"/>
      </xdr:nvSpPr>
      <xdr:spPr>
        <a:xfrm>
          <a:off x="735486" y="6018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15678A4F-2B4B-4F2D-8ABB-E1DC00DD92FA}"/>
            </a:ext>
          </a:extLst>
        </xdr:cNvPr>
        <xdr:cNvCxnSpPr/>
      </xdr:nvCxnSpPr>
      <xdr:spPr>
        <a:xfrm>
          <a:off x="1152525" y="580979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CC405651-50C0-4DCD-B095-2440ABFA368A}"/>
            </a:ext>
          </a:extLst>
        </xdr:cNvPr>
        <xdr:cNvSpPr txBox="1"/>
      </xdr:nvSpPr>
      <xdr:spPr>
        <a:xfrm>
          <a:off x="786781" y="57223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2FB80310-75CC-49EA-9315-35C5777E1190}"/>
            </a:ext>
          </a:extLst>
        </xdr:cNvPr>
        <xdr:cNvCxnSpPr/>
      </xdr:nvCxnSpPr>
      <xdr:spPr>
        <a:xfrm>
          <a:off x="1152525" y="551406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596C34A2-740D-477D-9B2D-37A6F78F7285}"/>
            </a:ext>
          </a:extLst>
        </xdr:cNvPr>
        <xdr:cNvSpPr txBox="1"/>
      </xdr:nvSpPr>
      <xdr:spPr>
        <a:xfrm>
          <a:off x="786781" y="54266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01E03998-DFF0-4CE7-9A10-13A16751F48D}"/>
            </a:ext>
          </a:extLst>
        </xdr:cNvPr>
        <xdr:cNvCxnSpPr/>
      </xdr:nvCxnSpPr>
      <xdr:spPr>
        <a:xfrm>
          <a:off x="1152525" y="521833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068AE21E-297E-4638-9DB1-200ABEC047A3}"/>
            </a:ext>
          </a:extLst>
        </xdr:cNvPr>
        <xdr:cNvSpPr txBox="1"/>
      </xdr:nvSpPr>
      <xdr:spPr>
        <a:xfrm>
          <a:off x="786781" y="512453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CCD4C87A-A22E-4063-A5AA-AEE7C8643388}"/>
            </a:ext>
          </a:extLst>
        </xdr:cNvPr>
        <xdr:cNvCxnSpPr/>
      </xdr:nvCxnSpPr>
      <xdr:spPr>
        <a:xfrm>
          <a:off x="1152525" y="492261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7F8DDE9D-DD3F-4F73-9A73-F10C66573FEB}"/>
            </a:ext>
          </a:extLst>
        </xdr:cNvPr>
        <xdr:cNvSpPr txBox="1"/>
      </xdr:nvSpPr>
      <xdr:spPr>
        <a:xfrm>
          <a:off x="786781" y="482881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5FE76B7A-4018-402D-9B8D-3F511863835D}"/>
            </a:ext>
          </a:extLst>
        </xdr:cNvPr>
        <xdr:cNvCxnSpPr/>
      </xdr:nvCxnSpPr>
      <xdr:spPr>
        <a:xfrm>
          <a:off x="1152525" y="462053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1656B8D0-98BA-4AED-A7DE-1D3740296C5D}"/>
            </a:ext>
          </a:extLst>
        </xdr:cNvPr>
        <xdr:cNvSpPr txBox="1"/>
      </xdr:nvSpPr>
      <xdr:spPr>
        <a:xfrm>
          <a:off x="786781" y="45330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036A54EE-99E0-49FC-BA09-5FCFB143DA50}"/>
            </a:ext>
          </a:extLst>
        </xdr:cNvPr>
        <xdr:cNvCxnSpPr/>
      </xdr:nvCxnSpPr>
      <xdr:spPr>
        <a:xfrm>
          <a:off x="1152525" y="432480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8B2B3A3C-562D-43B2-8F52-D59C16ACF4CB}"/>
            </a:ext>
          </a:extLst>
        </xdr:cNvPr>
        <xdr:cNvSpPr txBox="1"/>
      </xdr:nvSpPr>
      <xdr:spPr>
        <a:xfrm>
          <a:off x="786781" y="42373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E666F7AD-69C3-4880-8AF8-13E0024BD1FB}"/>
            </a:ext>
          </a:extLst>
        </xdr:cNvPr>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11553D8B-63C1-495C-A41F-1384DB51F24F}"/>
            </a:ext>
          </a:extLst>
        </xdr:cNvPr>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F181D09A-A4D9-4441-B7D5-129C398C7B26}"/>
            </a:ext>
          </a:extLst>
        </xdr:cNvPr>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74" name="直線コネクタ 73">
          <a:extLst>
            <a:ext uri="{FF2B5EF4-FFF2-40B4-BE49-F238E27FC236}">
              <a16:creationId xmlns:a16="http://schemas.microsoft.com/office/drawing/2014/main" id="{06C53664-BCA9-4073-ACA2-C1E8FF5187EC}"/>
            </a:ext>
          </a:extLst>
        </xdr:cNvPr>
        <xdr:cNvCxnSpPr/>
      </xdr:nvCxnSpPr>
      <xdr:spPr>
        <a:xfrm flipV="1">
          <a:off x="4300220" y="4346394"/>
          <a:ext cx="1270" cy="135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5" name="有形固定資産減価償却率最小値テキスト">
          <a:extLst>
            <a:ext uri="{FF2B5EF4-FFF2-40B4-BE49-F238E27FC236}">
              <a16:creationId xmlns:a16="http://schemas.microsoft.com/office/drawing/2014/main" id="{A082E807-139F-4BC3-82D5-16D5DA640FC8}"/>
            </a:ext>
          </a:extLst>
        </xdr:cNvPr>
        <xdr:cNvSpPr txBox="1"/>
      </xdr:nvSpPr>
      <xdr:spPr>
        <a:xfrm>
          <a:off x="4352925" y="5708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6" name="直線コネクタ 75">
          <a:extLst>
            <a:ext uri="{FF2B5EF4-FFF2-40B4-BE49-F238E27FC236}">
              <a16:creationId xmlns:a16="http://schemas.microsoft.com/office/drawing/2014/main" id="{DFD45638-9DCE-45AC-B066-F602F9EE049C}"/>
            </a:ext>
          </a:extLst>
        </xdr:cNvPr>
        <xdr:cNvCxnSpPr/>
      </xdr:nvCxnSpPr>
      <xdr:spPr>
        <a:xfrm>
          <a:off x="4213225" y="570511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7" name="有形固定資産減価償却率最大値テキスト">
          <a:extLst>
            <a:ext uri="{FF2B5EF4-FFF2-40B4-BE49-F238E27FC236}">
              <a16:creationId xmlns:a16="http://schemas.microsoft.com/office/drawing/2014/main" id="{4EA1849A-502D-4BE9-A24F-7F8D62572EAB}"/>
            </a:ext>
          </a:extLst>
        </xdr:cNvPr>
        <xdr:cNvSpPr txBox="1"/>
      </xdr:nvSpPr>
      <xdr:spPr>
        <a:xfrm>
          <a:off x="4352925" y="412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8" name="直線コネクタ 77">
          <a:extLst>
            <a:ext uri="{FF2B5EF4-FFF2-40B4-BE49-F238E27FC236}">
              <a16:creationId xmlns:a16="http://schemas.microsoft.com/office/drawing/2014/main" id="{071DC6AF-4D2F-4B81-A7F6-5E53C5BFFD60}"/>
            </a:ext>
          </a:extLst>
        </xdr:cNvPr>
        <xdr:cNvCxnSpPr/>
      </xdr:nvCxnSpPr>
      <xdr:spPr>
        <a:xfrm>
          <a:off x="4213225" y="434639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9" name="有形固定資産減価償却率平均値テキスト">
          <a:extLst>
            <a:ext uri="{FF2B5EF4-FFF2-40B4-BE49-F238E27FC236}">
              <a16:creationId xmlns:a16="http://schemas.microsoft.com/office/drawing/2014/main" id="{ED466E16-5CD7-4027-BE85-A62B0A43C645}"/>
            </a:ext>
          </a:extLst>
        </xdr:cNvPr>
        <xdr:cNvSpPr txBox="1"/>
      </xdr:nvSpPr>
      <xdr:spPr>
        <a:xfrm>
          <a:off x="4352925" y="4945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0" name="フローチャート: 判断 79">
          <a:extLst>
            <a:ext uri="{FF2B5EF4-FFF2-40B4-BE49-F238E27FC236}">
              <a16:creationId xmlns:a16="http://schemas.microsoft.com/office/drawing/2014/main" id="{8EF7844D-469D-4D2F-95E3-ED0D1FB0D6CA}"/>
            </a:ext>
          </a:extLst>
        </xdr:cNvPr>
        <xdr:cNvSpPr/>
      </xdr:nvSpPr>
      <xdr:spPr>
        <a:xfrm>
          <a:off x="4251325" y="496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81" name="フローチャート: 判断 80">
          <a:extLst>
            <a:ext uri="{FF2B5EF4-FFF2-40B4-BE49-F238E27FC236}">
              <a16:creationId xmlns:a16="http://schemas.microsoft.com/office/drawing/2014/main" id="{6930E0A8-D0FD-4E45-97AD-21D2FE1EB1BA}"/>
            </a:ext>
          </a:extLst>
        </xdr:cNvPr>
        <xdr:cNvSpPr/>
      </xdr:nvSpPr>
      <xdr:spPr>
        <a:xfrm>
          <a:off x="3616325" y="49703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82" name="フローチャート: 判断 81">
          <a:extLst>
            <a:ext uri="{FF2B5EF4-FFF2-40B4-BE49-F238E27FC236}">
              <a16:creationId xmlns:a16="http://schemas.microsoft.com/office/drawing/2014/main" id="{D69B0014-95AB-47A3-951E-0E9B393DB1D8}"/>
            </a:ext>
          </a:extLst>
        </xdr:cNvPr>
        <xdr:cNvSpPr/>
      </xdr:nvSpPr>
      <xdr:spPr>
        <a:xfrm>
          <a:off x="2930525" y="48471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3" name="フローチャート: 判断 82">
          <a:extLst>
            <a:ext uri="{FF2B5EF4-FFF2-40B4-BE49-F238E27FC236}">
              <a16:creationId xmlns:a16="http://schemas.microsoft.com/office/drawing/2014/main" id="{36D0D1E4-7F4E-49E1-AFBF-75E4183D924B}"/>
            </a:ext>
          </a:extLst>
        </xdr:cNvPr>
        <xdr:cNvSpPr/>
      </xdr:nvSpPr>
      <xdr:spPr>
        <a:xfrm>
          <a:off x="2244725" y="48317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84" name="フローチャート: 判断 83">
          <a:extLst>
            <a:ext uri="{FF2B5EF4-FFF2-40B4-BE49-F238E27FC236}">
              <a16:creationId xmlns:a16="http://schemas.microsoft.com/office/drawing/2014/main" id="{A04FB0B5-E8CE-450F-98CC-C31A9BAA2946}"/>
            </a:ext>
          </a:extLst>
        </xdr:cNvPr>
        <xdr:cNvSpPr/>
      </xdr:nvSpPr>
      <xdr:spPr>
        <a:xfrm>
          <a:off x="1558925" y="47854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F948EF17-53FE-4CCB-90E8-B408ED4D540D}"/>
            </a:ext>
          </a:extLst>
        </xdr:cNvPr>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7A4180E-CA71-4C84-969D-E9BFA7F44E47}"/>
            </a:ext>
          </a:extLst>
        </xdr:cNvPr>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D0FBDDC-E001-410F-876C-B222B0C1EA87}"/>
            </a:ext>
          </a:extLst>
        </xdr:cNvPr>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6BCC06D-6DA0-48CC-8429-F58847545DB2}"/>
            </a:ext>
          </a:extLst>
        </xdr:cNvPr>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BD05DF6-0FA3-4FF3-A4BC-DE252E56F0F6}"/>
            </a:ext>
          </a:extLst>
        </xdr:cNvPr>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28</xdr:row>
      <xdr:rowOff>79556</xdr:rowOff>
    </xdr:from>
    <xdr:to>
      <xdr:col>15</xdr:col>
      <xdr:colOff>187325</xdr:colOff>
      <xdr:row>29</xdr:row>
      <xdr:rowOff>9706</xdr:rowOff>
    </xdr:to>
    <xdr:sp macro="" textlink="">
      <xdr:nvSpPr>
        <xdr:cNvPr id="90" name="楕円 89">
          <a:extLst>
            <a:ext uri="{FF2B5EF4-FFF2-40B4-BE49-F238E27FC236}">
              <a16:creationId xmlns:a16="http://schemas.microsoft.com/office/drawing/2014/main" id="{AD1B00FD-ABCD-42B1-9452-A2CEAB5BD9C2}"/>
            </a:ext>
          </a:extLst>
        </xdr:cNvPr>
        <xdr:cNvSpPr/>
      </xdr:nvSpPr>
      <xdr:spPr>
        <a:xfrm>
          <a:off x="2930525" y="47023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48714</xdr:rowOff>
    </xdr:from>
    <xdr:to>
      <xdr:col>11</xdr:col>
      <xdr:colOff>187325</xdr:colOff>
      <xdr:row>28</xdr:row>
      <xdr:rowOff>150314</xdr:rowOff>
    </xdr:to>
    <xdr:sp macro="" textlink="">
      <xdr:nvSpPr>
        <xdr:cNvPr id="91" name="楕円 90">
          <a:extLst>
            <a:ext uri="{FF2B5EF4-FFF2-40B4-BE49-F238E27FC236}">
              <a16:creationId xmlns:a16="http://schemas.microsoft.com/office/drawing/2014/main" id="{FE0ACEC8-8E71-4589-827C-0104EA416AF8}"/>
            </a:ext>
          </a:extLst>
        </xdr:cNvPr>
        <xdr:cNvSpPr/>
      </xdr:nvSpPr>
      <xdr:spPr>
        <a:xfrm>
          <a:off x="2244725" y="46715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99514</xdr:rowOff>
    </xdr:from>
    <xdr:to>
      <xdr:col>15</xdr:col>
      <xdr:colOff>136525</xdr:colOff>
      <xdr:row>28</xdr:row>
      <xdr:rowOff>130356</xdr:rowOff>
    </xdr:to>
    <xdr:cxnSp macro="">
      <xdr:nvCxnSpPr>
        <xdr:cNvPr id="92" name="直線コネクタ 91">
          <a:extLst>
            <a:ext uri="{FF2B5EF4-FFF2-40B4-BE49-F238E27FC236}">
              <a16:creationId xmlns:a16="http://schemas.microsoft.com/office/drawing/2014/main" id="{33A02227-4D91-4C5B-A784-D61BE7930288}"/>
            </a:ext>
          </a:extLst>
        </xdr:cNvPr>
        <xdr:cNvCxnSpPr/>
      </xdr:nvCxnSpPr>
      <xdr:spPr>
        <a:xfrm>
          <a:off x="2295525" y="4722314"/>
          <a:ext cx="6858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135453</xdr:rowOff>
    </xdr:from>
    <xdr:ext cx="405111" cy="259045"/>
    <xdr:sp macro="" textlink="">
      <xdr:nvSpPr>
        <xdr:cNvPr id="93" name="n_1aveValue有形固定資産減価償却率">
          <a:extLst>
            <a:ext uri="{FF2B5EF4-FFF2-40B4-BE49-F238E27FC236}">
              <a16:creationId xmlns:a16="http://schemas.microsoft.com/office/drawing/2014/main" id="{8C3A16AF-029F-49D2-9F4E-1C56068C573A}"/>
            </a:ext>
          </a:extLst>
        </xdr:cNvPr>
        <xdr:cNvSpPr txBox="1"/>
      </xdr:nvSpPr>
      <xdr:spPr>
        <a:xfrm>
          <a:off x="3470919" y="475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151963</xdr:rowOff>
    </xdr:from>
    <xdr:ext cx="405111" cy="259045"/>
    <xdr:sp macro="" textlink="">
      <xdr:nvSpPr>
        <xdr:cNvPr id="94" name="n_2aveValue有形固定資産減価償却率">
          <a:extLst>
            <a:ext uri="{FF2B5EF4-FFF2-40B4-BE49-F238E27FC236}">
              <a16:creationId xmlns:a16="http://schemas.microsoft.com/office/drawing/2014/main" id="{0B66578F-BE6B-4125-8CC6-A33BFF8BD697}"/>
            </a:ext>
          </a:extLst>
        </xdr:cNvPr>
        <xdr:cNvSpPr txBox="1"/>
      </xdr:nvSpPr>
      <xdr:spPr>
        <a:xfrm>
          <a:off x="2797819" y="493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95" name="n_3aveValue有形固定資産減価償却率">
          <a:extLst>
            <a:ext uri="{FF2B5EF4-FFF2-40B4-BE49-F238E27FC236}">
              <a16:creationId xmlns:a16="http://schemas.microsoft.com/office/drawing/2014/main" id="{391F1471-8899-47FF-A041-A3325A2052C3}"/>
            </a:ext>
          </a:extLst>
        </xdr:cNvPr>
        <xdr:cNvSpPr txBox="1"/>
      </xdr:nvSpPr>
      <xdr:spPr>
        <a:xfrm>
          <a:off x="2112019" y="4924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115678</xdr:rowOff>
    </xdr:from>
    <xdr:ext cx="405111" cy="259045"/>
    <xdr:sp macro="" textlink="">
      <xdr:nvSpPr>
        <xdr:cNvPr id="96" name="n_4aveValue有形固定資産減価償却率">
          <a:extLst>
            <a:ext uri="{FF2B5EF4-FFF2-40B4-BE49-F238E27FC236}">
              <a16:creationId xmlns:a16="http://schemas.microsoft.com/office/drawing/2014/main" id="{2D2A168D-E1AD-410A-9158-43989512316B}"/>
            </a:ext>
          </a:extLst>
        </xdr:cNvPr>
        <xdr:cNvSpPr txBox="1"/>
      </xdr:nvSpPr>
      <xdr:spPr>
        <a:xfrm>
          <a:off x="1426219" y="4573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26233</xdr:rowOff>
    </xdr:from>
    <xdr:ext cx="405111" cy="259045"/>
    <xdr:sp macro="" textlink="">
      <xdr:nvSpPr>
        <xdr:cNvPr id="97" name="n_2mainValue有形固定資産減価償却率">
          <a:extLst>
            <a:ext uri="{FF2B5EF4-FFF2-40B4-BE49-F238E27FC236}">
              <a16:creationId xmlns:a16="http://schemas.microsoft.com/office/drawing/2014/main" id="{C40F7D0B-C2A2-473E-80CB-0714601FF612}"/>
            </a:ext>
          </a:extLst>
        </xdr:cNvPr>
        <xdr:cNvSpPr txBox="1"/>
      </xdr:nvSpPr>
      <xdr:spPr>
        <a:xfrm>
          <a:off x="2797819" y="4483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166841</xdr:rowOff>
    </xdr:from>
    <xdr:ext cx="405111" cy="259045"/>
    <xdr:sp macro="" textlink="">
      <xdr:nvSpPr>
        <xdr:cNvPr id="98" name="n_3mainValue有形固定資産減価償却率">
          <a:extLst>
            <a:ext uri="{FF2B5EF4-FFF2-40B4-BE49-F238E27FC236}">
              <a16:creationId xmlns:a16="http://schemas.microsoft.com/office/drawing/2014/main" id="{433D58C3-B23E-4034-BE6B-D26FFFDC85EF}"/>
            </a:ext>
          </a:extLst>
        </xdr:cNvPr>
        <xdr:cNvSpPr txBox="1"/>
      </xdr:nvSpPr>
      <xdr:spPr>
        <a:xfrm>
          <a:off x="2112019" y="44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D8A7E03-3C45-428C-BDD0-B68895E583C1}"/>
            </a:ext>
          </a:extLst>
        </xdr:cNvPr>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F324C1A0-66CD-4460-9D46-D46250F3013F}"/>
            </a:ext>
          </a:extLst>
        </xdr:cNvPr>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1" name="正方形/長方形 100">
          <a:extLst>
            <a:ext uri="{FF2B5EF4-FFF2-40B4-BE49-F238E27FC236}">
              <a16:creationId xmlns:a16="http://schemas.microsoft.com/office/drawing/2014/main" id="{D6FF17A8-608B-445F-981F-2F5361C000F5}"/>
            </a:ext>
          </a:extLst>
        </xdr:cNvPr>
        <xdr:cNvSpPr/>
      </xdr:nvSpPr>
      <xdr:spPr>
        <a:xfrm>
          <a:off x="12569041" y="3696746"/>
          <a:ext cx="611168"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32927EEC-BEB5-4C6D-B9A5-1527CA86B5C8}"/>
            </a:ext>
          </a:extLst>
        </xdr:cNvPr>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AA8901C-1E9C-494F-9FD6-DFC12CD96721}"/>
            </a:ext>
          </a:extLst>
        </xdr:cNvPr>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17935A8-F0D9-4C02-A6BC-5C4D347FEC58}"/>
            </a:ext>
          </a:extLst>
        </xdr:cNvPr>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550D54B1-46C5-457B-B9C8-020B093A9F95}"/>
            </a:ext>
          </a:extLst>
        </xdr:cNvPr>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D655CC04-CB62-4AC9-8562-33D43CD92999}"/>
            </a:ext>
          </a:extLst>
        </xdr:cNvPr>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C42DB518-F663-4D26-BABF-822A56314019}"/>
            </a:ext>
          </a:extLst>
        </xdr:cNvPr>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8E59AC8A-D9F8-4E9E-9DD3-E6EAC96DBA84}"/>
            </a:ext>
          </a:extLst>
        </xdr:cNvPr>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F483C2FE-B6BA-4347-9F56-9D049AD7EF7B}"/>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D38D5232-DF41-4B89-B756-DE6DD8C95BB6}"/>
            </a:ext>
          </a:extLst>
        </xdr:cNvPr>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8D3E99FC-F7FE-4350-B843-E02380517EDC}"/>
            </a:ext>
          </a:extLst>
        </xdr:cNvPr>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債務償還比率については、地方債の新規発行を抑制してきた結果、将来負担すべき額に対して充当可能な財源や将来見込まれる収入額の合計が上回っているため、「</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」となっており、類似団体平均と比較して大幅に低い水準となっている。</a:t>
          </a:r>
          <a:endParaRPr lang="ja-JP" altLang="ja-JP">
            <a:effectLst/>
          </a:endParaRPr>
        </a:p>
        <a:p>
          <a:r>
            <a:rPr kumimoji="1" lang="ja-JP" altLang="ja-JP" sz="1100">
              <a:solidFill>
                <a:schemeClr val="dk1"/>
              </a:solidFill>
              <a:effectLst/>
              <a:latin typeface="+mn-lt"/>
              <a:ea typeface="+mn-ea"/>
              <a:cs typeface="+mn-cs"/>
            </a:rPr>
            <a:t>　今後も、同水準を維持できるよう取り組んでいく。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292594D3-CCCC-42F7-B757-C3A910B01137}"/>
            </a:ext>
          </a:extLst>
        </xdr:cNvPr>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2D99307A-7429-42CD-8A88-BB526534FEC6}"/>
            </a:ext>
          </a:extLst>
        </xdr:cNvPr>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2B083FB-E1C0-4DAD-871F-B998C9D95C9B}"/>
            </a:ext>
          </a:extLst>
        </xdr:cNvPr>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A0BC8EB8-35BA-460F-9665-EFB83EFD4F92}"/>
            </a:ext>
          </a:extLst>
        </xdr:cNvPr>
        <xdr:cNvCxnSpPr/>
      </xdr:nvCxnSpPr>
      <xdr:spPr>
        <a:xfrm>
          <a:off x="10194925" y="580979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E034C23D-D209-461C-8881-4E878FD7D5EF}"/>
            </a:ext>
          </a:extLst>
        </xdr:cNvPr>
        <xdr:cNvSpPr txBox="1"/>
      </xdr:nvSpPr>
      <xdr:spPr>
        <a:xfrm>
          <a:off x="9705751" y="57223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E168F369-0827-476E-A5E8-C085255ADFFF}"/>
            </a:ext>
          </a:extLst>
        </xdr:cNvPr>
        <xdr:cNvCxnSpPr/>
      </xdr:nvCxnSpPr>
      <xdr:spPr>
        <a:xfrm>
          <a:off x="10194925" y="551406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CF3DBE74-FB49-49C2-A725-8FDDEBFBCFCF}"/>
            </a:ext>
          </a:extLst>
        </xdr:cNvPr>
        <xdr:cNvSpPr txBox="1"/>
      </xdr:nvSpPr>
      <xdr:spPr>
        <a:xfrm>
          <a:off x="9705751" y="54266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4D8FC9C-66A2-4D9B-A84A-57DF1630B5D5}"/>
            </a:ext>
          </a:extLst>
        </xdr:cNvPr>
        <xdr:cNvCxnSpPr/>
      </xdr:nvCxnSpPr>
      <xdr:spPr>
        <a:xfrm>
          <a:off x="10194925" y="521833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4D1CCE01-8BB8-412E-8874-BC770928A88D}"/>
            </a:ext>
          </a:extLst>
        </xdr:cNvPr>
        <xdr:cNvSpPr txBox="1"/>
      </xdr:nvSpPr>
      <xdr:spPr>
        <a:xfrm>
          <a:off x="9758836" y="512453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69F75DC5-FAD4-450E-99C3-265DCE77E1FA}"/>
            </a:ext>
          </a:extLst>
        </xdr:cNvPr>
        <xdr:cNvCxnSpPr/>
      </xdr:nvCxnSpPr>
      <xdr:spPr>
        <a:xfrm>
          <a:off x="10194925" y="492261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39FA0BA7-A7DE-4DA5-8B67-23116DF5AAEE}"/>
            </a:ext>
          </a:extLst>
        </xdr:cNvPr>
        <xdr:cNvSpPr txBox="1"/>
      </xdr:nvSpPr>
      <xdr:spPr>
        <a:xfrm>
          <a:off x="9758836" y="482881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5CF5AD9A-43C2-4459-936A-5AF3D3282EE0}"/>
            </a:ext>
          </a:extLst>
        </xdr:cNvPr>
        <xdr:cNvCxnSpPr/>
      </xdr:nvCxnSpPr>
      <xdr:spPr>
        <a:xfrm>
          <a:off x="10194925" y="462053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B48C3D7A-A890-4161-AB6B-64A125FE2225}"/>
            </a:ext>
          </a:extLst>
        </xdr:cNvPr>
        <xdr:cNvSpPr txBox="1"/>
      </xdr:nvSpPr>
      <xdr:spPr>
        <a:xfrm>
          <a:off x="9758836" y="45330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805FE7FE-458B-44F1-9E9B-17ABB8E241F5}"/>
            </a:ext>
          </a:extLst>
        </xdr:cNvPr>
        <xdr:cNvCxnSpPr/>
      </xdr:nvCxnSpPr>
      <xdr:spPr>
        <a:xfrm>
          <a:off x="10194925" y="432480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4CFCBB82-E9CC-446E-96A3-36F484FD38D8}"/>
            </a:ext>
          </a:extLst>
        </xdr:cNvPr>
        <xdr:cNvSpPr txBox="1"/>
      </xdr:nvSpPr>
      <xdr:spPr>
        <a:xfrm>
          <a:off x="9861428" y="42373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66D81D30-73D3-4934-A5B0-F47946BC6F72}"/>
            </a:ext>
          </a:extLst>
        </xdr:cNvPr>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50862FE2-D9D0-49DE-B750-6CEA011744B4}"/>
            </a:ext>
          </a:extLst>
        </xdr:cNvPr>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29" name="直線コネクタ 128">
          <a:extLst>
            <a:ext uri="{FF2B5EF4-FFF2-40B4-BE49-F238E27FC236}">
              <a16:creationId xmlns:a16="http://schemas.microsoft.com/office/drawing/2014/main" id="{597B5CD1-0F88-42A4-BB1E-73FE8D9B8EFA}"/>
            </a:ext>
          </a:extLst>
        </xdr:cNvPr>
        <xdr:cNvCxnSpPr/>
      </xdr:nvCxnSpPr>
      <xdr:spPr>
        <a:xfrm flipV="1">
          <a:off x="13323570" y="4324803"/>
          <a:ext cx="1269" cy="141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0" name="債務償還比率最小値テキスト">
          <a:extLst>
            <a:ext uri="{FF2B5EF4-FFF2-40B4-BE49-F238E27FC236}">
              <a16:creationId xmlns:a16="http://schemas.microsoft.com/office/drawing/2014/main" id="{AEECD11C-B25C-4810-82AC-B42725092F41}"/>
            </a:ext>
          </a:extLst>
        </xdr:cNvPr>
        <xdr:cNvSpPr txBox="1"/>
      </xdr:nvSpPr>
      <xdr:spPr>
        <a:xfrm>
          <a:off x="13376275" y="574276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1" name="直線コネクタ 130">
          <a:extLst>
            <a:ext uri="{FF2B5EF4-FFF2-40B4-BE49-F238E27FC236}">
              <a16:creationId xmlns:a16="http://schemas.microsoft.com/office/drawing/2014/main" id="{AE3FE9F3-3844-48AC-8864-43A2201667D0}"/>
            </a:ext>
          </a:extLst>
        </xdr:cNvPr>
        <xdr:cNvCxnSpPr/>
      </xdr:nvCxnSpPr>
      <xdr:spPr>
        <a:xfrm>
          <a:off x="13255625" y="57389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A983A38D-FCCD-46BC-9706-6911B86BBC53}"/>
            </a:ext>
          </a:extLst>
        </xdr:cNvPr>
        <xdr:cNvSpPr txBox="1"/>
      </xdr:nvSpPr>
      <xdr:spPr>
        <a:xfrm>
          <a:off x="13376275" y="41127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707DBB52-B78D-4729-B833-5832B13B88FC}"/>
            </a:ext>
          </a:extLst>
        </xdr:cNvPr>
        <xdr:cNvCxnSpPr/>
      </xdr:nvCxnSpPr>
      <xdr:spPr>
        <a:xfrm>
          <a:off x="13255625" y="4324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134576</xdr:rowOff>
    </xdr:from>
    <xdr:ext cx="469744" cy="259045"/>
    <xdr:sp macro="" textlink="">
      <xdr:nvSpPr>
        <xdr:cNvPr id="134" name="債務償還比率平均値テキスト">
          <a:extLst>
            <a:ext uri="{FF2B5EF4-FFF2-40B4-BE49-F238E27FC236}">
              <a16:creationId xmlns:a16="http://schemas.microsoft.com/office/drawing/2014/main" id="{4053AF35-852E-4B91-BC28-489B8B67EECC}"/>
            </a:ext>
          </a:extLst>
        </xdr:cNvPr>
        <xdr:cNvSpPr txBox="1"/>
      </xdr:nvSpPr>
      <xdr:spPr>
        <a:xfrm>
          <a:off x="13376275" y="4757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5" name="フローチャート: 判断 134">
          <a:extLst>
            <a:ext uri="{FF2B5EF4-FFF2-40B4-BE49-F238E27FC236}">
              <a16:creationId xmlns:a16="http://schemas.microsoft.com/office/drawing/2014/main" id="{5813ED95-21CC-437B-88FD-FF29339BC299}"/>
            </a:ext>
          </a:extLst>
        </xdr:cNvPr>
        <xdr:cNvSpPr/>
      </xdr:nvSpPr>
      <xdr:spPr>
        <a:xfrm>
          <a:off x="13293725" y="47789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36" name="フローチャート: 判断 135">
          <a:extLst>
            <a:ext uri="{FF2B5EF4-FFF2-40B4-BE49-F238E27FC236}">
              <a16:creationId xmlns:a16="http://schemas.microsoft.com/office/drawing/2014/main" id="{2DDDD828-3C59-4517-881A-10E21E491FE8}"/>
            </a:ext>
          </a:extLst>
        </xdr:cNvPr>
        <xdr:cNvSpPr/>
      </xdr:nvSpPr>
      <xdr:spPr>
        <a:xfrm>
          <a:off x="12639675" y="479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37" name="フローチャート: 判断 136">
          <a:extLst>
            <a:ext uri="{FF2B5EF4-FFF2-40B4-BE49-F238E27FC236}">
              <a16:creationId xmlns:a16="http://schemas.microsoft.com/office/drawing/2014/main" id="{A20F97AC-E541-45F7-987A-17C2D10FAD59}"/>
            </a:ext>
          </a:extLst>
        </xdr:cNvPr>
        <xdr:cNvSpPr/>
      </xdr:nvSpPr>
      <xdr:spPr>
        <a:xfrm>
          <a:off x="11953875" y="483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38" name="フローチャート: 判断 137">
          <a:extLst>
            <a:ext uri="{FF2B5EF4-FFF2-40B4-BE49-F238E27FC236}">
              <a16:creationId xmlns:a16="http://schemas.microsoft.com/office/drawing/2014/main" id="{5FE31681-D3F0-4A9C-A3FF-5AE7E2A09023}"/>
            </a:ext>
          </a:extLst>
        </xdr:cNvPr>
        <xdr:cNvSpPr/>
      </xdr:nvSpPr>
      <xdr:spPr>
        <a:xfrm>
          <a:off x="11268075" y="482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39" name="フローチャート: 判断 138">
          <a:extLst>
            <a:ext uri="{FF2B5EF4-FFF2-40B4-BE49-F238E27FC236}">
              <a16:creationId xmlns:a16="http://schemas.microsoft.com/office/drawing/2014/main" id="{C308989F-7930-4181-992C-A4ACB1B1F7EB}"/>
            </a:ext>
          </a:extLst>
        </xdr:cNvPr>
        <xdr:cNvSpPr/>
      </xdr:nvSpPr>
      <xdr:spPr>
        <a:xfrm>
          <a:off x="10582275" y="478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5E9EA0E-9648-4955-BBC5-0320375216BB}"/>
            </a:ext>
          </a:extLst>
        </xdr:cNvPr>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A9F7E73-21BB-4B6F-ABD6-2CDD3D81DCFB}"/>
            </a:ext>
          </a:extLst>
        </xdr:cNvPr>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4EACDE5-7315-4945-98E7-3CF759EBA3F6}"/>
            </a:ext>
          </a:extLst>
        </xdr:cNvPr>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B86447A-99EC-483B-85ED-F724F897C48D}"/>
            </a:ext>
          </a:extLst>
        </xdr:cNvPr>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80F90DD-904C-4D6E-BF8D-BD11FA6D8292}"/>
            </a:ext>
          </a:extLst>
        </xdr:cNvPr>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126678</xdr:rowOff>
    </xdr:from>
    <xdr:ext cx="469744" cy="259045"/>
    <xdr:sp macro="" textlink="">
      <xdr:nvSpPr>
        <xdr:cNvPr id="145" name="n_1aveValue債務償還比率">
          <a:extLst>
            <a:ext uri="{FF2B5EF4-FFF2-40B4-BE49-F238E27FC236}">
              <a16:creationId xmlns:a16="http://schemas.microsoft.com/office/drawing/2014/main" id="{DFB4AA32-0909-4803-BE6B-C1B12929BE3D}"/>
            </a:ext>
          </a:extLst>
        </xdr:cNvPr>
        <xdr:cNvSpPr txBox="1"/>
      </xdr:nvSpPr>
      <xdr:spPr>
        <a:xfrm>
          <a:off x="12461952" y="458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168933</xdr:rowOff>
    </xdr:from>
    <xdr:ext cx="469744" cy="259045"/>
    <xdr:sp macro="" textlink="">
      <xdr:nvSpPr>
        <xdr:cNvPr id="146" name="n_2aveValue債務償還比率">
          <a:extLst>
            <a:ext uri="{FF2B5EF4-FFF2-40B4-BE49-F238E27FC236}">
              <a16:creationId xmlns:a16="http://schemas.microsoft.com/office/drawing/2014/main" id="{998B1940-804F-452F-A425-47522E29CEC7}"/>
            </a:ext>
          </a:extLst>
        </xdr:cNvPr>
        <xdr:cNvSpPr txBox="1"/>
      </xdr:nvSpPr>
      <xdr:spPr>
        <a:xfrm>
          <a:off x="11788852" y="462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153923</xdr:rowOff>
    </xdr:from>
    <xdr:ext cx="469744" cy="259045"/>
    <xdr:sp macro="" textlink="">
      <xdr:nvSpPr>
        <xdr:cNvPr id="147" name="n_3aveValue債務償還比率">
          <a:extLst>
            <a:ext uri="{FF2B5EF4-FFF2-40B4-BE49-F238E27FC236}">
              <a16:creationId xmlns:a16="http://schemas.microsoft.com/office/drawing/2014/main" id="{1FE7EA1B-E237-4395-A563-5B3201A4025E}"/>
            </a:ext>
          </a:extLst>
        </xdr:cNvPr>
        <xdr:cNvSpPr txBox="1"/>
      </xdr:nvSpPr>
      <xdr:spPr>
        <a:xfrm>
          <a:off x="11103052" y="461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117323</xdr:rowOff>
    </xdr:from>
    <xdr:ext cx="469744" cy="259045"/>
    <xdr:sp macro="" textlink="">
      <xdr:nvSpPr>
        <xdr:cNvPr id="148" name="n_4aveValue債務償還比率">
          <a:extLst>
            <a:ext uri="{FF2B5EF4-FFF2-40B4-BE49-F238E27FC236}">
              <a16:creationId xmlns:a16="http://schemas.microsoft.com/office/drawing/2014/main" id="{C6F11E7E-D2EE-4409-BC2E-C6034F48D926}"/>
            </a:ext>
          </a:extLst>
        </xdr:cNvPr>
        <xdr:cNvSpPr txBox="1"/>
      </xdr:nvSpPr>
      <xdr:spPr>
        <a:xfrm>
          <a:off x="10417252" y="457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B86ED9F8-590A-49F2-AB68-45E8125DF4B2}"/>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F5673A7E-4830-4203-9683-55F1F47C2C71}"/>
            </a:ext>
          </a:extLst>
        </xdr:cNvPr>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F9DC7990-8E64-4A56-BAD4-607E11893102}"/>
            </a:ext>
          </a:extLst>
        </xdr:cNvPr>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5337F157-8532-45FB-ABA1-0A9F09A4156A}"/>
            </a:ext>
          </a:extLst>
        </xdr:cNvPr>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0BF7C77B-3FF4-4ABF-8547-3F0B4EE101D0}"/>
            </a:ext>
          </a:extLst>
        </xdr:cNvPr>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9DE0294F-8A2E-4E9F-B0D3-D6468F60B9D3}"/>
            </a:ext>
          </a:extLst>
        </xdr:cNvPr>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141064D-43D9-47E1-929D-155DF948295E}"/>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B0759DC-B5B1-4C26-A097-DC0F24053894}"/>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A31A30A-D8EE-41DD-8AD8-6435FF77460D}"/>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73D3ABB-849D-4F07-B4F1-8C383847587E}"/>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8F8D167-A0DF-4417-88D3-C2E5518B29FE}"/>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A965196-0591-47DE-98C4-36159B00A922}"/>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F09247A-01F8-4A0D-BF12-464A8EA9023F}"/>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E40C722-435E-4272-A6A3-5850759AB752}"/>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44EA7F9-4B4C-45BF-9B72-CFEF02D6982B}"/>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BA003EA-9D50-412C-B551-D3B6C56A24F2}"/>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8,213
8,130
212.19
10,443,282
9,961,884
342,080
4,565,437
1,776,520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8D40EF2-1819-412E-B89F-03960CABC1EA}"/>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187B72C-BB51-4FF4-9795-D891768A5238}"/>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5DC71C9-781E-490D-8BE6-F5ECEBB6156A}"/>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5BA0392-3F42-4321-AE12-9F9E49CD610C}"/>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E194FBF-2143-4D00-9DBD-C79E8AEE2D2B}"/>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06AF6D0-B0B4-46FB-AF31-D0DABA9290C2}"/>
            </a:ext>
          </a:extLst>
        </xdr:cNvPr>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65E35CF-3CCD-4932-B454-DDAB312AC429}"/>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1075DFF-585E-4EB6-90AA-3B5178E716AA}"/>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BD42758-ECF5-4B8F-AAA7-483BDA3BB272}"/>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8A676CF-6FC7-4F55-ABD6-28650D9C0D06}"/>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07E3D07-8629-462D-AF76-7D12523E87E5}"/>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1CDB17F-187F-4C52-AE81-1253CAF64716}"/>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620D336-FD26-4215-B722-C1FCE5755377}"/>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C5D79D4-2648-4E96-A84F-2B86AC7C2753}"/>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F9FF2BC-A9D7-4DB3-B8AF-A2A9B761A2E2}"/>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3448F0C-CA58-41F8-AEBF-3CE914526418}"/>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F8A293D-5C8A-4DA6-83FF-4067782CC896}"/>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A800DE7-DA7F-4256-AF2E-7D2961739733}"/>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A4C6F37-45C0-4988-B1BA-5D02A8F77B92}"/>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A51ADE2-ADE3-41E4-B74F-1C1AA39F56F5}"/>
            </a:ext>
          </a:extLst>
        </xdr:cNvPr>
        <xdr:cNvSpPr txBox="1"/>
      </xdr:nvSpPr>
      <xdr:spPr>
        <a:xfrm>
          <a:off x="641350" y="3302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2084A37-B7DC-45EF-9A86-589CD73EE9D9}"/>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2C26A54-2F0E-41EB-BAAA-ED3F06FA7580}"/>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B1DAC30-11F3-4D90-8190-1035A64818CA}"/>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41BDFD4-8857-4061-A105-75A9CC36DE13}"/>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07D0B84-AF44-440B-8E65-355D8A22F90C}"/>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6FA0D24-1648-48BF-82AF-D4DD556B9763}"/>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0EDD865-0A22-447E-B0AB-982C6F96DA44}"/>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5DBBBFE-C092-46C9-9FF7-D13DFAD089B4}"/>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4C3E59D-3195-4EF7-8B2D-FB2FA72B3B1D}"/>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589B2F5-4C61-43D7-AD26-AAB9C24E4412}"/>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FCDD719-FFDB-4892-9427-E28731B1BCF7}"/>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80045BC-5D72-4DEF-B18C-844FA89BCBD4}"/>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188F9D5-5441-400A-865C-10BE8FFF59A3}"/>
            </a:ext>
          </a:extLst>
        </xdr:cNvPr>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3221EAF-9F96-455E-BC3C-B9399C60258A}"/>
            </a:ext>
          </a:extLst>
        </xdr:cNvPr>
        <xdr:cNvSpPr txBox="1"/>
      </xdr:nvSpPr>
      <xdr:spPr>
        <a:xfrm>
          <a:off x="2757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59CDB72-788F-4731-90B6-8BAE1F62E98D}"/>
            </a:ext>
          </a:extLst>
        </xdr:cNvPr>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EFDB3BE-ADAA-4632-8031-3FEB10C68081}"/>
            </a:ext>
          </a:extLst>
        </xdr:cNvPr>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FC51FEB-C540-478B-8FC1-A1D67B6C9814}"/>
            </a:ext>
          </a:extLst>
        </xdr:cNvPr>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42D9094-5390-4139-A235-0B14B4B83990}"/>
            </a:ext>
          </a:extLst>
        </xdr:cNvPr>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72641F4-B68C-48FD-B5CA-496404E70D15}"/>
            </a:ext>
          </a:extLst>
        </xdr:cNvPr>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8D7B889-B7DB-4A1D-A044-BBD1D294AFE5}"/>
            </a:ext>
          </a:extLst>
        </xdr:cNvPr>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BC9BED0-3502-45CF-9D10-BB654C53258D}"/>
            </a:ext>
          </a:extLst>
        </xdr:cNvPr>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CBA352E-6944-4439-B324-8CC68D10856A}"/>
            </a:ext>
          </a:extLst>
        </xdr:cNvPr>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8A34D64-0B61-4FAA-989E-590A1D5BBA8F}"/>
            </a:ext>
          </a:extLst>
        </xdr:cNvPr>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AED06EA-78A6-48CC-9522-5E56C364E920}"/>
            </a:ext>
          </a:extLst>
        </xdr:cNvPr>
        <xdr:cNvSpPr txBox="1"/>
      </xdr:nvSpPr>
      <xdr:spPr>
        <a:xfrm>
          <a:off x="38496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961E2CA-3C8A-4F42-845F-FF7802C922B6}"/>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C4A28091-D55F-44CB-9D6C-BF00BF9B374F}"/>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a:extLst>
            <a:ext uri="{FF2B5EF4-FFF2-40B4-BE49-F238E27FC236}">
              <a16:creationId xmlns:a16="http://schemas.microsoft.com/office/drawing/2014/main" id="{8CD14CF5-137C-44AB-BCC5-25C6EBD251E4}"/>
            </a:ext>
          </a:extLst>
        </xdr:cNvPr>
        <xdr:cNvCxnSpPr/>
      </xdr:nvCxnSpPr>
      <xdr:spPr>
        <a:xfrm flipV="1">
          <a:off x="4177665" y="5642247"/>
          <a:ext cx="0" cy="134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a:extLst>
            <a:ext uri="{FF2B5EF4-FFF2-40B4-BE49-F238E27FC236}">
              <a16:creationId xmlns:a16="http://schemas.microsoft.com/office/drawing/2014/main" id="{DAF9BF3B-3E59-4576-93DA-88665A9D72C7}"/>
            </a:ext>
          </a:extLst>
        </xdr:cNvPr>
        <xdr:cNvSpPr txBox="1"/>
      </xdr:nvSpPr>
      <xdr:spPr>
        <a:xfrm>
          <a:off x="4216400" y="699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a:extLst>
            <a:ext uri="{FF2B5EF4-FFF2-40B4-BE49-F238E27FC236}">
              <a16:creationId xmlns:a16="http://schemas.microsoft.com/office/drawing/2014/main" id="{33565A4B-DB71-4F4A-BE26-05A87BDF5640}"/>
            </a:ext>
          </a:extLst>
        </xdr:cNvPr>
        <xdr:cNvCxnSpPr/>
      </xdr:nvCxnSpPr>
      <xdr:spPr>
        <a:xfrm>
          <a:off x="4108450" y="69908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a:extLst>
            <a:ext uri="{FF2B5EF4-FFF2-40B4-BE49-F238E27FC236}">
              <a16:creationId xmlns:a16="http://schemas.microsoft.com/office/drawing/2014/main" id="{A101DF38-ADD2-4405-8D9E-8425D1CF7564}"/>
            </a:ext>
          </a:extLst>
        </xdr:cNvPr>
        <xdr:cNvSpPr txBox="1"/>
      </xdr:nvSpPr>
      <xdr:spPr>
        <a:xfrm>
          <a:off x="4216400" y="543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17ABE038-A6DE-4A67-8B4F-19B0A13B456D}"/>
            </a:ext>
          </a:extLst>
        </xdr:cNvPr>
        <xdr:cNvCxnSpPr/>
      </xdr:nvCxnSpPr>
      <xdr:spPr>
        <a:xfrm>
          <a:off x="4108450" y="56422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a:extLst>
            <a:ext uri="{FF2B5EF4-FFF2-40B4-BE49-F238E27FC236}">
              <a16:creationId xmlns:a16="http://schemas.microsoft.com/office/drawing/2014/main" id="{F577C4EE-0FF6-45E0-AA91-62E56F18A585}"/>
            </a:ext>
          </a:extLst>
        </xdr:cNvPr>
        <xdr:cNvSpPr txBox="1"/>
      </xdr:nvSpPr>
      <xdr:spPr>
        <a:xfrm>
          <a:off x="42164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a:extLst>
            <a:ext uri="{FF2B5EF4-FFF2-40B4-BE49-F238E27FC236}">
              <a16:creationId xmlns:a16="http://schemas.microsoft.com/office/drawing/2014/main" id="{044D41A4-90F1-48BF-A6E6-942CB6BD53AC}"/>
            </a:ext>
          </a:extLst>
        </xdr:cNvPr>
        <xdr:cNvSpPr/>
      </xdr:nvSpPr>
      <xdr:spPr>
        <a:xfrm>
          <a:off x="4127500" y="64298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98DE4C0B-5109-41C4-88D6-7F2077B873D0}"/>
            </a:ext>
          </a:extLst>
        </xdr:cNvPr>
        <xdr:cNvSpPr/>
      </xdr:nvSpPr>
      <xdr:spPr>
        <a:xfrm>
          <a:off x="3384550" y="64363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532C3B0E-51F6-42B0-8666-7AB6DE7D3FAF}"/>
            </a:ext>
          </a:extLst>
        </xdr:cNvPr>
        <xdr:cNvSpPr/>
      </xdr:nvSpPr>
      <xdr:spPr>
        <a:xfrm>
          <a:off x="2571750" y="63922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a:extLst>
            <a:ext uri="{FF2B5EF4-FFF2-40B4-BE49-F238E27FC236}">
              <a16:creationId xmlns:a16="http://schemas.microsoft.com/office/drawing/2014/main" id="{5C15C7F4-D008-4EFC-BB78-506E2D1F00CF}"/>
            </a:ext>
          </a:extLst>
        </xdr:cNvPr>
        <xdr:cNvSpPr/>
      </xdr:nvSpPr>
      <xdr:spPr>
        <a:xfrm>
          <a:off x="1778000" y="63547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16FA9BFB-8736-477B-8E8B-F04C551E0635}"/>
            </a:ext>
          </a:extLst>
        </xdr:cNvPr>
        <xdr:cNvSpPr/>
      </xdr:nvSpPr>
      <xdr:spPr>
        <a:xfrm>
          <a:off x="984250" y="63514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9757F3D-55AF-4AC5-97F1-1C81F351B91E}"/>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A1EE25D-20E7-46CD-A38B-FB503622F8DF}"/>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1BA39E1-B42A-47FB-8F18-FF5948E92534}"/>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DACD973-6127-45B1-87F2-999CD53DDF48}"/>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116E595-3E2B-4566-9F2A-CB67C2C2F263}"/>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31931</xdr:rowOff>
    </xdr:from>
    <xdr:to>
      <xdr:col>15</xdr:col>
      <xdr:colOff>101600</xdr:colOff>
      <xdr:row>38</xdr:row>
      <xdr:rowOff>133531</xdr:rowOff>
    </xdr:to>
    <xdr:sp macro="" textlink="">
      <xdr:nvSpPr>
        <xdr:cNvPr id="74" name="楕円 73">
          <a:extLst>
            <a:ext uri="{FF2B5EF4-FFF2-40B4-BE49-F238E27FC236}">
              <a16:creationId xmlns:a16="http://schemas.microsoft.com/office/drawing/2014/main" id="{863D651B-7AED-49C9-8801-CE2C9501BFFB}"/>
            </a:ext>
          </a:extLst>
        </xdr:cNvPr>
        <xdr:cNvSpPr/>
      </xdr:nvSpPr>
      <xdr:spPr>
        <a:xfrm>
          <a:off x="2571750" y="630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xdr:rowOff>
    </xdr:from>
    <xdr:to>
      <xdr:col>10</xdr:col>
      <xdr:colOff>165100</xdr:colOff>
      <xdr:row>38</xdr:row>
      <xdr:rowOff>102507</xdr:rowOff>
    </xdr:to>
    <xdr:sp macro="" textlink="">
      <xdr:nvSpPr>
        <xdr:cNvPr id="75" name="楕円 74">
          <a:extLst>
            <a:ext uri="{FF2B5EF4-FFF2-40B4-BE49-F238E27FC236}">
              <a16:creationId xmlns:a16="http://schemas.microsoft.com/office/drawing/2014/main" id="{55257377-E541-4839-8ED8-6898837220EE}"/>
            </a:ext>
          </a:extLst>
        </xdr:cNvPr>
        <xdr:cNvSpPr/>
      </xdr:nvSpPr>
      <xdr:spPr>
        <a:xfrm>
          <a:off x="1778000" y="62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51707</xdr:rowOff>
    </xdr:from>
    <xdr:to>
      <xdr:col>15</xdr:col>
      <xdr:colOff>50800</xdr:colOff>
      <xdr:row>38</xdr:row>
      <xdr:rowOff>82731</xdr:rowOff>
    </xdr:to>
    <xdr:cxnSp macro="">
      <xdr:nvCxnSpPr>
        <xdr:cNvPr id="76" name="直線コネクタ 75">
          <a:extLst>
            <a:ext uri="{FF2B5EF4-FFF2-40B4-BE49-F238E27FC236}">
              <a16:creationId xmlns:a16="http://schemas.microsoft.com/office/drawing/2014/main" id="{6AEE3A51-88C5-45DA-A8A5-7EDC3513384E}"/>
            </a:ext>
          </a:extLst>
        </xdr:cNvPr>
        <xdr:cNvCxnSpPr/>
      </xdr:nvCxnSpPr>
      <xdr:spPr>
        <a:xfrm>
          <a:off x="1828800" y="6325507"/>
          <a:ext cx="7937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77" name="n_1aveValue【道路】&#10;有形固定資産減価償却率">
          <a:extLst>
            <a:ext uri="{FF2B5EF4-FFF2-40B4-BE49-F238E27FC236}">
              <a16:creationId xmlns:a16="http://schemas.microsoft.com/office/drawing/2014/main" id="{B73F2215-38EF-4FD2-87F3-B506E2EF7D2D}"/>
            </a:ext>
          </a:extLst>
        </xdr:cNvPr>
        <xdr:cNvSpPr txBox="1"/>
      </xdr:nvSpPr>
      <xdr:spPr>
        <a:xfrm>
          <a:off x="3239144" y="621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78" name="n_2aveValue【道路】&#10;有形固定資産減価償却率">
          <a:extLst>
            <a:ext uri="{FF2B5EF4-FFF2-40B4-BE49-F238E27FC236}">
              <a16:creationId xmlns:a16="http://schemas.microsoft.com/office/drawing/2014/main" id="{1B387720-C57C-41C5-8243-B62689413E15}"/>
            </a:ext>
          </a:extLst>
        </xdr:cNvPr>
        <xdr:cNvSpPr txBox="1"/>
      </xdr:nvSpPr>
      <xdr:spPr>
        <a:xfrm>
          <a:off x="2439044" y="6478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79" name="n_3aveValue【道路】&#10;有形固定資産減価償却率">
          <a:extLst>
            <a:ext uri="{FF2B5EF4-FFF2-40B4-BE49-F238E27FC236}">
              <a16:creationId xmlns:a16="http://schemas.microsoft.com/office/drawing/2014/main" id="{781B83BB-4D02-4D2D-BFBE-D63869A782B2}"/>
            </a:ext>
          </a:extLst>
        </xdr:cNvPr>
        <xdr:cNvSpPr txBox="1"/>
      </xdr:nvSpPr>
      <xdr:spPr>
        <a:xfrm>
          <a:off x="1645294" y="644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0" name="n_4aveValue【道路】&#10;有形固定資産減価償却率">
          <a:extLst>
            <a:ext uri="{FF2B5EF4-FFF2-40B4-BE49-F238E27FC236}">
              <a16:creationId xmlns:a16="http://schemas.microsoft.com/office/drawing/2014/main" id="{654A0288-DE1A-4875-BCAD-5839164B2BD2}"/>
            </a:ext>
          </a:extLst>
        </xdr:cNvPr>
        <xdr:cNvSpPr txBox="1"/>
      </xdr:nvSpPr>
      <xdr:spPr>
        <a:xfrm>
          <a:off x="851544" y="61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150058</xdr:rowOff>
    </xdr:from>
    <xdr:ext cx="405111" cy="259045"/>
    <xdr:sp macro="" textlink="">
      <xdr:nvSpPr>
        <xdr:cNvPr id="81" name="n_2mainValue【道路】&#10;有形固定資産減価償却率">
          <a:extLst>
            <a:ext uri="{FF2B5EF4-FFF2-40B4-BE49-F238E27FC236}">
              <a16:creationId xmlns:a16="http://schemas.microsoft.com/office/drawing/2014/main" id="{976E2534-CEA2-478D-AAEF-FDC8894F6D73}"/>
            </a:ext>
          </a:extLst>
        </xdr:cNvPr>
        <xdr:cNvSpPr txBox="1"/>
      </xdr:nvSpPr>
      <xdr:spPr>
        <a:xfrm>
          <a:off x="24390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119034</xdr:rowOff>
    </xdr:from>
    <xdr:ext cx="405111" cy="259045"/>
    <xdr:sp macro="" textlink="">
      <xdr:nvSpPr>
        <xdr:cNvPr id="82" name="n_3mainValue【道路】&#10;有形固定資産減価償却率">
          <a:extLst>
            <a:ext uri="{FF2B5EF4-FFF2-40B4-BE49-F238E27FC236}">
              <a16:creationId xmlns:a16="http://schemas.microsoft.com/office/drawing/2014/main" id="{822131FF-FD73-4B03-8046-19AEB0405F41}"/>
            </a:ext>
          </a:extLst>
        </xdr:cNvPr>
        <xdr:cNvSpPr txBox="1"/>
      </xdr:nvSpPr>
      <xdr:spPr>
        <a:xfrm>
          <a:off x="164529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ED342A0C-2C97-482A-93FC-2D46C7433BEC}"/>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DE481ED-1779-49AA-83FB-61F36265149D}"/>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5293CD5F-4BEE-4636-8C5F-0EC493A80838}"/>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E78E16-788B-4A82-B55A-3D1A523B21BF}"/>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B182054F-8B15-415E-BDDD-E3A7E6FB0F70}"/>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66732ABD-A73F-4D92-B949-FF83E4AF61A7}"/>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7B5D0E0-75AA-44D8-B64A-19F109D39157}"/>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CAB27158-93DE-480E-B4DE-83FF5492B5E8}"/>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1AEB3816-E5BC-40C7-8691-3E94A557BCBA}"/>
            </a:ext>
          </a:extLst>
        </xdr:cNvPr>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D0596D25-0655-4085-BA83-358D7B0C9E97}"/>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id="{45BF1855-A199-404A-BB65-287BD5992CDD}"/>
            </a:ext>
          </a:extLst>
        </xdr:cNvPr>
        <xdr:cNvCxnSpPr/>
      </xdr:nvCxnSpPr>
      <xdr:spPr>
        <a:xfrm>
          <a:off x="5956300" y="690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a:extLst>
            <a:ext uri="{FF2B5EF4-FFF2-40B4-BE49-F238E27FC236}">
              <a16:creationId xmlns:a16="http://schemas.microsoft.com/office/drawing/2014/main" id="{D83099BA-E982-4C8B-A5D7-80C9EF78072B}"/>
            </a:ext>
          </a:extLst>
        </xdr:cNvPr>
        <xdr:cNvSpPr txBox="1"/>
      </xdr:nvSpPr>
      <xdr:spPr>
        <a:xfrm>
          <a:off x="552722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id="{7F0D9527-CEF7-414B-ACBF-374CA025F01C}"/>
            </a:ext>
          </a:extLst>
        </xdr:cNvPr>
        <xdr:cNvCxnSpPr/>
      </xdr:nvCxnSpPr>
      <xdr:spPr>
        <a:xfrm>
          <a:off x="5956300" y="6457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6" name="テキスト ボックス 95">
          <a:extLst>
            <a:ext uri="{FF2B5EF4-FFF2-40B4-BE49-F238E27FC236}">
              <a16:creationId xmlns:a16="http://schemas.microsoft.com/office/drawing/2014/main" id="{A0133B8A-AEF9-45BC-81C0-0012E8F37FCB}"/>
            </a:ext>
          </a:extLst>
        </xdr:cNvPr>
        <xdr:cNvSpPr txBox="1"/>
      </xdr:nvSpPr>
      <xdr:spPr>
        <a:xfrm>
          <a:off x="5482151" y="6322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id="{678AB2DF-FB40-4AE2-B16D-032841EBA285}"/>
            </a:ext>
          </a:extLst>
        </xdr:cNvPr>
        <xdr:cNvCxnSpPr/>
      </xdr:nvCxnSpPr>
      <xdr:spPr>
        <a:xfrm>
          <a:off x="5956300" y="6019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8" name="テキスト ボックス 97">
          <a:extLst>
            <a:ext uri="{FF2B5EF4-FFF2-40B4-BE49-F238E27FC236}">
              <a16:creationId xmlns:a16="http://schemas.microsoft.com/office/drawing/2014/main" id="{8B874ABD-D7EC-41CD-8358-A20AAA88977A}"/>
            </a:ext>
          </a:extLst>
        </xdr:cNvPr>
        <xdr:cNvSpPr txBox="1"/>
      </xdr:nvSpPr>
      <xdr:spPr>
        <a:xfrm>
          <a:off x="5418031" y="5883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id="{7959D0A1-071D-4D37-B85A-114A23AA33F6}"/>
            </a:ext>
          </a:extLst>
        </xdr:cNvPr>
        <xdr:cNvCxnSpPr/>
      </xdr:nvCxnSpPr>
      <xdr:spPr>
        <a:xfrm>
          <a:off x="5956300"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0" name="テキスト ボックス 99">
          <a:extLst>
            <a:ext uri="{FF2B5EF4-FFF2-40B4-BE49-F238E27FC236}">
              <a16:creationId xmlns:a16="http://schemas.microsoft.com/office/drawing/2014/main" id="{C85699C8-2A6B-415F-99EE-FBF643444329}"/>
            </a:ext>
          </a:extLst>
        </xdr:cNvPr>
        <xdr:cNvSpPr txBox="1"/>
      </xdr:nvSpPr>
      <xdr:spPr>
        <a:xfrm>
          <a:off x="541803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8491424A-C0F1-4F26-9D94-F8E7491DC2B5}"/>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a:extLst>
            <a:ext uri="{FF2B5EF4-FFF2-40B4-BE49-F238E27FC236}">
              <a16:creationId xmlns:a16="http://schemas.microsoft.com/office/drawing/2014/main" id="{7427E0C8-8B1E-4009-AC4F-F83489279215}"/>
            </a:ext>
          </a:extLst>
        </xdr:cNvPr>
        <xdr:cNvSpPr txBox="1"/>
      </xdr:nvSpPr>
      <xdr:spPr>
        <a:xfrm>
          <a:off x="541803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7BACA7F6-492E-471B-A758-E3B7BCA0060B}"/>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04" name="直線コネクタ 103">
          <a:extLst>
            <a:ext uri="{FF2B5EF4-FFF2-40B4-BE49-F238E27FC236}">
              <a16:creationId xmlns:a16="http://schemas.microsoft.com/office/drawing/2014/main" id="{A8418830-A371-436E-BF40-DA97FFF79D74}"/>
            </a:ext>
          </a:extLst>
        </xdr:cNvPr>
        <xdr:cNvCxnSpPr/>
      </xdr:nvCxnSpPr>
      <xdr:spPr>
        <a:xfrm flipV="1">
          <a:off x="9429115" y="5528030"/>
          <a:ext cx="0" cy="133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05" name="【道路】&#10;一人当たり延長最小値テキスト">
          <a:extLst>
            <a:ext uri="{FF2B5EF4-FFF2-40B4-BE49-F238E27FC236}">
              <a16:creationId xmlns:a16="http://schemas.microsoft.com/office/drawing/2014/main" id="{42416183-E804-4AE6-867E-AD56FB780BE5}"/>
            </a:ext>
          </a:extLst>
        </xdr:cNvPr>
        <xdr:cNvSpPr txBox="1"/>
      </xdr:nvSpPr>
      <xdr:spPr>
        <a:xfrm>
          <a:off x="9467850" y="687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06" name="直線コネクタ 105">
          <a:extLst>
            <a:ext uri="{FF2B5EF4-FFF2-40B4-BE49-F238E27FC236}">
              <a16:creationId xmlns:a16="http://schemas.microsoft.com/office/drawing/2014/main" id="{C1A0884A-D6F7-4499-8E72-7AE070E6D339}"/>
            </a:ext>
          </a:extLst>
        </xdr:cNvPr>
        <xdr:cNvCxnSpPr/>
      </xdr:nvCxnSpPr>
      <xdr:spPr>
        <a:xfrm>
          <a:off x="9359900" y="68678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07" name="【道路】&#10;一人当たり延長最大値テキスト">
          <a:extLst>
            <a:ext uri="{FF2B5EF4-FFF2-40B4-BE49-F238E27FC236}">
              <a16:creationId xmlns:a16="http://schemas.microsoft.com/office/drawing/2014/main" id="{C0A4DD69-FCBB-4A5A-9809-6567620302E0}"/>
            </a:ext>
          </a:extLst>
        </xdr:cNvPr>
        <xdr:cNvSpPr txBox="1"/>
      </xdr:nvSpPr>
      <xdr:spPr>
        <a:xfrm>
          <a:off x="9467850" y="530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08" name="直線コネクタ 107">
          <a:extLst>
            <a:ext uri="{FF2B5EF4-FFF2-40B4-BE49-F238E27FC236}">
              <a16:creationId xmlns:a16="http://schemas.microsoft.com/office/drawing/2014/main" id="{B87A9CB3-21BC-4AC7-978F-E0064029F4D8}"/>
            </a:ext>
          </a:extLst>
        </xdr:cNvPr>
        <xdr:cNvCxnSpPr/>
      </xdr:nvCxnSpPr>
      <xdr:spPr>
        <a:xfrm>
          <a:off x="9359900" y="55280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92570</xdr:rowOff>
    </xdr:from>
    <xdr:ext cx="534377" cy="259045"/>
    <xdr:sp macro="" textlink="">
      <xdr:nvSpPr>
        <xdr:cNvPr id="109" name="【道路】&#10;一人当たり延長平均値テキスト">
          <a:extLst>
            <a:ext uri="{FF2B5EF4-FFF2-40B4-BE49-F238E27FC236}">
              <a16:creationId xmlns:a16="http://schemas.microsoft.com/office/drawing/2014/main" id="{EF60B6B7-97AD-4F71-8FDE-6BD3BA6F4D4A}"/>
            </a:ext>
          </a:extLst>
        </xdr:cNvPr>
        <xdr:cNvSpPr txBox="1"/>
      </xdr:nvSpPr>
      <xdr:spPr>
        <a:xfrm>
          <a:off x="9467850" y="6531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0" name="フローチャート: 判断 109">
          <a:extLst>
            <a:ext uri="{FF2B5EF4-FFF2-40B4-BE49-F238E27FC236}">
              <a16:creationId xmlns:a16="http://schemas.microsoft.com/office/drawing/2014/main" id="{71EE47D7-0E08-46F9-84D7-EA20A81A0703}"/>
            </a:ext>
          </a:extLst>
        </xdr:cNvPr>
        <xdr:cNvSpPr/>
      </xdr:nvSpPr>
      <xdr:spPr>
        <a:xfrm>
          <a:off x="9398000" y="65530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11" name="フローチャート: 判断 110">
          <a:extLst>
            <a:ext uri="{FF2B5EF4-FFF2-40B4-BE49-F238E27FC236}">
              <a16:creationId xmlns:a16="http://schemas.microsoft.com/office/drawing/2014/main" id="{D096055E-CBFF-4338-A7B0-C09B15031B3A}"/>
            </a:ext>
          </a:extLst>
        </xdr:cNvPr>
        <xdr:cNvSpPr/>
      </xdr:nvSpPr>
      <xdr:spPr>
        <a:xfrm>
          <a:off x="8636000" y="65484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12" name="フローチャート: 判断 111">
          <a:extLst>
            <a:ext uri="{FF2B5EF4-FFF2-40B4-BE49-F238E27FC236}">
              <a16:creationId xmlns:a16="http://schemas.microsoft.com/office/drawing/2014/main" id="{CE6896E7-572A-4E3C-B1C9-26B60C0F79C5}"/>
            </a:ext>
          </a:extLst>
        </xdr:cNvPr>
        <xdr:cNvSpPr/>
      </xdr:nvSpPr>
      <xdr:spPr>
        <a:xfrm>
          <a:off x="7842250" y="65645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13" name="フローチャート: 判断 112">
          <a:extLst>
            <a:ext uri="{FF2B5EF4-FFF2-40B4-BE49-F238E27FC236}">
              <a16:creationId xmlns:a16="http://schemas.microsoft.com/office/drawing/2014/main" id="{5826C2AD-9B27-404B-AB37-F8D1052208AF}"/>
            </a:ext>
          </a:extLst>
        </xdr:cNvPr>
        <xdr:cNvSpPr/>
      </xdr:nvSpPr>
      <xdr:spPr>
        <a:xfrm>
          <a:off x="7029450" y="65315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14" name="フローチャート: 判断 113">
          <a:extLst>
            <a:ext uri="{FF2B5EF4-FFF2-40B4-BE49-F238E27FC236}">
              <a16:creationId xmlns:a16="http://schemas.microsoft.com/office/drawing/2014/main" id="{FFA07A93-46B5-4A47-8DCF-E78E6A0D186D}"/>
            </a:ext>
          </a:extLst>
        </xdr:cNvPr>
        <xdr:cNvSpPr/>
      </xdr:nvSpPr>
      <xdr:spPr>
        <a:xfrm>
          <a:off x="6235700" y="66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3017F77C-F1E0-4669-B79C-83D106C9F389}"/>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C4102731-6F46-4DA9-969E-631181B5C1A5}"/>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4F176D5F-6527-4E8A-8313-0F82361658F9}"/>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41F9A790-289A-4EA8-BCC0-D4FA8E25C5A0}"/>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61D37DA2-94C4-484F-BF44-24184B03EEB9}"/>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142196</xdr:rowOff>
    </xdr:from>
    <xdr:to>
      <xdr:col>46</xdr:col>
      <xdr:colOff>38100</xdr:colOff>
      <xdr:row>39</xdr:row>
      <xdr:rowOff>72346</xdr:rowOff>
    </xdr:to>
    <xdr:sp macro="" textlink="">
      <xdr:nvSpPr>
        <xdr:cNvPr id="120" name="楕円 119">
          <a:extLst>
            <a:ext uri="{FF2B5EF4-FFF2-40B4-BE49-F238E27FC236}">
              <a16:creationId xmlns:a16="http://schemas.microsoft.com/office/drawing/2014/main" id="{74D863F7-2C22-4C2D-AC86-359D3D3ABA9B}"/>
            </a:ext>
          </a:extLst>
        </xdr:cNvPr>
        <xdr:cNvSpPr/>
      </xdr:nvSpPr>
      <xdr:spPr>
        <a:xfrm>
          <a:off x="7842250" y="64159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146055</xdr:rowOff>
    </xdr:from>
    <xdr:to>
      <xdr:col>41</xdr:col>
      <xdr:colOff>101600</xdr:colOff>
      <xdr:row>39</xdr:row>
      <xdr:rowOff>76205</xdr:rowOff>
    </xdr:to>
    <xdr:sp macro="" textlink="">
      <xdr:nvSpPr>
        <xdr:cNvPr id="121" name="楕円 120">
          <a:extLst>
            <a:ext uri="{FF2B5EF4-FFF2-40B4-BE49-F238E27FC236}">
              <a16:creationId xmlns:a16="http://schemas.microsoft.com/office/drawing/2014/main" id="{284B0CFB-A3AD-42B5-AA82-6687A62AA6D4}"/>
            </a:ext>
          </a:extLst>
        </xdr:cNvPr>
        <xdr:cNvSpPr/>
      </xdr:nvSpPr>
      <xdr:spPr>
        <a:xfrm>
          <a:off x="7029450" y="64198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21546</xdr:rowOff>
    </xdr:from>
    <xdr:to>
      <xdr:col>45</xdr:col>
      <xdr:colOff>177800</xdr:colOff>
      <xdr:row>39</xdr:row>
      <xdr:rowOff>25405</xdr:rowOff>
    </xdr:to>
    <xdr:cxnSp macro="">
      <xdr:nvCxnSpPr>
        <xdr:cNvPr id="122" name="直線コネクタ 121">
          <a:extLst>
            <a:ext uri="{FF2B5EF4-FFF2-40B4-BE49-F238E27FC236}">
              <a16:creationId xmlns:a16="http://schemas.microsoft.com/office/drawing/2014/main" id="{2EFA4A94-80D8-45A1-953E-5482C29B7BAF}"/>
            </a:ext>
          </a:extLst>
        </xdr:cNvPr>
        <xdr:cNvCxnSpPr/>
      </xdr:nvCxnSpPr>
      <xdr:spPr>
        <a:xfrm flipV="1">
          <a:off x="7080250" y="6460446"/>
          <a:ext cx="80645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56193</xdr:rowOff>
    </xdr:from>
    <xdr:ext cx="534377" cy="259045"/>
    <xdr:sp macro="" textlink="">
      <xdr:nvSpPr>
        <xdr:cNvPr id="123" name="n_1aveValue【道路】&#10;一人当たり延長">
          <a:extLst>
            <a:ext uri="{FF2B5EF4-FFF2-40B4-BE49-F238E27FC236}">
              <a16:creationId xmlns:a16="http://schemas.microsoft.com/office/drawing/2014/main" id="{7DF021EF-145A-4141-B92E-D7293B7ACDAA}"/>
            </a:ext>
          </a:extLst>
        </xdr:cNvPr>
        <xdr:cNvSpPr txBox="1"/>
      </xdr:nvSpPr>
      <xdr:spPr>
        <a:xfrm>
          <a:off x="8425961" y="632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46895</xdr:rowOff>
    </xdr:from>
    <xdr:ext cx="534377" cy="259045"/>
    <xdr:sp macro="" textlink="">
      <xdr:nvSpPr>
        <xdr:cNvPr id="124" name="n_2aveValue【道路】&#10;一人当たり延長">
          <a:extLst>
            <a:ext uri="{FF2B5EF4-FFF2-40B4-BE49-F238E27FC236}">
              <a16:creationId xmlns:a16="http://schemas.microsoft.com/office/drawing/2014/main" id="{7F8BEED2-0A6B-498E-B08C-E26E878CEF9F}"/>
            </a:ext>
          </a:extLst>
        </xdr:cNvPr>
        <xdr:cNvSpPr txBox="1"/>
      </xdr:nvSpPr>
      <xdr:spPr>
        <a:xfrm>
          <a:off x="7644911" y="665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13913</xdr:rowOff>
    </xdr:from>
    <xdr:ext cx="534377" cy="259045"/>
    <xdr:sp macro="" textlink="">
      <xdr:nvSpPr>
        <xdr:cNvPr id="125" name="n_3aveValue【道路】&#10;一人当たり延長">
          <a:extLst>
            <a:ext uri="{FF2B5EF4-FFF2-40B4-BE49-F238E27FC236}">
              <a16:creationId xmlns:a16="http://schemas.microsoft.com/office/drawing/2014/main" id="{0932064F-96F0-48B4-BDA3-CEAB0018017F}"/>
            </a:ext>
          </a:extLst>
        </xdr:cNvPr>
        <xdr:cNvSpPr txBox="1"/>
      </xdr:nvSpPr>
      <xdr:spPr>
        <a:xfrm>
          <a:off x="6851161" y="661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26" name="n_4aveValue【道路】&#10;一人当たり延長">
          <a:extLst>
            <a:ext uri="{FF2B5EF4-FFF2-40B4-BE49-F238E27FC236}">
              <a16:creationId xmlns:a16="http://schemas.microsoft.com/office/drawing/2014/main" id="{3218E83E-4F7F-4ACD-A7F1-700D23878274}"/>
            </a:ext>
          </a:extLst>
        </xdr:cNvPr>
        <xdr:cNvSpPr txBox="1"/>
      </xdr:nvSpPr>
      <xdr:spPr>
        <a:xfrm>
          <a:off x="6038361" y="640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88873</xdr:rowOff>
    </xdr:from>
    <xdr:ext cx="534377" cy="259045"/>
    <xdr:sp macro="" textlink="">
      <xdr:nvSpPr>
        <xdr:cNvPr id="127" name="n_2mainValue【道路】&#10;一人当たり延長">
          <a:extLst>
            <a:ext uri="{FF2B5EF4-FFF2-40B4-BE49-F238E27FC236}">
              <a16:creationId xmlns:a16="http://schemas.microsoft.com/office/drawing/2014/main" id="{A03B9883-C3FB-4357-BEF8-4B8F26D1938F}"/>
            </a:ext>
          </a:extLst>
        </xdr:cNvPr>
        <xdr:cNvSpPr txBox="1"/>
      </xdr:nvSpPr>
      <xdr:spPr>
        <a:xfrm>
          <a:off x="7644911" y="619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92732</xdr:rowOff>
    </xdr:from>
    <xdr:ext cx="534377" cy="259045"/>
    <xdr:sp macro="" textlink="">
      <xdr:nvSpPr>
        <xdr:cNvPr id="128" name="n_3mainValue【道路】&#10;一人当たり延長">
          <a:extLst>
            <a:ext uri="{FF2B5EF4-FFF2-40B4-BE49-F238E27FC236}">
              <a16:creationId xmlns:a16="http://schemas.microsoft.com/office/drawing/2014/main" id="{AA47D958-3F13-4885-AC80-048E074A1812}"/>
            </a:ext>
          </a:extLst>
        </xdr:cNvPr>
        <xdr:cNvSpPr txBox="1"/>
      </xdr:nvSpPr>
      <xdr:spPr>
        <a:xfrm>
          <a:off x="6851161" y="620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840ED7CC-77E0-4ABF-B8BF-FBBB5A693D58}"/>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92550316-E16C-410F-92D2-DF1003888BB5}"/>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575B1B83-B7E3-48DE-80BB-B073A3591C01}"/>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B0F73716-8953-4C10-B297-2E1E9D26F1DA}"/>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BA5E3A7B-531D-4093-83AB-8493F5602F97}"/>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20BB74B9-BDEA-483F-8DB3-0D0CE5C2C1C5}"/>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F93CC044-3EE8-4BA3-A18C-E12329DDDB6A}"/>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AB45CD46-8801-42EB-A2D7-9DBE8F4785C8}"/>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D7407232-34C1-4132-85B5-B5030F8E5021}"/>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CC48CEB3-2854-422A-9134-D37B75B5C805}"/>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9" name="テキスト ボックス 138">
          <a:extLst>
            <a:ext uri="{FF2B5EF4-FFF2-40B4-BE49-F238E27FC236}">
              <a16:creationId xmlns:a16="http://schemas.microsoft.com/office/drawing/2014/main" id="{88D39FE2-C7CD-400D-B426-7A8B89B94AD2}"/>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a:extLst>
            <a:ext uri="{FF2B5EF4-FFF2-40B4-BE49-F238E27FC236}">
              <a16:creationId xmlns:a16="http://schemas.microsoft.com/office/drawing/2014/main" id="{E56AEDA1-4CA6-4625-97ED-5839D4C09049}"/>
            </a:ext>
          </a:extLst>
        </xdr:cNvPr>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1" name="テキスト ボックス 140">
          <a:extLst>
            <a:ext uri="{FF2B5EF4-FFF2-40B4-BE49-F238E27FC236}">
              <a16:creationId xmlns:a16="http://schemas.microsoft.com/office/drawing/2014/main" id="{B2833DA0-517E-45F5-820E-18BCB25D3603}"/>
            </a:ext>
          </a:extLst>
        </xdr:cNvPr>
        <xdr:cNvSpPr txBox="1"/>
      </xdr:nvSpPr>
      <xdr:spPr>
        <a:xfrm>
          <a:off x="2757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a:extLst>
            <a:ext uri="{FF2B5EF4-FFF2-40B4-BE49-F238E27FC236}">
              <a16:creationId xmlns:a16="http://schemas.microsoft.com/office/drawing/2014/main" id="{498EC56C-27B5-471F-B211-59A9CC7D3F89}"/>
            </a:ext>
          </a:extLst>
        </xdr:cNvPr>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a:extLst>
            <a:ext uri="{FF2B5EF4-FFF2-40B4-BE49-F238E27FC236}">
              <a16:creationId xmlns:a16="http://schemas.microsoft.com/office/drawing/2014/main" id="{ACD1E0F2-07B6-49A7-B783-DB0B48A59253}"/>
            </a:ext>
          </a:extLst>
        </xdr:cNvPr>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a:extLst>
            <a:ext uri="{FF2B5EF4-FFF2-40B4-BE49-F238E27FC236}">
              <a16:creationId xmlns:a16="http://schemas.microsoft.com/office/drawing/2014/main" id="{D1509E5F-2A5B-4BAF-AB14-8E0D9380BD3C}"/>
            </a:ext>
          </a:extLst>
        </xdr:cNvPr>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a:extLst>
            <a:ext uri="{FF2B5EF4-FFF2-40B4-BE49-F238E27FC236}">
              <a16:creationId xmlns:a16="http://schemas.microsoft.com/office/drawing/2014/main" id="{73E92E80-B48F-41CE-B532-1CA926DF8FEC}"/>
            </a:ext>
          </a:extLst>
        </xdr:cNvPr>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a:extLst>
            <a:ext uri="{FF2B5EF4-FFF2-40B4-BE49-F238E27FC236}">
              <a16:creationId xmlns:a16="http://schemas.microsoft.com/office/drawing/2014/main" id="{FCB9E17D-9714-47D3-8EAF-6E866931DE72}"/>
            </a:ext>
          </a:extLst>
        </xdr:cNvPr>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a:extLst>
            <a:ext uri="{FF2B5EF4-FFF2-40B4-BE49-F238E27FC236}">
              <a16:creationId xmlns:a16="http://schemas.microsoft.com/office/drawing/2014/main" id="{B1BF3D81-7A3C-47E0-AC8C-2E33D38F9AD4}"/>
            </a:ext>
          </a:extLst>
        </xdr:cNvPr>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a:extLst>
            <a:ext uri="{FF2B5EF4-FFF2-40B4-BE49-F238E27FC236}">
              <a16:creationId xmlns:a16="http://schemas.microsoft.com/office/drawing/2014/main" id="{C34148F4-1D52-4139-A08F-4E5B7DF9D78E}"/>
            </a:ext>
          </a:extLst>
        </xdr:cNvPr>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a:extLst>
            <a:ext uri="{FF2B5EF4-FFF2-40B4-BE49-F238E27FC236}">
              <a16:creationId xmlns:a16="http://schemas.microsoft.com/office/drawing/2014/main" id="{153AC982-269F-469E-A17A-CDAFC1CBDCF6}"/>
            </a:ext>
          </a:extLst>
        </xdr:cNvPr>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a:extLst>
            <a:ext uri="{FF2B5EF4-FFF2-40B4-BE49-F238E27FC236}">
              <a16:creationId xmlns:a16="http://schemas.microsoft.com/office/drawing/2014/main" id="{A7FB116F-C4F2-4307-A4FA-4B4FD614A6BF}"/>
            </a:ext>
          </a:extLst>
        </xdr:cNvPr>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1" name="テキスト ボックス 150">
          <a:extLst>
            <a:ext uri="{FF2B5EF4-FFF2-40B4-BE49-F238E27FC236}">
              <a16:creationId xmlns:a16="http://schemas.microsoft.com/office/drawing/2014/main" id="{0734E0C9-9083-4786-BEDB-9554AEAA788E}"/>
            </a:ext>
          </a:extLst>
        </xdr:cNvPr>
        <xdr:cNvSpPr txBox="1"/>
      </xdr:nvSpPr>
      <xdr:spPr>
        <a:xfrm>
          <a:off x="38496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FBDA2A17-34CC-41EF-875B-B32D895737BA}"/>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a16="http://schemas.microsoft.com/office/drawing/2014/main" id="{E9E1886B-D700-419B-8C0A-05C1EFB03FEB}"/>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54" name="直線コネクタ 153">
          <a:extLst>
            <a:ext uri="{FF2B5EF4-FFF2-40B4-BE49-F238E27FC236}">
              <a16:creationId xmlns:a16="http://schemas.microsoft.com/office/drawing/2014/main" id="{1AEFA0AC-C98C-4039-B167-3DC157F490B0}"/>
            </a:ext>
          </a:extLst>
        </xdr:cNvPr>
        <xdr:cNvCxnSpPr/>
      </xdr:nvCxnSpPr>
      <xdr:spPr>
        <a:xfrm flipV="1">
          <a:off x="4177665" y="9121322"/>
          <a:ext cx="0" cy="141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55" name="【橋りょう・トンネル】&#10;有形固定資産減価償却率最小値テキスト">
          <a:extLst>
            <a:ext uri="{FF2B5EF4-FFF2-40B4-BE49-F238E27FC236}">
              <a16:creationId xmlns:a16="http://schemas.microsoft.com/office/drawing/2014/main" id="{AF532658-82BF-40D9-BAC4-04BF48CC6243}"/>
            </a:ext>
          </a:extLst>
        </xdr:cNvPr>
        <xdr:cNvSpPr txBox="1"/>
      </xdr:nvSpPr>
      <xdr:spPr>
        <a:xfrm>
          <a:off x="4216400" y="1053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6" name="直線コネクタ 155">
          <a:extLst>
            <a:ext uri="{FF2B5EF4-FFF2-40B4-BE49-F238E27FC236}">
              <a16:creationId xmlns:a16="http://schemas.microsoft.com/office/drawing/2014/main" id="{AC6E43C4-F2C2-46B9-AA32-6AEB0B4C2293}"/>
            </a:ext>
          </a:extLst>
        </xdr:cNvPr>
        <xdr:cNvCxnSpPr/>
      </xdr:nvCxnSpPr>
      <xdr:spPr>
        <a:xfrm>
          <a:off x="4108450" y="105319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57" name="【橋りょう・トンネル】&#10;有形固定資産減価償却率最大値テキスト">
          <a:extLst>
            <a:ext uri="{FF2B5EF4-FFF2-40B4-BE49-F238E27FC236}">
              <a16:creationId xmlns:a16="http://schemas.microsoft.com/office/drawing/2014/main" id="{62026702-C858-4838-9382-0F37C52A9815}"/>
            </a:ext>
          </a:extLst>
        </xdr:cNvPr>
        <xdr:cNvSpPr txBox="1"/>
      </xdr:nvSpPr>
      <xdr:spPr>
        <a:xfrm>
          <a:off x="4216400" y="89092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8" name="直線コネクタ 157">
          <a:extLst>
            <a:ext uri="{FF2B5EF4-FFF2-40B4-BE49-F238E27FC236}">
              <a16:creationId xmlns:a16="http://schemas.microsoft.com/office/drawing/2014/main" id="{469D0B03-7E52-4401-A4FC-EF2BB1754BD3}"/>
            </a:ext>
          </a:extLst>
        </xdr:cNvPr>
        <xdr:cNvCxnSpPr/>
      </xdr:nvCxnSpPr>
      <xdr:spPr>
        <a:xfrm>
          <a:off x="4108450" y="91213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14168</xdr:rowOff>
    </xdr:from>
    <xdr:ext cx="405111" cy="259045"/>
    <xdr:sp macro="" textlink="">
      <xdr:nvSpPr>
        <xdr:cNvPr id="159" name="【橋りょう・トンネル】&#10;有形固定資産減価償却率平均値テキスト">
          <a:extLst>
            <a:ext uri="{FF2B5EF4-FFF2-40B4-BE49-F238E27FC236}">
              <a16:creationId xmlns:a16="http://schemas.microsoft.com/office/drawing/2014/main" id="{0B193582-5A24-4B8C-8FE5-3BF734D27B15}"/>
            </a:ext>
          </a:extLst>
        </xdr:cNvPr>
        <xdr:cNvSpPr txBox="1"/>
      </xdr:nvSpPr>
      <xdr:spPr>
        <a:xfrm>
          <a:off x="4216400" y="10085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60" name="フローチャート: 判断 159">
          <a:extLst>
            <a:ext uri="{FF2B5EF4-FFF2-40B4-BE49-F238E27FC236}">
              <a16:creationId xmlns:a16="http://schemas.microsoft.com/office/drawing/2014/main" id="{72BD98A3-71AD-4552-9B3D-8F0113A2081F}"/>
            </a:ext>
          </a:extLst>
        </xdr:cNvPr>
        <xdr:cNvSpPr/>
      </xdr:nvSpPr>
      <xdr:spPr>
        <a:xfrm>
          <a:off x="4127500" y="101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61" name="フローチャート: 判断 160">
          <a:extLst>
            <a:ext uri="{FF2B5EF4-FFF2-40B4-BE49-F238E27FC236}">
              <a16:creationId xmlns:a16="http://schemas.microsoft.com/office/drawing/2014/main" id="{8C85AC9D-7BCA-46DE-82DA-5BE4AA07EBBD}"/>
            </a:ext>
          </a:extLst>
        </xdr:cNvPr>
        <xdr:cNvSpPr/>
      </xdr:nvSpPr>
      <xdr:spPr>
        <a:xfrm>
          <a:off x="3384550" y="101035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62" name="フローチャート: 判断 161">
          <a:extLst>
            <a:ext uri="{FF2B5EF4-FFF2-40B4-BE49-F238E27FC236}">
              <a16:creationId xmlns:a16="http://schemas.microsoft.com/office/drawing/2014/main" id="{05160B06-02B2-4C60-A107-41C375A80082}"/>
            </a:ext>
          </a:extLst>
        </xdr:cNvPr>
        <xdr:cNvSpPr/>
      </xdr:nvSpPr>
      <xdr:spPr>
        <a:xfrm>
          <a:off x="2571750" y="1007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63" name="フローチャート: 判断 162">
          <a:extLst>
            <a:ext uri="{FF2B5EF4-FFF2-40B4-BE49-F238E27FC236}">
              <a16:creationId xmlns:a16="http://schemas.microsoft.com/office/drawing/2014/main" id="{6E3BBA73-39CE-4660-AFEB-249D2A897D51}"/>
            </a:ext>
          </a:extLst>
        </xdr:cNvPr>
        <xdr:cNvSpPr/>
      </xdr:nvSpPr>
      <xdr:spPr>
        <a:xfrm>
          <a:off x="1778000" y="100364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64" name="フローチャート: 判断 163">
          <a:extLst>
            <a:ext uri="{FF2B5EF4-FFF2-40B4-BE49-F238E27FC236}">
              <a16:creationId xmlns:a16="http://schemas.microsoft.com/office/drawing/2014/main" id="{CFCB9836-5D15-4A6B-9024-00D7D0688240}"/>
            </a:ext>
          </a:extLst>
        </xdr:cNvPr>
        <xdr:cNvSpPr/>
      </xdr:nvSpPr>
      <xdr:spPr>
        <a:xfrm>
          <a:off x="984250" y="100707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BF11A461-8ABC-482F-A48C-47E31558BEF7}"/>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29A0087C-9DBC-487A-BA70-28ACBB17CC55}"/>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2AE7AC25-9D6B-40A5-B515-1898ABF3888F}"/>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CBB770AB-48B3-48BF-8214-C2F4352836DA}"/>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BD1F8733-C3FB-490F-9990-EBDE5E2F90EF}"/>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120650</xdr:rowOff>
    </xdr:from>
    <xdr:to>
      <xdr:col>15</xdr:col>
      <xdr:colOff>101600</xdr:colOff>
      <xdr:row>60</xdr:row>
      <xdr:rowOff>50800</xdr:rowOff>
    </xdr:to>
    <xdr:sp macro="" textlink="">
      <xdr:nvSpPr>
        <xdr:cNvPr id="170" name="楕円 169">
          <a:extLst>
            <a:ext uri="{FF2B5EF4-FFF2-40B4-BE49-F238E27FC236}">
              <a16:creationId xmlns:a16="http://schemas.microsoft.com/office/drawing/2014/main" id="{EEEE59F3-2506-402B-BCFA-FD66197DA3F5}"/>
            </a:ext>
          </a:extLst>
        </xdr:cNvPr>
        <xdr:cNvSpPr/>
      </xdr:nvSpPr>
      <xdr:spPr>
        <a:xfrm>
          <a:off x="2571750" y="9861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71" name="楕円 170">
          <a:extLst>
            <a:ext uri="{FF2B5EF4-FFF2-40B4-BE49-F238E27FC236}">
              <a16:creationId xmlns:a16="http://schemas.microsoft.com/office/drawing/2014/main" id="{AE818BFE-5D6C-49FE-875A-0F107D7ABB7B}"/>
            </a:ext>
          </a:extLst>
        </xdr:cNvPr>
        <xdr:cNvSpPr/>
      </xdr:nvSpPr>
      <xdr:spPr>
        <a:xfrm>
          <a:off x="1778000" y="98272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137160</xdr:rowOff>
    </xdr:from>
    <xdr:to>
      <xdr:col>15</xdr:col>
      <xdr:colOff>50800</xdr:colOff>
      <xdr:row>60</xdr:row>
      <xdr:rowOff>0</xdr:rowOff>
    </xdr:to>
    <xdr:cxnSp macro="">
      <xdr:nvCxnSpPr>
        <xdr:cNvPr id="172" name="直線コネクタ 171">
          <a:extLst>
            <a:ext uri="{FF2B5EF4-FFF2-40B4-BE49-F238E27FC236}">
              <a16:creationId xmlns:a16="http://schemas.microsoft.com/office/drawing/2014/main" id="{3771F2C4-C81F-4CBB-8780-EE8FA6FE923C}"/>
            </a:ext>
          </a:extLst>
        </xdr:cNvPr>
        <xdr:cNvCxnSpPr/>
      </xdr:nvCxnSpPr>
      <xdr:spPr>
        <a:xfrm>
          <a:off x="1828800" y="9878060"/>
          <a:ext cx="7937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73" name="n_1aveValue【橋りょう・トンネル】&#10;有形固定資産減価償却率">
          <a:extLst>
            <a:ext uri="{FF2B5EF4-FFF2-40B4-BE49-F238E27FC236}">
              <a16:creationId xmlns:a16="http://schemas.microsoft.com/office/drawing/2014/main" id="{1AEB3CA9-E69F-4DE4-B653-44F095C1FC42}"/>
            </a:ext>
          </a:extLst>
        </xdr:cNvPr>
        <xdr:cNvSpPr txBox="1"/>
      </xdr:nvSpPr>
      <xdr:spPr>
        <a:xfrm>
          <a:off x="3239144" y="9891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174" name="n_2aveValue【橋りょう・トンネル】&#10;有形固定資産減価償却率">
          <a:extLst>
            <a:ext uri="{FF2B5EF4-FFF2-40B4-BE49-F238E27FC236}">
              <a16:creationId xmlns:a16="http://schemas.microsoft.com/office/drawing/2014/main" id="{2C95FEBA-EB89-4643-B5C8-0256E4E8BC29}"/>
            </a:ext>
          </a:extLst>
        </xdr:cNvPr>
        <xdr:cNvSpPr txBox="1"/>
      </xdr:nvSpPr>
      <xdr:spPr>
        <a:xfrm>
          <a:off x="2439044" y="1016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175" name="n_3aveValue【橋りょう・トンネル】&#10;有形固定資産減価償却率">
          <a:extLst>
            <a:ext uri="{FF2B5EF4-FFF2-40B4-BE49-F238E27FC236}">
              <a16:creationId xmlns:a16="http://schemas.microsoft.com/office/drawing/2014/main" id="{E48EE16E-A2C5-41EB-B05A-4AA65E940344}"/>
            </a:ext>
          </a:extLst>
        </xdr:cNvPr>
        <xdr:cNvSpPr txBox="1"/>
      </xdr:nvSpPr>
      <xdr:spPr>
        <a:xfrm>
          <a:off x="1645294" y="10122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176" name="n_4aveValue【橋りょう・トンネル】&#10;有形固定資産減価償却率">
          <a:extLst>
            <a:ext uri="{FF2B5EF4-FFF2-40B4-BE49-F238E27FC236}">
              <a16:creationId xmlns:a16="http://schemas.microsoft.com/office/drawing/2014/main" id="{CE52B36E-416E-448F-B722-F76227264C37}"/>
            </a:ext>
          </a:extLst>
        </xdr:cNvPr>
        <xdr:cNvSpPr txBox="1"/>
      </xdr:nvSpPr>
      <xdr:spPr>
        <a:xfrm>
          <a:off x="851544" y="9852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77" name="n_2mainValue【橋りょう・トンネル】&#10;有形固定資産減価償却率">
          <a:extLst>
            <a:ext uri="{FF2B5EF4-FFF2-40B4-BE49-F238E27FC236}">
              <a16:creationId xmlns:a16="http://schemas.microsoft.com/office/drawing/2014/main" id="{EA359113-887B-46C3-BD30-55CE0F45E858}"/>
            </a:ext>
          </a:extLst>
        </xdr:cNvPr>
        <xdr:cNvSpPr txBox="1"/>
      </xdr:nvSpPr>
      <xdr:spPr>
        <a:xfrm>
          <a:off x="2439044" y="964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178" name="n_3mainValue【橋りょう・トンネル】&#10;有形固定資産減価償却率">
          <a:extLst>
            <a:ext uri="{FF2B5EF4-FFF2-40B4-BE49-F238E27FC236}">
              <a16:creationId xmlns:a16="http://schemas.microsoft.com/office/drawing/2014/main" id="{040849AB-A632-4313-A46D-4A342AA58F12}"/>
            </a:ext>
          </a:extLst>
        </xdr:cNvPr>
        <xdr:cNvSpPr txBox="1"/>
      </xdr:nvSpPr>
      <xdr:spPr>
        <a:xfrm>
          <a:off x="1645294" y="960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DFA5F896-870C-4382-ACCF-64C1CDDA43E1}"/>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9DCD05ED-2446-4385-AA74-87599E9DD72E}"/>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18F8F07C-F448-4E06-8942-F2A3E4097A48}"/>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9A9494A7-3909-490E-A6B3-2954018DBE44}"/>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E8F3EA86-EC20-42B9-B566-CC3CEB25A8CB}"/>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39B3F950-A3D4-4D0D-8138-193AAD5F15E7}"/>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84020342-6A57-4B71-A56D-9AB1B24D3125}"/>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EBC510D1-1C32-43C8-B5C6-D3F7A1FC3B58}"/>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2E692246-716C-4D2B-A54A-50B66384C98E}"/>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84B87615-82B7-4AE3-BCC6-9F3070202215}"/>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a:extLst>
            <a:ext uri="{FF2B5EF4-FFF2-40B4-BE49-F238E27FC236}">
              <a16:creationId xmlns:a16="http://schemas.microsoft.com/office/drawing/2014/main" id="{C90330A3-8D6D-4365-8078-7DA517F8CBFF}"/>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a:extLst>
            <a:ext uri="{FF2B5EF4-FFF2-40B4-BE49-F238E27FC236}">
              <a16:creationId xmlns:a16="http://schemas.microsoft.com/office/drawing/2014/main" id="{5D82366C-19DD-4E81-8484-ACE639DC5FBF}"/>
            </a:ext>
          </a:extLst>
        </xdr:cNvPr>
        <xdr:cNvSpPr txBox="1"/>
      </xdr:nvSpPr>
      <xdr:spPr>
        <a:xfrm>
          <a:off x="5726564" y="105067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a:extLst>
            <a:ext uri="{FF2B5EF4-FFF2-40B4-BE49-F238E27FC236}">
              <a16:creationId xmlns:a16="http://schemas.microsoft.com/office/drawing/2014/main" id="{67ED11CB-6556-4D5D-A084-B2B399FF3354}"/>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2" name="テキスト ボックス 191">
          <a:extLst>
            <a:ext uri="{FF2B5EF4-FFF2-40B4-BE49-F238E27FC236}">
              <a16:creationId xmlns:a16="http://schemas.microsoft.com/office/drawing/2014/main" id="{FF126749-BA79-4981-BD9B-3DE1C762D22B}"/>
            </a:ext>
          </a:extLst>
        </xdr:cNvPr>
        <xdr:cNvSpPr txBox="1"/>
      </xdr:nvSpPr>
      <xdr:spPr>
        <a:xfrm>
          <a:off x="5327878" y="10138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a:extLst>
            <a:ext uri="{FF2B5EF4-FFF2-40B4-BE49-F238E27FC236}">
              <a16:creationId xmlns:a16="http://schemas.microsoft.com/office/drawing/2014/main" id="{AA1A468D-9542-4F3F-92C9-06FCBB58B67B}"/>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4" name="テキスト ボックス 193">
          <a:extLst>
            <a:ext uri="{FF2B5EF4-FFF2-40B4-BE49-F238E27FC236}">
              <a16:creationId xmlns:a16="http://schemas.microsoft.com/office/drawing/2014/main" id="{7088DE96-7C76-400B-B9CA-AA5EBB703951}"/>
            </a:ext>
          </a:extLst>
        </xdr:cNvPr>
        <xdr:cNvSpPr txBox="1"/>
      </xdr:nvSpPr>
      <xdr:spPr>
        <a:xfrm>
          <a:off x="5327878" y="97701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a:extLst>
            <a:ext uri="{FF2B5EF4-FFF2-40B4-BE49-F238E27FC236}">
              <a16:creationId xmlns:a16="http://schemas.microsoft.com/office/drawing/2014/main" id="{6CBE0A92-0E8F-494B-B3C1-36EFBFF66D36}"/>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6" name="テキスト ボックス 195">
          <a:extLst>
            <a:ext uri="{FF2B5EF4-FFF2-40B4-BE49-F238E27FC236}">
              <a16:creationId xmlns:a16="http://schemas.microsoft.com/office/drawing/2014/main" id="{E9A2817A-D4FC-450C-AFE9-C4D3A22D52C0}"/>
            </a:ext>
          </a:extLst>
        </xdr:cNvPr>
        <xdr:cNvSpPr txBox="1"/>
      </xdr:nvSpPr>
      <xdr:spPr>
        <a:xfrm>
          <a:off x="5327878" y="940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a:extLst>
            <a:ext uri="{FF2B5EF4-FFF2-40B4-BE49-F238E27FC236}">
              <a16:creationId xmlns:a16="http://schemas.microsoft.com/office/drawing/2014/main" id="{42442835-4480-4300-9244-434BB7936737}"/>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a:extLst>
            <a:ext uri="{FF2B5EF4-FFF2-40B4-BE49-F238E27FC236}">
              <a16:creationId xmlns:a16="http://schemas.microsoft.com/office/drawing/2014/main" id="{5DDAD459-180D-4866-B366-0CCD040509D0}"/>
            </a:ext>
          </a:extLst>
        </xdr:cNvPr>
        <xdr:cNvSpPr txBox="1"/>
      </xdr:nvSpPr>
      <xdr:spPr>
        <a:xfrm>
          <a:off x="5327878" y="90398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E8A9870E-69A9-4959-9434-E241166B904B}"/>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a:extLst>
            <a:ext uri="{FF2B5EF4-FFF2-40B4-BE49-F238E27FC236}">
              <a16:creationId xmlns:a16="http://schemas.microsoft.com/office/drawing/2014/main" id="{A5CC68FB-ADA1-4495-B40F-34DCE6064F2B}"/>
            </a:ext>
          </a:extLst>
        </xdr:cNvPr>
        <xdr:cNvSpPr txBox="1"/>
      </xdr:nvSpPr>
      <xdr:spPr>
        <a:xfrm>
          <a:off x="5327878" y="8671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DFE9B4B2-B47A-481C-A4F0-51B90F74FF06}"/>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02" name="直線コネクタ 201">
          <a:extLst>
            <a:ext uri="{FF2B5EF4-FFF2-40B4-BE49-F238E27FC236}">
              <a16:creationId xmlns:a16="http://schemas.microsoft.com/office/drawing/2014/main" id="{DC268AFE-CDDD-4E1A-9D80-8EBF08BB4DEE}"/>
            </a:ext>
          </a:extLst>
        </xdr:cNvPr>
        <xdr:cNvCxnSpPr/>
      </xdr:nvCxnSpPr>
      <xdr:spPr>
        <a:xfrm flipV="1">
          <a:off x="9429115" y="9281777"/>
          <a:ext cx="0" cy="1359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03" name="【橋りょう・トンネル】&#10;一人当たり有形固定資産（償却資産）額最小値テキスト">
          <a:extLst>
            <a:ext uri="{FF2B5EF4-FFF2-40B4-BE49-F238E27FC236}">
              <a16:creationId xmlns:a16="http://schemas.microsoft.com/office/drawing/2014/main" id="{28E42084-2AC2-4A0B-A557-5DCD43042485}"/>
            </a:ext>
          </a:extLst>
        </xdr:cNvPr>
        <xdr:cNvSpPr txBox="1"/>
      </xdr:nvSpPr>
      <xdr:spPr>
        <a:xfrm>
          <a:off x="9467850" y="1064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04" name="直線コネクタ 203">
          <a:extLst>
            <a:ext uri="{FF2B5EF4-FFF2-40B4-BE49-F238E27FC236}">
              <a16:creationId xmlns:a16="http://schemas.microsoft.com/office/drawing/2014/main" id="{F69F9C0C-5B2C-4BE7-994C-A71A6872DEB1}"/>
            </a:ext>
          </a:extLst>
        </xdr:cNvPr>
        <xdr:cNvCxnSpPr/>
      </xdr:nvCxnSpPr>
      <xdr:spPr>
        <a:xfrm>
          <a:off x="9359900" y="10641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05" name="【橋りょう・トンネル】&#10;一人当たり有形固定資産（償却資産）額最大値テキスト">
          <a:extLst>
            <a:ext uri="{FF2B5EF4-FFF2-40B4-BE49-F238E27FC236}">
              <a16:creationId xmlns:a16="http://schemas.microsoft.com/office/drawing/2014/main" id="{06B9C32A-D6C4-4F52-8581-C7B13668AC72}"/>
            </a:ext>
          </a:extLst>
        </xdr:cNvPr>
        <xdr:cNvSpPr txBox="1"/>
      </xdr:nvSpPr>
      <xdr:spPr>
        <a:xfrm>
          <a:off x="9467850" y="90697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06" name="直線コネクタ 205">
          <a:extLst>
            <a:ext uri="{FF2B5EF4-FFF2-40B4-BE49-F238E27FC236}">
              <a16:creationId xmlns:a16="http://schemas.microsoft.com/office/drawing/2014/main" id="{8C684881-8819-4239-A75E-70C56D782CA5}"/>
            </a:ext>
          </a:extLst>
        </xdr:cNvPr>
        <xdr:cNvCxnSpPr/>
      </xdr:nvCxnSpPr>
      <xdr:spPr>
        <a:xfrm>
          <a:off x="9359900" y="92817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6633</xdr:rowOff>
    </xdr:from>
    <xdr:ext cx="599010" cy="259045"/>
    <xdr:sp macro="" textlink="">
      <xdr:nvSpPr>
        <xdr:cNvPr id="207" name="【橋りょう・トンネル】&#10;一人当たり有形固定資産（償却資産）額平均値テキスト">
          <a:extLst>
            <a:ext uri="{FF2B5EF4-FFF2-40B4-BE49-F238E27FC236}">
              <a16:creationId xmlns:a16="http://schemas.microsoft.com/office/drawing/2014/main" id="{DD3C8752-237C-4F23-B360-11C77D625034}"/>
            </a:ext>
          </a:extLst>
        </xdr:cNvPr>
        <xdr:cNvSpPr txBox="1"/>
      </xdr:nvSpPr>
      <xdr:spPr>
        <a:xfrm>
          <a:off x="9467850" y="10407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08" name="フローチャート: 判断 207">
          <a:extLst>
            <a:ext uri="{FF2B5EF4-FFF2-40B4-BE49-F238E27FC236}">
              <a16:creationId xmlns:a16="http://schemas.microsoft.com/office/drawing/2014/main" id="{40A330EC-AC35-43AC-B51F-3DBCE6A72376}"/>
            </a:ext>
          </a:extLst>
        </xdr:cNvPr>
        <xdr:cNvSpPr/>
      </xdr:nvSpPr>
      <xdr:spPr>
        <a:xfrm>
          <a:off x="9398000" y="104295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09" name="フローチャート: 判断 208">
          <a:extLst>
            <a:ext uri="{FF2B5EF4-FFF2-40B4-BE49-F238E27FC236}">
              <a16:creationId xmlns:a16="http://schemas.microsoft.com/office/drawing/2014/main" id="{2B97E775-9491-42F9-A462-1E7B47DB21FB}"/>
            </a:ext>
          </a:extLst>
        </xdr:cNvPr>
        <xdr:cNvSpPr/>
      </xdr:nvSpPr>
      <xdr:spPr>
        <a:xfrm>
          <a:off x="8636000" y="104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10" name="フローチャート: 判断 209">
          <a:extLst>
            <a:ext uri="{FF2B5EF4-FFF2-40B4-BE49-F238E27FC236}">
              <a16:creationId xmlns:a16="http://schemas.microsoft.com/office/drawing/2014/main" id="{4C0919A0-0901-405D-9E46-00D5E42CADC4}"/>
            </a:ext>
          </a:extLst>
        </xdr:cNvPr>
        <xdr:cNvSpPr/>
      </xdr:nvSpPr>
      <xdr:spPr>
        <a:xfrm>
          <a:off x="7842250" y="104046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11" name="フローチャート: 判断 210">
          <a:extLst>
            <a:ext uri="{FF2B5EF4-FFF2-40B4-BE49-F238E27FC236}">
              <a16:creationId xmlns:a16="http://schemas.microsoft.com/office/drawing/2014/main" id="{7897AE89-6AD6-4CE5-89D2-CD2287970D6B}"/>
            </a:ext>
          </a:extLst>
        </xdr:cNvPr>
        <xdr:cNvSpPr/>
      </xdr:nvSpPr>
      <xdr:spPr>
        <a:xfrm>
          <a:off x="7029450" y="10403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12" name="フローチャート: 判断 211">
          <a:extLst>
            <a:ext uri="{FF2B5EF4-FFF2-40B4-BE49-F238E27FC236}">
              <a16:creationId xmlns:a16="http://schemas.microsoft.com/office/drawing/2014/main" id="{4365B65C-B013-4DED-8346-B3EB6CD56E5F}"/>
            </a:ext>
          </a:extLst>
        </xdr:cNvPr>
        <xdr:cNvSpPr/>
      </xdr:nvSpPr>
      <xdr:spPr>
        <a:xfrm>
          <a:off x="6235700" y="1043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FDDD0C77-C674-4C4E-A5A6-12BA4CCA9ADC}"/>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AD1CFD46-0F64-4B8A-AD42-773201F3C8B9}"/>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80B5CC86-BC91-43D2-A5B0-4CBC59650FA0}"/>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82E7267-D8FF-4FB3-893D-2EFE96DD48E8}"/>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D7B33EE6-20F9-4CF1-AE3C-CFDAA7F1926E}"/>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63209</xdr:rowOff>
    </xdr:from>
    <xdr:to>
      <xdr:col>46</xdr:col>
      <xdr:colOff>38100</xdr:colOff>
      <xdr:row>60</xdr:row>
      <xdr:rowOff>164809</xdr:rowOff>
    </xdr:to>
    <xdr:sp macro="" textlink="">
      <xdr:nvSpPr>
        <xdr:cNvPr id="218" name="楕円 217">
          <a:extLst>
            <a:ext uri="{FF2B5EF4-FFF2-40B4-BE49-F238E27FC236}">
              <a16:creationId xmlns:a16="http://schemas.microsoft.com/office/drawing/2014/main" id="{3654E3D2-0B85-473A-854D-7F48FB8F3514}"/>
            </a:ext>
          </a:extLst>
        </xdr:cNvPr>
        <xdr:cNvSpPr/>
      </xdr:nvSpPr>
      <xdr:spPr>
        <a:xfrm>
          <a:off x="7842250" y="99692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54469</xdr:rowOff>
    </xdr:from>
    <xdr:to>
      <xdr:col>41</xdr:col>
      <xdr:colOff>101600</xdr:colOff>
      <xdr:row>60</xdr:row>
      <xdr:rowOff>156069</xdr:rowOff>
    </xdr:to>
    <xdr:sp macro="" textlink="">
      <xdr:nvSpPr>
        <xdr:cNvPr id="219" name="楕円 218">
          <a:extLst>
            <a:ext uri="{FF2B5EF4-FFF2-40B4-BE49-F238E27FC236}">
              <a16:creationId xmlns:a16="http://schemas.microsoft.com/office/drawing/2014/main" id="{3E7D90AB-B0B7-45E5-9CF4-5689F24D8445}"/>
            </a:ext>
          </a:extLst>
        </xdr:cNvPr>
        <xdr:cNvSpPr/>
      </xdr:nvSpPr>
      <xdr:spPr>
        <a:xfrm>
          <a:off x="7029450" y="996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105269</xdr:rowOff>
    </xdr:from>
    <xdr:to>
      <xdr:col>45</xdr:col>
      <xdr:colOff>177800</xdr:colOff>
      <xdr:row>60</xdr:row>
      <xdr:rowOff>114009</xdr:rowOff>
    </xdr:to>
    <xdr:cxnSp macro="">
      <xdr:nvCxnSpPr>
        <xdr:cNvPr id="220" name="直線コネクタ 219">
          <a:extLst>
            <a:ext uri="{FF2B5EF4-FFF2-40B4-BE49-F238E27FC236}">
              <a16:creationId xmlns:a16="http://schemas.microsoft.com/office/drawing/2014/main" id="{5EA636AC-0C58-4C32-AF6B-D24EB810679B}"/>
            </a:ext>
          </a:extLst>
        </xdr:cNvPr>
        <xdr:cNvCxnSpPr/>
      </xdr:nvCxnSpPr>
      <xdr:spPr>
        <a:xfrm>
          <a:off x="7080250" y="10011269"/>
          <a:ext cx="806450" cy="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143522</xdr:rowOff>
    </xdr:from>
    <xdr:ext cx="599010" cy="259045"/>
    <xdr:sp macro="" textlink="">
      <xdr:nvSpPr>
        <xdr:cNvPr id="221" name="n_1aveValue【橋りょう・トンネル】&#10;一人当たり有形固定資産（償却資産）額">
          <a:extLst>
            <a:ext uri="{FF2B5EF4-FFF2-40B4-BE49-F238E27FC236}">
              <a16:creationId xmlns:a16="http://schemas.microsoft.com/office/drawing/2014/main" id="{6069D892-ADDA-4973-8641-1698B0867CEB}"/>
            </a:ext>
          </a:extLst>
        </xdr:cNvPr>
        <xdr:cNvSpPr txBox="1"/>
      </xdr:nvSpPr>
      <xdr:spPr>
        <a:xfrm>
          <a:off x="8399995" y="1021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96064</xdr:rowOff>
    </xdr:from>
    <xdr:ext cx="599010" cy="259045"/>
    <xdr:sp macro="" textlink="">
      <xdr:nvSpPr>
        <xdr:cNvPr id="222" name="n_2aveValue【橋りょう・トンネル】&#10;一人当たり有形固定資産（償却資産）額">
          <a:extLst>
            <a:ext uri="{FF2B5EF4-FFF2-40B4-BE49-F238E27FC236}">
              <a16:creationId xmlns:a16="http://schemas.microsoft.com/office/drawing/2014/main" id="{6E1D5D99-9AAF-4D28-8469-81CCAD6AD1A3}"/>
            </a:ext>
          </a:extLst>
        </xdr:cNvPr>
        <xdr:cNvSpPr txBox="1"/>
      </xdr:nvSpPr>
      <xdr:spPr>
        <a:xfrm>
          <a:off x="7612595" y="10497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88647</xdr:rowOff>
    </xdr:from>
    <xdr:ext cx="599010" cy="259045"/>
    <xdr:sp macro="" textlink="">
      <xdr:nvSpPr>
        <xdr:cNvPr id="223" name="n_3aveValue【橋りょう・トンネル】&#10;一人当たり有形固定資産（償却資産）額">
          <a:extLst>
            <a:ext uri="{FF2B5EF4-FFF2-40B4-BE49-F238E27FC236}">
              <a16:creationId xmlns:a16="http://schemas.microsoft.com/office/drawing/2014/main" id="{ACDF0DF5-F262-4E2B-8DD7-5089FEA86AFB}"/>
            </a:ext>
          </a:extLst>
        </xdr:cNvPr>
        <xdr:cNvSpPr txBox="1"/>
      </xdr:nvSpPr>
      <xdr:spPr>
        <a:xfrm>
          <a:off x="6818845" y="1048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24" name="n_4aveValue【橋りょう・トンネル】&#10;一人当たり有形固定資産（償却資産）額">
          <a:extLst>
            <a:ext uri="{FF2B5EF4-FFF2-40B4-BE49-F238E27FC236}">
              <a16:creationId xmlns:a16="http://schemas.microsoft.com/office/drawing/2014/main" id="{50DB1D1E-1BAB-458F-909E-AE53B8776D85}"/>
            </a:ext>
          </a:extLst>
        </xdr:cNvPr>
        <xdr:cNvSpPr txBox="1"/>
      </xdr:nvSpPr>
      <xdr:spPr>
        <a:xfrm>
          <a:off x="6006045" y="1022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9886</xdr:rowOff>
    </xdr:from>
    <xdr:ext cx="690189" cy="259045"/>
    <xdr:sp macro="" textlink="">
      <xdr:nvSpPr>
        <xdr:cNvPr id="225" name="n_2mainValue【橋りょう・トンネル】&#10;一人当たり有形固定資産（償却資産）額">
          <a:extLst>
            <a:ext uri="{FF2B5EF4-FFF2-40B4-BE49-F238E27FC236}">
              <a16:creationId xmlns:a16="http://schemas.microsoft.com/office/drawing/2014/main" id="{85E2D85D-F6A6-41FE-8093-A4202E6266CE}"/>
            </a:ext>
          </a:extLst>
        </xdr:cNvPr>
        <xdr:cNvSpPr txBox="1"/>
      </xdr:nvSpPr>
      <xdr:spPr>
        <a:xfrm>
          <a:off x="7567005" y="97507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1146</xdr:rowOff>
    </xdr:from>
    <xdr:ext cx="690189" cy="259045"/>
    <xdr:sp macro="" textlink="">
      <xdr:nvSpPr>
        <xdr:cNvPr id="226" name="n_3mainValue【橋りょう・トンネル】&#10;一人当たり有形固定資産（償却資産）額">
          <a:extLst>
            <a:ext uri="{FF2B5EF4-FFF2-40B4-BE49-F238E27FC236}">
              <a16:creationId xmlns:a16="http://schemas.microsoft.com/office/drawing/2014/main" id="{47419191-324D-43AC-875E-EF1327AE6959}"/>
            </a:ext>
          </a:extLst>
        </xdr:cNvPr>
        <xdr:cNvSpPr txBox="1"/>
      </xdr:nvSpPr>
      <xdr:spPr>
        <a:xfrm>
          <a:off x="6773255" y="97420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a:extLst>
            <a:ext uri="{FF2B5EF4-FFF2-40B4-BE49-F238E27FC236}">
              <a16:creationId xmlns:a16="http://schemas.microsoft.com/office/drawing/2014/main" id="{04A0C24A-7A23-450C-B8F2-6581021605E6}"/>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a:extLst>
            <a:ext uri="{FF2B5EF4-FFF2-40B4-BE49-F238E27FC236}">
              <a16:creationId xmlns:a16="http://schemas.microsoft.com/office/drawing/2014/main" id="{C4E7A2D7-560E-46FB-B828-F89CA9AE08C8}"/>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a:extLst>
            <a:ext uri="{FF2B5EF4-FFF2-40B4-BE49-F238E27FC236}">
              <a16:creationId xmlns:a16="http://schemas.microsoft.com/office/drawing/2014/main" id="{730335A1-FDEC-46A5-B12D-8462053B9B0A}"/>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a:extLst>
            <a:ext uri="{FF2B5EF4-FFF2-40B4-BE49-F238E27FC236}">
              <a16:creationId xmlns:a16="http://schemas.microsoft.com/office/drawing/2014/main" id="{863F7945-C4C5-4ED3-A875-0F261714DE7A}"/>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a:extLst>
            <a:ext uri="{FF2B5EF4-FFF2-40B4-BE49-F238E27FC236}">
              <a16:creationId xmlns:a16="http://schemas.microsoft.com/office/drawing/2014/main" id="{E901A528-303B-4598-AE90-1443D4378A27}"/>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a:extLst>
            <a:ext uri="{FF2B5EF4-FFF2-40B4-BE49-F238E27FC236}">
              <a16:creationId xmlns:a16="http://schemas.microsoft.com/office/drawing/2014/main" id="{68018589-5C41-4481-878E-CB52532D3B91}"/>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a:extLst>
            <a:ext uri="{FF2B5EF4-FFF2-40B4-BE49-F238E27FC236}">
              <a16:creationId xmlns:a16="http://schemas.microsoft.com/office/drawing/2014/main" id="{BC316FC5-B4CC-4159-98BB-6D428615319C}"/>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a:extLst>
            <a:ext uri="{FF2B5EF4-FFF2-40B4-BE49-F238E27FC236}">
              <a16:creationId xmlns:a16="http://schemas.microsoft.com/office/drawing/2014/main" id="{463AAA25-7D87-46C6-B2B1-B1889644C8E6}"/>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a:extLst>
            <a:ext uri="{FF2B5EF4-FFF2-40B4-BE49-F238E27FC236}">
              <a16:creationId xmlns:a16="http://schemas.microsoft.com/office/drawing/2014/main" id="{B9D0C024-3959-4226-97ED-5E3C072B1CC8}"/>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a:extLst>
            <a:ext uri="{FF2B5EF4-FFF2-40B4-BE49-F238E27FC236}">
              <a16:creationId xmlns:a16="http://schemas.microsoft.com/office/drawing/2014/main" id="{21E98841-63BF-4C17-8E69-619B9991E8FB}"/>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7" name="テキスト ボックス 236">
          <a:extLst>
            <a:ext uri="{FF2B5EF4-FFF2-40B4-BE49-F238E27FC236}">
              <a16:creationId xmlns:a16="http://schemas.microsoft.com/office/drawing/2014/main" id="{758E6AC8-C201-4163-B17F-30B422AEECC5}"/>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a:extLst>
            <a:ext uri="{FF2B5EF4-FFF2-40B4-BE49-F238E27FC236}">
              <a16:creationId xmlns:a16="http://schemas.microsoft.com/office/drawing/2014/main" id="{33443178-7861-4EF4-AD96-1782918A5072}"/>
            </a:ext>
          </a:extLst>
        </xdr:cNvPr>
        <xdr:cNvCxnSpPr/>
      </xdr:nvCxnSpPr>
      <xdr:spPr>
        <a:xfrm>
          <a:off x="6858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39" name="テキスト ボックス 238">
          <a:extLst>
            <a:ext uri="{FF2B5EF4-FFF2-40B4-BE49-F238E27FC236}">
              <a16:creationId xmlns:a16="http://schemas.microsoft.com/office/drawing/2014/main" id="{35227474-4369-4E01-832B-B721FD9E77E0}"/>
            </a:ext>
          </a:extLst>
        </xdr:cNvPr>
        <xdr:cNvSpPr txBox="1"/>
      </xdr:nvSpPr>
      <xdr:spPr>
        <a:xfrm>
          <a:off x="27577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a:extLst>
            <a:ext uri="{FF2B5EF4-FFF2-40B4-BE49-F238E27FC236}">
              <a16:creationId xmlns:a16="http://schemas.microsoft.com/office/drawing/2014/main" id="{3273A41B-DD95-42D5-92BB-52ECE4A15565}"/>
            </a:ext>
          </a:extLst>
        </xdr:cNvPr>
        <xdr:cNvCxnSpPr/>
      </xdr:nvCxnSpPr>
      <xdr:spPr>
        <a:xfrm>
          <a:off x="6858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a:extLst>
            <a:ext uri="{FF2B5EF4-FFF2-40B4-BE49-F238E27FC236}">
              <a16:creationId xmlns:a16="http://schemas.microsoft.com/office/drawing/2014/main" id="{90126F24-555C-4483-AE6B-BD9E711EB6B0}"/>
            </a:ext>
          </a:extLst>
        </xdr:cNvPr>
        <xdr:cNvSpPr txBox="1"/>
      </xdr:nvSpPr>
      <xdr:spPr>
        <a:xfrm>
          <a:off x="3398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a:extLst>
            <a:ext uri="{FF2B5EF4-FFF2-40B4-BE49-F238E27FC236}">
              <a16:creationId xmlns:a16="http://schemas.microsoft.com/office/drawing/2014/main" id="{82BB6B7C-D5FD-432A-978C-199D1D2D8ECB}"/>
            </a:ext>
          </a:extLst>
        </xdr:cNvPr>
        <xdr:cNvCxnSpPr/>
      </xdr:nvCxnSpPr>
      <xdr:spPr>
        <a:xfrm>
          <a:off x="6858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a:extLst>
            <a:ext uri="{FF2B5EF4-FFF2-40B4-BE49-F238E27FC236}">
              <a16:creationId xmlns:a16="http://schemas.microsoft.com/office/drawing/2014/main" id="{FBAC0B41-63E9-455D-A81B-91179CE671E7}"/>
            </a:ext>
          </a:extLst>
        </xdr:cNvPr>
        <xdr:cNvSpPr txBox="1"/>
      </xdr:nvSpPr>
      <xdr:spPr>
        <a:xfrm>
          <a:off x="3398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a:extLst>
            <a:ext uri="{FF2B5EF4-FFF2-40B4-BE49-F238E27FC236}">
              <a16:creationId xmlns:a16="http://schemas.microsoft.com/office/drawing/2014/main" id="{2218D872-C5B5-4258-ACBB-82F476A92D4E}"/>
            </a:ext>
          </a:extLst>
        </xdr:cNvPr>
        <xdr:cNvCxnSpPr/>
      </xdr:nvCxnSpPr>
      <xdr:spPr>
        <a:xfrm>
          <a:off x="6858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a:extLst>
            <a:ext uri="{FF2B5EF4-FFF2-40B4-BE49-F238E27FC236}">
              <a16:creationId xmlns:a16="http://schemas.microsoft.com/office/drawing/2014/main" id="{5078FE36-D343-4610-834A-2B1109FF07A3}"/>
            </a:ext>
          </a:extLst>
        </xdr:cNvPr>
        <xdr:cNvSpPr txBox="1"/>
      </xdr:nvSpPr>
      <xdr:spPr>
        <a:xfrm>
          <a:off x="3398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a:extLst>
            <a:ext uri="{FF2B5EF4-FFF2-40B4-BE49-F238E27FC236}">
              <a16:creationId xmlns:a16="http://schemas.microsoft.com/office/drawing/2014/main" id="{0B753291-8059-4439-92E4-5E310E2EA654}"/>
            </a:ext>
          </a:extLst>
        </xdr:cNvPr>
        <xdr:cNvCxnSpPr/>
      </xdr:nvCxnSpPr>
      <xdr:spPr>
        <a:xfrm>
          <a:off x="6858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a:extLst>
            <a:ext uri="{FF2B5EF4-FFF2-40B4-BE49-F238E27FC236}">
              <a16:creationId xmlns:a16="http://schemas.microsoft.com/office/drawing/2014/main" id="{A392254F-BD0B-4693-A186-4F28D1505869}"/>
            </a:ext>
          </a:extLst>
        </xdr:cNvPr>
        <xdr:cNvSpPr txBox="1"/>
      </xdr:nvSpPr>
      <xdr:spPr>
        <a:xfrm>
          <a:off x="3398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a:extLst>
            <a:ext uri="{FF2B5EF4-FFF2-40B4-BE49-F238E27FC236}">
              <a16:creationId xmlns:a16="http://schemas.microsoft.com/office/drawing/2014/main" id="{60AE762D-4B97-4C8E-9716-60475DDD6139}"/>
            </a:ext>
          </a:extLst>
        </xdr:cNvPr>
        <xdr:cNvCxnSpPr/>
      </xdr:nvCxnSpPr>
      <xdr:spPr>
        <a:xfrm>
          <a:off x="6858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49" name="テキスト ボックス 248">
          <a:extLst>
            <a:ext uri="{FF2B5EF4-FFF2-40B4-BE49-F238E27FC236}">
              <a16:creationId xmlns:a16="http://schemas.microsoft.com/office/drawing/2014/main" id="{57743992-D626-4A96-A4F1-DA795B20BC7E}"/>
            </a:ext>
          </a:extLst>
        </xdr:cNvPr>
        <xdr:cNvSpPr txBox="1"/>
      </xdr:nvSpPr>
      <xdr:spPr>
        <a:xfrm>
          <a:off x="38496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022B425C-B27D-4BBE-B86D-549548439C11}"/>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id="{4C0BC8CA-094B-4176-B807-38957DDACE98}"/>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52" name="直線コネクタ 251">
          <a:extLst>
            <a:ext uri="{FF2B5EF4-FFF2-40B4-BE49-F238E27FC236}">
              <a16:creationId xmlns:a16="http://schemas.microsoft.com/office/drawing/2014/main" id="{9FFFD2F1-8D0B-47B2-A10B-5D5CD8A00326}"/>
            </a:ext>
          </a:extLst>
        </xdr:cNvPr>
        <xdr:cNvCxnSpPr/>
      </xdr:nvCxnSpPr>
      <xdr:spPr>
        <a:xfrm flipV="1">
          <a:off x="4177665" y="12848771"/>
          <a:ext cx="0" cy="15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3" name="【公営住宅】&#10;有形固定資産減価償却率最小値テキスト">
          <a:extLst>
            <a:ext uri="{FF2B5EF4-FFF2-40B4-BE49-F238E27FC236}">
              <a16:creationId xmlns:a16="http://schemas.microsoft.com/office/drawing/2014/main" id="{EEE3A4A4-9DC4-4BFB-96D7-B03DF25C5C13}"/>
            </a:ext>
          </a:extLst>
        </xdr:cNvPr>
        <xdr:cNvSpPr txBox="1"/>
      </xdr:nvSpPr>
      <xdr:spPr>
        <a:xfrm>
          <a:off x="421640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4" name="直線コネクタ 253">
          <a:extLst>
            <a:ext uri="{FF2B5EF4-FFF2-40B4-BE49-F238E27FC236}">
              <a16:creationId xmlns:a16="http://schemas.microsoft.com/office/drawing/2014/main" id="{A3E241CF-2E13-44AB-A9B5-116AEDD7773C}"/>
            </a:ext>
          </a:extLst>
        </xdr:cNvPr>
        <xdr:cNvCxnSpPr/>
      </xdr:nvCxnSpPr>
      <xdr:spPr>
        <a:xfrm>
          <a:off x="4108450" y="14360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55" name="【公営住宅】&#10;有形固定資産減価償却率最大値テキスト">
          <a:extLst>
            <a:ext uri="{FF2B5EF4-FFF2-40B4-BE49-F238E27FC236}">
              <a16:creationId xmlns:a16="http://schemas.microsoft.com/office/drawing/2014/main" id="{5B941AE5-FC4A-4FB0-8B83-C81395A6C360}"/>
            </a:ext>
          </a:extLst>
        </xdr:cNvPr>
        <xdr:cNvSpPr txBox="1"/>
      </xdr:nvSpPr>
      <xdr:spPr>
        <a:xfrm>
          <a:off x="4216400" y="126303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56" name="直線コネクタ 255">
          <a:extLst>
            <a:ext uri="{FF2B5EF4-FFF2-40B4-BE49-F238E27FC236}">
              <a16:creationId xmlns:a16="http://schemas.microsoft.com/office/drawing/2014/main" id="{C373EB91-7006-491D-9948-4B646D2FC5E5}"/>
            </a:ext>
          </a:extLst>
        </xdr:cNvPr>
        <xdr:cNvCxnSpPr/>
      </xdr:nvCxnSpPr>
      <xdr:spPr>
        <a:xfrm>
          <a:off x="4108450" y="128487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6548</xdr:rowOff>
    </xdr:from>
    <xdr:ext cx="405111" cy="259045"/>
    <xdr:sp macro="" textlink="">
      <xdr:nvSpPr>
        <xdr:cNvPr id="257" name="【公営住宅】&#10;有形固定資産減価償却率平均値テキスト">
          <a:extLst>
            <a:ext uri="{FF2B5EF4-FFF2-40B4-BE49-F238E27FC236}">
              <a16:creationId xmlns:a16="http://schemas.microsoft.com/office/drawing/2014/main" id="{110D6B3A-870C-48B1-838C-F99B69DC8790}"/>
            </a:ext>
          </a:extLst>
        </xdr:cNvPr>
        <xdr:cNvSpPr txBox="1"/>
      </xdr:nvSpPr>
      <xdr:spPr>
        <a:xfrm>
          <a:off x="4216400" y="13709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58" name="フローチャート: 判断 257">
          <a:extLst>
            <a:ext uri="{FF2B5EF4-FFF2-40B4-BE49-F238E27FC236}">
              <a16:creationId xmlns:a16="http://schemas.microsoft.com/office/drawing/2014/main" id="{5EF9A7CA-4AF3-4BA3-82AB-78FECB977D0C}"/>
            </a:ext>
          </a:extLst>
        </xdr:cNvPr>
        <xdr:cNvSpPr/>
      </xdr:nvSpPr>
      <xdr:spPr>
        <a:xfrm>
          <a:off x="4127500" y="1373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59" name="フローチャート: 判断 258">
          <a:extLst>
            <a:ext uri="{FF2B5EF4-FFF2-40B4-BE49-F238E27FC236}">
              <a16:creationId xmlns:a16="http://schemas.microsoft.com/office/drawing/2014/main" id="{3289F149-F5BC-42C9-9423-C24B7B76EE91}"/>
            </a:ext>
          </a:extLst>
        </xdr:cNvPr>
        <xdr:cNvSpPr/>
      </xdr:nvSpPr>
      <xdr:spPr>
        <a:xfrm>
          <a:off x="3384550" y="137379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60" name="フローチャート: 判断 259">
          <a:extLst>
            <a:ext uri="{FF2B5EF4-FFF2-40B4-BE49-F238E27FC236}">
              <a16:creationId xmlns:a16="http://schemas.microsoft.com/office/drawing/2014/main" id="{24CABB41-53B9-4BF8-8CDA-8D7F72700C04}"/>
            </a:ext>
          </a:extLst>
        </xdr:cNvPr>
        <xdr:cNvSpPr/>
      </xdr:nvSpPr>
      <xdr:spPr>
        <a:xfrm>
          <a:off x="2571750" y="1371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1" name="フローチャート: 判断 260">
          <a:extLst>
            <a:ext uri="{FF2B5EF4-FFF2-40B4-BE49-F238E27FC236}">
              <a16:creationId xmlns:a16="http://schemas.microsoft.com/office/drawing/2014/main" id="{C7F5C155-E2DD-404E-9B97-AC2E75A30081}"/>
            </a:ext>
          </a:extLst>
        </xdr:cNvPr>
        <xdr:cNvSpPr/>
      </xdr:nvSpPr>
      <xdr:spPr>
        <a:xfrm>
          <a:off x="1778000" y="1370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62" name="フローチャート: 判断 261">
          <a:extLst>
            <a:ext uri="{FF2B5EF4-FFF2-40B4-BE49-F238E27FC236}">
              <a16:creationId xmlns:a16="http://schemas.microsoft.com/office/drawing/2014/main" id="{A54207CA-698F-4C9D-B478-76B4C34F8CFF}"/>
            </a:ext>
          </a:extLst>
        </xdr:cNvPr>
        <xdr:cNvSpPr/>
      </xdr:nvSpPr>
      <xdr:spPr>
        <a:xfrm>
          <a:off x="984250" y="138359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B395A827-B9D3-4593-A8BE-B8EEE68CBB85}"/>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CDB85936-0FF7-4CE5-9A8E-38BD46E68001}"/>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E8D8D845-917F-44AE-AC95-EE074614A03C}"/>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F8524C0B-0673-4304-8641-8F94A00DC902}"/>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C4460FEA-454C-4260-A9CF-2ECC873D254C}"/>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150586</xdr:rowOff>
    </xdr:from>
    <xdr:to>
      <xdr:col>15</xdr:col>
      <xdr:colOff>101600</xdr:colOff>
      <xdr:row>80</xdr:row>
      <xdr:rowOff>80736</xdr:rowOff>
    </xdr:to>
    <xdr:sp macro="" textlink="">
      <xdr:nvSpPr>
        <xdr:cNvPr id="268" name="楕円 267">
          <a:extLst>
            <a:ext uri="{FF2B5EF4-FFF2-40B4-BE49-F238E27FC236}">
              <a16:creationId xmlns:a16="http://schemas.microsoft.com/office/drawing/2014/main" id="{3599FCB5-0044-418C-B0BB-40CBC3A47F65}"/>
            </a:ext>
          </a:extLst>
        </xdr:cNvPr>
        <xdr:cNvSpPr/>
      </xdr:nvSpPr>
      <xdr:spPr>
        <a:xfrm>
          <a:off x="2571750" y="131934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85271</xdr:rowOff>
    </xdr:from>
    <xdr:to>
      <xdr:col>10</xdr:col>
      <xdr:colOff>165100</xdr:colOff>
      <xdr:row>82</xdr:row>
      <xdr:rowOff>15421</xdr:rowOff>
    </xdr:to>
    <xdr:sp macro="" textlink="">
      <xdr:nvSpPr>
        <xdr:cNvPr id="269" name="楕円 268">
          <a:extLst>
            <a:ext uri="{FF2B5EF4-FFF2-40B4-BE49-F238E27FC236}">
              <a16:creationId xmlns:a16="http://schemas.microsoft.com/office/drawing/2014/main" id="{BB93CD4E-DDF1-44FC-B750-65C52EEA9370}"/>
            </a:ext>
          </a:extLst>
        </xdr:cNvPr>
        <xdr:cNvSpPr/>
      </xdr:nvSpPr>
      <xdr:spPr>
        <a:xfrm>
          <a:off x="1778000" y="134583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29936</xdr:rowOff>
    </xdr:from>
    <xdr:to>
      <xdr:col>15</xdr:col>
      <xdr:colOff>50800</xdr:colOff>
      <xdr:row>81</xdr:row>
      <xdr:rowOff>136071</xdr:rowOff>
    </xdr:to>
    <xdr:cxnSp macro="">
      <xdr:nvCxnSpPr>
        <xdr:cNvPr id="270" name="直線コネクタ 269">
          <a:extLst>
            <a:ext uri="{FF2B5EF4-FFF2-40B4-BE49-F238E27FC236}">
              <a16:creationId xmlns:a16="http://schemas.microsoft.com/office/drawing/2014/main" id="{698930D3-13E6-4DF6-9C9A-B1E37D64D264}"/>
            </a:ext>
          </a:extLst>
        </xdr:cNvPr>
        <xdr:cNvCxnSpPr/>
      </xdr:nvCxnSpPr>
      <xdr:spPr>
        <a:xfrm flipV="1">
          <a:off x="1828800" y="13237936"/>
          <a:ext cx="793750" cy="27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271" name="n_1aveValue【公営住宅】&#10;有形固定資産減価償却率">
          <a:extLst>
            <a:ext uri="{FF2B5EF4-FFF2-40B4-BE49-F238E27FC236}">
              <a16:creationId xmlns:a16="http://schemas.microsoft.com/office/drawing/2014/main" id="{53625CF0-3F82-4BA2-89C6-FA99422454B9}"/>
            </a:ext>
          </a:extLst>
        </xdr:cNvPr>
        <xdr:cNvSpPr txBox="1"/>
      </xdr:nvSpPr>
      <xdr:spPr>
        <a:xfrm>
          <a:off x="3239144" y="1352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99621</xdr:rowOff>
    </xdr:from>
    <xdr:ext cx="405111" cy="259045"/>
    <xdr:sp macro="" textlink="">
      <xdr:nvSpPr>
        <xdr:cNvPr id="272" name="n_2aveValue【公営住宅】&#10;有形固定資産減価償却率">
          <a:extLst>
            <a:ext uri="{FF2B5EF4-FFF2-40B4-BE49-F238E27FC236}">
              <a16:creationId xmlns:a16="http://schemas.microsoft.com/office/drawing/2014/main" id="{090889B4-44EE-4DDB-91D9-86B8D5E3C8CD}"/>
            </a:ext>
          </a:extLst>
        </xdr:cNvPr>
        <xdr:cNvSpPr txBox="1"/>
      </xdr:nvSpPr>
      <xdr:spPr>
        <a:xfrm>
          <a:off x="2439044" y="1380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273" name="n_3aveValue【公営住宅】&#10;有形固定資産減価償却率">
          <a:extLst>
            <a:ext uri="{FF2B5EF4-FFF2-40B4-BE49-F238E27FC236}">
              <a16:creationId xmlns:a16="http://schemas.microsoft.com/office/drawing/2014/main" id="{5FF628A3-746C-47A7-AD0D-F43F18156E48}"/>
            </a:ext>
          </a:extLst>
        </xdr:cNvPr>
        <xdr:cNvSpPr txBox="1"/>
      </xdr:nvSpPr>
      <xdr:spPr>
        <a:xfrm>
          <a:off x="164529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274" name="n_4aveValue【公営住宅】&#10;有形固定資産減価償却率">
          <a:extLst>
            <a:ext uri="{FF2B5EF4-FFF2-40B4-BE49-F238E27FC236}">
              <a16:creationId xmlns:a16="http://schemas.microsoft.com/office/drawing/2014/main" id="{6EC4517C-DB00-40A2-95F8-9986B5358726}"/>
            </a:ext>
          </a:extLst>
        </xdr:cNvPr>
        <xdr:cNvSpPr txBox="1"/>
      </xdr:nvSpPr>
      <xdr:spPr>
        <a:xfrm>
          <a:off x="851544" y="1361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97263</xdr:rowOff>
    </xdr:from>
    <xdr:ext cx="405111" cy="259045"/>
    <xdr:sp macro="" textlink="">
      <xdr:nvSpPr>
        <xdr:cNvPr id="275" name="n_2mainValue【公営住宅】&#10;有形固定資産減価償却率">
          <a:extLst>
            <a:ext uri="{FF2B5EF4-FFF2-40B4-BE49-F238E27FC236}">
              <a16:creationId xmlns:a16="http://schemas.microsoft.com/office/drawing/2014/main" id="{471D1564-C4A7-4C99-9E3E-38F688D4B89A}"/>
            </a:ext>
          </a:extLst>
        </xdr:cNvPr>
        <xdr:cNvSpPr txBox="1"/>
      </xdr:nvSpPr>
      <xdr:spPr>
        <a:xfrm>
          <a:off x="2439044" y="1297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31948</xdr:rowOff>
    </xdr:from>
    <xdr:ext cx="405111" cy="259045"/>
    <xdr:sp macro="" textlink="">
      <xdr:nvSpPr>
        <xdr:cNvPr id="276" name="n_3mainValue【公営住宅】&#10;有形固定資産減価償却率">
          <a:extLst>
            <a:ext uri="{FF2B5EF4-FFF2-40B4-BE49-F238E27FC236}">
              <a16:creationId xmlns:a16="http://schemas.microsoft.com/office/drawing/2014/main" id="{7898E95F-F312-4387-949C-4C7CFE145E3A}"/>
            </a:ext>
          </a:extLst>
        </xdr:cNvPr>
        <xdr:cNvSpPr txBox="1"/>
      </xdr:nvSpPr>
      <xdr:spPr>
        <a:xfrm>
          <a:off x="1645294" y="1323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569352CB-61C2-41E1-ABE5-C0E8091B57EE}"/>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5522FAE5-1663-4FB3-84E0-53AACD3C78A6}"/>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08195062-39B8-47C4-8318-FEBCE474FDED}"/>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84063692-2ABA-4CF8-874F-C41C2C39037E}"/>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84C93CF6-11FB-4ED9-AF09-13B1647713B6}"/>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4FDD61F4-A75B-459D-AF0B-7735EAE6709F}"/>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07DCC293-85DB-4C8A-8F8E-6F3500EA9C02}"/>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EF2598AE-B016-4BCB-9C29-0CDD52ADC46A}"/>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CAF7458D-0267-435B-8144-8798CE96C3C1}"/>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a:extLst>
            <a:ext uri="{FF2B5EF4-FFF2-40B4-BE49-F238E27FC236}">
              <a16:creationId xmlns:a16="http://schemas.microsoft.com/office/drawing/2014/main" id="{F65118A4-3D90-4E02-8825-EDC9FB6EAB4D}"/>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7" name="直線コネクタ 286">
          <a:extLst>
            <a:ext uri="{FF2B5EF4-FFF2-40B4-BE49-F238E27FC236}">
              <a16:creationId xmlns:a16="http://schemas.microsoft.com/office/drawing/2014/main" id="{7788F3BE-3B04-4DF2-B90D-8C420993124C}"/>
            </a:ext>
          </a:extLst>
        </xdr:cNvPr>
        <xdr:cNvCxnSpPr/>
      </xdr:nvCxnSpPr>
      <xdr:spPr>
        <a:xfrm>
          <a:off x="5956300" y="1431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8" name="テキスト ボックス 287">
          <a:extLst>
            <a:ext uri="{FF2B5EF4-FFF2-40B4-BE49-F238E27FC236}">
              <a16:creationId xmlns:a16="http://schemas.microsoft.com/office/drawing/2014/main" id="{0A342260-FC08-43D7-873F-2EFF04F3C63E}"/>
            </a:ext>
          </a:extLst>
        </xdr:cNvPr>
        <xdr:cNvSpPr txBox="1"/>
      </xdr:nvSpPr>
      <xdr:spPr>
        <a:xfrm>
          <a:off x="55272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9" name="直線コネクタ 288">
          <a:extLst>
            <a:ext uri="{FF2B5EF4-FFF2-40B4-BE49-F238E27FC236}">
              <a16:creationId xmlns:a16="http://schemas.microsoft.com/office/drawing/2014/main" id="{4FDC5C24-2630-4543-B0E9-721FB162F4FE}"/>
            </a:ext>
          </a:extLst>
        </xdr:cNvPr>
        <xdr:cNvCxnSpPr/>
      </xdr:nvCxnSpPr>
      <xdr:spPr>
        <a:xfrm>
          <a:off x="5956300" y="1394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0" name="テキスト ボックス 289">
          <a:extLst>
            <a:ext uri="{FF2B5EF4-FFF2-40B4-BE49-F238E27FC236}">
              <a16:creationId xmlns:a16="http://schemas.microsoft.com/office/drawing/2014/main" id="{36FDF5F5-E465-44A7-916B-64C18D7340E0}"/>
            </a:ext>
          </a:extLst>
        </xdr:cNvPr>
        <xdr:cNvSpPr txBox="1"/>
      </xdr:nvSpPr>
      <xdr:spPr>
        <a:xfrm>
          <a:off x="552722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a:extLst>
            <a:ext uri="{FF2B5EF4-FFF2-40B4-BE49-F238E27FC236}">
              <a16:creationId xmlns:a16="http://schemas.microsoft.com/office/drawing/2014/main" id="{5F550955-D40D-4C06-BF85-A801930F7A29}"/>
            </a:ext>
          </a:extLst>
        </xdr:cNvPr>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a:extLst>
            <a:ext uri="{FF2B5EF4-FFF2-40B4-BE49-F238E27FC236}">
              <a16:creationId xmlns:a16="http://schemas.microsoft.com/office/drawing/2014/main" id="{793A000C-8E0E-4A2B-BF17-D48B62039DF3}"/>
            </a:ext>
          </a:extLst>
        </xdr:cNvPr>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3" name="直線コネクタ 292">
          <a:extLst>
            <a:ext uri="{FF2B5EF4-FFF2-40B4-BE49-F238E27FC236}">
              <a16:creationId xmlns:a16="http://schemas.microsoft.com/office/drawing/2014/main" id="{1139E664-B44D-4F06-9B6B-FC24F1CF0596}"/>
            </a:ext>
          </a:extLst>
        </xdr:cNvPr>
        <xdr:cNvCxnSpPr/>
      </xdr:nvCxnSpPr>
      <xdr:spPr>
        <a:xfrm>
          <a:off x="5956300" y="1320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4" name="テキスト ボックス 293">
          <a:extLst>
            <a:ext uri="{FF2B5EF4-FFF2-40B4-BE49-F238E27FC236}">
              <a16:creationId xmlns:a16="http://schemas.microsoft.com/office/drawing/2014/main" id="{97FB64B6-E442-4EDC-9753-36AEB011F095}"/>
            </a:ext>
          </a:extLst>
        </xdr:cNvPr>
        <xdr:cNvSpPr txBox="1"/>
      </xdr:nvSpPr>
      <xdr:spPr>
        <a:xfrm>
          <a:off x="552722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5" name="直線コネクタ 294">
          <a:extLst>
            <a:ext uri="{FF2B5EF4-FFF2-40B4-BE49-F238E27FC236}">
              <a16:creationId xmlns:a16="http://schemas.microsoft.com/office/drawing/2014/main" id="{B04851F5-57CB-4A68-92B9-AAABCF8C684A}"/>
            </a:ext>
          </a:extLst>
        </xdr:cNvPr>
        <xdr:cNvCxnSpPr/>
      </xdr:nvCxnSpPr>
      <xdr:spPr>
        <a:xfrm>
          <a:off x="5956300" y="12846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6" name="テキスト ボックス 295">
          <a:extLst>
            <a:ext uri="{FF2B5EF4-FFF2-40B4-BE49-F238E27FC236}">
              <a16:creationId xmlns:a16="http://schemas.microsoft.com/office/drawing/2014/main" id="{F454F900-35A6-49DD-A879-3D3BEEC46150}"/>
            </a:ext>
          </a:extLst>
        </xdr:cNvPr>
        <xdr:cNvSpPr txBox="1"/>
      </xdr:nvSpPr>
      <xdr:spPr>
        <a:xfrm>
          <a:off x="552722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a:extLst>
            <a:ext uri="{FF2B5EF4-FFF2-40B4-BE49-F238E27FC236}">
              <a16:creationId xmlns:a16="http://schemas.microsoft.com/office/drawing/2014/main" id="{08CEA45F-AE86-40E4-ADE1-FEF594EB9D02}"/>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8" name="テキスト ボックス 297">
          <a:extLst>
            <a:ext uri="{FF2B5EF4-FFF2-40B4-BE49-F238E27FC236}">
              <a16:creationId xmlns:a16="http://schemas.microsoft.com/office/drawing/2014/main" id="{C632E38E-D384-4FFA-9961-01BCD0134B26}"/>
            </a:ext>
          </a:extLst>
        </xdr:cNvPr>
        <xdr:cNvSpPr txBox="1"/>
      </xdr:nvSpPr>
      <xdr:spPr>
        <a:xfrm>
          <a:off x="5482151" y="12341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公営住宅】&#10;一人当たり面積グラフ枠">
          <a:extLst>
            <a:ext uri="{FF2B5EF4-FFF2-40B4-BE49-F238E27FC236}">
              <a16:creationId xmlns:a16="http://schemas.microsoft.com/office/drawing/2014/main" id="{031D770D-672F-48FA-A415-213AB299C2D1}"/>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00" name="直線コネクタ 299">
          <a:extLst>
            <a:ext uri="{FF2B5EF4-FFF2-40B4-BE49-F238E27FC236}">
              <a16:creationId xmlns:a16="http://schemas.microsoft.com/office/drawing/2014/main" id="{04341470-0019-400C-B1CC-D3EC402645D9}"/>
            </a:ext>
          </a:extLst>
        </xdr:cNvPr>
        <xdr:cNvCxnSpPr/>
      </xdr:nvCxnSpPr>
      <xdr:spPr>
        <a:xfrm flipV="1">
          <a:off x="9429115" y="12885610"/>
          <a:ext cx="0" cy="1424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01" name="【公営住宅】&#10;一人当たり面積最小値テキスト">
          <a:extLst>
            <a:ext uri="{FF2B5EF4-FFF2-40B4-BE49-F238E27FC236}">
              <a16:creationId xmlns:a16="http://schemas.microsoft.com/office/drawing/2014/main" id="{D064EED6-F6AC-4CE7-8163-EC61121C349E}"/>
            </a:ext>
          </a:extLst>
        </xdr:cNvPr>
        <xdr:cNvSpPr txBox="1"/>
      </xdr:nvSpPr>
      <xdr:spPr>
        <a:xfrm>
          <a:off x="9467850" y="1431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02" name="直線コネクタ 301">
          <a:extLst>
            <a:ext uri="{FF2B5EF4-FFF2-40B4-BE49-F238E27FC236}">
              <a16:creationId xmlns:a16="http://schemas.microsoft.com/office/drawing/2014/main" id="{464FA640-293E-4168-9F4E-7E34B02A411F}"/>
            </a:ext>
          </a:extLst>
        </xdr:cNvPr>
        <xdr:cNvCxnSpPr/>
      </xdr:nvCxnSpPr>
      <xdr:spPr>
        <a:xfrm>
          <a:off x="9359900" y="143098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03" name="【公営住宅】&#10;一人当たり面積最大値テキスト">
          <a:extLst>
            <a:ext uri="{FF2B5EF4-FFF2-40B4-BE49-F238E27FC236}">
              <a16:creationId xmlns:a16="http://schemas.microsoft.com/office/drawing/2014/main" id="{ABA55EE1-22AB-4EDE-AC1B-4041DC6B3B4C}"/>
            </a:ext>
          </a:extLst>
        </xdr:cNvPr>
        <xdr:cNvSpPr txBox="1"/>
      </xdr:nvSpPr>
      <xdr:spPr>
        <a:xfrm>
          <a:off x="9467850" y="126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04" name="直線コネクタ 303">
          <a:extLst>
            <a:ext uri="{FF2B5EF4-FFF2-40B4-BE49-F238E27FC236}">
              <a16:creationId xmlns:a16="http://schemas.microsoft.com/office/drawing/2014/main" id="{B7069E75-AD61-4DF4-82B1-B4E9470BCC15}"/>
            </a:ext>
          </a:extLst>
        </xdr:cNvPr>
        <xdr:cNvCxnSpPr/>
      </xdr:nvCxnSpPr>
      <xdr:spPr>
        <a:xfrm>
          <a:off x="9359900" y="12885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50689</xdr:rowOff>
    </xdr:from>
    <xdr:ext cx="469744" cy="259045"/>
    <xdr:sp macro="" textlink="">
      <xdr:nvSpPr>
        <xdr:cNvPr id="305" name="【公営住宅】&#10;一人当たり面積平均値テキスト">
          <a:extLst>
            <a:ext uri="{FF2B5EF4-FFF2-40B4-BE49-F238E27FC236}">
              <a16:creationId xmlns:a16="http://schemas.microsoft.com/office/drawing/2014/main" id="{DD0DDE12-195E-4BCE-B946-CEA0357E18B8}"/>
            </a:ext>
          </a:extLst>
        </xdr:cNvPr>
        <xdr:cNvSpPr txBox="1"/>
      </xdr:nvSpPr>
      <xdr:spPr>
        <a:xfrm>
          <a:off x="9467850" y="13919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06" name="フローチャート: 判断 305">
          <a:extLst>
            <a:ext uri="{FF2B5EF4-FFF2-40B4-BE49-F238E27FC236}">
              <a16:creationId xmlns:a16="http://schemas.microsoft.com/office/drawing/2014/main" id="{5100477D-D52D-475B-A3BF-CD158CB412B3}"/>
            </a:ext>
          </a:extLst>
        </xdr:cNvPr>
        <xdr:cNvSpPr/>
      </xdr:nvSpPr>
      <xdr:spPr>
        <a:xfrm>
          <a:off x="9398000" y="139406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07" name="フローチャート: 判断 306">
          <a:extLst>
            <a:ext uri="{FF2B5EF4-FFF2-40B4-BE49-F238E27FC236}">
              <a16:creationId xmlns:a16="http://schemas.microsoft.com/office/drawing/2014/main" id="{011BE17C-9AF0-44BB-AC62-353CFFFD6037}"/>
            </a:ext>
          </a:extLst>
        </xdr:cNvPr>
        <xdr:cNvSpPr/>
      </xdr:nvSpPr>
      <xdr:spPr>
        <a:xfrm>
          <a:off x="8636000" y="139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08" name="フローチャート: 判断 307">
          <a:extLst>
            <a:ext uri="{FF2B5EF4-FFF2-40B4-BE49-F238E27FC236}">
              <a16:creationId xmlns:a16="http://schemas.microsoft.com/office/drawing/2014/main" id="{F36F638B-BD81-47BA-A0C9-A2F1D96EF667}"/>
            </a:ext>
          </a:extLst>
        </xdr:cNvPr>
        <xdr:cNvSpPr/>
      </xdr:nvSpPr>
      <xdr:spPr>
        <a:xfrm>
          <a:off x="7842250" y="139427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09" name="フローチャート: 判断 308">
          <a:extLst>
            <a:ext uri="{FF2B5EF4-FFF2-40B4-BE49-F238E27FC236}">
              <a16:creationId xmlns:a16="http://schemas.microsoft.com/office/drawing/2014/main" id="{7F1683E3-A0D0-42F2-AFED-32C3537A6A63}"/>
            </a:ext>
          </a:extLst>
        </xdr:cNvPr>
        <xdr:cNvSpPr/>
      </xdr:nvSpPr>
      <xdr:spPr>
        <a:xfrm>
          <a:off x="7029450" y="139707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10" name="フローチャート: 判断 309">
          <a:extLst>
            <a:ext uri="{FF2B5EF4-FFF2-40B4-BE49-F238E27FC236}">
              <a16:creationId xmlns:a16="http://schemas.microsoft.com/office/drawing/2014/main" id="{6F0BFD76-2DD5-4AEC-AF1F-499722F6C662}"/>
            </a:ext>
          </a:extLst>
        </xdr:cNvPr>
        <xdr:cNvSpPr/>
      </xdr:nvSpPr>
      <xdr:spPr>
        <a:xfrm>
          <a:off x="6235700" y="140202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7FC834C1-3F4C-47B6-898F-E0A4989E1BC8}"/>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B5B1FDA2-E541-44B6-BF27-FD1675E3626A}"/>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70ADD3E7-CD08-4D87-B97D-9A945B23768A}"/>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BE2FD78E-724A-4BCE-A99A-4714B3BCFF3E}"/>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792D18B2-38F8-4F18-BC54-67AEA7A351D1}"/>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140463</xdr:rowOff>
    </xdr:from>
    <xdr:to>
      <xdr:col>46</xdr:col>
      <xdr:colOff>38100</xdr:colOff>
      <xdr:row>86</xdr:row>
      <xdr:rowOff>70613</xdr:rowOff>
    </xdr:to>
    <xdr:sp macro="" textlink="">
      <xdr:nvSpPr>
        <xdr:cNvPr id="316" name="楕円 315">
          <a:extLst>
            <a:ext uri="{FF2B5EF4-FFF2-40B4-BE49-F238E27FC236}">
              <a16:creationId xmlns:a16="http://schemas.microsoft.com/office/drawing/2014/main" id="{61D3AF9F-A4AD-4C79-97A6-7C78BB9EBFBB}"/>
            </a:ext>
          </a:extLst>
        </xdr:cNvPr>
        <xdr:cNvSpPr/>
      </xdr:nvSpPr>
      <xdr:spPr>
        <a:xfrm>
          <a:off x="7842250" y="141739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144653</xdr:rowOff>
    </xdr:from>
    <xdr:to>
      <xdr:col>41</xdr:col>
      <xdr:colOff>101600</xdr:colOff>
      <xdr:row>86</xdr:row>
      <xdr:rowOff>74803</xdr:rowOff>
    </xdr:to>
    <xdr:sp macro="" textlink="">
      <xdr:nvSpPr>
        <xdr:cNvPr id="317" name="楕円 316">
          <a:extLst>
            <a:ext uri="{FF2B5EF4-FFF2-40B4-BE49-F238E27FC236}">
              <a16:creationId xmlns:a16="http://schemas.microsoft.com/office/drawing/2014/main" id="{4BB5862E-C57E-4103-91C7-BB1A29B7A274}"/>
            </a:ext>
          </a:extLst>
        </xdr:cNvPr>
        <xdr:cNvSpPr/>
      </xdr:nvSpPr>
      <xdr:spPr>
        <a:xfrm>
          <a:off x="7029450" y="141781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19813</xdr:rowOff>
    </xdr:from>
    <xdr:to>
      <xdr:col>45</xdr:col>
      <xdr:colOff>177800</xdr:colOff>
      <xdr:row>86</xdr:row>
      <xdr:rowOff>24003</xdr:rowOff>
    </xdr:to>
    <xdr:cxnSp macro="">
      <xdr:nvCxnSpPr>
        <xdr:cNvPr id="318" name="直線コネクタ 317">
          <a:extLst>
            <a:ext uri="{FF2B5EF4-FFF2-40B4-BE49-F238E27FC236}">
              <a16:creationId xmlns:a16="http://schemas.microsoft.com/office/drawing/2014/main" id="{D801CC13-4BF6-403E-812C-9ECFCFDEDC72}"/>
            </a:ext>
          </a:extLst>
        </xdr:cNvPr>
        <xdr:cNvCxnSpPr/>
      </xdr:nvCxnSpPr>
      <xdr:spPr>
        <a:xfrm flipV="1">
          <a:off x="7080250" y="14218413"/>
          <a:ext cx="80645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160290</xdr:rowOff>
    </xdr:from>
    <xdr:ext cx="469744" cy="259045"/>
    <xdr:sp macro="" textlink="">
      <xdr:nvSpPr>
        <xdr:cNvPr id="319" name="n_1aveValue【公営住宅】&#10;一人当たり面積">
          <a:extLst>
            <a:ext uri="{FF2B5EF4-FFF2-40B4-BE49-F238E27FC236}">
              <a16:creationId xmlns:a16="http://schemas.microsoft.com/office/drawing/2014/main" id="{C65B60E7-351A-4CB2-8FDC-E3760800DBE4}"/>
            </a:ext>
          </a:extLst>
        </xdr:cNvPr>
        <xdr:cNvSpPr txBox="1"/>
      </xdr:nvSpPr>
      <xdr:spPr>
        <a:xfrm>
          <a:off x="8458277" y="1369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20" name="n_2aveValue【公営住宅】&#10;一人当たり面積">
          <a:extLst>
            <a:ext uri="{FF2B5EF4-FFF2-40B4-BE49-F238E27FC236}">
              <a16:creationId xmlns:a16="http://schemas.microsoft.com/office/drawing/2014/main" id="{19160409-7516-4160-BF05-8A3A78B6C985}"/>
            </a:ext>
          </a:extLst>
        </xdr:cNvPr>
        <xdr:cNvSpPr txBox="1"/>
      </xdr:nvSpPr>
      <xdr:spPr>
        <a:xfrm>
          <a:off x="7677227" y="1372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49040</xdr:rowOff>
    </xdr:from>
    <xdr:ext cx="469744" cy="259045"/>
    <xdr:sp macro="" textlink="">
      <xdr:nvSpPr>
        <xdr:cNvPr id="321" name="n_3aveValue【公営住宅】&#10;一人当たり面積">
          <a:extLst>
            <a:ext uri="{FF2B5EF4-FFF2-40B4-BE49-F238E27FC236}">
              <a16:creationId xmlns:a16="http://schemas.microsoft.com/office/drawing/2014/main" id="{5C776791-7A38-4525-857D-962A1899EA01}"/>
            </a:ext>
          </a:extLst>
        </xdr:cNvPr>
        <xdr:cNvSpPr txBox="1"/>
      </xdr:nvSpPr>
      <xdr:spPr>
        <a:xfrm>
          <a:off x="6864427" y="1375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22" name="n_4aveValue【公営住宅】&#10;一人当たり面積">
          <a:extLst>
            <a:ext uri="{FF2B5EF4-FFF2-40B4-BE49-F238E27FC236}">
              <a16:creationId xmlns:a16="http://schemas.microsoft.com/office/drawing/2014/main" id="{E0AF31E1-D693-4661-8EEE-4E4AB7E4BDCF}"/>
            </a:ext>
          </a:extLst>
        </xdr:cNvPr>
        <xdr:cNvSpPr txBox="1"/>
      </xdr:nvSpPr>
      <xdr:spPr>
        <a:xfrm>
          <a:off x="6070677" y="1380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61740</xdr:rowOff>
    </xdr:from>
    <xdr:ext cx="469744" cy="259045"/>
    <xdr:sp macro="" textlink="">
      <xdr:nvSpPr>
        <xdr:cNvPr id="323" name="n_2mainValue【公営住宅】&#10;一人当たり面積">
          <a:extLst>
            <a:ext uri="{FF2B5EF4-FFF2-40B4-BE49-F238E27FC236}">
              <a16:creationId xmlns:a16="http://schemas.microsoft.com/office/drawing/2014/main" id="{3D3CCF25-8C39-4245-86F4-C18942A6CF1A}"/>
            </a:ext>
          </a:extLst>
        </xdr:cNvPr>
        <xdr:cNvSpPr txBox="1"/>
      </xdr:nvSpPr>
      <xdr:spPr>
        <a:xfrm>
          <a:off x="76772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65930</xdr:rowOff>
    </xdr:from>
    <xdr:ext cx="469744" cy="259045"/>
    <xdr:sp macro="" textlink="">
      <xdr:nvSpPr>
        <xdr:cNvPr id="324" name="n_3mainValue【公営住宅】&#10;一人当たり面積">
          <a:extLst>
            <a:ext uri="{FF2B5EF4-FFF2-40B4-BE49-F238E27FC236}">
              <a16:creationId xmlns:a16="http://schemas.microsoft.com/office/drawing/2014/main" id="{CB9A9B30-48C8-403E-8065-46F52CB10750}"/>
            </a:ext>
          </a:extLst>
        </xdr:cNvPr>
        <xdr:cNvSpPr txBox="1"/>
      </xdr:nvSpPr>
      <xdr:spPr>
        <a:xfrm>
          <a:off x="6864427" y="1426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a:extLst>
            <a:ext uri="{FF2B5EF4-FFF2-40B4-BE49-F238E27FC236}">
              <a16:creationId xmlns:a16="http://schemas.microsoft.com/office/drawing/2014/main" id="{B9F17DE5-DF1C-4C61-91C8-93CF2A2FC7E5}"/>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a:extLst>
            <a:ext uri="{FF2B5EF4-FFF2-40B4-BE49-F238E27FC236}">
              <a16:creationId xmlns:a16="http://schemas.microsoft.com/office/drawing/2014/main" id="{41087BCF-1388-4722-B1D3-BDB06FDC0E5D}"/>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a:extLst>
            <a:ext uri="{FF2B5EF4-FFF2-40B4-BE49-F238E27FC236}">
              <a16:creationId xmlns:a16="http://schemas.microsoft.com/office/drawing/2014/main" id="{01508ED9-FC9C-4BE2-BA0B-82409C436A46}"/>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a:extLst>
            <a:ext uri="{FF2B5EF4-FFF2-40B4-BE49-F238E27FC236}">
              <a16:creationId xmlns:a16="http://schemas.microsoft.com/office/drawing/2014/main" id="{01DCC3F3-1246-4055-90B8-68FB85779E47}"/>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a:extLst>
            <a:ext uri="{FF2B5EF4-FFF2-40B4-BE49-F238E27FC236}">
              <a16:creationId xmlns:a16="http://schemas.microsoft.com/office/drawing/2014/main" id="{983E11B1-B2A4-40FD-A8AE-83840C36F7EC}"/>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a:extLst>
            <a:ext uri="{FF2B5EF4-FFF2-40B4-BE49-F238E27FC236}">
              <a16:creationId xmlns:a16="http://schemas.microsoft.com/office/drawing/2014/main" id="{246F683D-02CB-4FD4-A44A-F7ABFEA370A8}"/>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a:extLst>
            <a:ext uri="{FF2B5EF4-FFF2-40B4-BE49-F238E27FC236}">
              <a16:creationId xmlns:a16="http://schemas.microsoft.com/office/drawing/2014/main" id="{3A8D7544-7A97-4868-85A8-1737C7641355}"/>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a:extLst>
            <a:ext uri="{FF2B5EF4-FFF2-40B4-BE49-F238E27FC236}">
              <a16:creationId xmlns:a16="http://schemas.microsoft.com/office/drawing/2014/main" id="{C7EBBC37-49EF-423B-866F-BAFE0DE81BF0}"/>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a:extLst>
            <a:ext uri="{FF2B5EF4-FFF2-40B4-BE49-F238E27FC236}">
              <a16:creationId xmlns:a16="http://schemas.microsoft.com/office/drawing/2014/main" id="{BD5D8294-005B-430B-8241-3A77E0D9512B}"/>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a:extLst>
            <a:ext uri="{FF2B5EF4-FFF2-40B4-BE49-F238E27FC236}">
              <a16:creationId xmlns:a16="http://schemas.microsoft.com/office/drawing/2014/main" id="{85350BC4-A5EB-45ED-A68B-8BDCE71268BC}"/>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a:extLst>
            <a:ext uri="{FF2B5EF4-FFF2-40B4-BE49-F238E27FC236}">
              <a16:creationId xmlns:a16="http://schemas.microsoft.com/office/drawing/2014/main" id="{307C9349-DC59-435B-BD15-CCAA216B40AD}"/>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a:extLst>
            <a:ext uri="{FF2B5EF4-FFF2-40B4-BE49-F238E27FC236}">
              <a16:creationId xmlns:a16="http://schemas.microsoft.com/office/drawing/2014/main" id="{F7913C89-6A1C-4126-87B5-04AB10BDE5DB}"/>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a:extLst>
            <a:ext uri="{FF2B5EF4-FFF2-40B4-BE49-F238E27FC236}">
              <a16:creationId xmlns:a16="http://schemas.microsoft.com/office/drawing/2014/main" id="{90F6EC8E-71DF-45FE-987E-AA37165A3C80}"/>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a:extLst>
            <a:ext uri="{FF2B5EF4-FFF2-40B4-BE49-F238E27FC236}">
              <a16:creationId xmlns:a16="http://schemas.microsoft.com/office/drawing/2014/main" id="{D739B2F1-8914-4C01-B34A-66C868E46399}"/>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a:extLst>
            <a:ext uri="{FF2B5EF4-FFF2-40B4-BE49-F238E27FC236}">
              <a16:creationId xmlns:a16="http://schemas.microsoft.com/office/drawing/2014/main" id="{80E0D5AD-12DE-4901-B813-8A12247A0AD7}"/>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a:extLst>
            <a:ext uri="{FF2B5EF4-FFF2-40B4-BE49-F238E27FC236}">
              <a16:creationId xmlns:a16="http://schemas.microsoft.com/office/drawing/2014/main" id="{EBD6EAAC-F27E-4840-B461-3AED60FF7111}"/>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a:extLst>
            <a:ext uri="{FF2B5EF4-FFF2-40B4-BE49-F238E27FC236}">
              <a16:creationId xmlns:a16="http://schemas.microsoft.com/office/drawing/2014/main" id="{D0760267-4F27-4E51-8576-02CF4723CA64}"/>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a:extLst>
            <a:ext uri="{FF2B5EF4-FFF2-40B4-BE49-F238E27FC236}">
              <a16:creationId xmlns:a16="http://schemas.microsoft.com/office/drawing/2014/main" id="{A89D3C1C-A02C-4F7D-AB30-44720CBF27DD}"/>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a:extLst>
            <a:ext uri="{FF2B5EF4-FFF2-40B4-BE49-F238E27FC236}">
              <a16:creationId xmlns:a16="http://schemas.microsoft.com/office/drawing/2014/main" id="{F26DAD82-CF99-4968-84C0-397E4FB1A407}"/>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a:extLst>
            <a:ext uri="{FF2B5EF4-FFF2-40B4-BE49-F238E27FC236}">
              <a16:creationId xmlns:a16="http://schemas.microsoft.com/office/drawing/2014/main" id="{3AAD22A5-447C-42D3-AC91-72A8FFBB5901}"/>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a:extLst>
            <a:ext uri="{FF2B5EF4-FFF2-40B4-BE49-F238E27FC236}">
              <a16:creationId xmlns:a16="http://schemas.microsoft.com/office/drawing/2014/main" id="{E91928BC-D4FD-45D0-B09D-611312326A5B}"/>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a:extLst>
            <a:ext uri="{FF2B5EF4-FFF2-40B4-BE49-F238E27FC236}">
              <a16:creationId xmlns:a16="http://schemas.microsoft.com/office/drawing/2014/main" id="{73E65EA2-384D-454C-A2D1-8E59238A358E}"/>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a:extLst>
            <a:ext uri="{FF2B5EF4-FFF2-40B4-BE49-F238E27FC236}">
              <a16:creationId xmlns:a16="http://schemas.microsoft.com/office/drawing/2014/main" id="{A54D779D-C0DC-47C1-9D89-7A80CC2A5E7F}"/>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a:extLst>
            <a:ext uri="{FF2B5EF4-FFF2-40B4-BE49-F238E27FC236}">
              <a16:creationId xmlns:a16="http://schemas.microsoft.com/office/drawing/2014/main" id="{B4A31342-D332-4680-8139-86F70DD15708}"/>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9" name="テキスト ボックス 348">
          <a:extLst>
            <a:ext uri="{FF2B5EF4-FFF2-40B4-BE49-F238E27FC236}">
              <a16:creationId xmlns:a16="http://schemas.microsoft.com/office/drawing/2014/main" id="{9E9741D1-3C04-412E-AE96-23DE0C9ECB1F}"/>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0" name="直線コネクタ 349">
          <a:extLst>
            <a:ext uri="{FF2B5EF4-FFF2-40B4-BE49-F238E27FC236}">
              <a16:creationId xmlns:a16="http://schemas.microsoft.com/office/drawing/2014/main" id="{1FCBA351-3366-4F2D-8B25-5A0A3A07FAAB}"/>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1" name="テキスト ボックス 350">
          <a:extLst>
            <a:ext uri="{FF2B5EF4-FFF2-40B4-BE49-F238E27FC236}">
              <a16:creationId xmlns:a16="http://schemas.microsoft.com/office/drawing/2014/main" id="{D524265B-4193-41AC-BD4F-A5DCF3C8BAD5}"/>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2" name="直線コネクタ 351">
          <a:extLst>
            <a:ext uri="{FF2B5EF4-FFF2-40B4-BE49-F238E27FC236}">
              <a16:creationId xmlns:a16="http://schemas.microsoft.com/office/drawing/2014/main" id="{15D0EA05-FEE6-4676-81D3-54DAA6E83BFC}"/>
            </a:ext>
          </a:extLst>
        </xdr:cNvPr>
        <xdr:cNvCxnSpPr/>
      </xdr:nvCxnSpPr>
      <xdr:spPr>
        <a:xfrm>
          <a:off x="11207750" y="70267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3" name="テキスト ボックス 352">
          <a:extLst>
            <a:ext uri="{FF2B5EF4-FFF2-40B4-BE49-F238E27FC236}">
              <a16:creationId xmlns:a16="http://schemas.microsoft.com/office/drawing/2014/main" id="{A9D40090-E9D0-4CDE-AED3-4E820B00C578}"/>
            </a:ext>
          </a:extLst>
        </xdr:cNvPr>
        <xdr:cNvSpPr txBox="1"/>
      </xdr:nvSpPr>
      <xdr:spPr>
        <a:xfrm>
          <a:off x="1079772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4" name="直線コネクタ 353">
          <a:extLst>
            <a:ext uri="{FF2B5EF4-FFF2-40B4-BE49-F238E27FC236}">
              <a16:creationId xmlns:a16="http://schemas.microsoft.com/office/drawing/2014/main" id="{5B73681B-72B7-419E-B903-09EEDB2507A2}"/>
            </a:ext>
          </a:extLst>
        </xdr:cNvPr>
        <xdr:cNvCxnSpPr/>
      </xdr:nvCxnSpPr>
      <xdr:spPr>
        <a:xfrm>
          <a:off x="11207750" y="6712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5" name="テキスト ボックス 354">
          <a:extLst>
            <a:ext uri="{FF2B5EF4-FFF2-40B4-BE49-F238E27FC236}">
              <a16:creationId xmlns:a16="http://schemas.microsoft.com/office/drawing/2014/main" id="{C2F9BA78-13CD-4665-A447-E103E49FE374}"/>
            </a:ext>
          </a:extLst>
        </xdr:cNvPr>
        <xdr:cNvSpPr txBox="1"/>
      </xdr:nvSpPr>
      <xdr:spPr>
        <a:xfrm>
          <a:off x="108427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6" name="直線コネクタ 355">
          <a:extLst>
            <a:ext uri="{FF2B5EF4-FFF2-40B4-BE49-F238E27FC236}">
              <a16:creationId xmlns:a16="http://schemas.microsoft.com/office/drawing/2014/main" id="{DEB1BDC9-3738-46E9-BE56-E383C7E17D15}"/>
            </a:ext>
          </a:extLst>
        </xdr:cNvPr>
        <xdr:cNvCxnSpPr/>
      </xdr:nvCxnSpPr>
      <xdr:spPr>
        <a:xfrm>
          <a:off x="11207750" y="63989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7" name="テキスト ボックス 356">
          <a:extLst>
            <a:ext uri="{FF2B5EF4-FFF2-40B4-BE49-F238E27FC236}">
              <a16:creationId xmlns:a16="http://schemas.microsoft.com/office/drawing/2014/main" id="{EAB452C3-BCB0-4A4D-B15C-3D8C66ECA78F}"/>
            </a:ext>
          </a:extLst>
        </xdr:cNvPr>
        <xdr:cNvSpPr txBox="1"/>
      </xdr:nvSpPr>
      <xdr:spPr>
        <a:xfrm>
          <a:off x="108427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8" name="直線コネクタ 357">
          <a:extLst>
            <a:ext uri="{FF2B5EF4-FFF2-40B4-BE49-F238E27FC236}">
              <a16:creationId xmlns:a16="http://schemas.microsoft.com/office/drawing/2014/main" id="{B54CB2FF-CB7E-48BE-A50B-2DBC928785EF}"/>
            </a:ext>
          </a:extLst>
        </xdr:cNvPr>
        <xdr:cNvCxnSpPr/>
      </xdr:nvCxnSpPr>
      <xdr:spPr>
        <a:xfrm>
          <a:off x="11207750" y="60851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9" name="テキスト ボックス 358">
          <a:extLst>
            <a:ext uri="{FF2B5EF4-FFF2-40B4-BE49-F238E27FC236}">
              <a16:creationId xmlns:a16="http://schemas.microsoft.com/office/drawing/2014/main" id="{097CA5F2-F2D6-48B3-86BE-572B8E4539A6}"/>
            </a:ext>
          </a:extLst>
        </xdr:cNvPr>
        <xdr:cNvSpPr txBox="1"/>
      </xdr:nvSpPr>
      <xdr:spPr>
        <a:xfrm>
          <a:off x="108427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0" name="直線コネクタ 359">
          <a:extLst>
            <a:ext uri="{FF2B5EF4-FFF2-40B4-BE49-F238E27FC236}">
              <a16:creationId xmlns:a16="http://schemas.microsoft.com/office/drawing/2014/main" id="{C50DB735-95AE-400A-9D69-CA42A0582940}"/>
            </a:ext>
          </a:extLst>
        </xdr:cNvPr>
        <xdr:cNvCxnSpPr/>
      </xdr:nvCxnSpPr>
      <xdr:spPr>
        <a:xfrm>
          <a:off x="11207750" y="57712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1" name="テキスト ボックス 360">
          <a:extLst>
            <a:ext uri="{FF2B5EF4-FFF2-40B4-BE49-F238E27FC236}">
              <a16:creationId xmlns:a16="http://schemas.microsoft.com/office/drawing/2014/main" id="{D2F9990D-89C9-4FD3-B9E0-00BEAA7E4E59}"/>
            </a:ext>
          </a:extLst>
        </xdr:cNvPr>
        <xdr:cNvSpPr txBox="1"/>
      </xdr:nvSpPr>
      <xdr:spPr>
        <a:xfrm>
          <a:off x="108427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2" name="直線コネクタ 361">
          <a:extLst>
            <a:ext uri="{FF2B5EF4-FFF2-40B4-BE49-F238E27FC236}">
              <a16:creationId xmlns:a16="http://schemas.microsoft.com/office/drawing/2014/main" id="{26F6DC62-8ECC-48A9-BDB4-A8DA7ECA2C7E}"/>
            </a:ext>
          </a:extLst>
        </xdr:cNvPr>
        <xdr:cNvCxnSpPr/>
      </xdr:nvCxnSpPr>
      <xdr:spPr>
        <a:xfrm>
          <a:off x="11207750" y="54510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3" name="テキスト ボックス 362">
          <a:extLst>
            <a:ext uri="{FF2B5EF4-FFF2-40B4-BE49-F238E27FC236}">
              <a16:creationId xmlns:a16="http://schemas.microsoft.com/office/drawing/2014/main" id="{8419FC2D-F103-4ECC-8E82-BD208F87EF0F}"/>
            </a:ext>
          </a:extLst>
        </xdr:cNvPr>
        <xdr:cNvSpPr txBox="1"/>
      </xdr:nvSpPr>
      <xdr:spPr>
        <a:xfrm>
          <a:off x="1090691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4" name="直線コネクタ 363">
          <a:extLst>
            <a:ext uri="{FF2B5EF4-FFF2-40B4-BE49-F238E27FC236}">
              <a16:creationId xmlns:a16="http://schemas.microsoft.com/office/drawing/2014/main" id="{9A2E5350-B5EA-44FD-8CD3-8D833C6285CB}"/>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認定こども園・幼稚園・保育所】&#10;有形固定資産減価償却率グラフ枠">
          <a:extLst>
            <a:ext uri="{FF2B5EF4-FFF2-40B4-BE49-F238E27FC236}">
              <a16:creationId xmlns:a16="http://schemas.microsoft.com/office/drawing/2014/main" id="{62F651D5-C7A4-4B84-A0DF-D71F936294C5}"/>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366" name="直線コネクタ 365">
          <a:extLst>
            <a:ext uri="{FF2B5EF4-FFF2-40B4-BE49-F238E27FC236}">
              <a16:creationId xmlns:a16="http://schemas.microsoft.com/office/drawing/2014/main" id="{E2775F96-DA80-4D92-911C-66B2E17E3FCC}"/>
            </a:ext>
          </a:extLst>
        </xdr:cNvPr>
        <xdr:cNvCxnSpPr/>
      </xdr:nvCxnSpPr>
      <xdr:spPr>
        <a:xfrm flipV="1">
          <a:off x="14699614" y="5621020"/>
          <a:ext cx="0" cy="140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7" name="【認定こども園・幼稚園・保育所】&#10;有形固定資産減価償却率最小値テキスト">
          <a:extLst>
            <a:ext uri="{FF2B5EF4-FFF2-40B4-BE49-F238E27FC236}">
              <a16:creationId xmlns:a16="http://schemas.microsoft.com/office/drawing/2014/main" id="{B3C11A74-35DE-4DF1-829F-1F9F68A025D1}"/>
            </a:ext>
          </a:extLst>
        </xdr:cNvPr>
        <xdr:cNvSpPr txBox="1"/>
      </xdr:nvSpPr>
      <xdr:spPr>
        <a:xfrm>
          <a:off x="14738350"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8" name="直線コネクタ 367">
          <a:extLst>
            <a:ext uri="{FF2B5EF4-FFF2-40B4-BE49-F238E27FC236}">
              <a16:creationId xmlns:a16="http://schemas.microsoft.com/office/drawing/2014/main" id="{8297BF78-D0A6-4720-8A13-2553CC7520C7}"/>
            </a:ext>
          </a:extLst>
        </xdr:cNvPr>
        <xdr:cNvCxnSpPr/>
      </xdr:nvCxnSpPr>
      <xdr:spPr>
        <a:xfrm>
          <a:off x="14611350" y="70267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369" name="【認定こども園・幼稚園・保育所】&#10;有形固定資産減価償却率最大値テキスト">
          <a:extLst>
            <a:ext uri="{FF2B5EF4-FFF2-40B4-BE49-F238E27FC236}">
              <a16:creationId xmlns:a16="http://schemas.microsoft.com/office/drawing/2014/main" id="{41403130-297A-4203-9042-754681A0CEF9}"/>
            </a:ext>
          </a:extLst>
        </xdr:cNvPr>
        <xdr:cNvSpPr txBox="1"/>
      </xdr:nvSpPr>
      <xdr:spPr>
        <a:xfrm>
          <a:off x="14738350" y="54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370" name="直線コネクタ 369">
          <a:extLst>
            <a:ext uri="{FF2B5EF4-FFF2-40B4-BE49-F238E27FC236}">
              <a16:creationId xmlns:a16="http://schemas.microsoft.com/office/drawing/2014/main" id="{2806D69F-8C44-4CC3-A19B-CF7043ACFB2E}"/>
            </a:ext>
          </a:extLst>
        </xdr:cNvPr>
        <xdr:cNvCxnSpPr/>
      </xdr:nvCxnSpPr>
      <xdr:spPr>
        <a:xfrm>
          <a:off x="14611350" y="5621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371" name="【認定こども園・幼稚園・保育所】&#10;有形固定資産減価償却率平均値テキスト">
          <a:extLst>
            <a:ext uri="{FF2B5EF4-FFF2-40B4-BE49-F238E27FC236}">
              <a16:creationId xmlns:a16="http://schemas.microsoft.com/office/drawing/2014/main" id="{40FE8161-30F0-44C7-B83B-2EF1A713F3BA}"/>
            </a:ext>
          </a:extLst>
        </xdr:cNvPr>
        <xdr:cNvSpPr txBox="1"/>
      </xdr:nvSpPr>
      <xdr:spPr>
        <a:xfrm>
          <a:off x="14738350" y="62056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372" name="フローチャート: 判断 371">
          <a:extLst>
            <a:ext uri="{FF2B5EF4-FFF2-40B4-BE49-F238E27FC236}">
              <a16:creationId xmlns:a16="http://schemas.microsoft.com/office/drawing/2014/main" id="{1B64F7D3-B740-4ADB-8790-46AC7FD405CF}"/>
            </a:ext>
          </a:extLst>
        </xdr:cNvPr>
        <xdr:cNvSpPr/>
      </xdr:nvSpPr>
      <xdr:spPr>
        <a:xfrm>
          <a:off x="14649450" y="622717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373" name="フローチャート: 判断 372">
          <a:extLst>
            <a:ext uri="{FF2B5EF4-FFF2-40B4-BE49-F238E27FC236}">
              <a16:creationId xmlns:a16="http://schemas.microsoft.com/office/drawing/2014/main" id="{E09F4737-FE13-42F8-A56C-FA75C111B598}"/>
            </a:ext>
          </a:extLst>
        </xdr:cNvPr>
        <xdr:cNvSpPr/>
      </xdr:nvSpPr>
      <xdr:spPr>
        <a:xfrm>
          <a:off x="13887450" y="62124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74" name="フローチャート: 判断 373">
          <a:extLst>
            <a:ext uri="{FF2B5EF4-FFF2-40B4-BE49-F238E27FC236}">
              <a16:creationId xmlns:a16="http://schemas.microsoft.com/office/drawing/2014/main" id="{B7493C9E-1E60-4D5D-8310-1CF6C6998497}"/>
            </a:ext>
          </a:extLst>
        </xdr:cNvPr>
        <xdr:cNvSpPr/>
      </xdr:nvSpPr>
      <xdr:spPr>
        <a:xfrm>
          <a:off x="13093700" y="62026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375" name="フローチャート: 判断 374">
          <a:extLst>
            <a:ext uri="{FF2B5EF4-FFF2-40B4-BE49-F238E27FC236}">
              <a16:creationId xmlns:a16="http://schemas.microsoft.com/office/drawing/2014/main" id="{344CC03C-2918-4F77-A0DC-3084E316B729}"/>
            </a:ext>
          </a:extLst>
        </xdr:cNvPr>
        <xdr:cNvSpPr/>
      </xdr:nvSpPr>
      <xdr:spPr>
        <a:xfrm>
          <a:off x="12299950" y="62206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376" name="フローチャート: 判断 375">
          <a:extLst>
            <a:ext uri="{FF2B5EF4-FFF2-40B4-BE49-F238E27FC236}">
              <a16:creationId xmlns:a16="http://schemas.microsoft.com/office/drawing/2014/main" id="{A122A8D5-7747-47E9-8B23-E901F8A150ED}"/>
            </a:ext>
          </a:extLst>
        </xdr:cNvPr>
        <xdr:cNvSpPr/>
      </xdr:nvSpPr>
      <xdr:spPr>
        <a:xfrm>
          <a:off x="11487150" y="632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019EB817-DA12-4A3E-9549-BA9493620310}"/>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CD87F658-0B10-4639-9563-9F939828BD15}"/>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74CCCAC3-3AC4-4A27-AAFA-23249EFF4FA2}"/>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87F41297-DCFC-4644-B2F2-26277987515F}"/>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BB8779D-DBDE-4864-A69F-F0882102830D}"/>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167459</xdr:rowOff>
    </xdr:from>
    <xdr:to>
      <xdr:col>76</xdr:col>
      <xdr:colOff>165100</xdr:colOff>
      <xdr:row>38</xdr:row>
      <xdr:rowOff>97609</xdr:rowOff>
    </xdr:to>
    <xdr:sp macro="" textlink="">
      <xdr:nvSpPr>
        <xdr:cNvPr id="382" name="楕円 381">
          <a:extLst>
            <a:ext uri="{FF2B5EF4-FFF2-40B4-BE49-F238E27FC236}">
              <a16:creationId xmlns:a16="http://schemas.microsoft.com/office/drawing/2014/main" id="{4AC2245E-8533-4EDB-A188-FB9349BF8978}"/>
            </a:ext>
          </a:extLst>
        </xdr:cNvPr>
        <xdr:cNvSpPr/>
      </xdr:nvSpPr>
      <xdr:spPr>
        <a:xfrm>
          <a:off x="13093700" y="62761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383" name="楕円 382">
          <a:extLst>
            <a:ext uri="{FF2B5EF4-FFF2-40B4-BE49-F238E27FC236}">
              <a16:creationId xmlns:a16="http://schemas.microsoft.com/office/drawing/2014/main" id="{4888D15A-A3A8-4DFE-BCB4-10F35D88DCAC}"/>
            </a:ext>
          </a:extLst>
        </xdr:cNvPr>
        <xdr:cNvSpPr/>
      </xdr:nvSpPr>
      <xdr:spPr>
        <a:xfrm>
          <a:off x="12299950" y="62124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154577</xdr:rowOff>
    </xdr:from>
    <xdr:to>
      <xdr:col>76</xdr:col>
      <xdr:colOff>114300</xdr:colOff>
      <xdr:row>38</xdr:row>
      <xdr:rowOff>46809</xdr:rowOff>
    </xdr:to>
    <xdr:cxnSp macro="">
      <xdr:nvCxnSpPr>
        <xdr:cNvPr id="384" name="直線コネクタ 383">
          <a:extLst>
            <a:ext uri="{FF2B5EF4-FFF2-40B4-BE49-F238E27FC236}">
              <a16:creationId xmlns:a16="http://schemas.microsoft.com/office/drawing/2014/main" id="{F63969C6-E56D-4419-A2BD-294535A7AA00}"/>
            </a:ext>
          </a:extLst>
        </xdr:cNvPr>
        <xdr:cNvCxnSpPr/>
      </xdr:nvCxnSpPr>
      <xdr:spPr>
        <a:xfrm>
          <a:off x="12344400" y="6263277"/>
          <a:ext cx="800100" cy="5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50454</xdr:rowOff>
    </xdr:from>
    <xdr:ext cx="405111" cy="259045"/>
    <xdr:sp macro="" textlink="">
      <xdr:nvSpPr>
        <xdr:cNvPr id="385" name="n_1aveValue【認定こども園・幼稚園・保育所】&#10;有形固定資産減価償却率">
          <a:extLst>
            <a:ext uri="{FF2B5EF4-FFF2-40B4-BE49-F238E27FC236}">
              <a16:creationId xmlns:a16="http://schemas.microsoft.com/office/drawing/2014/main" id="{6E8CEE05-E730-4222-BC7D-D7766F04FA84}"/>
            </a:ext>
          </a:extLst>
        </xdr:cNvPr>
        <xdr:cNvSpPr txBox="1"/>
      </xdr:nvSpPr>
      <xdr:spPr>
        <a:xfrm>
          <a:off x="1374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386" name="n_2aveValue【認定こども園・幼稚園・保育所】&#10;有形固定資産減価償却率">
          <a:extLst>
            <a:ext uri="{FF2B5EF4-FFF2-40B4-BE49-F238E27FC236}">
              <a16:creationId xmlns:a16="http://schemas.microsoft.com/office/drawing/2014/main" id="{7823D295-E5E3-4FB4-9BBC-0253D9A06078}"/>
            </a:ext>
          </a:extLst>
        </xdr:cNvPr>
        <xdr:cNvSpPr txBox="1"/>
      </xdr:nvSpPr>
      <xdr:spPr>
        <a:xfrm>
          <a:off x="1296099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33218</xdr:rowOff>
    </xdr:from>
    <xdr:ext cx="405111" cy="259045"/>
    <xdr:sp macro="" textlink="">
      <xdr:nvSpPr>
        <xdr:cNvPr id="387" name="n_3aveValue【認定こども園・幼稚園・保育所】&#10;有形固定資産減価償却率">
          <a:extLst>
            <a:ext uri="{FF2B5EF4-FFF2-40B4-BE49-F238E27FC236}">
              <a16:creationId xmlns:a16="http://schemas.microsoft.com/office/drawing/2014/main" id="{E8E58A64-7EFE-4731-B91C-324D1B856636}"/>
            </a:ext>
          </a:extLst>
        </xdr:cNvPr>
        <xdr:cNvSpPr txBox="1"/>
      </xdr:nvSpPr>
      <xdr:spPr>
        <a:xfrm>
          <a:off x="12167244" y="6307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388" name="n_4aveValue【認定こども園・幼稚園・保育所】&#10;有形固定資産減価償却率">
          <a:extLst>
            <a:ext uri="{FF2B5EF4-FFF2-40B4-BE49-F238E27FC236}">
              <a16:creationId xmlns:a16="http://schemas.microsoft.com/office/drawing/2014/main" id="{5C220531-53CB-483A-842C-CE15538DFC44}"/>
            </a:ext>
          </a:extLst>
        </xdr:cNvPr>
        <xdr:cNvSpPr txBox="1"/>
      </xdr:nvSpPr>
      <xdr:spPr>
        <a:xfrm>
          <a:off x="11354444" y="610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88736</xdr:rowOff>
    </xdr:from>
    <xdr:ext cx="405111" cy="259045"/>
    <xdr:sp macro="" textlink="">
      <xdr:nvSpPr>
        <xdr:cNvPr id="389" name="n_2mainValue【認定こども園・幼稚園・保育所】&#10;有形固定資産減価償却率">
          <a:extLst>
            <a:ext uri="{FF2B5EF4-FFF2-40B4-BE49-F238E27FC236}">
              <a16:creationId xmlns:a16="http://schemas.microsoft.com/office/drawing/2014/main" id="{A7F47001-9A1F-4044-B6A6-DDC2A302B70F}"/>
            </a:ext>
          </a:extLst>
        </xdr:cNvPr>
        <xdr:cNvSpPr txBox="1"/>
      </xdr:nvSpPr>
      <xdr:spPr>
        <a:xfrm>
          <a:off x="12960994" y="636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50454</xdr:rowOff>
    </xdr:from>
    <xdr:ext cx="405111" cy="259045"/>
    <xdr:sp macro="" textlink="">
      <xdr:nvSpPr>
        <xdr:cNvPr id="390" name="n_3mainValue【認定こども園・幼稚園・保育所】&#10;有形固定資産減価償却率">
          <a:extLst>
            <a:ext uri="{FF2B5EF4-FFF2-40B4-BE49-F238E27FC236}">
              <a16:creationId xmlns:a16="http://schemas.microsoft.com/office/drawing/2014/main" id="{C312BD35-B6DD-4289-9311-B2BB4768F081}"/>
            </a:ext>
          </a:extLst>
        </xdr:cNvPr>
        <xdr:cNvSpPr txBox="1"/>
      </xdr:nvSpPr>
      <xdr:spPr>
        <a:xfrm>
          <a:off x="121672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1" name="正方形/長方形 390">
          <a:extLst>
            <a:ext uri="{FF2B5EF4-FFF2-40B4-BE49-F238E27FC236}">
              <a16:creationId xmlns:a16="http://schemas.microsoft.com/office/drawing/2014/main" id="{B6BB506F-BD26-4445-9341-BF2E8F25C4F8}"/>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2" name="正方形/長方形 391">
          <a:extLst>
            <a:ext uri="{FF2B5EF4-FFF2-40B4-BE49-F238E27FC236}">
              <a16:creationId xmlns:a16="http://schemas.microsoft.com/office/drawing/2014/main" id="{28C67248-85F8-40F5-83A9-6F5F99AC83CD}"/>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3" name="正方形/長方形 392">
          <a:extLst>
            <a:ext uri="{FF2B5EF4-FFF2-40B4-BE49-F238E27FC236}">
              <a16:creationId xmlns:a16="http://schemas.microsoft.com/office/drawing/2014/main" id="{EB44757C-A245-47EB-98D3-C2D8716B48CF}"/>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4" name="正方形/長方形 393">
          <a:extLst>
            <a:ext uri="{FF2B5EF4-FFF2-40B4-BE49-F238E27FC236}">
              <a16:creationId xmlns:a16="http://schemas.microsoft.com/office/drawing/2014/main" id="{FB53AF4E-E6C8-4116-ABB0-D81E423AED4F}"/>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5" name="正方形/長方形 394">
          <a:extLst>
            <a:ext uri="{FF2B5EF4-FFF2-40B4-BE49-F238E27FC236}">
              <a16:creationId xmlns:a16="http://schemas.microsoft.com/office/drawing/2014/main" id="{3C0DA3DE-448B-4392-8A25-E3247610748A}"/>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6" name="正方形/長方形 395">
          <a:extLst>
            <a:ext uri="{FF2B5EF4-FFF2-40B4-BE49-F238E27FC236}">
              <a16:creationId xmlns:a16="http://schemas.microsoft.com/office/drawing/2014/main" id="{C58820F6-A541-4CB7-9F3C-EF2CCB6EC152}"/>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7" name="正方形/長方形 396">
          <a:extLst>
            <a:ext uri="{FF2B5EF4-FFF2-40B4-BE49-F238E27FC236}">
              <a16:creationId xmlns:a16="http://schemas.microsoft.com/office/drawing/2014/main" id="{BA33B5EF-05F7-4BDD-9645-FEAAE598D88C}"/>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8" name="正方形/長方形 397">
          <a:extLst>
            <a:ext uri="{FF2B5EF4-FFF2-40B4-BE49-F238E27FC236}">
              <a16:creationId xmlns:a16="http://schemas.microsoft.com/office/drawing/2014/main" id="{C4268C02-8208-4A35-BBCE-3E7121A6A9FA}"/>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9" name="テキスト ボックス 398">
          <a:extLst>
            <a:ext uri="{FF2B5EF4-FFF2-40B4-BE49-F238E27FC236}">
              <a16:creationId xmlns:a16="http://schemas.microsoft.com/office/drawing/2014/main" id="{706BF31F-1184-4B07-9F93-44258E5BC281}"/>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0" name="直線コネクタ 399">
          <a:extLst>
            <a:ext uri="{FF2B5EF4-FFF2-40B4-BE49-F238E27FC236}">
              <a16:creationId xmlns:a16="http://schemas.microsoft.com/office/drawing/2014/main" id="{63F5258A-8C1B-42EC-B481-FD15A5D2F5CB}"/>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1" name="直線コネクタ 400">
          <a:extLst>
            <a:ext uri="{FF2B5EF4-FFF2-40B4-BE49-F238E27FC236}">
              <a16:creationId xmlns:a16="http://schemas.microsoft.com/office/drawing/2014/main" id="{F59D3C25-4D35-41CB-B69A-09E7829BAC55}"/>
            </a:ext>
          </a:extLst>
        </xdr:cNvPr>
        <xdr:cNvCxnSpPr/>
      </xdr:nvCxnSpPr>
      <xdr:spPr>
        <a:xfrm>
          <a:off x="164592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2" name="テキスト ボックス 401">
          <a:extLst>
            <a:ext uri="{FF2B5EF4-FFF2-40B4-BE49-F238E27FC236}">
              <a16:creationId xmlns:a16="http://schemas.microsoft.com/office/drawing/2014/main" id="{9C9481C9-341F-4AC3-ABB5-499EFACD26D2}"/>
            </a:ext>
          </a:extLst>
        </xdr:cNvPr>
        <xdr:cNvSpPr txBox="1"/>
      </xdr:nvSpPr>
      <xdr:spPr>
        <a:xfrm>
          <a:off x="1604917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3" name="直線コネクタ 402">
          <a:extLst>
            <a:ext uri="{FF2B5EF4-FFF2-40B4-BE49-F238E27FC236}">
              <a16:creationId xmlns:a16="http://schemas.microsoft.com/office/drawing/2014/main" id="{4B9FC2FA-472F-4E01-A4B0-65A516C6E194}"/>
            </a:ext>
          </a:extLst>
        </xdr:cNvPr>
        <xdr:cNvCxnSpPr/>
      </xdr:nvCxnSpPr>
      <xdr:spPr>
        <a:xfrm>
          <a:off x="164592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4" name="テキスト ボックス 403">
          <a:extLst>
            <a:ext uri="{FF2B5EF4-FFF2-40B4-BE49-F238E27FC236}">
              <a16:creationId xmlns:a16="http://schemas.microsoft.com/office/drawing/2014/main" id="{F15E29D9-97F1-4BDD-B49D-E874983013F2}"/>
            </a:ext>
          </a:extLst>
        </xdr:cNvPr>
        <xdr:cNvSpPr txBox="1"/>
      </xdr:nvSpPr>
      <xdr:spPr>
        <a:xfrm>
          <a:off x="1604917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5" name="直線コネクタ 404">
          <a:extLst>
            <a:ext uri="{FF2B5EF4-FFF2-40B4-BE49-F238E27FC236}">
              <a16:creationId xmlns:a16="http://schemas.microsoft.com/office/drawing/2014/main" id="{8E2BDA92-169E-4599-B73F-EB91F6242D18}"/>
            </a:ext>
          </a:extLst>
        </xdr:cNvPr>
        <xdr:cNvCxnSpPr/>
      </xdr:nvCxnSpPr>
      <xdr:spPr>
        <a:xfrm>
          <a:off x="164592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6" name="テキスト ボックス 405">
          <a:extLst>
            <a:ext uri="{FF2B5EF4-FFF2-40B4-BE49-F238E27FC236}">
              <a16:creationId xmlns:a16="http://schemas.microsoft.com/office/drawing/2014/main" id="{13B36C9C-A469-4200-AB63-0F8803EB7121}"/>
            </a:ext>
          </a:extLst>
        </xdr:cNvPr>
        <xdr:cNvSpPr txBox="1"/>
      </xdr:nvSpPr>
      <xdr:spPr>
        <a:xfrm>
          <a:off x="16049171" y="588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7" name="直線コネクタ 406">
          <a:extLst>
            <a:ext uri="{FF2B5EF4-FFF2-40B4-BE49-F238E27FC236}">
              <a16:creationId xmlns:a16="http://schemas.microsoft.com/office/drawing/2014/main" id="{E1E57084-9244-441C-8E92-464054567BA3}"/>
            </a:ext>
          </a:extLst>
        </xdr:cNvPr>
        <xdr:cNvCxnSpPr/>
      </xdr:nvCxnSpPr>
      <xdr:spPr>
        <a:xfrm>
          <a:off x="164592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8" name="テキスト ボックス 407">
          <a:extLst>
            <a:ext uri="{FF2B5EF4-FFF2-40B4-BE49-F238E27FC236}">
              <a16:creationId xmlns:a16="http://schemas.microsoft.com/office/drawing/2014/main" id="{F0F447E7-34CB-4BBE-94B7-89ACDC0BB2E2}"/>
            </a:ext>
          </a:extLst>
        </xdr:cNvPr>
        <xdr:cNvSpPr txBox="1"/>
      </xdr:nvSpPr>
      <xdr:spPr>
        <a:xfrm>
          <a:off x="1604917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9" name="直線コネクタ 408">
          <a:extLst>
            <a:ext uri="{FF2B5EF4-FFF2-40B4-BE49-F238E27FC236}">
              <a16:creationId xmlns:a16="http://schemas.microsoft.com/office/drawing/2014/main" id="{6068E63B-87E6-41EE-9935-E4F7EEAB0E95}"/>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0" name="テキスト ボックス 409">
          <a:extLst>
            <a:ext uri="{FF2B5EF4-FFF2-40B4-BE49-F238E27FC236}">
              <a16:creationId xmlns:a16="http://schemas.microsoft.com/office/drawing/2014/main" id="{D0BF8E2B-6894-45BF-A640-0AF8B6F3E162}"/>
            </a:ext>
          </a:extLst>
        </xdr:cNvPr>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1" name="【認定こども園・幼稚園・保育所】&#10;一人当たり面積グラフ枠">
          <a:extLst>
            <a:ext uri="{FF2B5EF4-FFF2-40B4-BE49-F238E27FC236}">
              <a16:creationId xmlns:a16="http://schemas.microsoft.com/office/drawing/2014/main" id="{14C7D77D-26D6-4FC5-9418-A6F9D971C824}"/>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12" name="直線コネクタ 411">
          <a:extLst>
            <a:ext uri="{FF2B5EF4-FFF2-40B4-BE49-F238E27FC236}">
              <a16:creationId xmlns:a16="http://schemas.microsoft.com/office/drawing/2014/main" id="{6F801425-7F4E-4827-B79B-9A2490C15B9A}"/>
            </a:ext>
          </a:extLst>
        </xdr:cNvPr>
        <xdr:cNvCxnSpPr/>
      </xdr:nvCxnSpPr>
      <xdr:spPr>
        <a:xfrm flipV="1">
          <a:off x="19951064" y="5477408"/>
          <a:ext cx="0" cy="1372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13" name="【認定こども園・幼稚園・保育所】&#10;一人当たり面積最小値テキスト">
          <a:extLst>
            <a:ext uri="{FF2B5EF4-FFF2-40B4-BE49-F238E27FC236}">
              <a16:creationId xmlns:a16="http://schemas.microsoft.com/office/drawing/2014/main" id="{84B15CBF-7BB2-4283-BE4F-5E153BE376DC}"/>
            </a:ext>
          </a:extLst>
        </xdr:cNvPr>
        <xdr:cNvSpPr txBox="1"/>
      </xdr:nvSpPr>
      <xdr:spPr>
        <a:xfrm>
          <a:off x="19989800" y="685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14" name="直線コネクタ 413">
          <a:extLst>
            <a:ext uri="{FF2B5EF4-FFF2-40B4-BE49-F238E27FC236}">
              <a16:creationId xmlns:a16="http://schemas.microsoft.com/office/drawing/2014/main" id="{9CF1FC43-5A74-4A39-8D36-C22A66AD23A1}"/>
            </a:ext>
          </a:extLst>
        </xdr:cNvPr>
        <xdr:cNvCxnSpPr/>
      </xdr:nvCxnSpPr>
      <xdr:spPr>
        <a:xfrm>
          <a:off x="19881850" y="6850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15" name="【認定こども園・幼稚園・保育所】&#10;一人当たり面積最大値テキスト">
          <a:extLst>
            <a:ext uri="{FF2B5EF4-FFF2-40B4-BE49-F238E27FC236}">
              <a16:creationId xmlns:a16="http://schemas.microsoft.com/office/drawing/2014/main" id="{130ABF50-21BA-4F81-A824-ED816C722C3E}"/>
            </a:ext>
          </a:extLst>
        </xdr:cNvPr>
        <xdr:cNvSpPr txBox="1"/>
      </xdr:nvSpPr>
      <xdr:spPr>
        <a:xfrm>
          <a:off x="19989800" y="526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16" name="直線コネクタ 415">
          <a:extLst>
            <a:ext uri="{FF2B5EF4-FFF2-40B4-BE49-F238E27FC236}">
              <a16:creationId xmlns:a16="http://schemas.microsoft.com/office/drawing/2014/main" id="{D884B3E1-69C4-4FB7-9C07-3B852464010F}"/>
            </a:ext>
          </a:extLst>
        </xdr:cNvPr>
        <xdr:cNvCxnSpPr/>
      </xdr:nvCxnSpPr>
      <xdr:spPr>
        <a:xfrm>
          <a:off x="19881850" y="54774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417" name="【認定こども園・幼稚園・保育所】&#10;一人当たり面積平均値テキスト">
          <a:extLst>
            <a:ext uri="{FF2B5EF4-FFF2-40B4-BE49-F238E27FC236}">
              <a16:creationId xmlns:a16="http://schemas.microsoft.com/office/drawing/2014/main" id="{18C77442-85CC-4F6B-90BF-DF212D7166C1}"/>
            </a:ext>
          </a:extLst>
        </xdr:cNvPr>
        <xdr:cNvSpPr txBox="1"/>
      </xdr:nvSpPr>
      <xdr:spPr>
        <a:xfrm>
          <a:off x="19989800" y="6562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18" name="フローチャート: 判断 417">
          <a:extLst>
            <a:ext uri="{FF2B5EF4-FFF2-40B4-BE49-F238E27FC236}">
              <a16:creationId xmlns:a16="http://schemas.microsoft.com/office/drawing/2014/main" id="{3ED35CD5-81DA-4D62-9EB1-286126F9FDC6}"/>
            </a:ext>
          </a:extLst>
        </xdr:cNvPr>
        <xdr:cNvSpPr/>
      </xdr:nvSpPr>
      <xdr:spPr>
        <a:xfrm>
          <a:off x="19900900" y="65845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19" name="フローチャート: 判断 418">
          <a:extLst>
            <a:ext uri="{FF2B5EF4-FFF2-40B4-BE49-F238E27FC236}">
              <a16:creationId xmlns:a16="http://schemas.microsoft.com/office/drawing/2014/main" id="{F8B8969B-2D45-4E55-9EC7-BC4BA364597C}"/>
            </a:ext>
          </a:extLst>
        </xdr:cNvPr>
        <xdr:cNvSpPr/>
      </xdr:nvSpPr>
      <xdr:spPr>
        <a:xfrm>
          <a:off x="19157950" y="66065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20" name="フローチャート: 判断 419">
          <a:extLst>
            <a:ext uri="{FF2B5EF4-FFF2-40B4-BE49-F238E27FC236}">
              <a16:creationId xmlns:a16="http://schemas.microsoft.com/office/drawing/2014/main" id="{4480659E-B59D-4A3F-8DA5-39CB4798F226}"/>
            </a:ext>
          </a:extLst>
        </xdr:cNvPr>
        <xdr:cNvSpPr/>
      </xdr:nvSpPr>
      <xdr:spPr>
        <a:xfrm>
          <a:off x="18345150" y="66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21" name="フローチャート: 判断 420">
          <a:extLst>
            <a:ext uri="{FF2B5EF4-FFF2-40B4-BE49-F238E27FC236}">
              <a16:creationId xmlns:a16="http://schemas.microsoft.com/office/drawing/2014/main" id="{F4DD12B6-AA7E-4B28-9087-7BA0324FE7A2}"/>
            </a:ext>
          </a:extLst>
        </xdr:cNvPr>
        <xdr:cNvSpPr/>
      </xdr:nvSpPr>
      <xdr:spPr>
        <a:xfrm>
          <a:off x="17551400" y="66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422" name="フローチャート: 判断 421">
          <a:extLst>
            <a:ext uri="{FF2B5EF4-FFF2-40B4-BE49-F238E27FC236}">
              <a16:creationId xmlns:a16="http://schemas.microsoft.com/office/drawing/2014/main" id="{8207E779-D950-41E3-87F7-EBF8BAACC2EB}"/>
            </a:ext>
          </a:extLst>
        </xdr:cNvPr>
        <xdr:cNvSpPr/>
      </xdr:nvSpPr>
      <xdr:spPr>
        <a:xfrm>
          <a:off x="16757650" y="66101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C136CFFF-56DD-466B-ACE2-A00862814729}"/>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57C7A97D-D1ED-42FF-9EFF-1EDEF8CE7228}"/>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5F362AFC-4E28-42E9-869D-9214F1449FD0}"/>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C9CD76F8-FDF9-45FF-92D7-66F620173807}"/>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61E80164-E6A3-40D9-8613-50DE51057018}"/>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124155</xdr:rowOff>
    </xdr:from>
    <xdr:to>
      <xdr:col>107</xdr:col>
      <xdr:colOff>101600</xdr:colOff>
      <xdr:row>41</xdr:row>
      <xdr:rowOff>54305</xdr:rowOff>
    </xdr:to>
    <xdr:sp macro="" textlink="">
      <xdr:nvSpPr>
        <xdr:cNvPr id="428" name="楕円 427">
          <a:extLst>
            <a:ext uri="{FF2B5EF4-FFF2-40B4-BE49-F238E27FC236}">
              <a16:creationId xmlns:a16="http://schemas.microsoft.com/office/drawing/2014/main" id="{EE97EE9C-926E-4813-A418-47A3BFF2D085}"/>
            </a:ext>
          </a:extLst>
        </xdr:cNvPr>
        <xdr:cNvSpPr/>
      </xdr:nvSpPr>
      <xdr:spPr>
        <a:xfrm>
          <a:off x="18345150" y="67281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125070</xdr:rowOff>
    </xdr:from>
    <xdr:to>
      <xdr:col>102</xdr:col>
      <xdr:colOff>165100</xdr:colOff>
      <xdr:row>41</xdr:row>
      <xdr:rowOff>55220</xdr:rowOff>
    </xdr:to>
    <xdr:sp macro="" textlink="">
      <xdr:nvSpPr>
        <xdr:cNvPr id="429" name="楕円 428">
          <a:extLst>
            <a:ext uri="{FF2B5EF4-FFF2-40B4-BE49-F238E27FC236}">
              <a16:creationId xmlns:a16="http://schemas.microsoft.com/office/drawing/2014/main" id="{AC737B7B-38E0-4443-BC5A-7FC9F37B1869}"/>
            </a:ext>
          </a:extLst>
        </xdr:cNvPr>
        <xdr:cNvSpPr/>
      </xdr:nvSpPr>
      <xdr:spPr>
        <a:xfrm>
          <a:off x="17551400" y="6729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3505</xdr:rowOff>
    </xdr:from>
    <xdr:to>
      <xdr:col>107</xdr:col>
      <xdr:colOff>50800</xdr:colOff>
      <xdr:row>41</xdr:row>
      <xdr:rowOff>4420</xdr:rowOff>
    </xdr:to>
    <xdr:cxnSp macro="">
      <xdr:nvCxnSpPr>
        <xdr:cNvPr id="430" name="直線コネクタ 429">
          <a:extLst>
            <a:ext uri="{FF2B5EF4-FFF2-40B4-BE49-F238E27FC236}">
              <a16:creationId xmlns:a16="http://schemas.microsoft.com/office/drawing/2014/main" id="{F2840581-B3E6-45F6-8945-3C52022F3C4D}"/>
            </a:ext>
          </a:extLst>
        </xdr:cNvPr>
        <xdr:cNvCxnSpPr/>
      </xdr:nvCxnSpPr>
      <xdr:spPr>
        <a:xfrm flipV="1">
          <a:off x="17602200" y="6772605"/>
          <a:ext cx="79375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120667</xdr:rowOff>
    </xdr:from>
    <xdr:ext cx="469744" cy="259045"/>
    <xdr:sp macro="" textlink="">
      <xdr:nvSpPr>
        <xdr:cNvPr id="431" name="n_1aveValue【認定こども園・幼稚園・保育所】&#10;一人当たり面積">
          <a:extLst>
            <a:ext uri="{FF2B5EF4-FFF2-40B4-BE49-F238E27FC236}">
              <a16:creationId xmlns:a16="http://schemas.microsoft.com/office/drawing/2014/main" id="{3254AC1A-F901-4D75-ABE3-5C025AF1A95B}"/>
            </a:ext>
          </a:extLst>
        </xdr:cNvPr>
        <xdr:cNvSpPr txBox="1"/>
      </xdr:nvSpPr>
      <xdr:spPr>
        <a:xfrm>
          <a:off x="18980227" y="639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116095</xdr:rowOff>
    </xdr:from>
    <xdr:ext cx="469744" cy="259045"/>
    <xdr:sp macro="" textlink="">
      <xdr:nvSpPr>
        <xdr:cNvPr id="432" name="n_2aveValue【認定こども園・幼稚園・保育所】&#10;一人当たり面積">
          <a:extLst>
            <a:ext uri="{FF2B5EF4-FFF2-40B4-BE49-F238E27FC236}">
              <a16:creationId xmlns:a16="http://schemas.microsoft.com/office/drawing/2014/main" id="{E0BD1F50-4084-4281-8A40-D12660E36F50}"/>
            </a:ext>
          </a:extLst>
        </xdr:cNvPr>
        <xdr:cNvSpPr txBox="1"/>
      </xdr:nvSpPr>
      <xdr:spPr>
        <a:xfrm>
          <a:off x="18180127" y="638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129811</xdr:rowOff>
    </xdr:from>
    <xdr:ext cx="469744" cy="259045"/>
    <xdr:sp macro="" textlink="">
      <xdr:nvSpPr>
        <xdr:cNvPr id="433" name="n_3aveValue【認定こども園・幼稚園・保育所】&#10;一人当たり面積">
          <a:extLst>
            <a:ext uri="{FF2B5EF4-FFF2-40B4-BE49-F238E27FC236}">
              <a16:creationId xmlns:a16="http://schemas.microsoft.com/office/drawing/2014/main" id="{BD980308-E057-478A-9C6E-1E4267D41E67}"/>
            </a:ext>
          </a:extLst>
        </xdr:cNvPr>
        <xdr:cNvSpPr txBox="1"/>
      </xdr:nvSpPr>
      <xdr:spPr>
        <a:xfrm>
          <a:off x="17386377"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434" name="n_4aveValue【認定こども園・幼稚園・保育所】&#10;一人当たり面積">
          <a:extLst>
            <a:ext uri="{FF2B5EF4-FFF2-40B4-BE49-F238E27FC236}">
              <a16:creationId xmlns:a16="http://schemas.microsoft.com/office/drawing/2014/main" id="{0625E7D8-3692-41D6-BD2B-5EE45531C43B}"/>
            </a:ext>
          </a:extLst>
        </xdr:cNvPr>
        <xdr:cNvSpPr txBox="1"/>
      </xdr:nvSpPr>
      <xdr:spPr>
        <a:xfrm>
          <a:off x="16592627" y="639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45432</xdr:rowOff>
    </xdr:from>
    <xdr:ext cx="469744" cy="259045"/>
    <xdr:sp macro="" textlink="">
      <xdr:nvSpPr>
        <xdr:cNvPr id="435" name="n_2mainValue【認定こども園・幼稚園・保育所】&#10;一人当たり面積">
          <a:extLst>
            <a:ext uri="{FF2B5EF4-FFF2-40B4-BE49-F238E27FC236}">
              <a16:creationId xmlns:a16="http://schemas.microsoft.com/office/drawing/2014/main" id="{3444026A-9E71-4D83-8CDB-57E40AB4F1D9}"/>
            </a:ext>
          </a:extLst>
        </xdr:cNvPr>
        <xdr:cNvSpPr txBox="1"/>
      </xdr:nvSpPr>
      <xdr:spPr>
        <a:xfrm>
          <a:off x="18180127" y="681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46347</xdr:rowOff>
    </xdr:from>
    <xdr:ext cx="469744" cy="259045"/>
    <xdr:sp macro="" textlink="">
      <xdr:nvSpPr>
        <xdr:cNvPr id="436" name="n_3mainValue【認定こども園・幼稚園・保育所】&#10;一人当たり面積">
          <a:extLst>
            <a:ext uri="{FF2B5EF4-FFF2-40B4-BE49-F238E27FC236}">
              <a16:creationId xmlns:a16="http://schemas.microsoft.com/office/drawing/2014/main" id="{32816FA4-E70F-40F8-B8A5-F4E288C8530F}"/>
            </a:ext>
          </a:extLst>
        </xdr:cNvPr>
        <xdr:cNvSpPr txBox="1"/>
      </xdr:nvSpPr>
      <xdr:spPr>
        <a:xfrm>
          <a:off x="17386377" y="681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7" name="正方形/長方形 436">
          <a:extLst>
            <a:ext uri="{FF2B5EF4-FFF2-40B4-BE49-F238E27FC236}">
              <a16:creationId xmlns:a16="http://schemas.microsoft.com/office/drawing/2014/main" id="{7EF6A6A6-57BE-4AFD-9BAD-E4C9984E8207}"/>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8" name="正方形/長方形 437">
          <a:extLst>
            <a:ext uri="{FF2B5EF4-FFF2-40B4-BE49-F238E27FC236}">
              <a16:creationId xmlns:a16="http://schemas.microsoft.com/office/drawing/2014/main" id="{0B523C02-4ED7-4590-9F09-E8A3FA1B0783}"/>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9" name="正方形/長方形 438">
          <a:extLst>
            <a:ext uri="{FF2B5EF4-FFF2-40B4-BE49-F238E27FC236}">
              <a16:creationId xmlns:a16="http://schemas.microsoft.com/office/drawing/2014/main" id="{B0CC257D-B28F-4254-95AD-FF70C26A74F2}"/>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0" name="正方形/長方形 439">
          <a:extLst>
            <a:ext uri="{FF2B5EF4-FFF2-40B4-BE49-F238E27FC236}">
              <a16:creationId xmlns:a16="http://schemas.microsoft.com/office/drawing/2014/main" id="{34B0DF47-1C2E-4292-8651-CAA66D2C43CB}"/>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1" name="正方形/長方形 440">
          <a:extLst>
            <a:ext uri="{FF2B5EF4-FFF2-40B4-BE49-F238E27FC236}">
              <a16:creationId xmlns:a16="http://schemas.microsoft.com/office/drawing/2014/main" id="{E6956E47-DB67-40EC-9F62-F870600C1257}"/>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2" name="正方形/長方形 441">
          <a:extLst>
            <a:ext uri="{FF2B5EF4-FFF2-40B4-BE49-F238E27FC236}">
              <a16:creationId xmlns:a16="http://schemas.microsoft.com/office/drawing/2014/main" id="{444977A7-9BF0-41A1-991B-0C4A28BEF5B7}"/>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3" name="正方形/長方形 442">
          <a:extLst>
            <a:ext uri="{FF2B5EF4-FFF2-40B4-BE49-F238E27FC236}">
              <a16:creationId xmlns:a16="http://schemas.microsoft.com/office/drawing/2014/main" id="{27031CAD-77EA-4A43-BCE4-7DF261807F7A}"/>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4" name="正方形/長方形 443">
          <a:extLst>
            <a:ext uri="{FF2B5EF4-FFF2-40B4-BE49-F238E27FC236}">
              <a16:creationId xmlns:a16="http://schemas.microsoft.com/office/drawing/2014/main" id="{D5E52F05-F3FD-48A3-AB76-15F1BED76186}"/>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5" name="テキスト ボックス 444">
          <a:extLst>
            <a:ext uri="{FF2B5EF4-FFF2-40B4-BE49-F238E27FC236}">
              <a16:creationId xmlns:a16="http://schemas.microsoft.com/office/drawing/2014/main" id="{CE2E200B-79C3-4C9E-9193-8C9791712D2D}"/>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6" name="直線コネクタ 445">
          <a:extLst>
            <a:ext uri="{FF2B5EF4-FFF2-40B4-BE49-F238E27FC236}">
              <a16:creationId xmlns:a16="http://schemas.microsoft.com/office/drawing/2014/main" id="{53ACC2BB-7D46-42DC-A57C-07E2E9A511FA}"/>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7" name="テキスト ボックス 446">
          <a:extLst>
            <a:ext uri="{FF2B5EF4-FFF2-40B4-BE49-F238E27FC236}">
              <a16:creationId xmlns:a16="http://schemas.microsoft.com/office/drawing/2014/main" id="{2128E5EB-AAD8-4690-9E6B-53DDC9615EF1}"/>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8" name="直線コネクタ 447">
          <a:extLst>
            <a:ext uri="{FF2B5EF4-FFF2-40B4-BE49-F238E27FC236}">
              <a16:creationId xmlns:a16="http://schemas.microsoft.com/office/drawing/2014/main" id="{EA98E4BD-B5C5-4364-9164-DCD3EB605ECC}"/>
            </a:ext>
          </a:extLst>
        </xdr:cNvPr>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49" name="テキスト ボックス 448">
          <a:extLst>
            <a:ext uri="{FF2B5EF4-FFF2-40B4-BE49-F238E27FC236}">
              <a16:creationId xmlns:a16="http://schemas.microsoft.com/office/drawing/2014/main" id="{5C8A7DCF-0B7D-4A9D-98E8-8B061249C3FD}"/>
            </a:ext>
          </a:extLst>
        </xdr:cNvPr>
        <xdr:cNvSpPr txBox="1"/>
      </xdr:nvSpPr>
      <xdr:spPr>
        <a:xfrm>
          <a:off x="1079772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0" name="直線コネクタ 449">
          <a:extLst>
            <a:ext uri="{FF2B5EF4-FFF2-40B4-BE49-F238E27FC236}">
              <a16:creationId xmlns:a16="http://schemas.microsoft.com/office/drawing/2014/main" id="{3DC60B0B-9283-4523-B953-0BA0193A7445}"/>
            </a:ext>
          </a:extLst>
        </xdr:cNvPr>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1" name="テキスト ボックス 450">
          <a:extLst>
            <a:ext uri="{FF2B5EF4-FFF2-40B4-BE49-F238E27FC236}">
              <a16:creationId xmlns:a16="http://schemas.microsoft.com/office/drawing/2014/main" id="{0EAE9D64-A89C-4922-B449-C561024F36C4}"/>
            </a:ext>
          </a:extLst>
        </xdr:cNvPr>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2" name="直線コネクタ 451">
          <a:extLst>
            <a:ext uri="{FF2B5EF4-FFF2-40B4-BE49-F238E27FC236}">
              <a16:creationId xmlns:a16="http://schemas.microsoft.com/office/drawing/2014/main" id="{AC30096C-2B8B-4A9E-B931-A6773583429B}"/>
            </a:ext>
          </a:extLst>
        </xdr:cNvPr>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3" name="テキスト ボックス 452">
          <a:extLst>
            <a:ext uri="{FF2B5EF4-FFF2-40B4-BE49-F238E27FC236}">
              <a16:creationId xmlns:a16="http://schemas.microsoft.com/office/drawing/2014/main" id="{CD49B1C5-E1D0-43CB-85B6-56236A9E4FCE}"/>
            </a:ext>
          </a:extLst>
        </xdr:cNvPr>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4" name="直線コネクタ 453">
          <a:extLst>
            <a:ext uri="{FF2B5EF4-FFF2-40B4-BE49-F238E27FC236}">
              <a16:creationId xmlns:a16="http://schemas.microsoft.com/office/drawing/2014/main" id="{50616484-EDC9-4489-95B2-3892B6DE9DBB}"/>
            </a:ext>
          </a:extLst>
        </xdr:cNvPr>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5" name="テキスト ボックス 454">
          <a:extLst>
            <a:ext uri="{FF2B5EF4-FFF2-40B4-BE49-F238E27FC236}">
              <a16:creationId xmlns:a16="http://schemas.microsoft.com/office/drawing/2014/main" id="{6C0471AE-4DF9-40CA-B42D-CCCF8A0FD1D0}"/>
            </a:ext>
          </a:extLst>
        </xdr:cNvPr>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6" name="直線コネクタ 455">
          <a:extLst>
            <a:ext uri="{FF2B5EF4-FFF2-40B4-BE49-F238E27FC236}">
              <a16:creationId xmlns:a16="http://schemas.microsoft.com/office/drawing/2014/main" id="{AD90A92C-2B1C-4AA5-91BB-6C0CDECB3EE6}"/>
            </a:ext>
          </a:extLst>
        </xdr:cNvPr>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7" name="テキスト ボックス 456">
          <a:extLst>
            <a:ext uri="{FF2B5EF4-FFF2-40B4-BE49-F238E27FC236}">
              <a16:creationId xmlns:a16="http://schemas.microsoft.com/office/drawing/2014/main" id="{1CA37CAB-C857-4B1E-AECB-53BC78C3C887}"/>
            </a:ext>
          </a:extLst>
        </xdr:cNvPr>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8" name="直線コネクタ 457">
          <a:extLst>
            <a:ext uri="{FF2B5EF4-FFF2-40B4-BE49-F238E27FC236}">
              <a16:creationId xmlns:a16="http://schemas.microsoft.com/office/drawing/2014/main" id="{C05B7BDE-05CF-4FE1-8EF9-070380FA73AE}"/>
            </a:ext>
          </a:extLst>
        </xdr:cNvPr>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59" name="テキスト ボックス 458">
          <a:extLst>
            <a:ext uri="{FF2B5EF4-FFF2-40B4-BE49-F238E27FC236}">
              <a16:creationId xmlns:a16="http://schemas.microsoft.com/office/drawing/2014/main" id="{873130A2-98AD-4828-8736-B5032A819546}"/>
            </a:ext>
          </a:extLst>
        </xdr:cNvPr>
        <xdr:cNvSpPr txBox="1"/>
      </xdr:nvSpPr>
      <xdr:spPr>
        <a:xfrm>
          <a:off x="1090691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0" name="直線コネクタ 459">
          <a:extLst>
            <a:ext uri="{FF2B5EF4-FFF2-40B4-BE49-F238E27FC236}">
              <a16:creationId xmlns:a16="http://schemas.microsoft.com/office/drawing/2014/main" id="{269B2E0A-89E2-46DE-9700-2B6F847E8A97}"/>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1" name="【学校施設】&#10;有形固定資産減価償却率グラフ枠">
          <a:extLst>
            <a:ext uri="{FF2B5EF4-FFF2-40B4-BE49-F238E27FC236}">
              <a16:creationId xmlns:a16="http://schemas.microsoft.com/office/drawing/2014/main" id="{C0491C34-780F-4173-92B0-9931311E0C46}"/>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462" name="直線コネクタ 461">
          <a:extLst>
            <a:ext uri="{FF2B5EF4-FFF2-40B4-BE49-F238E27FC236}">
              <a16:creationId xmlns:a16="http://schemas.microsoft.com/office/drawing/2014/main" id="{64F21030-FB8A-459D-8A8B-CBCD78527CB5}"/>
            </a:ext>
          </a:extLst>
        </xdr:cNvPr>
        <xdr:cNvCxnSpPr/>
      </xdr:nvCxnSpPr>
      <xdr:spPr>
        <a:xfrm flipV="1">
          <a:off x="14699614" y="9301117"/>
          <a:ext cx="0" cy="129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463" name="【学校施設】&#10;有形固定資産減価償却率最小値テキスト">
          <a:extLst>
            <a:ext uri="{FF2B5EF4-FFF2-40B4-BE49-F238E27FC236}">
              <a16:creationId xmlns:a16="http://schemas.microsoft.com/office/drawing/2014/main" id="{94939C0A-5B12-4185-975D-98CD30FF0741}"/>
            </a:ext>
          </a:extLst>
        </xdr:cNvPr>
        <xdr:cNvSpPr txBox="1"/>
      </xdr:nvSpPr>
      <xdr:spPr>
        <a:xfrm>
          <a:off x="14738350" y="10599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464" name="直線コネクタ 463">
          <a:extLst>
            <a:ext uri="{FF2B5EF4-FFF2-40B4-BE49-F238E27FC236}">
              <a16:creationId xmlns:a16="http://schemas.microsoft.com/office/drawing/2014/main" id="{0E09368B-B990-4576-B655-536EE12E02F5}"/>
            </a:ext>
          </a:extLst>
        </xdr:cNvPr>
        <xdr:cNvCxnSpPr/>
      </xdr:nvCxnSpPr>
      <xdr:spPr>
        <a:xfrm>
          <a:off x="14611350" y="105957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465" name="【学校施設】&#10;有形固定資産減価償却率最大値テキスト">
          <a:extLst>
            <a:ext uri="{FF2B5EF4-FFF2-40B4-BE49-F238E27FC236}">
              <a16:creationId xmlns:a16="http://schemas.microsoft.com/office/drawing/2014/main" id="{C840F25E-2C38-4863-9766-FE5089FCD965}"/>
            </a:ext>
          </a:extLst>
        </xdr:cNvPr>
        <xdr:cNvSpPr txBox="1"/>
      </xdr:nvSpPr>
      <xdr:spPr>
        <a:xfrm>
          <a:off x="14738350" y="908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466" name="直線コネクタ 465">
          <a:extLst>
            <a:ext uri="{FF2B5EF4-FFF2-40B4-BE49-F238E27FC236}">
              <a16:creationId xmlns:a16="http://schemas.microsoft.com/office/drawing/2014/main" id="{01B40E24-3D34-4A84-8F94-356D99000AD3}"/>
            </a:ext>
          </a:extLst>
        </xdr:cNvPr>
        <xdr:cNvCxnSpPr/>
      </xdr:nvCxnSpPr>
      <xdr:spPr>
        <a:xfrm>
          <a:off x="14611350" y="9301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125203</xdr:rowOff>
    </xdr:from>
    <xdr:ext cx="405111" cy="259045"/>
    <xdr:sp macro="" textlink="">
      <xdr:nvSpPr>
        <xdr:cNvPr id="467" name="【学校施設】&#10;有形固定資産減価償却率平均値テキスト">
          <a:extLst>
            <a:ext uri="{FF2B5EF4-FFF2-40B4-BE49-F238E27FC236}">
              <a16:creationId xmlns:a16="http://schemas.microsoft.com/office/drawing/2014/main" id="{297AF766-9F46-4077-B576-AAE691A186B9}"/>
            </a:ext>
          </a:extLst>
        </xdr:cNvPr>
        <xdr:cNvSpPr txBox="1"/>
      </xdr:nvSpPr>
      <xdr:spPr>
        <a:xfrm>
          <a:off x="14738350" y="1003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468" name="フローチャート: 判断 467">
          <a:extLst>
            <a:ext uri="{FF2B5EF4-FFF2-40B4-BE49-F238E27FC236}">
              <a16:creationId xmlns:a16="http://schemas.microsoft.com/office/drawing/2014/main" id="{0DA30213-2A43-4945-ABC4-51A18A8E2272}"/>
            </a:ext>
          </a:extLst>
        </xdr:cNvPr>
        <xdr:cNvSpPr/>
      </xdr:nvSpPr>
      <xdr:spPr>
        <a:xfrm>
          <a:off x="14649450" y="100527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469" name="フローチャート: 判断 468">
          <a:extLst>
            <a:ext uri="{FF2B5EF4-FFF2-40B4-BE49-F238E27FC236}">
              <a16:creationId xmlns:a16="http://schemas.microsoft.com/office/drawing/2014/main" id="{5F8ED7B4-E42E-4379-91EB-89AF4CDC3012}"/>
            </a:ext>
          </a:extLst>
        </xdr:cNvPr>
        <xdr:cNvSpPr/>
      </xdr:nvSpPr>
      <xdr:spPr>
        <a:xfrm>
          <a:off x="13887450" y="100397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470" name="フローチャート: 判断 469">
          <a:extLst>
            <a:ext uri="{FF2B5EF4-FFF2-40B4-BE49-F238E27FC236}">
              <a16:creationId xmlns:a16="http://schemas.microsoft.com/office/drawing/2014/main" id="{C8750CAD-58BA-41C6-A7F7-1BADA62FCC88}"/>
            </a:ext>
          </a:extLst>
        </xdr:cNvPr>
        <xdr:cNvSpPr/>
      </xdr:nvSpPr>
      <xdr:spPr>
        <a:xfrm>
          <a:off x="13093700" y="100005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471" name="フローチャート: 判断 470">
          <a:extLst>
            <a:ext uri="{FF2B5EF4-FFF2-40B4-BE49-F238E27FC236}">
              <a16:creationId xmlns:a16="http://schemas.microsoft.com/office/drawing/2014/main" id="{1AE0689B-83A0-411E-B185-DF5636FD9F93}"/>
            </a:ext>
          </a:extLst>
        </xdr:cNvPr>
        <xdr:cNvSpPr/>
      </xdr:nvSpPr>
      <xdr:spPr>
        <a:xfrm>
          <a:off x="12299950" y="99939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472" name="フローチャート: 判断 471">
          <a:extLst>
            <a:ext uri="{FF2B5EF4-FFF2-40B4-BE49-F238E27FC236}">
              <a16:creationId xmlns:a16="http://schemas.microsoft.com/office/drawing/2014/main" id="{5660823E-7B3B-4D8D-9DCB-99266D999BF7}"/>
            </a:ext>
          </a:extLst>
        </xdr:cNvPr>
        <xdr:cNvSpPr/>
      </xdr:nvSpPr>
      <xdr:spPr>
        <a:xfrm>
          <a:off x="11487150" y="99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6BFD5BA8-7F9F-4D8B-B8B7-01C0068B6269}"/>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EE5040AB-87D8-4027-8F92-C3B7AFE79435}"/>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0D8DA142-8696-43C9-8B0E-86E5895251A2}"/>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CEBFD4A6-A592-4BE5-8FA8-7776E93C18E1}"/>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4D3129B5-1B49-4FB5-B6EF-6CD27596769E}"/>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79828</xdr:rowOff>
    </xdr:from>
    <xdr:to>
      <xdr:col>76</xdr:col>
      <xdr:colOff>165100</xdr:colOff>
      <xdr:row>62</xdr:row>
      <xdr:rowOff>9978</xdr:rowOff>
    </xdr:to>
    <xdr:sp macro="" textlink="">
      <xdr:nvSpPr>
        <xdr:cNvPr id="478" name="楕円 477">
          <a:extLst>
            <a:ext uri="{FF2B5EF4-FFF2-40B4-BE49-F238E27FC236}">
              <a16:creationId xmlns:a16="http://schemas.microsoft.com/office/drawing/2014/main" id="{F69992A8-9471-4F11-B715-5CFCFAABE490}"/>
            </a:ext>
          </a:extLst>
        </xdr:cNvPr>
        <xdr:cNvSpPr/>
      </xdr:nvSpPr>
      <xdr:spPr>
        <a:xfrm>
          <a:off x="13093700" y="101509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43906</xdr:rowOff>
    </xdr:from>
    <xdr:to>
      <xdr:col>72</xdr:col>
      <xdr:colOff>38100</xdr:colOff>
      <xdr:row>61</xdr:row>
      <xdr:rowOff>145506</xdr:rowOff>
    </xdr:to>
    <xdr:sp macro="" textlink="">
      <xdr:nvSpPr>
        <xdr:cNvPr id="479" name="楕円 478">
          <a:extLst>
            <a:ext uri="{FF2B5EF4-FFF2-40B4-BE49-F238E27FC236}">
              <a16:creationId xmlns:a16="http://schemas.microsoft.com/office/drawing/2014/main" id="{42D690F7-7DEF-4D88-A410-5BFF9A3AC8ED}"/>
            </a:ext>
          </a:extLst>
        </xdr:cNvPr>
        <xdr:cNvSpPr/>
      </xdr:nvSpPr>
      <xdr:spPr>
        <a:xfrm>
          <a:off x="12299950" y="101150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94706</xdr:rowOff>
    </xdr:from>
    <xdr:to>
      <xdr:col>76</xdr:col>
      <xdr:colOff>114300</xdr:colOff>
      <xdr:row>61</xdr:row>
      <xdr:rowOff>130628</xdr:rowOff>
    </xdr:to>
    <xdr:cxnSp macro="">
      <xdr:nvCxnSpPr>
        <xdr:cNvPr id="480" name="直線コネクタ 479">
          <a:extLst>
            <a:ext uri="{FF2B5EF4-FFF2-40B4-BE49-F238E27FC236}">
              <a16:creationId xmlns:a16="http://schemas.microsoft.com/office/drawing/2014/main" id="{803AF0F2-5BD6-407B-A7BE-A0CF1C8C9BB9}"/>
            </a:ext>
          </a:extLst>
        </xdr:cNvPr>
        <xdr:cNvCxnSpPr/>
      </xdr:nvCxnSpPr>
      <xdr:spPr>
        <a:xfrm>
          <a:off x="12344400" y="10165806"/>
          <a:ext cx="8001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481" name="n_1aveValue【学校施設】&#10;有形固定資産減価償却率">
          <a:extLst>
            <a:ext uri="{FF2B5EF4-FFF2-40B4-BE49-F238E27FC236}">
              <a16:creationId xmlns:a16="http://schemas.microsoft.com/office/drawing/2014/main" id="{44C39FFA-28BB-4AF6-AFD2-DDD26C7561C3}"/>
            </a:ext>
          </a:extLst>
        </xdr:cNvPr>
        <xdr:cNvSpPr txBox="1"/>
      </xdr:nvSpPr>
      <xdr:spPr>
        <a:xfrm>
          <a:off x="13742044" y="9821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482" name="n_2aveValue【学校施設】&#10;有形固定資産減価償却率">
          <a:extLst>
            <a:ext uri="{FF2B5EF4-FFF2-40B4-BE49-F238E27FC236}">
              <a16:creationId xmlns:a16="http://schemas.microsoft.com/office/drawing/2014/main" id="{FDFD2007-0BED-4CF0-9A9A-283F03294AA1}"/>
            </a:ext>
          </a:extLst>
        </xdr:cNvPr>
        <xdr:cNvSpPr txBox="1"/>
      </xdr:nvSpPr>
      <xdr:spPr>
        <a:xfrm>
          <a:off x="12960994" y="9782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483" name="n_3aveValue【学校施設】&#10;有形固定資産減価償却率">
          <a:extLst>
            <a:ext uri="{FF2B5EF4-FFF2-40B4-BE49-F238E27FC236}">
              <a16:creationId xmlns:a16="http://schemas.microsoft.com/office/drawing/2014/main" id="{BDD15ADD-A1C9-4220-AA18-83C3C9216AAA}"/>
            </a:ext>
          </a:extLst>
        </xdr:cNvPr>
        <xdr:cNvSpPr txBox="1"/>
      </xdr:nvSpPr>
      <xdr:spPr>
        <a:xfrm>
          <a:off x="12167244" y="9775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484" name="n_4aveValue【学校施設】&#10;有形固定資産減価償却率">
          <a:extLst>
            <a:ext uri="{FF2B5EF4-FFF2-40B4-BE49-F238E27FC236}">
              <a16:creationId xmlns:a16="http://schemas.microsoft.com/office/drawing/2014/main" id="{2629BFE4-DA13-4B09-A229-6E8D98428B9E}"/>
            </a:ext>
          </a:extLst>
        </xdr:cNvPr>
        <xdr:cNvSpPr txBox="1"/>
      </xdr:nvSpPr>
      <xdr:spPr>
        <a:xfrm>
          <a:off x="11354444" y="9718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1105</xdr:rowOff>
    </xdr:from>
    <xdr:ext cx="405111" cy="259045"/>
    <xdr:sp macro="" textlink="">
      <xdr:nvSpPr>
        <xdr:cNvPr id="485" name="n_2mainValue【学校施設】&#10;有形固定資産減価償却率">
          <a:extLst>
            <a:ext uri="{FF2B5EF4-FFF2-40B4-BE49-F238E27FC236}">
              <a16:creationId xmlns:a16="http://schemas.microsoft.com/office/drawing/2014/main" id="{BBBFAC80-96CA-4F4F-B8F1-C1F8F935DD08}"/>
            </a:ext>
          </a:extLst>
        </xdr:cNvPr>
        <xdr:cNvSpPr txBox="1"/>
      </xdr:nvSpPr>
      <xdr:spPr>
        <a:xfrm>
          <a:off x="12960994" y="10237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136633</xdr:rowOff>
    </xdr:from>
    <xdr:ext cx="405111" cy="259045"/>
    <xdr:sp macro="" textlink="">
      <xdr:nvSpPr>
        <xdr:cNvPr id="486" name="n_3mainValue【学校施設】&#10;有形固定資産減価償却率">
          <a:extLst>
            <a:ext uri="{FF2B5EF4-FFF2-40B4-BE49-F238E27FC236}">
              <a16:creationId xmlns:a16="http://schemas.microsoft.com/office/drawing/2014/main" id="{EE7117A1-E99D-443A-A03B-7746B9F5510D}"/>
            </a:ext>
          </a:extLst>
        </xdr:cNvPr>
        <xdr:cNvSpPr txBox="1"/>
      </xdr:nvSpPr>
      <xdr:spPr>
        <a:xfrm>
          <a:off x="12167244" y="10207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a:extLst>
            <a:ext uri="{FF2B5EF4-FFF2-40B4-BE49-F238E27FC236}">
              <a16:creationId xmlns:a16="http://schemas.microsoft.com/office/drawing/2014/main" id="{BAE9943A-C609-4584-BB23-3E81A8EC544E}"/>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a:extLst>
            <a:ext uri="{FF2B5EF4-FFF2-40B4-BE49-F238E27FC236}">
              <a16:creationId xmlns:a16="http://schemas.microsoft.com/office/drawing/2014/main" id="{9D060BA7-8B1C-4B10-B501-C7487A37E240}"/>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a:extLst>
            <a:ext uri="{FF2B5EF4-FFF2-40B4-BE49-F238E27FC236}">
              <a16:creationId xmlns:a16="http://schemas.microsoft.com/office/drawing/2014/main" id="{F598C11E-F3EF-4B1D-9A81-F1EC80E3A39B}"/>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a:extLst>
            <a:ext uri="{FF2B5EF4-FFF2-40B4-BE49-F238E27FC236}">
              <a16:creationId xmlns:a16="http://schemas.microsoft.com/office/drawing/2014/main" id="{8B373A98-3CF5-4941-B91E-DD6728566558}"/>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a:extLst>
            <a:ext uri="{FF2B5EF4-FFF2-40B4-BE49-F238E27FC236}">
              <a16:creationId xmlns:a16="http://schemas.microsoft.com/office/drawing/2014/main" id="{0711726D-8919-461B-8E8D-A7737A57AB41}"/>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a:extLst>
            <a:ext uri="{FF2B5EF4-FFF2-40B4-BE49-F238E27FC236}">
              <a16:creationId xmlns:a16="http://schemas.microsoft.com/office/drawing/2014/main" id="{B9A5C7F2-9085-4AD8-AB4D-AD617C0A7950}"/>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a:extLst>
            <a:ext uri="{FF2B5EF4-FFF2-40B4-BE49-F238E27FC236}">
              <a16:creationId xmlns:a16="http://schemas.microsoft.com/office/drawing/2014/main" id="{50636E56-6423-434F-B5E7-C36605448D2A}"/>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a:extLst>
            <a:ext uri="{FF2B5EF4-FFF2-40B4-BE49-F238E27FC236}">
              <a16:creationId xmlns:a16="http://schemas.microsoft.com/office/drawing/2014/main" id="{9A72F807-B001-458B-8C39-180B20EEFCC6}"/>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a:extLst>
            <a:ext uri="{FF2B5EF4-FFF2-40B4-BE49-F238E27FC236}">
              <a16:creationId xmlns:a16="http://schemas.microsoft.com/office/drawing/2014/main" id="{7D566DED-A982-4FB3-AC2D-59C32909667D}"/>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a:extLst>
            <a:ext uri="{FF2B5EF4-FFF2-40B4-BE49-F238E27FC236}">
              <a16:creationId xmlns:a16="http://schemas.microsoft.com/office/drawing/2014/main" id="{9387390A-5D09-41B5-9A6A-6B4F4BFE9A21}"/>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7" name="直線コネクタ 496">
          <a:extLst>
            <a:ext uri="{FF2B5EF4-FFF2-40B4-BE49-F238E27FC236}">
              <a16:creationId xmlns:a16="http://schemas.microsoft.com/office/drawing/2014/main" id="{7C7A98E5-060D-451C-BD47-024BE2383760}"/>
            </a:ext>
          </a:extLst>
        </xdr:cNvPr>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8" name="テキスト ボックス 497">
          <a:extLst>
            <a:ext uri="{FF2B5EF4-FFF2-40B4-BE49-F238E27FC236}">
              <a16:creationId xmlns:a16="http://schemas.microsoft.com/office/drawing/2014/main" id="{530E054E-BEB0-4041-B252-C5F1BE057E20}"/>
            </a:ext>
          </a:extLst>
        </xdr:cNvPr>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9" name="直線コネクタ 498">
          <a:extLst>
            <a:ext uri="{FF2B5EF4-FFF2-40B4-BE49-F238E27FC236}">
              <a16:creationId xmlns:a16="http://schemas.microsoft.com/office/drawing/2014/main" id="{AB149306-7825-406E-8212-8DD8D889178A}"/>
            </a:ext>
          </a:extLst>
        </xdr:cNvPr>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0" name="テキスト ボックス 499">
          <a:extLst>
            <a:ext uri="{FF2B5EF4-FFF2-40B4-BE49-F238E27FC236}">
              <a16:creationId xmlns:a16="http://schemas.microsoft.com/office/drawing/2014/main" id="{236A2EA5-BE8A-4F4F-9CB2-21242FF2EFDF}"/>
            </a:ext>
          </a:extLst>
        </xdr:cNvPr>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1" name="直線コネクタ 500">
          <a:extLst>
            <a:ext uri="{FF2B5EF4-FFF2-40B4-BE49-F238E27FC236}">
              <a16:creationId xmlns:a16="http://schemas.microsoft.com/office/drawing/2014/main" id="{8DDA229C-ED8A-4E0E-BDAF-B1BA8FCA74A2}"/>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2" name="テキスト ボックス 501">
          <a:extLst>
            <a:ext uri="{FF2B5EF4-FFF2-40B4-BE49-F238E27FC236}">
              <a16:creationId xmlns:a16="http://schemas.microsoft.com/office/drawing/2014/main" id="{E32E9418-7C78-4842-B293-0A51ABE376A6}"/>
            </a:ext>
          </a:extLst>
        </xdr:cNvPr>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3" name="直線コネクタ 502">
          <a:extLst>
            <a:ext uri="{FF2B5EF4-FFF2-40B4-BE49-F238E27FC236}">
              <a16:creationId xmlns:a16="http://schemas.microsoft.com/office/drawing/2014/main" id="{9BB87037-992D-408D-90C0-A2EFC2BD0468}"/>
            </a:ext>
          </a:extLst>
        </xdr:cNvPr>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4" name="テキスト ボックス 503">
          <a:extLst>
            <a:ext uri="{FF2B5EF4-FFF2-40B4-BE49-F238E27FC236}">
              <a16:creationId xmlns:a16="http://schemas.microsoft.com/office/drawing/2014/main" id="{A094E5EF-829E-48EA-A99B-F36FCB4767F3}"/>
            </a:ext>
          </a:extLst>
        </xdr:cNvPr>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5" name="直線コネクタ 504">
          <a:extLst>
            <a:ext uri="{FF2B5EF4-FFF2-40B4-BE49-F238E27FC236}">
              <a16:creationId xmlns:a16="http://schemas.microsoft.com/office/drawing/2014/main" id="{59798FE5-81FA-4E79-B7DA-E665DDB72BEF}"/>
            </a:ext>
          </a:extLst>
        </xdr:cNvPr>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6" name="テキスト ボックス 505">
          <a:extLst>
            <a:ext uri="{FF2B5EF4-FFF2-40B4-BE49-F238E27FC236}">
              <a16:creationId xmlns:a16="http://schemas.microsoft.com/office/drawing/2014/main" id="{F8086664-1297-455D-AD6A-EAA5CDD3AF17}"/>
            </a:ext>
          </a:extLst>
        </xdr:cNvPr>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7" name="直線コネクタ 506">
          <a:extLst>
            <a:ext uri="{FF2B5EF4-FFF2-40B4-BE49-F238E27FC236}">
              <a16:creationId xmlns:a16="http://schemas.microsoft.com/office/drawing/2014/main" id="{69C5422B-D105-4F1B-AB40-F69BE3C2BD5D}"/>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8" name="テキスト ボックス 507">
          <a:extLst>
            <a:ext uri="{FF2B5EF4-FFF2-40B4-BE49-F238E27FC236}">
              <a16:creationId xmlns:a16="http://schemas.microsoft.com/office/drawing/2014/main" id="{5C958953-B129-4FFE-85BC-645A4CC4BF97}"/>
            </a:ext>
          </a:extLst>
        </xdr:cNvPr>
        <xdr:cNvSpPr txBox="1"/>
      </xdr:nvSpPr>
      <xdr:spPr>
        <a:xfrm>
          <a:off x="15985051" y="867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9" name="【学校施設】&#10;一人当たり面積グラフ枠">
          <a:extLst>
            <a:ext uri="{FF2B5EF4-FFF2-40B4-BE49-F238E27FC236}">
              <a16:creationId xmlns:a16="http://schemas.microsoft.com/office/drawing/2014/main" id="{9D99E193-E2CD-44BB-95CB-C66B22EF6F18}"/>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10" name="直線コネクタ 509">
          <a:extLst>
            <a:ext uri="{FF2B5EF4-FFF2-40B4-BE49-F238E27FC236}">
              <a16:creationId xmlns:a16="http://schemas.microsoft.com/office/drawing/2014/main" id="{AF830D05-5AF5-498E-9EA9-6F3A6F3CF591}"/>
            </a:ext>
          </a:extLst>
        </xdr:cNvPr>
        <xdr:cNvCxnSpPr/>
      </xdr:nvCxnSpPr>
      <xdr:spPr>
        <a:xfrm flipV="1">
          <a:off x="19951064" y="9364091"/>
          <a:ext cx="0" cy="110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11" name="【学校施設】&#10;一人当たり面積最小値テキスト">
          <a:extLst>
            <a:ext uri="{FF2B5EF4-FFF2-40B4-BE49-F238E27FC236}">
              <a16:creationId xmlns:a16="http://schemas.microsoft.com/office/drawing/2014/main" id="{403196E7-C225-40DB-AC83-BDCB758876ED}"/>
            </a:ext>
          </a:extLst>
        </xdr:cNvPr>
        <xdr:cNvSpPr txBox="1"/>
      </xdr:nvSpPr>
      <xdr:spPr>
        <a:xfrm>
          <a:off x="19989800" y="1047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12" name="直線コネクタ 511">
          <a:extLst>
            <a:ext uri="{FF2B5EF4-FFF2-40B4-BE49-F238E27FC236}">
              <a16:creationId xmlns:a16="http://schemas.microsoft.com/office/drawing/2014/main" id="{B87DF7D5-92F1-4C83-B0CB-BBC858154F36}"/>
            </a:ext>
          </a:extLst>
        </xdr:cNvPr>
        <xdr:cNvCxnSpPr/>
      </xdr:nvCxnSpPr>
      <xdr:spPr>
        <a:xfrm>
          <a:off x="19881850" y="104734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13" name="【学校施設】&#10;一人当たり面積最大値テキスト">
          <a:extLst>
            <a:ext uri="{FF2B5EF4-FFF2-40B4-BE49-F238E27FC236}">
              <a16:creationId xmlns:a16="http://schemas.microsoft.com/office/drawing/2014/main" id="{EEBD76A0-7911-411F-9D0C-ABED3E21F283}"/>
            </a:ext>
          </a:extLst>
        </xdr:cNvPr>
        <xdr:cNvSpPr txBox="1"/>
      </xdr:nvSpPr>
      <xdr:spPr>
        <a:xfrm>
          <a:off x="19989800" y="91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14" name="直線コネクタ 513">
          <a:extLst>
            <a:ext uri="{FF2B5EF4-FFF2-40B4-BE49-F238E27FC236}">
              <a16:creationId xmlns:a16="http://schemas.microsoft.com/office/drawing/2014/main" id="{F655E2DD-33C5-469A-8FEE-B0F118A71AE7}"/>
            </a:ext>
          </a:extLst>
        </xdr:cNvPr>
        <xdr:cNvCxnSpPr/>
      </xdr:nvCxnSpPr>
      <xdr:spPr>
        <a:xfrm>
          <a:off x="19881850" y="93640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70121</xdr:rowOff>
    </xdr:from>
    <xdr:ext cx="469744" cy="259045"/>
    <xdr:sp macro="" textlink="">
      <xdr:nvSpPr>
        <xdr:cNvPr id="515" name="【学校施設】&#10;一人当たり面積平均値テキスト">
          <a:extLst>
            <a:ext uri="{FF2B5EF4-FFF2-40B4-BE49-F238E27FC236}">
              <a16:creationId xmlns:a16="http://schemas.microsoft.com/office/drawing/2014/main" id="{C0925BC4-9B85-48AC-94D9-580B82ACD524}"/>
            </a:ext>
          </a:extLst>
        </xdr:cNvPr>
        <xdr:cNvSpPr txBox="1"/>
      </xdr:nvSpPr>
      <xdr:spPr>
        <a:xfrm>
          <a:off x="19989800" y="10141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16" name="フローチャート: 判断 515">
          <a:extLst>
            <a:ext uri="{FF2B5EF4-FFF2-40B4-BE49-F238E27FC236}">
              <a16:creationId xmlns:a16="http://schemas.microsoft.com/office/drawing/2014/main" id="{72C21F8B-470C-4567-9860-586C9357D971}"/>
            </a:ext>
          </a:extLst>
        </xdr:cNvPr>
        <xdr:cNvSpPr/>
      </xdr:nvSpPr>
      <xdr:spPr>
        <a:xfrm>
          <a:off x="19900900" y="101627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17" name="フローチャート: 判断 516">
          <a:extLst>
            <a:ext uri="{FF2B5EF4-FFF2-40B4-BE49-F238E27FC236}">
              <a16:creationId xmlns:a16="http://schemas.microsoft.com/office/drawing/2014/main" id="{BE6F11D6-3147-4279-8EB0-61A26359F5ED}"/>
            </a:ext>
          </a:extLst>
        </xdr:cNvPr>
        <xdr:cNvSpPr/>
      </xdr:nvSpPr>
      <xdr:spPr>
        <a:xfrm>
          <a:off x="19157950" y="101816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18" name="フローチャート: 判断 517">
          <a:extLst>
            <a:ext uri="{FF2B5EF4-FFF2-40B4-BE49-F238E27FC236}">
              <a16:creationId xmlns:a16="http://schemas.microsoft.com/office/drawing/2014/main" id="{6FCFFD34-779D-42C8-B0C6-89188188AED6}"/>
            </a:ext>
          </a:extLst>
        </xdr:cNvPr>
        <xdr:cNvSpPr/>
      </xdr:nvSpPr>
      <xdr:spPr>
        <a:xfrm>
          <a:off x="18345150" y="101643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519" name="フローチャート: 判断 518">
          <a:extLst>
            <a:ext uri="{FF2B5EF4-FFF2-40B4-BE49-F238E27FC236}">
              <a16:creationId xmlns:a16="http://schemas.microsoft.com/office/drawing/2014/main" id="{E339DB18-8F74-4D5B-9BD8-F948079ABD4C}"/>
            </a:ext>
          </a:extLst>
        </xdr:cNvPr>
        <xdr:cNvSpPr/>
      </xdr:nvSpPr>
      <xdr:spPr>
        <a:xfrm>
          <a:off x="17551400" y="101662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520" name="フローチャート: 判断 519">
          <a:extLst>
            <a:ext uri="{FF2B5EF4-FFF2-40B4-BE49-F238E27FC236}">
              <a16:creationId xmlns:a16="http://schemas.microsoft.com/office/drawing/2014/main" id="{CE02DC05-EECE-4F72-A4DF-9837D3A0BA9F}"/>
            </a:ext>
          </a:extLst>
        </xdr:cNvPr>
        <xdr:cNvSpPr/>
      </xdr:nvSpPr>
      <xdr:spPr>
        <a:xfrm>
          <a:off x="16757650" y="101601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BF025DDD-ECE6-45DB-A58E-7989586AFF31}"/>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54828D6E-8A2B-4485-8E8E-69ACBED14B5E}"/>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352CC8D0-10EC-41BD-8DAB-F88F6DCB5CFB}"/>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5C9F729B-12B1-41FE-A6CD-4E608D646517}"/>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FA13738D-CDA8-4127-ACF3-20980F0CC6E8}"/>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42926</xdr:rowOff>
    </xdr:from>
    <xdr:to>
      <xdr:col>107</xdr:col>
      <xdr:colOff>101600</xdr:colOff>
      <xdr:row>60</xdr:row>
      <xdr:rowOff>144526</xdr:rowOff>
    </xdr:to>
    <xdr:sp macro="" textlink="">
      <xdr:nvSpPr>
        <xdr:cNvPr id="526" name="楕円 525">
          <a:extLst>
            <a:ext uri="{FF2B5EF4-FFF2-40B4-BE49-F238E27FC236}">
              <a16:creationId xmlns:a16="http://schemas.microsoft.com/office/drawing/2014/main" id="{17DFED40-904E-4BA7-AFDF-78780A2A96CF}"/>
            </a:ext>
          </a:extLst>
        </xdr:cNvPr>
        <xdr:cNvSpPr/>
      </xdr:nvSpPr>
      <xdr:spPr>
        <a:xfrm>
          <a:off x="18345150" y="994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48641</xdr:rowOff>
    </xdr:from>
    <xdr:to>
      <xdr:col>102</xdr:col>
      <xdr:colOff>165100</xdr:colOff>
      <xdr:row>60</xdr:row>
      <xdr:rowOff>150241</xdr:rowOff>
    </xdr:to>
    <xdr:sp macro="" textlink="">
      <xdr:nvSpPr>
        <xdr:cNvPr id="527" name="楕円 526">
          <a:extLst>
            <a:ext uri="{FF2B5EF4-FFF2-40B4-BE49-F238E27FC236}">
              <a16:creationId xmlns:a16="http://schemas.microsoft.com/office/drawing/2014/main" id="{89AF7507-7A9F-4F46-BE92-5C3DD054E98A}"/>
            </a:ext>
          </a:extLst>
        </xdr:cNvPr>
        <xdr:cNvSpPr/>
      </xdr:nvSpPr>
      <xdr:spPr>
        <a:xfrm>
          <a:off x="17551400" y="995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93726</xdr:rowOff>
    </xdr:from>
    <xdr:to>
      <xdr:col>107</xdr:col>
      <xdr:colOff>50800</xdr:colOff>
      <xdr:row>60</xdr:row>
      <xdr:rowOff>99441</xdr:rowOff>
    </xdr:to>
    <xdr:cxnSp macro="">
      <xdr:nvCxnSpPr>
        <xdr:cNvPr id="528" name="直線コネクタ 527">
          <a:extLst>
            <a:ext uri="{FF2B5EF4-FFF2-40B4-BE49-F238E27FC236}">
              <a16:creationId xmlns:a16="http://schemas.microsoft.com/office/drawing/2014/main" id="{78414931-E546-49BB-BF9C-77469B4F1253}"/>
            </a:ext>
          </a:extLst>
        </xdr:cNvPr>
        <xdr:cNvCxnSpPr/>
      </xdr:nvCxnSpPr>
      <xdr:spPr>
        <a:xfrm flipV="1">
          <a:off x="17602200" y="9999726"/>
          <a:ext cx="7937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57231</xdr:rowOff>
    </xdr:from>
    <xdr:ext cx="469744" cy="259045"/>
    <xdr:sp macro="" textlink="">
      <xdr:nvSpPr>
        <xdr:cNvPr id="529" name="n_1aveValue【学校施設】&#10;一人当たり面積">
          <a:extLst>
            <a:ext uri="{FF2B5EF4-FFF2-40B4-BE49-F238E27FC236}">
              <a16:creationId xmlns:a16="http://schemas.microsoft.com/office/drawing/2014/main" id="{09D2AE20-A030-42D9-8D70-53ED0405E11A}"/>
            </a:ext>
          </a:extLst>
        </xdr:cNvPr>
        <xdr:cNvSpPr txBox="1"/>
      </xdr:nvSpPr>
      <xdr:spPr>
        <a:xfrm>
          <a:off x="18980227" y="996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14495</xdr:rowOff>
    </xdr:from>
    <xdr:ext cx="469744" cy="259045"/>
    <xdr:sp macro="" textlink="">
      <xdr:nvSpPr>
        <xdr:cNvPr id="530" name="n_2aveValue【学校施設】&#10;一人当たり面積">
          <a:extLst>
            <a:ext uri="{FF2B5EF4-FFF2-40B4-BE49-F238E27FC236}">
              <a16:creationId xmlns:a16="http://schemas.microsoft.com/office/drawing/2014/main" id="{A0483A43-D70A-4233-9C22-A68480B4138C}"/>
            </a:ext>
          </a:extLst>
        </xdr:cNvPr>
        <xdr:cNvSpPr txBox="1"/>
      </xdr:nvSpPr>
      <xdr:spPr>
        <a:xfrm>
          <a:off x="18180127" y="1025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16400</xdr:rowOff>
    </xdr:from>
    <xdr:ext cx="469744" cy="259045"/>
    <xdr:sp macro="" textlink="">
      <xdr:nvSpPr>
        <xdr:cNvPr id="531" name="n_3aveValue【学校施設】&#10;一人当たり面積">
          <a:extLst>
            <a:ext uri="{FF2B5EF4-FFF2-40B4-BE49-F238E27FC236}">
              <a16:creationId xmlns:a16="http://schemas.microsoft.com/office/drawing/2014/main" id="{DF62488A-CF6C-42E4-8C48-E180F0B7D4BC}"/>
            </a:ext>
          </a:extLst>
        </xdr:cNvPr>
        <xdr:cNvSpPr txBox="1"/>
      </xdr:nvSpPr>
      <xdr:spPr>
        <a:xfrm>
          <a:off x="17386377" y="1025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532" name="n_4aveValue【学校施設】&#10;一人当たり面積">
          <a:extLst>
            <a:ext uri="{FF2B5EF4-FFF2-40B4-BE49-F238E27FC236}">
              <a16:creationId xmlns:a16="http://schemas.microsoft.com/office/drawing/2014/main" id="{EA5504A9-F099-4C54-99ED-4CA6787563DB}"/>
            </a:ext>
          </a:extLst>
        </xdr:cNvPr>
        <xdr:cNvSpPr txBox="1"/>
      </xdr:nvSpPr>
      <xdr:spPr>
        <a:xfrm>
          <a:off x="16592627" y="994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161053</xdr:rowOff>
    </xdr:from>
    <xdr:ext cx="469744" cy="259045"/>
    <xdr:sp macro="" textlink="">
      <xdr:nvSpPr>
        <xdr:cNvPr id="533" name="n_2mainValue【学校施設】&#10;一人当たり面積">
          <a:extLst>
            <a:ext uri="{FF2B5EF4-FFF2-40B4-BE49-F238E27FC236}">
              <a16:creationId xmlns:a16="http://schemas.microsoft.com/office/drawing/2014/main" id="{8FC63C79-4012-431F-A6A9-A3D2A9B857D1}"/>
            </a:ext>
          </a:extLst>
        </xdr:cNvPr>
        <xdr:cNvSpPr txBox="1"/>
      </xdr:nvSpPr>
      <xdr:spPr>
        <a:xfrm>
          <a:off x="18180127" y="973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166768</xdr:rowOff>
    </xdr:from>
    <xdr:ext cx="469744" cy="259045"/>
    <xdr:sp macro="" textlink="">
      <xdr:nvSpPr>
        <xdr:cNvPr id="534" name="n_3mainValue【学校施設】&#10;一人当たり面積">
          <a:extLst>
            <a:ext uri="{FF2B5EF4-FFF2-40B4-BE49-F238E27FC236}">
              <a16:creationId xmlns:a16="http://schemas.microsoft.com/office/drawing/2014/main" id="{3C5A13E6-FE26-4C76-ADCC-E3D94A28D8C9}"/>
            </a:ext>
          </a:extLst>
        </xdr:cNvPr>
        <xdr:cNvSpPr txBox="1"/>
      </xdr:nvSpPr>
      <xdr:spPr>
        <a:xfrm>
          <a:off x="17386377" y="97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5" name="正方形/長方形 534">
          <a:extLst>
            <a:ext uri="{FF2B5EF4-FFF2-40B4-BE49-F238E27FC236}">
              <a16:creationId xmlns:a16="http://schemas.microsoft.com/office/drawing/2014/main" id="{8A3B0FD7-381C-4DA4-9192-9153814DAF78}"/>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6" name="正方形/長方形 535">
          <a:extLst>
            <a:ext uri="{FF2B5EF4-FFF2-40B4-BE49-F238E27FC236}">
              <a16:creationId xmlns:a16="http://schemas.microsoft.com/office/drawing/2014/main" id="{85AAB0CB-1D35-4DDC-B38A-4412BBBC4F87}"/>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7" name="正方形/長方形 536">
          <a:extLst>
            <a:ext uri="{FF2B5EF4-FFF2-40B4-BE49-F238E27FC236}">
              <a16:creationId xmlns:a16="http://schemas.microsoft.com/office/drawing/2014/main" id="{4D3DFD02-7D6D-4E3C-BB81-600EDF436F85}"/>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8" name="正方形/長方形 537">
          <a:extLst>
            <a:ext uri="{FF2B5EF4-FFF2-40B4-BE49-F238E27FC236}">
              <a16:creationId xmlns:a16="http://schemas.microsoft.com/office/drawing/2014/main" id="{88E4C060-E074-4DBD-B42A-2F97614887A5}"/>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9" name="正方形/長方形 538">
          <a:extLst>
            <a:ext uri="{FF2B5EF4-FFF2-40B4-BE49-F238E27FC236}">
              <a16:creationId xmlns:a16="http://schemas.microsoft.com/office/drawing/2014/main" id="{68E7B758-632C-4D79-83BF-9749388CA245}"/>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0" name="正方形/長方形 539">
          <a:extLst>
            <a:ext uri="{FF2B5EF4-FFF2-40B4-BE49-F238E27FC236}">
              <a16:creationId xmlns:a16="http://schemas.microsoft.com/office/drawing/2014/main" id="{44B5504E-D5C4-474B-8297-E2FBBED850CA}"/>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1" name="正方形/長方形 540">
          <a:extLst>
            <a:ext uri="{FF2B5EF4-FFF2-40B4-BE49-F238E27FC236}">
              <a16:creationId xmlns:a16="http://schemas.microsoft.com/office/drawing/2014/main" id="{A2F46734-A5EF-41B7-9FE0-ACAD2AFC7897}"/>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正方形/長方形 541">
          <a:extLst>
            <a:ext uri="{FF2B5EF4-FFF2-40B4-BE49-F238E27FC236}">
              <a16:creationId xmlns:a16="http://schemas.microsoft.com/office/drawing/2014/main" id="{4E8EAB6F-D597-4BF3-BE83-C9A6B064FAFB}"/>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3" name="テキスト ボックス 542">
          <a:extLst>
            <a:ext uri="{FF2B5EF4-FFF2-40B4-BE49-F238E27FC236}">
              <a16:creationId xmlns:a16="http://schemas.microsoft.com/office/drawing/2014/main" id="{08D57714-64F4-4302-A594-2618CD7929BF}"/>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4" name="直線コネクタ 543">
          <a:extLst>
            <a:ext uri="{FF2B5EF4-FFF2-40B4-BE49-F238E27FC236}">
              <a16:creationId xmlns:a16="http://schemas.microsoft.com/office/drawing/2014/main" id="{096EE600-7F93-4622-8FF6-D284C97A76E6}"/>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5" name="テキスト ボックス 544">
          <a:extLst>
            <a:ext uri="{FF2B5EF4-FFF2-40B4-BE49-F238E27FC236}">
              <a16:creationId xmlns:a16="http://schemas.microsoft.com/office/drawing/2014/main" id="{EAD43727-5A96-4B78-91A5-0831676B4272}"/>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6" name="直線コネクタ 545">
          <a:extLst>
            <a:ext uri="{FF2B5EF4-FFF2-40B4-BE49-F238E27FC236}">
              <a16:creationId xmlns:a16="http://schemas.microsoft.com/office/drawing/2014/main" id="{776AA7E9-7D15-4B9B-A6A2-F75617AA9541}"/>
            </a:ext>
          </a:extLst>
        </xdr:cNvPr>
        <xdr:cNvCxnSpPr/>
      </xdr:nvCxnSpPr>
      <xdr:spPr>
        <a:xfrm>
          <a:off x="11207750" y="143609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7" name="テキスト ボックス 546">
          <a:extLst>
            <a:ext uri="{FF2B5EF4-FFF2-40B4-BE49-F238E27FC236}">
              <a16:creationId xmlns:a16="http://schemas.microsoft.com/office/drawing/2014/main" id="{87B391D5-0C9F-4723-A027-36B5EC231F22}"/>
            </a:ext>
          </a:extLst>
        </xdr:cNvPr>
        <xdr:cNvSpPr txBox="1"/>
      </xdr:nvSpPr>
      <xdr:spPr>
        <a:xfrm>
          <a:off x="107977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8" name="直線コネクタ 547">
          <a:extLst>
            <a:ext uri="{FF2B5EF4-FFF2-40B4-BE49-F238E27FC236}">
              <a16:creationId xmlns:a16="http://schemas.microsoft.com/office/drawing/2014/main" id="{23DCE787-947E-4FD9-B88D-97D23C265450}"/>
            </a:ext>
          </a:extLst>
        </xdr:cNvPr>
        <xdr:cNvCxnSpPr/>
      </xdr:nvCxnSpPr>
      <xdr:spPr>
        <a:xfrm>
          <a:off x="11207750" y="140471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9" name="テキスト ボックス 548">
          <a:extLst>
            <a:ext uri="{FF2B5EF4-FFF2-40B4-BE49-F238E27FC236}">
              <a16:creationId xmlns:a16="http://schemas.microsoft.com/office/drawing/2014/main" id="{7C62BAB4-1357-4F1A-8EB4-5DD163E74123}"/>
            </a:ext>
          </a:extLst>
        </xdr:cNvPr>
        <xdr:cNvSpPr txBox="1"/>
      </xdr:nvSpPr>
      <xdr:spPr>
        <a:xfrm>
          <a:off x="108427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0" name="直線コネクタ 549">
          <a:extLst>
            <a:ext uri="{FF2B5EF4-FFF2-40B4-BE49-F238E27FC236}">
              <a16:creationId xmlns:a16="http://schemas.microsoft.com/office/drawing/2014/main" id="{7A54D6FD-598C-46B1-A598-CEB8870F952F}"/>
            </a:ext>
          </a:extLst>
        </xdr:cNvPr>
        <xdr:cNvCxnSpPr/>
      </xdr:nvCxnSpPr>
      <xdr:spPr>
        <a:xfrm>
          <a:off x="11207750" y="137332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1" name="テキスト ボックス 550">
          <a:extLst>
            <a:ext uri="{FF2B5EF4-FFF2-40B4-BE49-F238E27FC236}">
              <a16:creationId xmlns:a16="http://schemas.microsoft.com/office/drawing/2014/main" id="{37B3EA03-2824-425A-80A0-AC8CA0FE0A4D}"/>
            </a:ext>
          </a:extLst>
        </xdr:cNvPr>
        <xdr:cNvSpPr txBox="1"/>
      </xdr:nvSpPr>
      <xdr:spPr>
        <a:xfrm>
          <a:off x="108427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2" name="直線コネクタ 551">
          <a:extLst>
            <a:ext uri="{FF2B5EF4-FFF2-40B4-BE49-F238E27FC236}">
              <a16:creationId xmlns:a16="http://schemas.microsoft.com/office/drawing/2014/main" id="{54D2664F-F684-40EA-ADEA-10FF99B0B33A}"/>
            </a:ext>
          </a:extLst>
        </xdr:cNvPr>
        <xdr:cNvCxnSpPr/>
      </xdr:nvCxnSpPr>
      <xdr:spPr>
        <a:xfrm>
          <a:off x="11207750" y="134193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3" name="テキスト ボックス 552">
          <a:extLst>
            <a:ext uri="{FF2B5EF4-FFF2-40B4-BE49-F238E27FC236}">
              <a16:creationId xmlns:a16="http://schemas.microsoft.com/office/drawing/2014/main" id="{10D7AB15-880D-4FDE-88A4-5EC6745B8333}"/>
            </a:ext>
          </a:extLst>
        </xdr:cNvPr>
        <xdr:cNvSpPr txBox="1"/>
      </xdr:nvSpPr>
      <xdr:spPr>
        <a:xfrm>
          <a:off x="108427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4" name="直線コネクタ 553">
          <a:extLst>
            <a:ext uri="{FF2B5EF4-FFF2-40B4-BE49-F238E27FC236}">
              <a16:creationId xmlns:a16="http://schemas.microsoft.com/office/drawing/2014/main" id="{CC2E2634-7B32-4B09-A0DA-975D660B921C}"/>
            </a:ext>
          </a:extLst>
        </xdr:cNvPr>
        <xdr:cNvCxnSpPr/>
      </xdr:nvCxnSpPr>
      <xdr:spPr>
        <a:xfrm>
          <a:off x="11207750" y="131054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5" name="テキスト ボックス 554">
          <a:extLst>
            <a:ext uri="{FF2B5EF4-FFF2-40B4-BE49-F238E27FC236}">
              <a16:creationId xmlns:a16="http://schemas.microsoft.com/office/drawing/2014/main" id="{B5A9803B-90E0-4519-9BF5-B04FB51F1D18}"/>
            </a:ext>
          </a:extLst>
        </xdr:cNvPr>
        <xdr:cNvSpPr txBox="1"/>
      </xdr:nvSpPr>
      <xdr:spPr>
        <a:xfrm>
          <a:off x="108427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6" name="直線コネクタ 555">
          <a:extLst>
            <a:ext uri="{FF2B5EF4-FFF2-40B4-BE49-F238E27FC236}">
              <a16:creationId xmlns:a16="http://schemas.microsoft.com/office/drawing/2014/main" id="{B9AA2E7C-20E2-4151-95CC-12130ACC1A7D}"/>
            </a:ext>
          </a:extLst>
        </xdr:cNvPr>
        <xdr:cNvCxnSpPr/>
      </xdr:nvCxnSpPr>
      <xdr:spPr>
        <a:xfrm>
          <a:off x="11207750" y="127916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7" name="テキスト ボックス 556">
          <a:extLst>
            <a:ext uri="{FF2B5EF4-FFF2-40B4-BE49-F238E27FC236}">
              <a16:creationId xmlns:a16="http://schemas.microsoft.com/office/drawing/2014/main" id="{94B73816-2DE9-4034-955D-43428CE71CC2}"/>
            </a:ext>
          </a:extLst>
        </xdr:cNvPr>
        <xdr:cNvSpPr txBox="1"/>
      </xdr:nvSpPr>
      <xdr:spPr>
        <a:xfrm>
          <a:off x="1090691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8" name="直線コネクタ 557">
          <a:extLst>
            <a:ext uri="{FF2B5EF4-FFF2-40B4-BE49-F238E27FC236}">
              <a16:creationId xmlns:a16="http://schemas.microsoft.com/office/drawing/2014/main" id="{B8D70E99-562A-4E31-82BC-A3A5271F1AF7}"/>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9" name="【児童館】&#10;有形固定資産減価償却率グラフ枠">
          <a:extLst>
            <a:ext uri="{FF2B5EF4-FFF2-40B4-BE49-F238E27FC236}">
              <a16:creationId xmlns:a16="http://schemas.microsoft.com/office/drawing/2014/main" id="{000F3FB2-33E5-4AB8-AC88-8698F68D6803}"/>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132806</xdr:rowOff>
    </xdr:from>
    <xdr:to>
      <xdr:col>85</xdr:col>
      <xdr:colOff>126364</xdr:colOff>
      <xdr:row>86</xdr:row>
      <xdr:rowOff>168729</xdr:rowOff>
    </xdr:to>
    <xdr:cxnSp macro="">
      <xdr:nvCxnSpPr>
        <xdr:cNvPr id="560" name="直線コネクタ 559">
          <a:extLst>
            <a:ext uri="{FF2B5EF4-FFF2-40B4-BE49-F238E27FC236}">
              <a16:creationId xmlns:a16="http://schemas.microsoft.com/office/drawing/2014/main" id="{5A33088E-87DD-434B-9BC3-58169AA8EDCD}"/>
            </a:ext>
          </a:extLst>
        </xdr:cNvPr>
        <xdr:cNvCxnSpPr/>
      </xdr:nvCxnSpPr>
      <xdr:spPr>
        <a:xfrm flipV="1">
          <a:off x="14699614" y="13010606"/>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61" name="【児童館】&#10;有形固定資産減価償却率最小値テキスト">
          <a:extLst>
            <a:ext uri="{FF2B5EF4-FFF2-40B4-BE49-F238E27FC236}">
              <a16:creationId xmlns:a16="http://schemas.microsoft.com/office/drawing/2014/main" id="{605E428D-51BA-4768-8F94-F29837420399}"/>
            </a:ext>
          </a:extLst>
        </xdr:cNvPr>
        <xdr:cNvSpPr txBox="1"/>
      </xdr:nvSpPr>
      <xdr:spPr>
        <a:xfrm>
          <a:off x="1473835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62" name="直線コネクタ 561">
          <a:extLst>
            <a:ext uri="{FF2B5EF4-FFF2-40B4-BE49-F238E27FC236}">
              <a16:creationId xmlns:a16="http://schemas.microsoft.com/office/drawing/2014/main" id="{18C26367-EF26-4C61-AF9D-9B61ACEA7266}"/>
            </a:ext>
          </a:extLst>
        </xdr:cNvPr>
        <xdr:cNvCxnSpPr/>
      </xdr:nvCxnSpPr>
      <xdr:spPr>
        <a:xfrm>
          <a:off x="14611350" y="14360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79483</xdr:rowOff>
    </xdr:from>
    <xdr:ext cx="405111" cy="259045"/>
    <xdr:sp macro="" textlink="">
      <xdr:nvSpPr>
        <xdr:cNvPr id="563" name="【児童館】&#10;有形固定資産減価償却率最大値テキスト">
          <a:extLst>
            <a:ext uri="{FF2B5EF4-FFF2-40B4-BE49-F238E27FC236}">
              <a16:creationId xmlns:a16="http://schemas.microsoft.com/office/drawing/2014/main" id="{CD1EBC2D-CD33-4B44-AB13-5BBA3602CE04}"/>
            </a:ext>
          </a:extLst>
        </xdr:cNvPr>
        <xdr:cNvSpPr txBox="1"/>
      </xdr:nvSpPr>
      <xdr:spPr>
        <a:xfrm>
          <a:off x="14738350" y="1279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132806</xdr:rowOff>
    </xdr:from>
    <xdr:to>
      <xdr:col>86</xdr:col>
      <xdr:colOff>25400</xdr:colOff>
      <xdr:row>78</xdr:row>
      <xdr:rowOff>132806</xdr:rowOff>
    </xdr:to>
    <xdr:cxnSp macro="">
      <xdr:nvCxnSpPr>
        <xdr:cNvPr id="564" name="直線コネクタ 563">
          <a:extLst>
            <a:ext uri="{FF2B5EF4-FFF2-40B4-BE49-F238E27FC236}">
              <a16:creationId xmlns:a16="http://schemas.microsoft.com/office/drawing/2014/main" id="{D77D5C7E-724F-42F5-9543-CA3B2E4BA3B1}"/>
            </a:ext>
          </a:extLst>
        </xdr:cNvPr>
        <xdr:cNvCxnSpPr/>
      </xdr:nvCxnSpPr>
      <xdr:spPr>
        <a:xfrm>
          <a:off x="14611350" y="130106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565" name="【児童館】&#10;有形固定資産減価償却率平均値テキスト">
          <a:extLst>
            <a:ext uri="{FF2B5EF4-FFF2-40B4-BE49-F238E27FC236}">
              <a16:creationId xmlns:a16="http://schemas.microsoft.com/office/drawing/2014/main" id="{11353A7A-7DBD-4FE7-BFF8-3D4638C73AB1}"/>
            </a:ext>
          </a:extLst>
        </xdr:cNvPr>
        <xdr:cNvSpPr txBox="1"/>
      </xdr:nvSpPr>
      <xdr:spPr>
        <a:xfrm>
          <a:off x="14738350" y="13716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566" name="フローチャート: 判断 565">
          <a:extLst>
            <a:ext uri="{FF2B5EF4-FFF2-40B4-BE49-F238E27FC236}">
              <a16:creationId xmlns:a16="http://schemas.microsoft.com/office/drawing/2014/main" id="{E9DD3B87-89C7-4531-ADE0-ABAACA0C30E2}"/>
            </a:ext>
          </a:extLst>
        </xdr:cNvPr>
        <xdr:cNvSpPr/>
      </xdr:nvSpPr>
      <xdr:spPr>
        <a:xfrm>
          <a:off x="14649450" y="1373795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46082</xdr:rowOff>
    </xdr:from>
    <xdr:to>
      <xdr:col>81</xdr:col>
      <xdr:colOff>101600</xdr:colOff>
      <xdr:row>83</xdr:row>
      <xdr:rowOff>147682</xdr:rowOff>
    </xdr:to>
    <xdr:sp macro="" textlink="">
      <xdr:nvSpPr>
        <xdr:cNvPr id="567" name="フローチャート: 判断 566">
          <a:extLst>
            <a:ext uri="{FF2B5EF4-FFF2-40B4-BE49-F238E27FC236}">
              <a16:creationId xmlns:a16="http://schemas.microsoft.com/office/drawing/2014/main" id="{A81E3449-C694-4965-A4EF-4BC4421F7BA7}"/>
            </a:ext>
          </a:extLst>
        </xdr:cNvPr>
        <xdr:cNvSpPr/>
      </xdr:nvSpPr>
      <xdr:spPr>
        <a:xfrm>
          <a:off x="13887450" y="137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568" name="フローチャート: 判断 567">
          <a:extLst>
            <a:ext uri="{FF2B5EF4-FFF2-40B4-BE49-F238E27FC236}">
              <a16:creationId xmlns:a16="http://schemas.microsoft.com/office/drawing/2014/main" id="{E5460808-83F3-42F5-803C-5EB0E69A2F0D}"/>
            </a:ext>
          </a:extLst>
        </xdr:cNvPr>
        <xdr:cNvSpPr/>
      </xdr:nvSpPr>
      <xdr:spPr>
        <a:xfrm>
          <a:off x="13093700" y="1371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111398</xdr:rowOff>
    </xdr:from>
    <xdr:to>
      <xdr:col>72</xdr:col>
      <xdr:colOff>38100</xdr:colOff>
      <xdr:row>85</xdr:row>
      <xdr:rowOff>41548</xdr:rowOff>
    </xdr:to>
    <xdr:sp macro="" textlink="">
      <xdr:nvSpPr>
        <xdr:cNvPr id="569" name="フローチャート: 判断 568">
          <a:extLst>
            <a:ext uri="{FF2B5EF4-FFF2-40B4-BE49-F238E27FC236}">
              <a16:creationId xmlns:a16="http://schemas.microsoft.com/office/drawing/2014/main" id="{870836F5-F5F6-4E77-B4B8-A33B96D12A26}"/>
            </a:ext>
          </a:extLst>
        </xdr:cNvPr>
        <xdr:cNvSpPr/>
      </xdr:nvSpPr>
      <xdr:spPr>
        <a:xfrm>
          <a:off x="12299950" y="139797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165281</xdr:rowOff>
    </xdr:from>
    <xdr:to>
      <xdr:col>67</xdr:col>
      <xdr:colOff>101600</xdr:colOff>
      <xdr:row>84</xdr:row>
      <xdr:rowOff>95431</xdr:rowOff>
    </xdr:to>
    <xdr:sp macro="" textlink="">
      <xdr:nvSpPr>
        <xdr:cNvPr id="570" name="フローチャート: 判断 569">
          <a:extLst>
            <a:ext uri="{FF2B5EF4-FFF2-40B4-BE49-F238E27FC236}">
              <a16:creationId xmlns:a16="http://schemas.microsoft.com/office/drawing/2014/main" id="{2F891424-E6AB-41CC-8B44-941305CB5B0B}"/>
            </a:ext>
          </a:extLst>
        </xdr:cNvPr>
        <xdr:cNvSpPr/>
      </xdr:nvSpPr>
      <xdr:spPr>
        <a:xfrm>
          <a:off x="11487150" y="138685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66C9DB79-A0DB-4232-A11F-3A1ABAAB983F}"/>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832A8986-CF10-4C05-9A4C-8158E4831CF7}"/>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A239137C-CE15-4CB9-B81F-5DCCA76AA85C}"/>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B4C1E07A-379D-4383-AFB3-23D0DF90B03F}"/>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C857EE8B-740F-4652-B6F7-B94084DF4AA2}"/>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84</xdr:row>
      <xdr:rowOff>162016</xdr:rowOff>
    </xdr:from>
    <xdr:to>
      <xdr:col>76</xdr:col>
      <xdr:colOff>165100</xdr:colOff>
      <xdr:row>85</xdr:row>
      <xdr:rowOff>92166</xdr:rowOff>
    </xdr:to>
    <xdr:sp macro="" textlink="">
      <xdr:nvSpPr>
        <xdr:cNvPr id="576" name="楕円 575">
          <a:extLst>
            <a:ext uri="{FF2B5EF4-FFF2-40B4-BE49-F238E27FC236}">
              <a16:creationId xmlns:a16="http://schemas.microsoft.com/office/drawing/2014/main" id="{1A609426-68EA-48CA-8509-0FB4B65AC6ED}"/>
            </a:ext>
          </a:extLst>
        </xdr:cNvPr>
        <xdr:cNvSpPr/>
      </xdr:nvSpPr>
      <xdr:spPr>
        <a:xfrm>
          <a:off x="13093700" y="140304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108131</xdr:rowOff>
    </xdr:from>
    <xdr:to>
      <xdr:col>72</xdr:col>
      <xdr:colOff>38100</xdr:colOff>
      <xdr:row>85</xdr:row>
      <xdr:rowOff>38281</xdr:rowOff>
    </xdr:to>
    <xdr:sp macro="" textlink="">
      <xdr:nvSpPr>
        <xdr:cNvPr id="577" name="楕円 576">
          <a:extLst>
            <a:ext uri="{FF2B5EF4-FFF2-40B4-BE49-F238E27FC236}">
              <a16:creationId xmlns:a16="http://schemas.microsoft.com/office/drawing/2014/main" id="{3AAA35BC-1502-41A0-922A-B0FAD76ABC35}"/>
            </a:ext>
          </a:extLst>
        </xdr:cNvPr>
        <xdr:cNvSpPr/>
      </xdr:nvSpPr>
      <xdr:spPr>
        <a:xfrm>
          <a:off x="12299950" y="139765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158931</xdr:rowOff>
    </xdr:from>
    <xdr:to>
      <xdr:col>76</xdr:col>
      <xdr:colOff>114300</xdr:colOff>
      <xdr:row>85</xdr:row>
      <xdr:rowOff>41366</xdr:rowOff>
    </xdr:to>
    <xdr:cxnSp macro="">
      <xdr:nvCxnSpPr>
        <xdr:cNvPr id="578" name="直線コネクタ 577">
          <a:extLst>
            <a:ext uri="{FF2B5EF4-FFF2-40B4-BE49-F238E27FC236}">
              <a16:creationId xmlns:a16="http://schemas.microsoft.com/office/drawing/2014/main" id="{B97D5630-E880-4742-813B-630B3450B9D0}"/>
            </a:ext>
          </a:extLst>
        </xdr:cNvPr>
        <xdr:cNvCxnSpPr/>
      </xdr:nvCxnSpPr>
      <xdr:spPr>
        <a:xfrm>
          <a:off x="12344400" y="14027331"/>
          <a:ext cx="800100" cy="4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164209</xdr:rowOff>
    </xdr:from>
    <xdr:ext cx="405111" cy="259045"/>
    <xdr:sp macro="" textlink="">
      <xdr:nvSpPr>
        <xdr:cNvPr id="579" name="n_1aveValue【児童館】&#10;有形固定資産減価償却率">
          <a:extLst>
            <a:ext uri="{FF2B5EF4-FFF2-40B4-BE49-F238E27FC236}">
              <a16:creationId xmlns:a16="http://schemas.microsoft.com/office/drawing/2014/main" id="{373C3BC1-3B7C-442F-B2C8-DB807CD3A29D}"/>
            </a:ext>
          </a:extLst>
        </xdr:cNvPr>
        <xdr:cNvSpPr txBox="1"/>
      </xdr:nvSpPr>
      <xdr:spPr>
        <a:xfrm>
          <a:off x="13742044" y="135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128288</xdr:rowOff>
    </xdr:from>
    <xdr:ext cx="405111" cy="259045"/>
    <xdr:sp macro="" textlink="">
      <xdr:nvSpPr>
        <xdr:cNvPr id="580" name="n_2aveValue【児童館】&#10;有形固定資産減価償却率">
          <a:extLst>
            <a:ext uri="{FF2B5EF4-FFF2-40B4-BE49-F238E27FC236}">
              <a16:creationId xmlns:a16="http://schemas.microsoft.com/office/drawing/2014/main" id="{CCAC57F2-9554-4D0A-9C2F-DAA59DBEED97}"/>
            </a:ext>
          </a:extLst>
        </xdr:cNvPr>
        <xdr:cNvSpPr txBox="1"/>
      </xdr:nvSpPr>
      <xdr:spPr>
        <a:xfrm>
          <a:off x="1296099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32675</xdr:rowOff>
    </xdr:from>
    <xdr:ext cx="405111" cy="259045"/>
    <xdr:sp macro="" textlink="">
      <xdr:nvSpPr>
        <xdr:cNvPr id="581" name="n_3aveValue【児童館】&#10;有形固定資産減価償却率">
          <a:extLst>
            <a:ext uri="{FF2B5EF4-FFF2-40B4-BE49-F238E27FC236}">
              <a16:creationId xmlns:a16="http://schemas.microsoft.com/office/drawing/2014/main" id="{4BE5455C-9082-438E-92CC-387644B6F754}"/>
            </a:ext>
          </a:extLst>
        </xdr:cNvPr>
        <xdr:cNvSpPr txBox="1"/>
      </xdr:nvSpPr>
      <xdr:spPr>
        <a:xfrm>
          <a:off x="12167244" y="1406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111958</xdr:rowOff>
    </xdr:from>
    <xdr:ext cx="405111" cy="259045"/>
    <xdr:sp macro="" textlink="">
      <xdr:nvSpPr>
        <xdr:cNvPr id="582" name="n_4aveValue【児童館】&#10;有形固定資産減価償却率">
          <a:extLst>
            <a:ext uri="{FF2B5EF4-FFF2-40B4-BE49-F238E27FC236}">
              <a16:creationId xmlns:a16="http://schemas.microsoft.com/office/drawing/2014/main" id="{32AB8E5A-536D-4426-B014-EAD7EB0430D1}"/>
            </a:ext>
          </a:extLst>
        </xdr:cNvPr>
        <xdr:cNvSpPr txBox="1"/>
      </xdr:nvSpPr>
      <xdr:spPr>
        <a:xfrm>
          <a:off x="11354444" y="13650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83293</xdr:rowOff>
    </xdr:from>
    <xdr:ext cx="405111" cy="259045"/>
    <xdr:sp macro="" textlink="">
      <xdr:nvSpPr>
        <xdr:cNvPr id="583" name="n_2mainValue【児童館】&#10;有形固定資産減価償却率">
          <a:extLst>
            <a:ext uri="{FF2B5EF4-FFF2-40B4-BE49-F238E27FC236}">
              <a16:creationId xmlns:a16="http://schemas.microsoft.com/office/drawing/2014/main" id="{ABA35168-AC0F-400B-A9FB-95BD0E3BC0CC}"/>
            </a:ext>
          </a:extLst>
        </xdr:cNvPr>
        <xdr:cNvSpPr txBox="1"/>
      </xdr:nvSpPr>
      <xdr:spPr>
        <a:xfrm>
          <a:off x="12960994" y="14116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54808</xdr:rowOff>
    </xdr:from>
    <xdr:ext cx="405111" cy="259045"/>
    <xdr:sp macro="" textlink="">
      <xdr:nvSpPr>
        <xdr:cNvPr id="584" name="n_3mainValue【児童館】&#10;有形固定資産減価償却率">
          <a:extLst>
            <a:ext uri="{FF2B5EF4-FFF2-40B4-BE49-F238E27FC236}">
              <a16:creationId xmlns:a16="http://schemas.microsoft.com/office/drawing/2014/main" id="{8B5B7DC2-BDCD-45E2-9881-C5B0E8BDEE51}"/>
            </a:ext>
          </a:extLst>
        </xdr:cNvPr>
        <xdr:cNvSpPr txBox="1"/>
      </xdr:nvSpPr>
      <xdr:spPr>
        <a:xfrm>
          <a:off x="12167244" y="13758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A025DFF6-B779-4A37-85E1-0A38C9A78648}"/>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D91D2C28-ED7C-4700-A9DC-D093E7A8801D}"/>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121D828B-3E52-440C-9E04-77A9B4220DDC}"/>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EAF97A0D-61EF-4387-A915-FFD7F537DEC7}"/>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772232D5-C2D4-4042-8061-C0C3D283C67E}"/>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2FC4FD58-DB9F-4916-9A7C-79F899C6ABEC}"/>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EDBF5A9E-11A5-4F86-930A-B850306D1E7A}"/>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3C0BD33D-1B3E-4D26-B041-BB41A131EC91}"/>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756C590A-04D7-414A-AA06-4A03ABC131B0}"/>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465A96CB-F811-461D-A50E-AB08DD779B6E}"/>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E5BFC11D-75B2-480B-9953-02EC8C0F992C}"/>
            </a:ext>
          </a:extLst>
        </xdr:cNvPr>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763C1ABF-CB7D-4BA4-B297-06BC7FC75483}"/>
            </a:ext>
          </a:extLst>
        </xdr:cNvPr>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A1BC472D-A63D-4405-86A8-036490456BD1}"/>
            </a:ext>
          </a:extLst>
        </xdr:cNvPr>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id="{967986DA-2728-47F3-820B-17A355611842}"/>
            </a:ext>
          </a:extLst>
        </xdr:cNvPr>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E3AF6B8F-8FB6-4B17-9439-703B5C880E37}"/>
            </a:ext>
          </a:extLst>
        </xdr:cNvPr>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id="{CEEFB5E3-8AE2-421D-B6B0-F3ECA02570CD}"/>
            </a:ext>
          </a:extLst>
        </xdr:cNvPr>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31DC8348-7105-4947-8588-34BA149DDFED}"/>
            </a:ext>
          </a:extLst>
        </xdr:cNvPr>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id="{54203FAA-270F-46B9-8083-C834A800F4F5}"/>
            </a:ext>
          </a:extLst>
        </xdr:cNvPr>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EF340016-BF3D-46C5-A83C-C53DCADA6DAF}"/>
            </a:ext>
          </a:extLst>
        </xdr:cNvPr>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id="{1D24956F-E22A-4733-AE92-3A5B152CEEBB}"/>
            </a:ext>
          </a:extLst>
        </xdr:cNvPr>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4DFBA000-1B58-4231-A169-34CA6A25AE59}"/>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5105E70B-93BE-4012-A718-38144EAB84B5}"/>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a:extLst>
            <a:ext uri="{FF2B5EF4-FFF2-40B4-BE49-F238E27FC236}">
              <a16:creationId xmlns:a16="http://schemas.microsoft.com/office/drawing/2014/main" id="{74421599-73CD-45EE-8A34-6363CD5A622C}"/>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49530</xdr:rowOff>
    </xdr:from>
    <xdr:to>
      <xdr:col>116</xdr:col>
      <xdr:colOff>62864</xdr:colOff>
      <xdr:row>85</xdr:row>
      <xdr:rowOff>125730</xdr:rowOff>
    </xdr:to>
    <xdr:cxnSp macro="">
      <xdr:nvCxnSpPr>
        <xdr:cNvPr id="608" name="直線コネクタ 607">
          <a:extLst>
            <a:ext uri="{FF2B5EF4-FFF2-40B4-BE49-F238E27FC236}">
              <a16:creationId xmlns:a16="http://schemas.microsoft.com/office/drawing/2014/main" id="{9527CBB4-F172-45F0-8B5A-1299DDAD28E3}"/>
            </a:ext>
          </a:extLst>
        </xdr:cNvPr>
        <xdr:cNvCxnSpPr/>
      </xdr:nvCxnSpPr>
      <xdr:spPr>
        <a:xfrm flipV="1">
          <a:off x="19951064" y="1276223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09" name="【児童館】&#10;一人当たり面積最小値テキスト">
          <a:extLst>
            <a:ext uri="{FF2B5EF4-FFF2-40B4-BE49-F238E27FC236}">
              <a16:creationId xmlns:a16="http://schemas.microsoft.com/office/drawing/2014/main" id="{C61AA3E4-67C3-48E9-A1E3-8BCC62D9129E}"/>
            </a:ext>
          </a:extLst>
        </xdr:cNvPr>
        <xdr:cNvSpPr txBox="1"/>
      </xdr:nvSpPr>
      <xdr:spPr>
        <a:xfrm>
          <a:off x="19989800" y="1416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10" name="直線コネクタ 609">
          <a:extLst>
            <a:ext uri="{FF2B5EF4-FFF2-40B4-BE49-F238E27FC236}">
              <a16:creationId xmlns:a16="http://schemas.microsoft.com/office/drawing/2014/main" id="{C647CC73-1394-422C-97C1-D3A7F847A02F}"/>
            </a:ext>
          </a:extLst>
        </xdr:cNvPr>
        <xdr:cNvCxnSpPr/>
      </xdr:nvCxnSpPr>
      <xdr:spPr>
        <a:xfrm>
          <a:off x="19881850" y="14159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167657</xdr:rowOff>
    </xdr:from>
    <xdr:ext cx="469744" cy="259045"/>
    <xdr:sp macro="" textlink="">
      <xdr:nvSpPr>
        <xdr:cNvPr id="611" name="【児童館】&#10;一人当たり面積最大値テキスト">
          <a:extLst>
            <a:ext uri="{FF2B5EF4-FFF2-40B4-BE49-F238E27FC236}">
              <a16:creationId xmlns:a16="http://schemas.microsoft.com/office/drawing/2014/main" id="{3E7545B3-35BF-418E-9CE8-7CE5F54D61B5}"/>
            </a:ext>
          </a:extLst>
        </xdr:cNvPr>
        <xdr:cNvSpPr txBox="1"/>
      </xdr:nvSpPr>
      <xdr:spPr>
        <a:xfrm>
          <a:off x="19989800" y="1255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49530</xdr:rowOff>
    </xdr:from>
    <xdr:to>
      <xdr:col>116</xdr:col>
      <xdr:colOff>152400</xdr:colOff>
      <xdr:row>77</xdr:row>
      <xdr:rowOff>49530</xdr:rowOff>
    </xdr:to>
    <xdr:cxnSp macro="">
      <xdr:nvCxnSpPr>
        <xdr:cNvPr id="612" name="直線コネクタ 611">
          <a:extLst>
            <a:ext uri="{FF2B5EF4-FFF2-40B4-BE49-F238E27FC236}">
              <a16:creationId xmlns:a16="http://schemas.microsoft.com/office/drawing/2014/main" id="{111444EC-0929-474A-8BC5-159F5A7FE158}"/>
            </a:ext>
          </a:extLst>
        </xdr:cNvPr>
        <xdr:cNvCxnSpPr/>
      </xdr:nvCxnSpPr>
      <xdr:spPr>
        <a:xfrm>
          <a:off x="19881850" y="12762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13" name="【児童館】&#10;一人当たり面積平均値テキスト">
          <a:extLst>
            <a:ext uri="{FF2B5EF4-FFF2-40B4-BE49-F238E27FC236}">
              <a16:creationId xmlns:a16="http://schemas.microsoft.com/office/drawing/2014/main" id="{16615954-659C-44AC-9154-5C66C552BF8E}"/>
            </a:ext>
          </a:extLst>
        </xdr:cNvPr>
        <xdr:cNvSpPr txBox="1"/>
      </xdr:nvSpPr>
      <xdr:spPr>
        <a:xfrm>
          <a:off x="19989800" y="13771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14" name="フローチャート: 判断 613">
          <a:extLst>
            <a:ext uri="{FF2B5EF4-FFF2-40B4-BE49-F238E27FC236}">
              <a16:creationId xmlns:a16="http://schemas.microsoft.com/office/drawing/2014/main" id="{1697627B-D524-49BF-9FC3-51FAFC9E4A54}"/>
            </a:ext>
          </a:extLst>
        </xdr:cNvPr>
        <xdr:cNvSpPr/>
      </xdr:nvSpPr>
      <xdr:spPr>
        <a:xfrm>
          <a:off x="19900900" y="13793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97789</xdr:rowOff>
    </xdr:from>
    <xdr:to>
      <xdr:col>112</xdr:col>
      <xdr:colOff>38100</xdr:colOff>
      <xdr:row>84</xdr:row>
      <xdr:rowOff>27939</xdr:rowOff>
    </xdr:to>
    <xdr:sp macro="" textlink="">
      <xdr:nvSpPr>
        <xdr:cNvPr id="615" name="フローチャート: 判断 614">
          <a:extLst>
            <a:ext uri="{FF2B5EF4-FFF2-40B4-BE49-F238E27FC236}">
              <a16:creationId xmlns:a16="http://schemas.microsoft.com/office/drawing/2014/main" id="{38EFC666-A8D8-4583-A588-115817202603}"/>
            </a:ext>
          </a:extLst>
        </xdr:cNvPr>
        <xdr:cNvSpPr/>
      </xdr:nvSpPr>
      <xdr:spPr>
        <a:xfrm>
          <a:off x="19157950" y="138010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616" name="フローチャート: 判断 615">
          <a:extLst>
            <a:ext uri="{FF2B5EF4-FFF2-40B4-BE49-F238E27FC236}">
              <a16:creationId xmlns:a16="http://schemas.microsoft.com/office/drawing/2014/main" id="{9A054F29-4360-48C5-B9E4-2DD3AA052858}"/>
            </a:ext>
          </a:extLst>
        </xdr:cNvPr>
        <xdr:cNvSpPr/>
      </xdr:nvSpPr>
      <xdr:spPr>
        <a:xfrm>
          <a:off x="18345150" y="13785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7" name="フローチャート: 判断 616">
          <a:extLst>
            <a:ext uri="{FF2B5EF4-FFF2-40B4-BE49-F238E27FC236}">
              <a16:creationId xmlns:a16="http://schemas.microsoft.com/office/drawing/2014/main" id="{6CF41F80-B13A-4649-A509-8135B011677A}"/>
            </a:ext>
          </a:extLst>
        </xdr:cNvPr>
        <xdr:cNvSpPr/>
      </xdr:nvSpPr>
      <xdr:spPr>
        <a:xfrm>
          <a:off x="17551400" y="13823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105411</xdr:rowOff>
    </xdr:from>
    <xdr:to>
      <xdr:col>98</xdr:col>
      <xdr:colOff>38100</xdr:colOff>
      <xdr:row>84</xdr:row>
      <xdr:rowOff>35561</xdr:rowOff>
    </xdr:to>
    <xdr:sp macro="" textlink="">
      <xdr:nvSpPr>
        <xdr:cNvPr id="618" name="フローチャート: 判断 617">
          <a:extLst>
            <a:ext uri="{FF2B5EF4-FFF2-40B4-BE49-F238E27FC236}">
              <a16:creationId xmlns:a16="http://schemas.microsoft.com/office/drawing/2014/main" id="{70CEE3AA-D937-4CA0-8CA8-2C6F92328345}"/>
            </a:ext>
          </a:extLst>
        </xdr:cNvPr>
        <xdr:cNvSpPr/>
      </xdr:nvSpPr>
      <xdr:spPr>
        <a:xfrm>
          <a:off x="16757650" y="138087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D14FC238-639D-4FFB-A3E4-76A547FA2479}"/>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1E69F0D6-36C0-46E3-914F-F2A41CFDB55F}"/>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D7FDCD9A-1D1B-4B39-BD85-30B4912856E8}"/>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3DE3DE2A-051E-4EAF-912A-E4077CD83C07}"/>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7758EA63-9595-4D48-B9C0-CA9331D8E079}"/>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40639</xdr:rowOff>
    </xdr:from>
    <xdr:to>
      <xdr:col>107</xdr:col>
      <xdr:colOff>101600</xdr:colOff>
      <xdr:row>82</xdr:row>
      <xdr:rowOff>142239</xdr:rowOff>
    </xdr:to>
    <xdr:sp macro="" textlink="">
      <xdr:nvSpPr>
        <xdr:cNvPr id="624" name="楕円 623">
          <a:extLst>
            <a:ext uri="{FF2B5EF4-FFF2-40B4-BE49-F238E27FC236}">
              <a16:creationId xmlns:a16="http://schemas.microsoft.com/office/drawing/2014/main" id="{5E9A9E8F-3E63-416A-A225-441F6421B1D4}"/>
            </a:ext>
          </a:extLst>
        </xdr:cNvPr>
        <xdr:cNvSpPr/>
      </xdr:nvSpPr>
      <xdr:spPr>
        <a:xfrm>
          <a:off x="1834515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48261</xdr:rowOff>
    </xdr:from>
    <xdr:to>
      <xdr:col>102</xdr:col>
      <xdr:colOff>165100</xdr:colOff>
      <xdr:row>82</xdr:row>
      <xdr:rowOff>149861</xdr:rowOff>
    </xdr:to>
    <xdr:sp macro="" textlink="">
      <xdr:nvSpPr>
        <xdr:cNvPr id="625" name="楕円 624">
          <a:extLst>
            <a:ext uri="{FF2B5EF4-FFF2-40B4-BE49-F238E27FC236}">
              <a16:creationId xmlns:a16="http://schemas.microsoft.com/office/drawing/2014/main" id="{C5763B2B-12F1-41AD-9933-BC38D252D030}"/>
            </a:ext>
          </a:extLst>
        </xdr:cNvPr>
        <xdr:cNvSpPr/>
      </xdr:nvSpPr>
      <xdr:spPr>
        <a:xfrm>
          <a:off x="175514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91439</xdr:rowOff>
    </xdr:from>
    <xdr:to>
      <xdr:col>107</xdr:col>
      <xdr:colOff>50800</xdr:colOff>
      <xdr:row>82</xdr:row>
      <xdr:rowOff>99061</xdr:rowOff>
    </xdr:to>
    <xdr:cxnSp macro="">
      <xdr:nvCxnSpPr>
        <xdr:cNvPr id="626" name="直線コネクタ 625">
          <a:extLst>
            <a:ext uri="{FF2B5EF4-FFF2-40B4-BE49-F238E27FC236}">
              <a16:creationId xmlns:a16="http://schemas.microsoft.com/office/drawing/2014/main" id="{339F621C-E66A-4DC6-873E-320FA29E8E7A}"/>
            </a:ext>
          </a:extLst>
        </xdr:cNvPr>
        <xdr:cNvCxnSpPr/>
      </xdr:nvCxnSpPr>
      <xdr:spPr>
        <a:xfrm flipV="1">
          <a:off x="17602200" y="13629639"/>
          <a:ext cx="79375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44466</xdr:rowOff>
    </xdr:from>
    <xdr:ext cx="469744" cy="259045"/>
    <xdr:sp macro="" textlink="">
      <xdr:nvSpPr>
        <xdr:cNvPr id="627" name="n_1aveValue【児童館】&#10;一人当たり面積">
          <a:extLst>
            <a:ext uri="{FF2B5EF4-FFF2-40B4-BE49-F238E27FC236}">
              <a16:creationId xmlns:a16="http://schemas.microsoft.com/office/drawing/2014/main" id="{F6A8FBE1-0FF3-4BD1-8ABC-CE5F2B091C3C}"/>
            </a:ext>
          </a:extLst>
        </xdr:cNvPr>
        <xdr:cNvSpPr txBox="1"/>
      </xdr:nvSpPr>
      <xdr:spPr>
        <a:xfrm>
          <a:off x="18980227" y="1358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628" name="n_2aveValue【児童館】&#10;一人当たり面積">
          <a:extLst>
            <a:ext uri="{FF2B5EF4-FFF2-40B4-BE49-F238E27FC236}">
              <a16:creationId xmlns:a16="http://schemas.microsoft.com/office/drawing/2014/main" id="{646166F6-AEB5-4663-B4FA-26FA81FD7903}"/>
            </a:ext>
          </a:extLst>
        </xdr:cNvPr>
        <xdr:cNvSpPr txBox="1"/>
      </xdr:nvSpPr>
      <xdr:spPr>
        <a:xfrm>
          <a:off x="181801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29" name="n_3aveValue【児童館】&#10;一人当たり面積">
          <a:extLst>
            <a:ext uri="{FF2B5EF4-FFF2-40B4-BE49-F238E27FC236}">
              <a16:creationId xmlns:a16="http://schemas.microsoft.com/office/drawing/2014/main" id="{2B231B8F-D97A-4BB3-868C-75C51B7EB0C2}"/>
            </a:ext>
          </a:extLst>
        </xdr:cNvPr>
        <xdr:cNvSpPr txBox="1"/>
      </xdr:nvSpPr>
      <xdr:spPr>
        <a:xfrm>
          <a:off x="1738637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52088</xdr:rowOff>
    </xdr:from>
    <xdr:ext cx="469744" cy="259045"/>
    <xdr:sp macro="" textlink="">
      <xdr:nvSpPr>
        <xdr:cNvPr id="630" name="n_4aveValue【児童館】&#10;一人当たり面積">
          <a:extLst>
            <a:ext uri="{FF2B5EF4-FFF2-40B4-BE49-F238E27FC236}">
              <a16:creationId xmlns:a16="http://schemas.microsoft.com/office/drawing/2014/main" id="{56A6A8AF-A8FD-406D-BEB2-B89B4DA814F4}"/>
            </a:ext>
          </a:extLst>
        </xdr:cNvPr>
        <xdr:cNvSpPr txBox="1"/>
      </xdr:nvSpPr>
      <xdr:spPr>
        <a:xfrm>
          <a:off x="16592627" y="135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158766</xdr:rowOff>
    </xdr:from>
    <xdr:ext cx="469744" cy="259045"/>
    <xdr:sp macro="" textlink="">
      <xdr:nvSpPr>
        <xdr:cNvPr id="631" name="n_2mainValue【児童館】&#10;一人当たり面積">
          <a:extLst>
            <a:ext uri="{FF2B5EF4-FFF2-40B4-BE49-F238E27FC236}">
              <a16:creationId xmlns:a16="http://schemas.microsoft.com/office/drawing/2014/main" id="{641238A7-3C60-4525-AFB3-F95C2D4AF36C}"/>
            </a:ext>
          </a:extLst>
        </xdr:cNvPr>
        <xdr:cNvSpPr txBox="1"/>
      </xdr:nvSpPr>
      <xdr:spPr>
        <a:xfrm>
          <a:off x="18180127" y="1336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166388</xdr:rowOff>
    </xdr:from>
    <xdr:ext cx="469744" cy="259045"/>
    <xdr:sp macro="" textlink="">
      <xdr:nvSpPr>
        <xdr:cNvPr id="632" name="n_3mainValue【児童館】&#10;一人当たり面積">
          <a:extLst>
            <a:ext uri="{FF2B5EF4-FFF2-40B4-BE49-F238E27FC236}">
              <a16:creationId xmlns:a16="http://schemas.microsoft.com/office/drawing/2014/main" id="{C695B0D0-3227-44D5-BAB6-4178A27B272B}"/>
            </a:ext>
          </a:extLst>
        </xdr:cNvPr>
        <xdr:cNvSpPr txBox="1"/>
      </xdr:nvSpPr>
      <xdr:spPr>
        <a:xfrm>
          <a:off x="17386377" y="133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a:extLst>
            <a:ext uri="{FF2B5EF4-FFF2-40B4-BE49-F238E27FC236}">
              <a16:creationId xmlns:a16="http://schemas.microsoft.com/office/drawing/2014/main" id="{BADE3664-4247-4889-8E42-1BC9A9A0C359}"/>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a:extLst>
            <a:ext uri="{FF2B5EF4-FFF2-40B4-BE49-F238E27FC236}">
              <a16:creationId xmlns:a16="http://schemas.microsoft.com/office/drawing/2014/main" id="{516AD754-B6C0-4E57-A58B-BC1F38C1A1E8}"/>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a:extLst>
            <a:ext uri="{FF2B5EF4-FFF2-40B4-BE49-F238E27FC236}">
              <a16:creationId xmlns:a16="http://schemas.microsoft.com/office/drawing/2014/main" id="{9646A7B2-65AF-45E5-968B-8CD712CB241A}"/>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a:extLst>
            <a:ext uri="{FF2B5EF4-FFF2-40B4-BE49-F238E27FC236}">
              <a16:creationId xmlns:a16="http://schemas.microsoft.com/office/drawing/2014/main" id="{644FBB1E-FD86-462A-AF54-15BB7E956F5A}"/>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a:extLst>
            <a:ext uri="{FF2B5EF4-FFF2-40B4-BE49-F238E27FC236}">
              <a16:creationId xmlns:a16="http://schemas.microsoft.com/office/drawing/2014/main" id="{BE8A86B6-5651-485E-91F8-652582E53502}"/>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a:extLst>
            <a:ext uri="{FF2B5EF4-FFF2-40B4-BE49-F238E27FC236}">
              <a16:creationId xmlns:a16="http://schemas.microsoft.com/office/drawing/2014/main" id="{CE6FAF8E-30B7-4617-B30B-90F8E306CCFA}"/>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a:extLst>
            <a:ext uri="{FF2B5EF4-FFF2-40B4-BE49-F238E27FC236}">
              <a16:creationId xmlns:a16="http://schemas.microsoft.com/office/drawing/2014/main" id="{40A0380B-7C92-41E8-9930-733D773C6D9B}"/>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a:extLst>
            <a:ext uri="{FF2B5EF4-FFF2-40B4-BE49-F238E27FC236}">
              <a16:creationId xmlns:a16="http://schemas.microsoft.com/office/drawing/2014/main" id="{7947D8E5-21A3-4241-9F5E-728E55AC9C4B}"/>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a:extLst>
            <a:ext uri="{FF2B5EF4-FFF2-40B4-BE49-F238E27FC236}">
              <a16:creationId xmlns:a16="http://schemas.microsoft.com/office/drawing/2014/main" id="{F1D3BDA7-60F0-49D1-BCD6-0F757BEFC7F4}"/>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a:extLst>
            <a:ext uri="{FF2B5EF4-FFF2-40B4-BE49-F238E27FC236}">
              <a16:creationId xmlns:a16="http://schemas.microsoft.com/office/drawing/2014/main" id="{11CA1064-3B43-4B59-A676-3E743BCC6172}"/>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a:extLst>
            <a:ext uri="{FF2B5EF4-FFF2-40B4-BE49-F238E27FC236}">
              <a16:creationId xmlns:a16="http://schemas.microsoft.com/office/drawing/2014/main" id="{464C2CB8-8C5F-4A11-B674-77A2723C1CA5}"/>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4" name="直線コネクタ 643">
          <a:extLst>
            <a:ext uri="{FF2B5EF4-FFF2-40B4-BE49-F238E27FC236}">
              <a16:creationId xmlns:a16="http://schemas.microsoft.com/office/drawing/2014/main" id="{E0054254-226D-416F-B56E-8110902DCCD3}"/>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5" name="テキスト ボックス 644">
          <a:extLst>
            <a:ext uri="{FF2B5EF4-FFF2-40B4-BE49-F238E27FC236}">
              <a16:creationId xmlns:a16="http://schemas.microsoft.com/office/drawing/2014/main" id="{5EA58F04-31A5-44C8-8D07-83122B831945}"/>
            </a:ext>
          </a:extLst>
        </xdr:cNvPr>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6" name="直線コネクタ 645">
          <a:extLst>
            <a:ext uri="{FF2B5EF4-FFF2-40B4-BE49-F238E27FC236}">
              <a16:creationId xmlns:a16="http://schemas.microsoft.com/office/drawing/2014/main" id="{376184F5-5EAA-4808-8FB6-563801AF3B6B}"/>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7" name="テキスト ボックス 646">
          <a:extLst>
            <a:ext uri="{FF2B5EF4-FFF2-40B4-BE49-F238E27FC236}">
              <a16:creationId xmlns:a16="http://schemas.microsoft.com/office/drawing/2014/main" id="{1C04AC6F-26F7-4516-97C6-B9B90DD19F88}"/>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8" name="直線コネクタ 647">
          <a:extLst>
            <a:ext uri="{FF2B5EF4-FFF2-40B4-BE49-F238E27FC236}">
              <a16:creationId xmlns:a16="http://schemas.microsoft.com/office/drawing/2014/main" id="{AA2D36BE-2555-48EB-9B8E-C2A567D151B8}"/>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9" name="テキスト ボックス 648">
          <a:extLst>
            <a:ext uri="{FF2B5EF4-FFF2-40B4-BE49-F238E27FC236}">
              <a16:creationId xmlns:a16="http://schemas.microsoft.com/office/drawing/2014/main" id="{8CE9BAE2-B630-4D94-9230-34C12102CA98}"/>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0" name="直線コネクタ 649">
          <a:extLst>
            <a:ext uri="{FF2B5EF4-FFF2-40B4-BE49-F238E27FC236}">
              <a16:creationId xmlns:a16="http://schemas.microsoft.com/office/drawing/2014/main" id="{0D4DF5B1-12E3-443D-A08B-D46556EA48D9}"/>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1" name="テキスト ボックス 650">
          <a:extLst>
            <a:ext uri="{FF2B5EF4-FFF2-40B4-BE49-F238E27FC236}">
              <a16:creationId xmlns:a16="http://schemas.microsoft.com/office/drawing/2014/main" id="{04CA8E96-3CF8-4C64-9534-CF66A8619622}"/>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2" name="直線コネクタ 651">
          <a:extLst>
            <a:ext uri="{FF2B5EF4-FFF2-40B4-BE49-F238E27FC236}">
              <a16:creationId xmlns:a16="http://schemas.microsoft.com/office/drawing/2014/main" id="{58979873-9131-4D09-9505-FE5E7196A5AD}"/>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3" name="テキスト ボックス 652">
          <a:extLst>
            <a:ext uri="{FF2B5EF4-FFF2-40B4-BE49-F238E27FC236}">
              <a16:creationId xmlns:a16="http://schemas.microsoft.com/office/drawing/2014/main" id="{279C7E05-1F04-4C5D-A22F-39A1DD868623}"/>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4" name="直線コネクタ 653">
          <a:extLst>
            <a:ext uri="{FF2B5EF4-FFF2-40B4-BE49-F238E27FC236}">
              <a16:creationId xmlns:a16="http://schemas.microsoft.com/office/drawing/2014/main" id="{236C43B2-3D24-46F9-9B88-A0182FC6DCB6}"/>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5" name="テキスト ボックス 654">
          <a:extLst>
            <a:ext uri="{FF2B5EF4-FFF2-40B4-BE49-F238E27FC236}">
              <a16:creationId xmlns:a16="http://schemas.microsoft.com/office/drawing/2014/main" id="{0C2C0ED7-C53A-441E-B100-C49BA6EC662A}"/>
            </a:ext>
          </a:extLst>
        </xdr:cNvPr>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9B73EBFF-7912-4F73-99E7-828915A477D1}"/>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E34C7BAA-3679-4A49-9052-8F7B668A0B1A}"/>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658" name="直線コネクタ 657">
          <a:extLst>
            <a:ext uri="{FF2B5EF4-FFF2-40B4-BE49-F238E27FC236}">
              <a16:creationId xmlns:a16="http://schemas.microsoft.com/office/drawing/2014/main" id="{003C70F6-A0A0-4039-879C-4588C061B970}"/>
            </a:ext>
          </a:extLst>
        </xdr:cNvPr>
        <xdr:cNvCxnSpPr/>
      </xdr:nvCxnSpPr>
      <xdr:spPr>
        <a:xfrm flipV="1">
          <a:off x="14699614" y="16506008"/>
          <a:ext cx="0" cy="152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9" name="【公民館】&#10;有形固定資産減価償却率最小値テキスト">
          <a:extLst>
            <a:ext uri="{FF2B5EF4-FFF2-40B4-BE49-F238E27FC236}">
              <a16:creationId xmlns:a16="http://schemas.microsoft.com/office/drawing/2014/main" id="{C2E22A2C-AB50-44B8-8D30-4E7F72436B76}"/>
            </a:ext>
          </a:extLst>
        </xdr:cNvPr>
        <xdr:cNvSpPr txBox="1"/>
      </xdr:nvSpPr>
      <xdr:spPr>
        <a:xfrm>
          <a:off x="14738350" y="180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0" name="直線コネクタ 659">
          <a:extLst>
            <a:ext uri="{FF2B5EF4-FFF2-40B4-BE49-F238E27FC236}">
              <a16:creationId xmlns:a16="http://schemas.microsoft.com/office/drawing/2014/main" id="{7A72BD98-389E-4F30-BD85-053828FE3CC2}"/>
            </a:ext>
          </a:extLst>
        </xdr:cNvPr>
        <xdr:cNvCxnSpPr/>
      </xdr:nvCxnSpPr>
      <xdr:spPr>
        <a:xfrm>
          <a:off x="14611350" y="18031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61" name="【公民館】&#10;有形固定資産減価償却率最大値テキスト">
          <a:extLst>
            <a:ext uri="{FF2B5EF4-FFF2-40B4-BE49-F238E27FC236}">
              <a16:creationId xmlns:a16="http://schemas.microsoft.com/office/drawing/2014/main" id="{9C3E7517-6A87-4E50-98A1-999B58CCF209}"/>
            </a:ext>
          </a:extLst>
        </xdr:cNvPr>
        <xdr:cNvSpPr txBox="1"/>
      </xdr:nvSpPr>
      <xdr:spPr>
        <a:xfrm>
          <a:off x="14738350" y="162875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62" name="直線コネクタ 661">
          <a:extLst>
            <a:ext uri="{FF2B5EF4-FFF2-40B4-BE49-F238E27FC236}">
              <a16:creationId xmlns:a16="http://schemas.microsoft.com/office/drawing/2014/main" id="{5B7831ED-E80C-4338-9870-9C146367EE86}"/>
            </a:ext>
          </a:extLst>
        </xdr:cNvPr>
        <xdr:cNvCxnSpPr/>
      </xdr:nvCxnSpPr>
      <xdr:spPr>
        <a:xfrm>
          <a:off x="14611350" y="165060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10358</xdr:rowOff>
    </xdr:from>
    <xdr:ext cx="405111" cy="259045"/>
    <xdr:sp macro="" textlink="">
      <xdr:nvSpPr>
        <xdr:cNvPr id="663" name="【公民館】&#10;有形固定資産減価償却率平均値テキスト">
          <a:extLst>
            <a:ext uri="{FF2B5EF4-FFF2-40B4-BE49-F238E27FC236}">
              <a16:creationId xmlns:a16="http://schemas.microsoft.com/office/drawing/2014/main" id="{9049F5AB-5FA9-4A38-AD4C-46381FB85E26}"/>
            </a:ext>
          </a:extLst>
        </xdr:cNvPr>
        <xdr:cNvSpPr txBox="1"/>
      </xdr:nvSpPr>
      <xdr:spPr>
        <a:xfrm>
          <a:off x="14738350" y="175109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664" name="フローチャート: 判断 663">
          <a:extLst>
            <a:ext uri="{FF2B5EF4-FFF2-40B4-BE49-F238E27FC236}">
              <a16:creationId xmlns:a16="http://schemas.microsoft.com/office/drawing/2014/main" id="{6F924805-4FD4-4A68-A4ED-F18FE10D3490}"/>
            </a:ext>
          </a:extLst>
        </xdr:cNvPr>
        <xdr:cNvSpPr/>
      </xdr:nvSpPr>
      <xdr:spPr>
        <a:xfrm>
          <a:off x="14649450" y="1753253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665" name="フローチャート: 判断 664">
          <a:extLst>
            <a:ext uri="{FF2B5EF4-FFF2-40B4-BE49-F238E27FC236}">
              <a16:creationId xmlns:a16="http://schemas.microsoft.com/office/drawing/2014/main" id="{4F181888-9D68-4135-8663-9EC670D34812}"/>
            </a:ext>
          </a:extLst>
        </xdr:cNvPr>
        <xdr:cNvSpPr/>
      </xdr:nvSpPr>
      <xdr:spPr>
        <a:xfrm>
          <a:off x="13887450" y="1756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666" name="フローチャート: 判断 665">
          <a:extLst>
            <a:ext uri="{FF2B5EF4-FFF2-40B4-BE49-F238E27FC236}">
              <a16:creationId xmlns:a16="http://schemas.microsoft.com/office/drawing/2014/main" id="{C8F45BF3-63B0-49BB-9628-5840AE33F39A}"/>
            </a:ext>
          </a:extLst>
        </xdr:cNvPr>
        <xdr:cNvSpPr/>
      </xdr:nvSpPr>
      <xdr:spPr>
        <a:xfrm>
          <a:off x="13093700" y="1754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667" name="フローチャート: 判断 666">
          <a:extLst>
            <a:ext uri="{FF2B5EF4-FFF2-40B4-BE49-F238E27FC236}">
              <a16:creationId xmlns:a16="http://schemas.microsoft.com/office/drawing/2014/main" id="{4C116000-AD3B-4ABE-987C-53C2927F42A9}"/>
            </a:ext>
          </a:extLst>
        </xdr:cNvPr>
        <xdr:cNvSpPr/>
      </xdr:nvSpPr>
      <xdr:spPr>
        <a:xfrm>
          <a:off x="12299950" y="175472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668" name="フローチャート: 判断 667">
          <a:extLst>
            <a:ext uri="{FF2B5EF4-FFF2-40B4-BE49-F238E27FC236}">
              <a16:creationId xmlns:a16="http://schemas.microsoft.com/office/drawing/2014/main" id="{5466E048-410E-46AA-8B64-DC86867DCDB2}"/>
            </a:ext>
          </a:extLst>
        </xdr:cNvPr>
        <xdr:cNvSpPr/>
      </xdr:nvSpPr>
      <xdr:spPr>
        <a:xfrm>
          <a:off x="11487150" y="174376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2EF9834C-3BEA-4729-BA1A-CB6EDA3BAB09}"/>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EEE83C8D-8AE0-45E7-B1A3-9D5ED2FD75F5}"/>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81107BEE-C497-4622-9816-1A8C08237A0B}"/>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CB17A9C0-526D-4C88-B796-A6F8C3AD8E87}"/>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BFA12E47-8B9A-4D0F-85B4-D49B88D5B0F0}"/>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18869</xdr:rowOff>
    </xdr:from>
    <xdr:to>
      <xdr:col>76</xdr:col>
      <xdr:colOff>165100</xdr:colOff>
      <xdr:row>104</xdr:row>
      <xdr:rowOff>120469</xdr:rowOff>
    </xdr:to>
    <xdr:sp macro="" textlink="">
      <xdr:nvSpPr>
        <xdr:cNvPr id="674" name="楕円 673">
          <a:extLst>
            <a:ext uri="{FF2B5EF4-FFF2-40B4-BE49-F238E27FC236}">
              <a16:creationId xmlns:a16="http://schemas.microsoft.com/office/drawing/2014/main" id="{17939DF0-6DFB-4BAC-B9E3-1B50C4BF2B10}"/>
            </a:ext>
          </a:extLst>
        </xdr:cNvPr>
        <xdr:cNvSpPr/>
      </xdr:nvSpPr>
      <xdr:spPr>
        <a:xfrm>
          <a:off x="13093700" y="171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59689</xdr:rowOff>
    </xdr:from>
    <xdr:to>
      <xdr:col>72</xdr:col>
      <xdr:colOff>38100</xdr:colOff>
      <xdr:row>103</xdr:row>
      <xdr:rowOff>161289</xdr:rowOff>
    </xdr:to>
    <xdr:sp macro="" textlink="">
      <xdr:nvSpPr>
        <xdr:cNvPr id="675" name="楕円 674">
          <a:extLst>
            <a:ext uri="{FF2B5EF4-FFF2-40B4-BE49-F238E27FC236}">
              <a16:creationId xmlns:a16="http://schemas.microsoft.com/office/drawing/2014/main" id="{56F853FC-482D-48C2-B6AB-5F0B25B357AD}"/>
            </a:ext>
          </a:extLst>
        </xdr:cNvPr>
        <xdr:cNvSpPr/>
      </xdr:nvSpPr>
      <xdr:spPr>
        <a:xfrm>
          <a:off x="12299950" y="170649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110489</xdr:rowOff>
    </xdr:from>
    <xdr:to>
      <xdr:col>76</xdr:col>
      <xdr:colOff>114300</xdr:colOff>
      <xdr:row>104</xdr:row>
      <xdr:rowOff>69669</xdr:rowOff>
    </xdr:to>
    <xdr:cxnSp macro="">
      <xdr:nvCxnSpPr>
        <xdr:cNvPr id="676" name="直線コネクタ 675">
          <a:extLst>
            <a:ext uri="{FF2B5EF4-FFF2-40B4-BE49-F238E27FC236}">
              <a16:creationId xmlns:a16="http://schemas.microsoft.com/office/drawing/2014/main" id="{8F8D69D9-CAFF-4372-92F4-4FE2CB098E33}"/>
            </a:ext>
          </a:extLst>
        </xdr:cNvPr>
        <xdr:cNvCxnSpPr/>
      </xdr:nvCxnSpPr>
      <xdr:spPr>
        <a:xfrm>
          <a:off x="12344400" y="17115789"/>
          <a:ext cx="800100" cy="12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8000</xdr:rowOff>
    </xdr:from>
    <xdr:ext cx="405111" cy="259045"/>
    <xdr:sp macro="" textlink="">
      <xdr:nvSpPr>
        <xdr:cNvPr id="677" name="n_1aveValue【公民館】&#10;有形固定資産減価償却率">
          <a:extLst>
            <a:ext uri="{FF2B5EF4-FFF2-40B4-BE49-F238E27FC236}">
              <a16:creationId xmlns:a16="http://schemas.microsoft.com/office/drawing/2014/main" id="{73A17C3C-B2A4-4157-8CF5-082156909504}"/>
            </a:ext>
          </a:extLst>
        </xdr:cNvPr>
        <xdr:cNvSpPr txBox="1"/>
      </xdr:nvSpPr>
      <xdr:spPr>
        <a:xfrm>
          <a:off x="13742044" y="1734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678" name="n_2aveValue【公民館】&#10;有形固定資産減価償却率">
          <a:extLst>
            <a:ext uri="{FF2B5EF4-FFF2-40B4-BE49-F238E27FC236}">
              <a16:creationId xmlns:a16="http://schemas.microsoft.com/office/drawing/2014/main" id="{7BA08DD0-2B06-47EB-BB9B-C9163B151E13}"/>
            </a:ext>
          </a:extLst>
        </xdr:cNvPr>
        <xdr:cNvSpPr txBox="1"/>
      </xdr:nvSpPr>
      <xdr:spPr>
        <a:xfrm>
          <a:off x="1296099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139354</xdr:rowOff>
    </xdr:from>
    <xdr:ext cx="405111" cy="259045"/>
    <xdr:sp macro="" textlink="">
      <xdr:nvSpPr>
        <xdr:cNvPr id="679" name="n_3aveValue【公民館】&#10;有形固定資産減価償却率">
          <a:extLst>
            <a:ext uri="{FF2B5EF4-FFF2-40B4-BE49-F238E27FC236}">
              <a16:creationId xmlns:a16="http://schemas.microsoft.com/office/drawing/2014/main" id="{8346128B-0B6B-4ED2-9CE2-CB185A392765}"/>
            </a:ext>
          </a:extLst>
        </xdr:cNvPr>
        <xdr:cNvSpPr txBox="1"/>
      </xdr:nvSpPr>
      <xdr:spPr>
        <a:xfrm>
          <a:off x="12167244" y="17639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680" name="n_4aveValue【公民館】&#10;有形固定資産減価償却率">
          <a:extLst>
            <a:ext uri="{FF2B5EF4-FFF2-40B4-BE49-F238E27FC236}">
              <a16:creationId xmlns:a16="http://schemas.microsoft.com/office/drawing/2014/main" id="{D753B6BB-4991-4D88-817C-55D15E5BF627}"/>
            </a:ext>
          </a:extLst>
        </xdr:cNvPr>
        <xdr:cNvSpPr txBox="1"/>
      </xdr:nvSpPr>
      <xdr:spPr>
        <a:xfrm>
          <a:off x="11354444" y="17219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136996</xdr:rowOff>
    </xdr:from>
    <xdr:ext cx="405111" cy="259045"/>
    <xdr:sp macro="" textlink="">
      <xdr:nvSpPr>
        <xdr:cNvPr id="681" name="n_2mainValue【公民館】&#10;有形固定資産減価償却率">
          <a:extLst>
            <a:ext uri="{FF2B5EF4-FFF2-40B4-BE49-F238E27FC236}">
              <a16:creationId xmlns:a16="http://schemas.microsoft.com/office/drawing/2014/main" id="{F2DD7D0B-C147-4F0A-9F4A-66F25C3DC7BD}"/>
            </a:ext>
          </a:extLst>
        </xdr:cNvPr>
        <xdr:cNvSpPr txBox="1"/>
      </xdr:nvSpPr>
      <xdr:spPr>
        <a:xfrm>
          <a:off x="12960994" y="1697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6366</xdr:rowOff>
    </xdr:from>
    <xdr:ext cx="405111" cy="259045"/>
    <xdr:sp macro="" textlink="">
      <xdr:nvSpPr>
        <xdr:cNvPr id="682" name="n_3mainValue【公民館】&#10;有形固定資産減価償却率">
          <a:extLst>
            <a:ext uri="{FF2B5EF4-FFF2-40B4-BE49-F238E27FC236}">
              <a16:creationId xmlns:a16="http://schemas.microsoft.com/office/drawing/2014/main" id="{6C7394E0-7299-46EF-9261-901BA1BA12F0}"/>
            </a:ext>
          </a:extLst>
        </xdr:cNvPr>
        <xdr:cNvSpPr txBox="1"/>
      </xdr:nvSpPr>
      <xdr:spPr>
        <a:xfrm>
          <a:off x="12167244" y="1684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3" name="正方形/長方形 682">
          <a:extLst>
            <a:ext uri="{FF2B5EF4-FFF2-40B4-BE49-F238E27FC236}">
              <a16:creationId xmlns:a16="http://schemas.microsoft.com/office/drawing/2014/main" id="{FB8C0229-B4C4-487E-82D2-A7A9A8E64684}"/>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4" name="正方形/長方形 683">
          <a:extLst>
            <a:ext uri="{FF2B5EF4-FFF2-40B4-BE49-F238E27FC236}">
              <a16:creationId xmlns:a16="http://schemas.microsoft.com/office/drawing/2014/main" id="{A51735A6-812E-4729-809C-4FF31E4AD9BB}"/>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5" name="正方形/長方形 684">
          <a:extLst>
            <a:ext uri="{FF2B5EF4-FFF2-40B4-BE49-F238E27FC236}">
              <a16:creationId xmlns:a16="http://schemas.microsoft.com/office/drawing/2014/main" id="{9D3F6BD8-7A1B-45EE-916F-A78DB6755E15}"/>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6" name="正方形/長方形 685">
          <a:extLst>
            <a:ext uri="{FF2B5EF4-FFF2-40B4-BE49-F238E27FC236}">
              <a16:creationId xmlns:a16="http://schemas.microsoft.com/office/drawing/2014/main" id="{40FC8F7F-ED79-4A9A-A8DE-F9D1BDE9CFEE}"/>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7" name="正方形/長方形 686">
          <a:extLst>
            <a:ext uri="{FF2B5EF4-FFF2-40B4-BE49-F238E27FC236}">
              <a16:creationId xmlns:a16="http://schemas.microsoft.com/office/drawing/2014/main" id="{F1C23CD6-EB5B-4376-ACBB-0DF58262B77D}"/>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8" name="正方形/長方形 687">
          <a:extLst>
            <a:ext uri="{FF2B5EF4-FFF2-40B4-BE49-F238E27FC236}">
              <a16:creationId xmlns:a16="http://schemas.microsoft.com/office/drawing/2014/main" id="{E58E136C-55B1-4140-A58D-49D7FBC344B1}"/>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9" name="正方形/長方形 688">
          <a:extLst>
            <a:ext uri="{FF2B5EF4-FFF2-40B4-BE49-F238E27FC236}">
              <a16:creationId xmlns:a16="http://schemas.microsoft.com/office/drawing/2014/main" id="{51B68FC5-184A-4931-B4AD-486B35E45A42}"/>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0" name="正方形/長方形 689">
          <a:extLst>
            <a:ext uri="{FF2B5EF4-FFF2-40B4-BE49-F238E27FC236}">
              <a16:creationId xmlns:a16="http://schemas.microsoft.com/office/drawing/2014/main" id="{F52B7A88-FE7B-46E9-8E87-C1A3A3BB274C}"/>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1" name="テキスト ボックス 690">
          <a:extLst>
            <a:ext uri="{FF2B5EF4-FFF2-40B4-BE49-F238E27FC236}">
              <a16:creationId xmlns:a16="http://schemas.microsoft.com/office/drawing/2014/main" id="{B0F0D6C3-9485-4F01-8492-BFDF876A785F}"/>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2" name="直線コネクタ 691">
          <a:extLst>
            <a:ext uri="{FF2B5EF4-FFF2-40B4-BE49-F238E27FC236}">
              <a16:creationId xmlns:a16="http://schemas.microsoft.com/office/drawing/2014/main" id="{992BD3B7-D556-4F20-A130-B4D8DA8E10F1}"/>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3" name="直線コネクタ 692">
          <a:extLst>
            <a:ext uri="{FF2B5EF4-FFF2-40B4-BE49-F238E27FC236}">
              <a16:creationId xmlns:a16="http://schemas.microsoft.com/office/drawing/2014/main" id="{13633712-71F4-43E6-807F-3E851CDBC13B}"/>
            </a:ext>
          </a:extLst>
        </xdr:cNvPr>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4" name="テキスト ボックス 693">
          <a:extLst>
            <a:ext uri="{FF2B5EF4-FFF2-40B4-BE49-F238E27FC236}">
              <a16:creationId xmlns:a16="http://schemas.microsoft.com/office/drawing/2014/main" id="{A12C21A2-6A8D-4985-A413-5E583C0CBFD3}"/>
            </a:ext>
          </a:extLst>
        </xdr:cNvPr>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5" name="直線コネクタ 694">
          <a:extLst>
            <a:ext uri="{FF2B5EF4-FFF2-40B4-BE49-F238E27FC236}">
              <a16:creationId xmlns:a16="http://schemas.microsoft.com/office/drawing/2014/main" id="{9456A8B0-BA28-4A41-83B2-1C58BC48B1F7}"/>
            </a:ext>
          </a:extLst>
        </xdr:cNvPr>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6" name="テキスト ボックス 695">
          <a:extLst>
            <a:ext uri="{FF2B5EF4-FFF2-40B4-BE49-F238E27FC236}">
              <a16:creationId xmlns:a16="http://schemas.microsoft.com/office/drawing/2014/main" id="{B4565586-ABE6-40C2-8ED8-C40DC46AFFBE}"/>
            </a:ext>
          </a:extLst>
        </xdr:cNvPr>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7" name="直線コネクタ 696">
          <a:extLst>
            <a:ext uri="{FF2B5EF4-FFF2-40B4-BE49-F238E27FC236}">
              <a16:creationId xmlns:a16="http://schemas.microsoft.com/office/drawing/2014/main" id="{E1AF7D6F-8DD9-4F99-9A2E-09837BD0E266}"/>
            </a:ext>
          </a:extLst>
        </xdr:cNvPr>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8" name="テキスト ボックス 697">
          <a:extLst>
            <a:ext uri="{FF2B5EF4-FFF2-40B4-BE49-F238E27FC236}">
              <a16:creationId xmlns:a16="http://schemas.microsoft.com/office/drawing/2014/main" id="{3FBDD43C-C113-42F1-9495-8179A8ADE0F6}"/>
            </a:ext>
          </a:extLst>
        </xdr:cNvPr>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9" name="直線コネクタ 698">
          <a:extLst>
            <a:ext uri="{FF2B5EF4-FFF2-40B4-BE49-F238E27FC236}">
              <a16:creationId xmlns:a16="http://schemas.microsoft.com/office/drawing/2014/main" id="{83A2550A-8DC4-4486-9BE7-5A2AEAFEA9C6}"/>
            </a:ext>
          </a:extLst>
        </xdr:cNvPr>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0" name="テキスト ボックス 699">
          <a:extLst>
            <a:ext uri="{FF2B5EF4-FFF2-40B4-BE49-F238E27FC236}">
              <a16:creationId xmlns:a16="http://schemas.microsoft.com/office/drawing/2014/main" id="{9D31A36C-160B-4B24-A4E7-40425F6B0A42}"/>
            </a:ext>
          </a:extLst>
        </xdr:cNvPr>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1" name="直線コネクタ 700">
          <a:extLst>
            <a:ext uri="{FF2B5EF4-FFF2-40B4-BE49-F238E27FC236}">
              <a16:creationId xmlns:a16="http://schemas.microsoft.com/office/drawing/2014/main" id="{3B2CE918-6336-464D-B38F-D7632711FB3A}"/>
            </a:ext>
          </a:extLst>
        </xdr:cNvPr>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2" name="テキスト ボックス 701">
          <a:extLst>
            <a:ext uri="{FF2B5EF4-FFF2-40B4-BE49-F238E27FC236}">
              <a16:creationId xmlns:a16="http://schemas.microsoft.com/office/drawing/2014/main" id="{BAA55014-A170-448E-A4F4-88171B96BC5E}"/>
            </a:ext>
          </a:extLst>
        </xdr:cNvPr>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3" name="直線コネクタ 702">
          <a:extLst>
            <a:ext uri="{FF2B5EF4-FFF2-40B4-BE49-F238E27FC236}">
              <a16:creationId xmlns:a16="http://schemas.microsoft.com/office/drawing/2014/main" id="{CC95E289-7099-4D91-8F4D-BF3F2B5C6825}"/>
            </a:ext>
          </a:extLst>
        </xdr:cNvPr>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4" name="テキスト ボックス 703">
          <a:extLst>
            <a:ext uri="{FF2B5EF4-FFF2-40B4-BE49-F238E27FC236}">
              <a16:creationId xmlns:a16="http://schemas.microsoft.com/office/drawing/2014/main" id="{D40185FC-98C0-4DC0-8F0B-549BCCB05198}"/>
            </a:ext>
          </a:extLst>
        </xdr:cNvPr>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5" name="直線コネクタ 704">
          <a:extLst>
            <a:ext uri="{FF2B5EF4-FFF2-40B4-BE49-F238E27FC236}">
              <a16:creationId xmlns:a16="http://schemas.microsoft.com/office/drawing/2014/main" id="{B28145DC-0D4F-41FE-8E75-FC1ED8C21A4B}"/>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6" name="テキスト ボックス 705">
          <a:extLst>
            <a:ext uri="{FF2B5EF4-FFF2-40B4-BE49-F238E27FC236}">
              <a16:creationId xmlns:a16="http://schemas.microsoft.com/office/drawing/2014/main" id="{2537424C-4532-4AFB-BA09-69668BF9A726}"/>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7" name="【公民館】&#10;一人当たり面積グラフ枠">
          <a:extLst>
            <a:ext uri="{FF2B5EF4-FFF2-40B4-BE49-F238E27FC236}">
              <a16:creationId xmlns:a16="http://schemas.microsoft.com/office/drawing/2014/main" id="{EADA6F4C-A467-4B04-BD9C-76B8345F3D8F}"/>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708" name="直線コネクタ 707">
          <a:extLst>
            <a:ext uri="{FF2B5EF4-FFF2-40B4-BE49-F238E27FC236}">
              <a16:creationId xmlns:a16="http://schemas.microsoft.com/office/drawing/2014/main" id="{8A00C934-0819-406A-A664-A6EC636247C4}"/>
            </a:ext>
          </a:extLst>
        </xdr:cNvPr>
        <xdr:cNvCxnSpPr/>
      </xdr:nvCxnSpPr>
      <xdr:spPr>
        <a:xfrm flipV="1">
          <a:off x="19951064" y="16658045"/>
          <a:ext cx="0" cy="131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709" name="【公民館】&#10;一人当たり面積最小値テキスト">
          <a:extLst>
            <a:ext uri="{FF2B5EF4-FFF2-40B4-BE49-F238E27FC236}">
              <a16:creationId xmlns:a16="http://schemas.microsoft.com/office/drawing/2014/main" id="{C98B12AC-EFD1-41C5-9346-6B5470390584}"/>
            </a:ext>
          </a:extLst>
        </xdr:cNvPr>
        <xdr:cNvSpPr txBox="1"/>
      </xdr:nvSpPr>
      <xdr:spPr>
        <a:xfrm>
          <a:off x="19989800" y="1797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710" name="直線コネクタ 709">
          <a:extLst>
            <a:ext uri="{FF2B5EF4-FFF2-40B4-BE49-F238E27FC236}">
              <a16:creationId xmlns:a16="http://schemas.microsoft.com/office/drawing/2014/main" id="{40A29A7C-9E68-4BD5-AAB6-09D7D083C3E0}"/>
            </a:ext>
          </a:extLst>
        </xdr:cNvPr>
        <xdr:cNvCxnSpPr/>
      </xdr:nvCxnSpPr>
      <xdr:spPr>
        <a:xfrm>
          <a:off x="19881850" y="179690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711" name="【公民館】&#10;一人当たり面積最大値テキスト">
          <a:extLst>
            <a:ext uri="{FF2B5EF4-FFF2-40B4-BE49-F238E27FC236}">
              <a16:creationId xmlns:a16="http://schemas.microsoft.com/office/drawing/2014/main" id="{3168CD08-CBF9-479E-937D-B41717B9FC4F}"/>
            </a:ext>
          </a:extLst>
        </xdr:cNvPr>
        <xdr:cNvSpPr txBox="1"/>
      </xdr:nvSpPr>
      <xdr:spPr>
        <a:xfrm>
          <a:off x="19989800" y="164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712" name="直線コネクタ 711">
          <a:extLst>
            <a:ext uri="{FF2B5EF4-FFF2-40B4-BE49-F238E27FC236}">
              <a16:creationId xmlns:a16="http://schemas.microsoft.com/office/drawing/2014/main" id="{C9E380B7-A56A-44B0-BAF2-6B3059665318}"/>
            </a:ext>
          </a:extLst>
        </xdr:cNvPr>
        <xdr:cNvCxnSpPr/>
      </xdr:nvCxnSpPr>
      <xdr:spPr>
        <a:xfrm>
          <a:off x="19881850" y="166580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60433</xdr:rowOff>
    </xdr:from>
    <xdr:ext cx="469744" cy="259045"/>
    <xdr:sp macro="" textlink="">
      <xdr:nvSpPr>
        <xdr:cNvPr id="713" name="【公民館】&#10;一人当たり面積平均値テキスト">
          <a:extLst>
            <a:ext uri="{FF2B5EF4-FFF2-40B4-BE49-F238E27FC236}">
              <a16:creationId xmlns:a16="http://schemas.microsoft.com/office/drawing/2014/main" id="{0ADE8B4F-E787-4C8F-8217-7057F6FD1A96}"/>
            </a:ext>
          </a:extLst>
        </xdr:cNvPr>
        <xdr:cNvSpPr txBox="1"/>
      </xdr:nvSpPr>
      <xdr:spPr>
        <a:xfrm>
          <a:off x="19989800" y="17561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714" name="フローチャート: 判断 713">
          <a:extLst>
            <a:ext uri="{FF2B5EF4-FFF2-40B4-BE49-F238E27FC236}">
              <a16:creationId xmlns:a16="http://schemas.microsoft.com/office/drawing/2014/main" id="{137616F3-86CE-451E-8348-2B3688EA2635}"/>
            </a:ext>
          </a:extLst>
        </xdr:cNvPr>
        <xdr:cNvSpPr/>
      </xdr:nvSpPr>
      <xdr:spPr>
        <a:xfrm>
          <a:off x="19900900" y="175826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715" name="フローチャート: 判断 714">
          <a:extLst>
            <a:ext uri="{FF2B5EF4-FFF2-40B4-BE49-F238E27FC236}">
              <a16:creationId xmlns:a16="http://schemas.microsoft.com/office/drawing/2014/main" id="{39829EBE-748C-46F9-A9CF-5316E30705F1}"/>
            </a:ext>
          </a:extLst>
        </xdr:cNvPr>
        <xdr:cNvSpPr/>
      </xdr:nvSpPr>
      <xdr:spPr>
        <a:xfrm>
          <a:off x="19157950" y="175738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16" name="フローチャート: 判断 715">
          <a:extLst>
            <a:ext uri="{FF2B5EF4-FFF2-40B4-BE49-F238E27FC236}">
              <a16:creationId xmlns:a16="http://schemas.microsoft.com/office/drawing/2014/main" id="{28400DC5-6260-476B-BA3C-117C021B7580}"/>
            </a:ext>
          </a:extLst>
        </xdr:cNvPr>
        <xdr:cNvSpPr/>
      </xdr:nvSpPr>
      <xdr:spPr>
        <a:xfrm>
          <a:off x="18345150" y="175847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717" name="フローチャート: 判断 716">
          <a:extLst>
            <a:ext uri="{FF2B5EF4-FFF2-40B4-BE49-F238E27FC236}">
              <a16:creationId xmlns:a16="http://schemas.microsoft.com/office/drawing/2014/main" id="{2E509F68-7D3F-485C-B6CC-4872BF36F9CD}"/>
            </a:ext>
          </a:extLst>
        </xdr:cNvPr>
        <xdr:cNvSpPr/>
      </xdr:nvSpPr>
      <xdr:spPr>
        <a:xfrm>
          <a:off x="17551400" y="176250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718" name="フローチャート: 判断 717">
          <a:extLst>
            <a:ext uri="{FF2B5EF4-FFF2-40B4-BE49-F238E27FC236}">
              <a16:creationId xmlns:a16="http://schemas.microsoft.com/office/drawing/2014/main" id="{AAA90C40-95C6-4822-A9FF-DA14E86243DF}"/>
            </a:ext>
          </a:extLst>
        </xdr:cNvPr>
        <xdr:cNvSpPr/>
      </xdr:nvSpPr>
      <xdr:spPr>
        <a:xfrm>
          <a:off x="16757650" y="176054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D0171204-D2FF-4741-8DB7-4529C4A433AC}"/>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BCF98681-2F00-4800-9850-DBDCB574A776}"/>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16E31DBB-895B-470B-800B-25C299F63E4B}"/>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F21761EA-4C7B-4A3C-AE5B-0B24E2F3511F}"/>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FCB1F4C2-A546-4AA6-BECF-20381432E76C}"/>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27577</xdr:rowOff>
    </xdr:from>
    <xdr:to>
      <xdr:col>107</xdr:col>
      <xdr:colOff>101600</xdr:colOff>
      <xdr:row>108</xdr:row>
      <xdr:rowOff>129177</xdr:rowOff>
    </xdr:to>
    <xdr:sp macro="" textlink="">
      <xdr:nvSpPr>
        <xdr:cNvPr id="724" name="楕円 723">
          <a:extLst>
            <a:ext uri="{FF2B5EF4-FFF2-40B4-BE49-F238E27FC236}">
              <a16:creationId xmlns:a16="http://schemas.microsoft.com/office/drawing/2014/main" id="{A193652C-FBED-43F7-BBF1-83A45859D637}"/>
            </a:ext>
          </a:extLst>
        </xdr:cNvPr>
        <xdr:cNvSpPr/>
      </xdr:nvSpPr>
      <xdr:spPr>
        <a:xfrm>
          <a:off x="18345150" y="178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133713</xdr:rowOff>
    </xdr:from>
    <xdr:to>
      <xdr:col>102</xdr:col>
      <xdr:colOff>165100</xdr:colOff>
      <xdr:row>108</xdr:row>
      <xdr:rowOff>63863</xdr:rowOff>
    </xdr:to>
    <xdr:sp macro="" textlink="">
      <xdr:nvSpPr>
        <xdr:cNvPr id="725" name="楕円 724">
          <a:extLst>
            <a:ext uri="{FF2B5EF4-FFF2-40B4-BE49-F238E27FC236}">
              <a16:creationId xmlns:a16="http://schemas.microsoft.com/office/drawing/2014/main" id="{75D935BC-C376-4A4D-9EE6-6D502C7F1A16}"/>
            </a:ext>
          </a:extLst>
        </xdr:cNvPr>
        <xdr:cNvSpPr/>
      </xdr:nvSpPr>
      <xdr:spPr>
        <a:xfrm>
          <a:off x="17551400" y="177994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13063</xdr:rowOff>
    </xdr:from>
    <xdr:to>
      <xdr:col>107</xdr:col>
      <xdr:colOff>50800</xdr:colOff>
      <xdr:row>108</xdr:row>
      <xdr:rowOff>78377</xdr:rowOff>
    </xdr:to>
    <xdr:cxnSp macro="">
      <xdr:nvCxnSpPr>
        <xdr:cNvPr id="726" name="直線コネクタ 725">
          <a:extLst>
            <a:ext uri="{FF2B5EF4-FFF2-40B4-BE49-F238E27FC236}">
              <a16:creationId xmlns:a16="http://schemas.microsoft.com/office/drawing/2014/main" id="{39BC1E52-6B94-4F6A-8215-1E71D6F6035F}"/>
            </a:ext>
          </a:extLst>
        </xdr:cNvPr>
        <xdr:cNvCxnSpPr/>
      </xdr:nvCxnSpPr>
      <xdr:spPr>
        <a:xfrm>
          <a:off x="17602200" y="17843863"/>
          <a:ext cx="79375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19975</xdr:rowOff>
    </xdr:from>
    <xdr:ext cx="469744" cy="259045"/>
    <xdr:sp macro="" textlink="">
      <xdr:nvSpPr>
        <xdr:cNvPr id="727" name="n_1aveValue【公民館】&#10;一人当たり面積">
          <a:extLst>
            <a:ext uri="{FF2B5EF4-FFF2-40B4-BE49-F238E27FC236}">
              <a16:creationId xmlns:a16="http://schemas.microsoft.com/office/drawing/2014/main" id="{1643C057-9816-4E81-819B-3EE6BECA03C9}"/>
            </a:ext>
          </a:extLst>
        </xdr:cNvPr>
        <xdr:cNvSpPr txBox="1"/>
      </xdr:nvSpPr>
      <xdr:spPr>
        <a:xfrm>
          <a:off x="18980227" y="1735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728" name="n_2aveValue【公民館】&#10;一人当たり面積">
          <a:extLst>
            <a:ext uri="{FF2B5EF4-FFF2-40B4-BE49-F238E27FC236}">
              <a16:creationId xmlns:a16="http://schemas.microsoft.com/office/drawing/2014/main" id="{CB99AF50-762C-44E4-9421-D34DC98A0A79}"/>
            </a:ext>
          </a:extLst>
        </xdr:cNvPr>
        <xdr:cNvSpPr txBox="1"/>
      </xdr:nvSpPr>
      <xdr:spPr>
        <a:xfrm>
          <a:off x="18180127" y="1736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729" name="n_3aveValue【公民館】&#10;一人当たり面積">
          <a:extLst>
            <a:ext uri="{FF2B5EF4-FFF2-40B4-BE49-F238E27FC236}">
              <a16:creationId xmlns:a16="http://schemas.microsoft.com/office/drawing/2014/main" id="{18717A8B-CBFD-45AC-A85C-09355FEDC25A}"/>
            </a:ext>
          </a:extLst>
        </xdr:cNvPr>
        <xdr:cNvSpPr txBox="1"/>
      </xdr:nvSpPr>
      <xdr:spPr>
        <a:xfrm>
          <a:off x="17386377" y="1740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730" name="n_4aveValue【公民館】&#10;一人当たり面積">
          <a:extLst>
            <a:ext uri="{FF2B5EF4-FFF2-40B4-BE49-F238E27FC236}">
              <a16:creationId xmlns:a16="http://schemas.microsoft.com/office/drawing/2014/main" id="{ACBB1C36-948A-451F-88EE-E1F715D81431}"/>
            </a:ext>
          </a:extLst>
        </xdr:cNvPr>
        <xdr:cNvSpPr txBox="1"/>
      </xdr:nvSpPr>
      <xdr:spPr>
        <a:xfrm>
          <a:off x="16592627" y="1738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120304</xdr:rowOff>
    </xdr:from>
    <xdr:ext cx="469744" cy="259045"/>
    <xdr:sp macro="" textlink="">
      <xdr:nvSpPr>
        <xdr:cNvPr id="731" name="n_2mainValue【公民館】&#10;一人当たり面積">
          <a:extLst>
            <a:ext uri="{FF2B5EF4-FFF2-40B4-BE49-F238E27FC236}">
              <a16:creationId xmlns:a16="http://schemas.microsoft.com/office/drawing/2014/main" id="{B90F74C8-EB35-4385-954E-F31C3ABAC720}"/>
            </a:ext>
          </a:extLst>
        </xdr:cNvPr>
        <xdr:cNvSpPr txBox="1"/>
      </xdr:nvSpPr>
      <xdr:spPr>
        <a:xfrm>
          <a:off x="18180127" y="17951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54990</xdr:rowOff>
    </xdr:from>
    <xdr:ext cx="469744" cy="259045"/>
    <xdr:sp macro="" textlink="">
      <xdr:nvSpPr>
        <xdr:cNvPr id="732" name="n_3mainValue【公民館】&#10;一人当たり面積">
          <a:extLst>
            <a:ext uri="{FF2B5EF4-FFF2-40B4-BE49-F238E27FC236}">
              <a16:creationId xmlns:a16="http://schemas.microsoft.com/office/drawing/2014/main" id="{0E6950F4-632B-4AC4-B7E2-D1CAB22890E1}"/>
            </a:ext>
          </a:extLst>
        </xdr:cNvPr>
        <xdr:cNvSpPr txBox="1"/>
      </xdr:nvSpPr>
      <xdr:spPr>
        <a:xfrm>
          <a:off x="17386377" y="1788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3" name="正方形/長方形 732">
          <a:extLst>
            <a:ext uri="{FF2B5EF4-FFF2-40B4-BE49-F238E27FC236}">
              <a16:creationId xmlns:a16="http://schemas.microsoft.com/office/drawing/2014/main" id="{3A9BE863-2188-48D9-A29B-AD3E75BA3831}"/>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4" name="正方形/長方形 733">
          <a:extLst>
            <a:ext uri="{FF2B5EF4-FFF2-40B4-BE49-F238E27FC236}">
              <a16:creationId xmlns:a16="http://schemas.microsoft.com/office/drawing/2014/main" id="{748E0402-1CC0-422C-9DFC-9F9AD83D0774}"/>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5" name="テキスト ボックス 734">
          <a:extLst>
            <a:ext uri="{FF2B5EF4-FFF2-40B4-BE49-F238E27FC236}">
              <a16:creationId xmlns:a16="http://schemas.microsoft.com/office/drawing/2014/main" id="{E5EACB73-CE7C-42AC-9962-EA4FE810C6C8}"/>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において、類似団体と比較して有形固定資産減価償却率が高くなっている施設は、認定こども園関係、学校施設、児童館となっており、中でも名田庄児童館は昭和５５年度に建設されており老朽化が進んでいる。今後は利用状況を踏まえながら老朽化対策等を含め検討していく。</a:t>
          </a:r>
          <a:endParaRPr lang="ja-JP" altLang="ja-JP" sz="1600">
            <a:effectLst/>
          </a:endParaRPr>
        </a:p>
        <a:p>
          <a:r>
            <a:rPr kumimoji="1" lang="ja-JP" altLang="ja-JP" sz="1200">
              <a:solidFill>
                <a:schemeClr val="dk1"/>
              </a:solidFill>
              <a:effectLst/>
              <a:latin typeface="+mn-lt"/>
              <a:ea typeface="+mn-ea"/>
              <a:cs typeface="+mn-cs"/>
            </a:rPr>
            <a:t>　学校施設については、当町に</a:t>
          </a:r>
          <a:r>
            <a:rPr kumimoji="1" lang="en-US" altLang="ja-JP" sz="1200">
              <a:solidFill>
                <a:schemeClr val="dk1"/>
              </a:solidFill>
              <a:effectLst/>
              <a:latin typeface="+mn-lt"/>
              <a:ea typeface="+mn-ea"/>
              <a:cs typeface="+mn-cs"/>
            </a:rPr>
            <a:t>6</a:t>
          </a:r>
          <a:r>
            <a:rPr kumimoji="1" lang="ja-JP" altLang="ja-JP" sz="1200">
              <a:solidFill>
                <a:schemeClr val="dk1"/>
              </a:solidFill>
              <a:effectLst/>
              <a:latin typeface="+mn-lt"/>
              <a:ea typeface="+mn-ea"/>
              <a:cs typeface="+mn-cs"/>
            </a:rPr>
            <a:t>校あるうちの</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校が昭和５０年代に建設されており老朽化が進んでいるが、いずれも平成２６年度までに耐震化工事を完了し、今後はさらに長寿命化に向けた改修計画を進めていく予定である。</a:t>
          </a:r>
          <a:endParaRPr lang="ja-JP" altLang="ja-JP" sz="16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4BD98C5-838C-4928-BBF9-7AEF7014F709}"/>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91EED5D-78EC-4859-917B-0B38D98126AF}"/>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5AEB16D-E465-4523-861B-B8581DDF4A46}"/>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84C7BAB-C740-4D7B-9339-506447B1F62D}"/>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AF00FEC-3F4C-4C12-B619-0A720956189D}"/>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E87B84F-6C67-473B-B266-0A35F692DF34}"/>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0A9A8C8-3177-496F-8203-4B85565084F7}"/>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7553FE6-18FC-4F01-93A7-76569698142D}"/>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9228C45-EFA7-471D-B252-7376C97EAD49}"/>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552CDE5-BF27-4F14-A7AC-DE91825E5577}"/>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8,213
8,130
212.19
10,443,282
9,961,884
342,080
4,565,437
1,776,520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9F9B055-8B9E-4B4D-A139-51827B8EF8E3}"/>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F8DD6AE-874A-4645-A555-11D34615A7A4}"/>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515602F-9FE6-4D54-9010-3CC9EEABB720}"/>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1C8625F-72D9-4CEC-86E3-2D1340D99FA7}"/>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ECECD55-7841-4013-BC56-94F10E2F7C38}"/>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5C4BC4C-777D-4CB9-BA32-9A8A811741EC}"/>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7D911AB-32DE-4E98-B70E-8E863CA1C5F0}"/>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5C8A817-011E-4C30-BED9-816364C314E8}"/>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AC0EA35-1D4D-4DB5-A56D-FC57523526CD}"/>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2F19BB3-0391-4076-8B3A-FE2CF8E0D1C9}"/>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6AC8913-5B64-4E16-A5EB-34A2A6F3F10A}"/>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482BED1-B2A7-46CD-8144-5CF34BEB9BFC}"/>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7B05107-4AA5-448A-90B6-74B4908720A9}"/>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FC4D5AB-371B-4F7E-9982-C3EF60ECAB56}"/>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96FBC63-90B5-44EA-9D55-283C75B79714}"/>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3E0E7FB-2236-4420-A6D1-8FA1F8ECE5B9}"/>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70D82ED-F995-4DB0-9895-C9054C5CB119}"/>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E5BA001-E026-4FC0-B96A-01E608F8C08E}"/>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B0B9604-498D-4D5F-B3D1-0BB999C3D596}"/>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C9A8566-ACB5-4DEE-BA31-BDC15F70D28C}"/>
            </a:ext>
          </a:extLst>
        </xdr:cNvPr>
        <xdr:cNvSpPr txBox="1"/>
      </xdr:nvSpPr>
      <xdr:spPr>
        <a:xfrm>
          <a:off x="641350" y="3302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23AEB24-7D5B-495D-9389-8CD215177561}"/>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62253DD-A98F-4DE8-91F0-F1E212D7F0B1}"/>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A85F1DD-3A98-44CC-B461-0F7E7ECBEA85}"/>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4FFAEFF-199E-4C49-8CAE-4C7A0C429873}"/>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D1238C1-1EF4-444D-996D-5E4E2116C959}"/>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6E652AC-7BA0-4B3C-802A-536EB34C1DE4}"/>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8C4A575-60BA-42CC-BBF8-05677124001D}"/>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E45B6B3-FD45-440D-84A7-19F80874FECA}"/>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858C540-5236-4699-A9DD-D894105FED81}"/>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451B8F5-3D61-4CD8-8982-B8B2072F3A2E}"/>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2EC7D9A-6DE4-410B-9915-248C9F7FB5B4}"/>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1FBF04A-E3AA-4371-BABE-09BA75ADBE1A}"/>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4C739F8-E00C-443F-845A-DA2FE903DA53}"/>
            </a:ext>
          </a:extLst>
        </xdr:cNvPr>
        <xdr:cNvCxnSpPr/>
      </xdr:nvCxnSpPr>
      <xdr:spPr>
        <a:xfrm>
          <a:off x="6858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CF0E37B-EAEC-480D-8DA6-D72D3A4A7EC0}"/>
            </a:ext>
          </a:extLst>
        </xdr:cNvPr>
        <xdr:cNvSpPr txBox="1"/>
      </xdr:nvSpPr>
      <xdr:spPr>
        <a:xfrm>
          <a:off x="2757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568201E-24D4-4F6F-A991-0C1C17E7D7F2}"/>
            </a:ext>
          </a:extLst>
        </xdr:cNvPr>
        <xdr:cNvCxnSpPr/>
      </xdr:nvCxnSpPr>
      <xdr:spPr>
        <a:xfrm>
          <a:off x="6858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EA6B294-9618-4836-824D-7A600E710049}"/>
            </a:ext>
          </a:extLst>
        </xdr:cNvPr>
        <xdr:cNvSpPr txBox="1"/>
      </xdr:nvSpPr>
      <xdr:spPr>
        <a:xfrm>
          <a:off x="3398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D3FD476-CF9B-4D12-97DD-2764B230A311}"/>
            </a:ext>
          </a:extLst>
        </xdr:cNvPr>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E387631-0869-4E2F-8264-877FD79ED848}"/>
            </a:ext>
          </a:extLst>
        </xdr:cNvPr>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187D35F-1BEA-4FE5-A672-C258E85E3AE5}"/>
            </a:ext>
          </a:extLst>
        </xdr:cNvPr>
        <xdr:cNvCxnSpPr/>
      </xdr:nvCxnSpPr>
      <xdr:spPr>
        <a:xfrm>
          <a:off x="6858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CFA92E9-A91B-400D-903B-D68B8D9F8860}"/>
            </a:ext>
          </a:extLst>
        </xdr:cNvPr>
        <xdr:cNvSpPr txBox="1"/>
      </xdr:nvSpPr>
      <xdr:spPr>
        <a:xfrm>
          <a:off x="3398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41090EF-F879-4C21-9D84-A0A64723AB04}"/>
            </a:ext>
          </a:extLst>
        </xdr:cNvPr>
        <xdr:cNvCxnSpPr/>
      </xdr:nvCxnSpPr>
      <xdr:spPr>
        <a:xfrm>
          <a:off x="6858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A2EBB033-F8AE-416E-AB7D-949EED52672A}"/>
            </a:ext>
          </a:extLst>
        </xdr:cNvPr>
        <xdr:cNvSpPr txBox="1"/>
      </xdr:nvSpPr>
      <xdr:spPr>
        <a:xfrm>
          <a:off x="384961" y="5369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DDDF5FB-2E07-4260-B0C7-79253803951C}"/>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9E183589-FEBF-45A5-ABAD-F2C6D0DDF2BD}"/>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8C769C1E-B482-49F4-B28F-52EB35D2853F}"/>
            </a:ext>
          </a:extLst>
        </xdr:cNvPr>
        <xdr:cNvCxnSpPr/>
      </xdr:nvCxnSpPr>
      <xdr:spPr>
        <a:xfrm flipV="1">
          <a:off x="4177665" y="550545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6E62E503-BD95-4B84-B65D-C3BA423AB04C}"/>
            </a:ext>
          </a:extLst>
        </xdr:cNvPr>
        <xdr:cNvSpPr txBox="1"/>
      </xdr:nvSpPr>
      <xdr:spPr>
        <a:xfrm>
          <a:off x="4216400"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87D225A1-8D8B-46BD-BB73-589971F29467}"/>
            </a:ext>
          </a:extLst>
        </xdr:cNvPr>
        <xdr:cNvCxnSpPr/>
      </xdr:nvCxnSpPr>
      <xdr:spPr>
        <a:xfrm>
          <a:off x="4108450" y="6731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28D0626-8F54-423C-A726-02D5F17A7FED}"/>
            </a:ext>
          </a:extLst>
        </xdr:cNvPr>
        <xdr:cNvSpPr txBox="1"/>
      </xdr:nvSpPr>
      <xdr:spPr>
        <a:xfrm>
          <a:off x="4216400" y="5287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F961119-449D-4BBF-B2FA-512D0643D517}"/>
            </a:ext>
          </a:extLst>
        </xdr:cNvPr>
        <xdr:cNvCxnSpPr/>
      </xdr:nvCxnSpPr>
      <xdr:spPr>
        <a:xfrm>
          <a:off x="4108450" y="5505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160037</xdr:rowOff>
    </xdr:from>
    <xdr:ext cx="405111" cy="259045"/>
    <xdr:sp macro="" textlink="">
      <xdr:nvSpPr>
        <xdr:cNvPr id="61" name="【図書館】&#10;有形固定資産減価償却率平均値テキスト">
          <a:extLst>
            <a:ext uri="{FF2B5EF4-FFF2-40B4-BE49-F238E27FC236}">
              <a16:creationId xmlns:a16="http://schemas.microsoft.com/office/drawing/2014/main" id="{A2DFE7E5-A0F0-4862-97E1-03C84321C34E}"/>
            </a:ext>
          </a:extLst>
        </xdr:cNvPr>
        <xdr:cNvSpPr txBox="1"/>
      </xdr:nvSpPr>
      <xdr:spPr>
        <a:xfrm>
          <a:off x="4216400" y="5938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62" name="フローチャート: 判断 61">
          <a:extLst>
            <a:ext uri="{FF2B5EF4-FFF2-40B4-BE49-F238E27FC236}">
              <a16:creationId xmlns:a16="http://schemas.microsoft.com/office/drawing/2014/main" id="{642E0065-616C-42C0-978A-1AD699C25C46}"/>
            </a:ext>
          </a:extLst>
        </xdr:cNvPr>
        <xdr:cNvSpPr/>
      </xdr:nvSpPr>
      <xdr:spPr>
        <a:xfrm>
          <a:off x="4127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166370</xdr:rowOff>
    </xdr:from>
    <xdr:to>
      <xdr:col>20</xdr:col>
      <xdr:colOff>38100</xdr:colOff>
      <xdr:row>36</xdr:row>
      <xdr:rowOff>96520</xdr:rowOff>
    </xdr:to>
    <xdr:sp macro="" textlink="">
      <xdr:nvSpPr>
        <xdr:cNvPr id="63" name="フローチャート: 判断 62">
          <a:extLst>
            <a:ext uri="{FF2B5EF4-FFF2-40B4-BE49-F238E27FC236}">
              <a16:creationId xmlns:a16="http://schemas.microsoft.com/office/drawing/2014/main" id="{461387B8-E3A6-41E4-BBC9-2CBA26571AE9}"/>
            </a:ext>
          </a:extLst>
        </xdr:cNvPr>
        <xdr:cNvSpPr/>
      </xdr:nvSpPr>
      <xdr:spPr>
        <a:xfrm>
          <a:off x="3384550" y="59448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133350</xdr:rowOff>
    </xdr:from>
    <xdr:to>
      <xdr:col>15</xdr:col>
      <xdr:colOff>101600</xdr:colOff>
      <xdr:row>36</xdr:row>
      <xdr:rowOff>63500</xdr:rowOff>
    </xdr:to>
    <xdr:sp macro="" textlink="">
      <xdr:nvSpPr>
        <xdr:cNvPr id="64" name="フローチャート: 判断 63">
          <a:extLst>
            <a:ext uri="{FF2B5EF4-FFF2-40B4-BE49-F238E27FC236}">
              <a16:creationId xmlns:a16="http://schemas.microsoft.com/office/drawing/2014/main" id="{7E3DFD61-7484-41F7-B32D-2F4911A42480}"/>
            </a:ext>
          </a:extLst>
        </xdr:cNvPr>
        <xdr:cNvSpPr/>
      </xdr:nvSpPr>
      <xdr:spPr>
        <a:xfrm>
          <a:off x="2571750" y="5911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xdr:rowOff>
    </xdr:from>
    <xdr:to>
      <xdr:col>10</xdr:col>
      <xdr:colOff>165100</xdr:colOff>
      <xdr:row>36</xdr:row>
      <xdr:rowOff>104140</xdr:rowOff>
    </xdr:to>
    <xdr:sp macro="" textlink="">
      <xdr:nvSpPr>
        <xdr:cNvPr id="65" name="フローチャート: 判断 64">
          <a:extLst>
            <a:ext uri="{FF2B5EF4-FFF2-40B4-BE49-F238E27FC236}">
              <a16:creationId xmlns:a16="http://schemas.microsoft.com/office/drawing/2014/main" id="{B1370370-E9C8-4BC7-8CAF-BA7A58FD8035}"/>
            </a:ext>
          </a:extLst>
        </xdr:cNvPr>
        <xdr:cNvSpPr/>
      </xdr:nvSpPr>
      <xdr:spPr>
        <a:xfrm>
          <a:off x="17780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8A05ED8F-11C0-4207-A43B-57FDDC402D1A}"/>
            </a:ext>
          </a:extLst>
        </xdr:cNvPr>
        <xdr:cNvSpPr/>
      </xdr:nvSpPr>
      <xdr:spPr>
        <a:xfrm>
          <a:off x="984250" y="5962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C5F049E-642B-4638-A347-16DB00F9C834}"/>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67A9344-82DB-4089-836B-BD4B1869D954}"/>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7D3046E-C5D3-4685-A14E-ECECEC6F42AC}"/>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98E07D8-FDE7-4CD4-A4B6-128278FB5F3F}"/>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2CAB580-99E3-4FFE-B28F-346E1913722C}"/>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39370</xdr:rowOff>
    </xdr:from>
    <xdr:to>
      <xdr:col>15</xdr:col>
      <xdr:colOff>101600</xdr:colOff>
      <xdr:row>36</xdr:row>
      <xdr:rowOff>140970</xdr:rowOff>
    </xdr:to>
    <xdr:sp macro="" textlink="">
      <xdr:nvSpPr>
        <xdr:cNvPr id="72" name="楕円 71">
          <a:extLst>
            <a:ext uri="{FF2B5EF4-FFF2-40B4-BE49-F238E27FC236}">
              <a16:creationId xmlns:a16="http://schemas.microsoft.com/office/drawing/2014/main" id="{C50986AB-3D4F-4977-ADD9-3A8D3D5B2E78}"/>
            </a:ext>
          </a:extLst>
        </xdr:cNvPr>
        <xdr:cNvSpPr/>
      </xdr:nvSpPr>
      <xdr:spPr>
        <a:xfrm>
          <a:off x="257175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11430</xdr:rowOff>
    </xdr:from>
    <xdr:to>
      <xdr:col>10</xdr:col>
      <xdr:colOff>165100</xdr:colOff>
      <xdr:row>36</xdr:row>
      <xdr:rowOff>113030</xdr:rowOff>
    </xdr:to>
    <xdr:sp macro="" textlink="">
      <xdr:nvSpPr>
        <xdr:cNvPr id="73" name="楕円 72">
          <a:extLst>
            <a:ext uri="{FF2B5EF4-FFF2-40B4-BE49-F238E27FC236}">
              <a16:creationId xmlns:a16="http://schemas.microsoft.com/office/drawing/2014/main" id="{4EAF0ECE-C539-4611-8D22-5CCCC52DB91A}"/>
            </a:ext>
          </a:extLst>
        </xdr:cNvPr>
        <xdr:cNvSpPr/>
      </xdr:nvSpPr>
      <xdr:spPr>
        <a:xfrm>
          <a:off x="17780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62230</xdr:rowOff>
    </xdr:from>
    <xdr:to>
      <xdr:col>15</xdr:col>
      <xdr:colOff>50800</xdr:colOff>
      <xdr:row>36</xdr:row>
      <xdr:rowOff>90170</xdr:rowOff>
    </xdr:to>
    <xdr:cxnSp macro="">
      <xdr:nvCxnSpPr>
        <xdr:cNvPr id="74" name="直線コネクタ 73">
          <a:extLst>
            <a:ext uri="{FF2B5EF4-FFF2-40B4-BE49-F238E27FC236}">
              <a16:creationId xmlns:a16="http://schemas.microsoft.com/office/drawing/2014/main" id="{B98494E6-0FF9-4133-9367-A9F28E9AC37D}"/>
            </a:ext>
          </a:extLst>
        </xdr:cNvPr>
        <xdr:cNvCxnSpPr/>
      </xdr:nvCxnSpPr>
      <xdr:spPr>
        <a:xfrm>
          <a:off x="1828800" y="6005830"/>
          <a:ext cx="7937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113047</xdr:rowOff>
    </xdr:from>
    <xdr:ext cx="405111" cy="259045"/>
    <xdr:sp macro="" textlink="">
      <xdr:nvSpPr>
        <xdr:cNvPr id="75" name="n_1aveValue【図書館】&#10;有形固定資産減価償却率">
          <a:extLst>
            <a:ext uri="{FF2B5EF4-FFF2-40B4-BE49-F238E27FC236}">
              <a16:creationId xmlns:a16="http://schemas.microsoft.com/office/drawing/2014/main" id="{E0C61049-8C7E-4DBB-AC09-50CF57040F49}"/>
            </a:ext>
          </a:extLst>
        </xdr:cNvPr>
        <xdr:cNvSpPr txBox="1"/>
      </xdr:nvSpPr>
      <xdr:spPr>
        <a:xfrm>
          <a:off x="3239144"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80027</xdr:rowOff>
    </xdr:from>
    <xdr:ext cx="405111" cy="259045"/>
    <xdr:sp macro="" textlink="">
      <xdr:nvSpPr>
        <xdr:cNvPr id="76" name="n_2aveValue【図書館】&#10;有形固定資産減価償却率">
          <a:extLst>
            <a:ext uri="{FF2B5EF4-FFF2-40B4-BE49-F238E27FC236}">
              <a16:creationId xmlns:a16="http://schemas.microsoft.com/office/drawing/2014/main" id="{906632BD-0F86-4D4B-8807-B5CBA55FCB3F}"/>
            </a:ext>
          </a:extLst>
        </xdr:cNvPr>
        <xdr:cNvSpPr txBox="1"/>
      </xdr:nvSpPr>
      <xdr:spPr>
        <a:xfrm>
          <a:off x="2439044" y="569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120667</xdr:rowOff>
    </xdr:from>
    <xdr:ext cx="405111" cy="259045"/>
    <xdr:sp macro="" textlink="">
      <xdr:nvSpPr>
        <xdr:cNvPr id="77" name="n_3aveValue【図書館】&#10;有形固定資産減価償却率">
          <a:extLst>
            <a:ext uri="{FF2B5EF4-FFF2-40B4-BE49-F238E27FC236}">
              <a16:creationId xmlns:a16="http://schemas.microsoft.com/office/drawing/2014/main" id="{6A077E11-AFC6-4375-8BAA-FCC485DA05A3}"/>
            </a:ext>
          </a:extLst>
        </xdr:cNvPr>
        <xdr:cNvSpPr txBox="1"/>
      </xdr:nvSpPr>
      <xdr:spPr>
        <a:xfrm>
          <a:off x="1645294"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78" name="n_4aveValue【図書館】&#10;有形固定資産減価償却率">
          <a:extLst>
            <a:ext uri="{FF2B5EF4-FFF2-40B4-BE49-F238E27FC236}">
              <a16:creationId xmlns:a16="http://schemas.microsoft.com/office/drawing/2014/main" id="{C292C090-0209-434B-9551-7E6BC76B3E94}"/>
            </a:ext>
          </a:extLst>
        </xdr:cNvPr>
        <xdr:cNvSpPr txBox="1"/>
      </xdr:nvSpPr>
      <xdr:spPr>
        <a:xfrm>
          <a:off x="851544" y="575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9" name="n_2mainValue【図書館】&#10;有形固定資産減価償却率">
          <a:extLst>
            <a:ext uri="{FF2B5EF4-FFF2-40B4-BE49-F238E27FC236}">
              <a16:creationId xmlns:a16="http://schemas.microsoft.com/office/drawing/2014/main" id="{8E492517-43B3-4529-AFA4-F1F4089EE462}"/>
            </a:ext>
          </a:extLst>
        </xdr:cNvPr>
        <xdr:cNvSpPr txBox="1"/>
      </xdr:nvSpPr>
      <xdr:spPr>
        <a:xfrm>
          <a:off x="2439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104157</xdr:rowOff>
    </xdr:from>
    <xdr:ext cx="405111" cy="259045"/>
    <xdr:sp macro="" textlink="">
      <xdr:nvSpPr>
        <xdr:cNvPr id="80" name="n_3mainValue【図書館】&#10;有形固定資産減価償却率">
          <a:extLst>
            <a:ext uri="{FF2B5EF4-FFF2-40B4-BE49-F238E27FC236}">
              <a16:creationId xmlns:a16="http://schemas.microsoft.com/office/drawing/2014/main" id="{3FFEA0F4-9B9A-4599-B840-9AEA95C87EAE}"/>
            </a:ext>
          </a:extLst>
        </xdr:cNvPr>
        <xdr:cNvSpPr txBox="1"/>
      </xdr:nvSpPr>
      <xdr:spPr>
        <a:xfrm>
          <a:off x="1645294" y="604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45243908-3B8E-4515-B32B-E3F712986B24}"/>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7FC0DA58-D72C-4042-8A67-1941097CE727}"/>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7275ED8E-D8E8-4CD8-B1DA-7F5E245DD76E}"/>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F82D4629-FF89-4833-BCC4-5041E0FC181F}"/>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20F9FF4A-571B-4377-A537-93FFC251411F}"/>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30C768DC-3421-4FD5-9530-7B3AB3F3CB34}"/>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069DF7CD-6EE9-437B-85A5-FD99D5CFED85}"/>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C66B7574-D17E-4431-843D-B32489BF969A}"/>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C9374B5D-7350-43BC-964C-27484479D682}"/>
            </a:ext>
          </a:extLst>
        </xdr:cNvPr>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B83CA285-9AB6-48DC-A23C-BB708F1DD73C}"/>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83E904BF-11FD-456B-9051-F58E2272C621}"/>
            </a:ext>
          </a:extLst>
        </xdr:cNvPr>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id="{F1BD7AAD-3580-443C-B533-6CF72DAD8670}"/>
            </a:ext>
          </a:extLst>
        </xdr:cNvPr>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C3010A89-5421-4AFF-AA5C-4503AC1F4839}"/>
            </a:ext>
          </a:extLst>
        </xdr:cNvPr>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a:extLst>
            <a:ext uri="{FF2B5EF4-FFF2-40B4-BE49-F238E27FC236}">
              <a16:creationId xmlns:a16="http://schemas.microsoft.com/office/drawing/2014/main" id="{9A47E872-3072-4A97-B028-D6AA56225D83}"/>
            </a:ext>
          </a:extLst>
        </xdr:cNvPr>
        <xdr:cNvSpPr txBox="1"/>
      </xdr:nvSpPr>
      <xdr:spPr>
        <a:xfrm>
          <a:off x="552722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720C5FB3-B5A3-4013-B61D-03E5F0572282}"/>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6A7E87C1-DA35-4F74-AFD5-4FA8028D5061}"/>
            </a:ext>
          </a:extLst>
        </xdr:cNvPr>
        <xdr:cNvSpPr txBox="1"/>
      </xdr:nvSpPr>
      <xdr:spPr>
        <a:xfrm>
          <a:off x="55272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E3C9A54A-4D4C-42B0-824B-1B32C1A289FF}"/>
            </a:ext>
          </a:extLst>
        </xdr:cNvPr>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a:extLst>
            <a:ext uri="{FF2B5EF4-FFF2-40B4-BE49-F238E27FC236}">
              <a16:creationId xmlns:a16="http://schemas.microsoft.com/office/drawing/2014/main" id="{B8704BDF-C910-4050-8DBA-9E5393C300B6}"/>
            </a:ext>
          </a:extLst>
        </xdr:cNvPr>
        <xdr:cNvSpPr txBox="1"/>
      </xdr:nvSpPr>
      <xdr:spPr>
        <a:xfrm>
          <a:off x="552722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5AA9E538-821F-44F2-BB2F-76BB5CD9725B}"/>
            </a:ext>
          </a:extLst>
        </xdr:cNvPr>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a:extLst>
            <a:ext uri="{FF2B5EF4-FFF2-40B4-BE49-F238E27FC236}">
              <a16:creationId xmlns:a16="http://schemas.microsoft.com/office/drawing/2014/main" id="{E0368738-967A-4E41-8F4D-F4B4039B0950}"/>
            </a:ext>
          </a:extLst>
        </xdr:cNvPr>
        <xdr:cNvSpPr txBox="1"/>
      </xdr:nvSpPr>
      <xdr:spPr>
        <a:xfrm>
          <a:off x="552722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4A66CB27-CF89-478C-8F0E-9936B1E530E8}"/>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762A4143-4100-465E-8342-2793CAD2EC52}"/>
            </a:ext>
          </a:extLst>
        </xdr:cNvPr>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51259F71-C22E-4B61-A455-5AEBDB99FC2E}"/>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72390</xdr:rowOff>
    </xdr:to>
    <xdr:cxnSp macro="">
      <xdr:nvCxnSpPr>
        <xdr:cNvPr id="104" name="直線コネクタ 103">
          <a:extLst>
            <a:ext uri="{FF2B5EF4-FFF2-40B4-BE49-F238E27FC236}">
              <a16:creationId xmlns:a16="http://schemas.microsoft.com/office/drawing/2014/main" id="{D27EFC99-D561-4344-8A34-E9AA2F1D2A91}"/>
            </a:ext>
          </a:extLst>
        </xdr:cNvPr>
        <xdr:cNvCxnSpPr/>
      </xdr:nvCxnSpPr>
      <xdr:spPr>
        <a:xfrm flipV="1">
          <a:off x="9429115" y="542036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05" name="【図書館】&#10;一人当たり面積最小値テキスト">
          <a:extLst>
            <a:ext uri="{FF2B5EF4-FFF2-40B4-BE49-F238E27FC236}">
              <a16:creationId xmlns:a16="http://schemas.microsoft.com/office/drawing/2014/main" id="{3FD5981F-5351-4CCF-8920-EB93122C2EE8}"/>
            </a:ext>
          </a:extLst>
        </xdr:cNvPr>
        <xdr:cNvSpPr txBox="1"/>
      </xdr:nvSpPr>
      <xdr:spPr>
        <a:xfrm>
          <a:off x="9467850" y="68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06" name="直線コネクタ 105">
          <a:extLst>
            <a:ext uri="{FF2B5EF4-FFF2-40B4-BE49-F238E27FC236}">
              <a16:creationId xmlns:a16="http://schemas.microsoft.com/office/drawing/2014/main" id="{62A19EFC-418F-4466-ABDD-4F18DBE488B0}"/>
            </a:ext>
          </a:extLst>
        </xdr:cNvPr>
        <xdr:cNvCxnSpPr/>
      </xdr:nvCxnSpPr>
      <xdr:spPr>
        <a:xfrm>
          <a:off x="9359900" y="68414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07" name="【図書館】&#10;一人当たり面積最大値テキスト">
          <a:extLst>
            <a:ext uri="{FF2B5EF4-FFF2-40B4-BE49-F238E27FC236}">
              <a16:creationId xmlns:a16="http://schemas.microsoft.com/office/drawing/2014/main" id="{CD95B2F9-CB34-4E8E-8120-1E1E4D94BB97}"/>
            </a:ext>
          </a:extLst>
        </xdr:cNvPr>
        <xdr:cNvSpPr txBox="1"/>
      </xdr:nvSpPr>
      <xdr:spPr>
        <a:xfrm>
          <a:off x="9467850" y="520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08" name="直線コネクタ 107">
          <a:extLst>
            <a:ext uri="{FF2B5EF4-FFF2-40B4-BE49-F238E27FC236}">
              <a16:creationId xmlns:a16="http://schemas.microsoft.com/office/drawing/2014/main" id="{EBEB97F8-14A5-416A-B76E-9C034E4189D5}"/>
            </a:ext>
          </a:extLst>
        </xdr:cNvPr>
        <xdr:cNvCxnSpPr/>
      </xdr:nvCxnSpPr>
      <xdr:spPr>
        <a:xfrm>
          <a:off x="9359900" y="5420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38117</xdr:rowOff>
    </xdr:from>
    <xdr:ext cx="469744" cy="259045"/>
    <xdr:sp macro="" textlink="">
      <xdr:nvSpPr>
        <xdr:cNvPr id="109" name="【図書館】&#10;一人当たり面積平均値テキスト">
          <a:extLst>
            <a:ext uri="{FF2B5EF4-FFF2-40B4-BE49-F238E27FC236}">
              <a16:creationId xmlns:a16="http://schemas.microsoft.com/office/drawing/2014/main" id="{CB2BD7C7-F41C-4BB0-A741-B057FD6BE95C}"/>
            </a:ext>
          </a:extLst>
        </xdr:cNvPr>
        <xdr:cNvSpPr txBox="1"/>
      </xdr:nvSpPr>
      <xdr:spPr>
        <a:xfrm>
          <a:off x="9467850" y="6477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0" name="フローチャート: 判断 109">
          <a:extLst>
            <a:ext uri="{FF2B5EF4-FFF2-40B4-BE49-F238E27FC236}">
              <a16:creationId xmlns:a16="http://schemas.microsoft.com/office/drawing/2014/main" id="{FDC43E9C-063F-4671-9608-8FFE994C226F}"/>
            </a:ext>
          </a:extLst>
        </xdr:cNvPr>
        <xdr:cNvSpPr/>
      </xdr:nvSpPr>
      <xdr:spPr>
        <a:xfrm>
          <a:off x="9398000" y="64985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11" name="フローチャート: 判断 110">
          <a:extLst>
            <a:ext uri="{FF2B5EF4-FFF2-40B4-BE49-F238E27FC236}">
              <a16:creationId xmlns:a16="http://schemas.microsoft.com/office/drawing/2014/main" id="{FD10A210-978C-4828-8705-DAE3B44AAA92}"/>
            </a:ext>
          </a:extLst>
        </xdr:cNvPr>
        <xdr:cNvSpPr/>
      </xdr:nvSpPr>
      <xdr:spPr>
        <a:xfrm>
          <a:off x="8636000" y="6510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12" name="フローチャート: 判断 111">
          <a:extLst>
            <a:ext uri="{FF2B5EF4-FFF2-40B4-BE49-F238E27FC236}">
              <a16:creationId xmlns:a16="http://schemas.microsoft.com/office/drawing/2014/main" id="{59D4F32A-8D70-49B1-9830-9FC8BF048B7B}"/>
            </a:ext>
          </a:extLst>
        </xdr:cNvPr>
        <xdr:cNvSpPr/>
      </xdr:nvSpPr>
      <xdr:spPr>
        <a:xfrm>
          <a:off x="7842250" y="65443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xdr:rowOff>
    </xdr:from>
    <xdr:to>
      <xdr:col>41</xdr:col>
      <xdr:colOff>101600</xdr:colOff>
      <xdr:row>40</xdr:row>
      <xdr:rowOff>104140</xdr:rowOff>
    </xdr:to>
    <xdr:sp macro="" textlink="">
      <xdr:nvSpPr>
        <xdr:cNvPr id="113" name="フローチャート: 判断 112">
          <a:extLst>
            <a:ext uri="{FF2B5EF4-FFF2-40B4-BE49-F238E27FC236}">
              <a16:creationId xmlns:a16="http://schemas.microsoft.com/office/drawing/2014/main" id="{B6DD8F00-AB95-4613-9F62-4511611AE3A0}"/>
            </a:ext>
          </a:extLst>
        </xdr:cNvPr>
        <xdr:cNvSpPr/>
      </xdr:nvSpPr>
      <xdr:spPr>
        <a:xfrm>
          <a:off x="702945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14" name="フローチャート: 判断 113">
          <a:extLst>
            <a:ext uri="{FF2B5EF4-FFF2-40B4-BE49-F238E27FC236}">
              <a16:creationId xmlns:a16="http://schemas.microsoft.com/office/drawing/2014/main" id="{4FD6B5C4-FDCC-4C43-B05D-B9D501EA9705}"/>
            </a:ext>
          </a:extLst>
        </xdr:cNvPr>
        <xdr:cNvSpPr/>
      </xdr:nvSpPr>
      <xdr:spPr>
        <a:xfrm>
          <a:off x="6235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D2B32F4F-6D31-46CE-93B8-973FE9A733E5}"/>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FBB4AEA2-FFA9-47C6-8CF0-57F6A79FA64F}"/>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D20B199D-79D0-4C88-9659-2BC8AEB0DED7}"/>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CBE4069B-4026-4655-96A8-C1B37F89DC48}"/>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65EAAEF8-F47B-4953-8499-3B3A7247D653}"/>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25400</xdr:rowOff>
    </xdr:from>
    <xdr:to>
      <xdr:col>46</xdr:col>
      <xdr:colOff>38100</xdr:colOff>
      <xdr:row>38</xdr:row>
      <xdr:rowOff>127000</xdr:rowOff>
    </xdr:to>
    <xdr:sp macro="" textlink="">
      <xdr:nvSpPr>
        <xdr:cNvPr id="120" name="楕円 119">
          <a:extLst>
            <a:ext uri="{FF2B5EF4-FFF2-40B4-BE49-F238E27FC236}">
              <a16:creationId xmlns:a16="http://schemas.microsoft.com/office/drawing/2014/main" id="{051AE0F4-EF81-4888-8DF1-CA2F5A603E44}"/>
            </a:ext>
          </a:extLst>
        </xdr:cNvPr>
        <xdr:cNvSpPr/>
      </xdr:nvSpPr>
      <xdr:spPr>
        <a:xfrm>
          <a:off x="7842250" y="6299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29210</xdr:rowOff>
    </xdr:from>
    <xdr:to>
      <xdr:col>41</xdr:col>
      <xdr:colOff>101600</xdr:colOff>
      <xdr:row>38</xdr:row>
      <xdr:rowOff>130810</xdr:rowOff>
    </xdr:to>
    <xdr:sp macro="" textlink="">
      <xdr:nvSpPr>
        <xdr:cNvPr id="121" name="楕円 120">
          <a:extLst>
            <a:ext uri="{FF2B5EF4-FFF2-40B4-BE49-F238E27FC236}">
              <a16:creationId xmlns:a16="http://schemas.microsoft.com/office/drawing/2014/main" id="{44096CBF-A5F4-4866-968B-32F32D193F11}"/>
            </a:ext>
          </a:extLst>
        </xdr:cNvPr>
        <xdr:cNvSpPr/>
      </xdr:nvSpPr>
      <xdr:spPr>
        <a:xfrm>
          <a:off x="702945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80010</xdr:rowOff>
    </xdr:to>
    <xdr:cxnSp macro="">
      <xdr:nvCxnSpPr>
        <xdr:cNvPr id="122" name="直線コネクタ 121">
          <a:extLst>
            <a:ext uri="{FF2B5EF4-FFF2-40B4-BE49-F238E27FC236}">
              <a16:creationId xmlns:a16="http://schemas.microsoft.com/office/drawing/2014/main" id="{D690D063-277F-4350-AFCE-C09C61B4D5D8}"/>
            </a:ext>
          </a:extLst>
        </xdr:cNvPr>
        <xdr:cNvCxnSpPr/>
      </xdr:nvCxnSpPr>
      <xdr:spPr>
        <a:xfrm flipV="1">
          <a:off x="7080250" y="635000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23" name="n_1aveValue【図書館】&#10;一人当たり面積">
          <a:extLst>
            <a:ext uri="{FF2B5EF4-FFF2-40B4-BE49-F238E27FC236}">
              <a16:creationId xmlns:a16="http://schemas.microsoft.com/office/drawing/2014/main" id="{2B3302C3-2159-4488-BC20-7F295C884415}"/>
            </a:ext>
          </a:extLst>
        </xdr:cNvPr>
        <xdr:cNvSpPr txBox="1"/>
      </xdr:nvSpPr>
      <xdr:spPr>
        <a:xfrm>
          <a:off x="8458277"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24" name="n_2aveValue【図書館】&#10;一人当たり面積">
          <a:extLst>
            <a:ext uri="{FF2B5EF4-FFF2-40B4-BE49-F238E27FC236}">
              <a16:creationId xmlns:a16="http://schemas.microsoft.com/office/drawing/2014/main" id="{B1CBB140-8D49-430A-A7EF-CB46CC9E7AB2}"/>
            </a:ext>
          </a:extLst>
        </xdr:cNvPr>
        <xdr:cNvSpPr txBox="1"/>
      </xdr:nvSpPr>
      <xdr:spPr>
        <a:xfrm>
          <a:off x="7677227" y="663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95267</xdr:rowOff>
    </xdr:from>
    <xdr:ext cx="469744" cy="259045"/>
    <xdr:sp macro="" textlink="">
      <xdr:nvSpPr>
        <xdr:cNvPr id="125" name="n_3aveValue【図書館】&#10;一人当たり面積">
          <a:extLst>
            <a:ext uri="{FF2B5EF4-FFF2-40B4-BE49-F238E27FC236}">
              <a16:creationId xmlns:a16="http://schemas.microsoft.com/office/drawing/2014/main" id="{383E47A0-CB95-4A5E-AC33-BE7884F99711}"/>
            </a:ext>
          </a:extLst>
        </xdr:cNvPr>
        <xdr:cNvSpPr txBox="1"/>
      </xdr:nvSpPr>
      <xdr:spPr>
        <a:xfrm>
          <a:off x="6864427" y="669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26" name="n_4aveValue【図書館】&#10;一人当たり面積">
          <a:extLst>
            <a:ext uri="{FF2B5EF4-FFF2-40B4-BE49-F238E27FC236}">
              <a16:creationId xmlns:a16="http://schemas.microsoft.com/office/drawing/2014/main" id="{4074D459-4390-47BD-A0E1-B8CD41110A8F}"/>
            </a:ext>
          </a:extLst>
        </xdr:cNvPr>
        <xdr:cNvSpPr txBox="1"/>
      </xdr:nvSpPr>
      <xdr:spPr>
        <a:xfrm>
          <a:off x="6070677" y="626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27" name="n_2mainValue【図書館】&#10;一人当たり面積">
          <a:extLst>
            <a:ext uri="{FF2B5EF4-FFF2-40B4-BE49-F238E27FC236}">
              <a16:creationId xmlns:a16="http://schemas.microsoft.com/office/drawing/2014/main" id="{B8A5718F-3452-4FFD-A552-5C6D14F0C96A}"/>
            </a:ext>
          </a:extLst>
        </xdr:cNvPr>
        <xdr:cNvSpPr txBox="1"/>
      </xdr:nvSpPr>
      <xdr:spPr>
        <a:xfrm>
          <a:off x="76772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147337</xdr:rowOff>
    </xdr:from>
    <xdr:ext cx="469744" cy="259045"/>
    <xdr:sp macro="" textlink="">
      <xdr:nvSpPr>
        <xdr:cNvPr id="128" name="n_3mainValue【図書館】&#10;一人当たり面積">
          <a:extLst>
            <a:ext uri="{FF2B5EF4-FFF2-40B4-BE49-F238E27FC236}">
              <a16:creationId xmlns:a16="http://schemas.microsoft.com/office/drawing/2014/main" id="{46498B17-037A-42D7-8841-80D284A0547B}"/>
            </a:ext>
          </a:extLst>
        </xdr:cNvPr>
        <xdr:cNvSpPr txBox="1"/>
      </xdr:nvSpPr>
      <xdr:spPr>
        <a:xfrm>
          <a:off x="6864427" y="60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CEBA3188-F0DC-49FD-AC49-C8AA821701CE}"/>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C9388BC4-2FC9-4E22-98C2-A736561D923F}"/>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7AE38892-EDD2-454D-8796-AA6767A6B835}"/>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9CAAC73E-CE50-4297-B194-6861236B4E03}"/>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5CB93C6A-888B-4D68-9C7A-719D32209014}"/>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5DBB2675-6E8B-451C-A0CD-759DDD161BC9}"/>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3992B38D-AB3B-415A-B82B-EF4BDDA4E898}"/>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4E61AA5E-C9FD-41EB-B3C3-5B61044CCF4A}"/>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95AD7CBF-BBA2-4CE7-ACB6-818C74838EBA}"/>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5E6BB3B1-5BE5-484E-877A-9B92EAE0968A}"/>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9" name="テキスト ボックス 138">
          <a:extLst>
            <a:ext uri="{FF2B5EF4-FFF2-40B4-BE49-F238E27FC236}">
              <a16:creationId xmlns:a16="http://schemas.microsoft.com/office/drawing/2014/main" id="{26593C12-D2DE-4680-A3E5-29108E6EA603}"/>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D51D0ABE-F677-4FE3-B50C-276B4BECB241}"/>
            </a:ext>
          </a:extLst>
        </xdr:cNvPr>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1" name="テキスト ボックス 140">
          <a:extLst>
            <a:ext uri="{FF2B5EF4-FFF2-40B4-BE49-F238E27FC236}">
              <a16:creationId xmlns:a16="http://schemas.microsoft.com/office/drawing/2014/main" id="{952FB5B1-EC7C-4592-93E8-9EACA458C433}"/>
            </a:ext>
          </a:extLst>
        </xdr:cNvPr>
        <xdr:cNvSpPr txBox="1"/>
      </xdr:nvSpPr>
      <xdr:spPr>
        <a:xfrm>
          <a:off x="2757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C4EAE5AA-4966-483F-8D4D-F144403ACE50}"/>
            </a:ext>
          </a:extLst>
        </xdr:cNvPr>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id="{E309B5CF-29A9-4737-AC3A-95BCCD1EB4CC}"/>
            </a:ext>
          </a:extLst>
        </xdr:cNvPr>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D8F42541-B14E-4541-BC56-F07E4EFEFD7E}"/>
            </a:ext>
          </a:extLst>
        </xdr:cNvPr>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id="{92B63B27-4358-4C1D-9F27-1BA9E8171A29}"/>
            </a:ext>
          </a:extLst>
        </xdr:cNvPr>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111623F3-6E7E-4B44-B890-BBDAC788AE8E}"/>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id="{DF4E5A80-080E-4A1C-A096-C4E908478CB4}"/>
            </a:ext>
          </a:extLst>
        </xdr:cNvPr>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4B7F34EE-960F-49E7-9A7B-B4DFEBDC19E8}"/>
            </a:ext>
          </a:extLst>
        </xdr:cNvPr>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a:extLst>
            <a:ext uri="{FF2B5EF4-FFF2-40B4-BE49-F238E27FC236}">
              <a16:creationId xmlns:a16="http://schemas.microsoft.com/office/drawing/2014/main" id="{1D3F8104-0E48-48D5-94C6-A42DF0D91069}"/>
            </a:ext>
          </a:extLst>
        </xdr:cNvPr>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E3F1B169-43A3-424B-99F5-620269055091}"/>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1" name="テキスト ボックス 150">
          <a:extLst>
            <a:ext uri="{FF2B5EF4-FFF2-40B4-BE49-F238E27FC236}">
              <a16:creationId xmlns:a16="http://schemas.microsoft.com/office/drawing/2014/main" id="{114233B1-0CCD-49B7-8E3D-3EE3FF2C9CCC}"/>
            </a:ext>
          </a:extLst>
        </xdr:cNvPr>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a:extLst>
            <a:ext uri="{FF2B5EF4-FFF2-40B4-BE49-F238E27FC236}">
              <a16:creationId xmlns:a16="http://schemas.microsoft.com/office/drawing/2014/main" id="{A37CCCED-A1BF-482E-8A88-B6A1C656955D}"/>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153" name="直線コネクタ 152">
          <a:extLst>
            <a:ext uri="{FF2B5EF4-FFF2-40B4-BE49-F238E27FC236}">
              <a16:creationId xmlns:a16="http://schemas.microsoft.com/office/drawing/2014/main" id="{625DC735-64DF-48AE-A0C8-D19C21F476BB}"/>
            </a:ext>
          </a:extLst>
        </xdr:cNvPr>
        <xdr:cNvCxnSpPr/>
      </xdr:nvCxnSpPr>
      <xdr:spPr>
        <a:xfrm flipV="1">
          <a:off x="4177665" y="9416415"/>
          <a:ext cx="0" cy="1226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4" name="【体育館・プール】&#10;有形固定資産減価償却率最小値テキスト">
          <a:extLst>
            <a:ext uri="{FF2B5EF4-FFF2-40B4-BE49-F238E27FC236}">
              <a16:creationId xmlns:a16="http://schemas.microsoft.com/office/drawing/2014/main" id="{C304D889-2EC9-46F3-A26C-40D74DB5753E}"/>
            </a:ext>
          </a:extLst>
        </xdr:cNvPr>
        <xdr:cNvSpPr txBox="1"/>
      </xdr:nvSpPr>
      <xdr:spPr>
        <a:xfrm>
          <a:off x="421640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5" name="直線コネクタ 154">
          <a:extLst>
            <a:ext uri="{FF2B5EF4-FFF2-40B4-BE49-F238E27FC236}">
              <a16:creationId xmlns:a16="http://schemas.microsoft.com/office/drawing/2014/main" id="{59228CA2-BD67-4D93-95B7-6D950413F53B}"/>
            </a:ext>
          </a:extLst>
        </xdr:cNvPr>
        <xdr:cNvCxnSpPr/>
      </xdr:nvCxnSpPr>
      <xdr:spPr>
        <a:xfrm>
          <a:off x="4108450" y="1064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156" name="【体育館・プール】&#10;有形固定資産減価償却率最大値テキスト">
          <a:extLst>
            <a:ext uri="{FF2B5EF4-FFF2-40B4-BE49-F238E27FC236}">
              <a16:creationId xmlns:a16="http://schemas.microsoft.com/office/drawing/2014/main" id="{3210745F-CF7D-4353-A43E-76A3DF6A382F}"/>
            </a:ext>
          </a:extLst>
        </xdr:cNvPr>
        <xdr:cNvSpPr txBox="1"/>
      </xdr:nvSpPr>
      <xdr:spPr>
        <a:xfrm>
          <a:off x="4216400" y="9204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157" name="直線コネクタ 156">
          <a:extLst>
            <a:ext uri="{FF2B5EF4-FFF2-40B4-BE49-F238E27FC236}">
              <a16:creationId xmlns:a16="http://schemas.microsoft.com/office/drawing/2014/main" id="{CE7FCF54-8FD1-444C-8A86-9A69FBB0A4A1}"/>
            </a:ext>
          </a:extLst>
        </xdr:cNvPr>
        <xdr:cNvCxnSpPr/>
      </xdr:nvCxnSpPr>
      <xdr:spPr>
        <a:xfrm>
          <a:off x="4108450" y="94164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58" name="【体育館・プール】&#10;有形固定資産減価償却率平均値テキスト">
          <a:extLst>
            <a:ext uri="{FF2B5EF4-FFF2-40B4-BE49-F238E27FC236}">
              <a16:creationId xmlns:a16="http://schemas.microsoft.com/office/drawing/2014/main" id="{1F9D9C03-CCAD-49D9-B6DE-590C0274F163}"/>
            </a:ext>
          </a:extLst>
        </xdr:cNvPr>
        <xdr:cNvSpPr txBox="1"/>
      </xdr:nvSpPr>
      <xdr:spPr>
        <a:xfrm>
          <a:off x="4216400" y="9946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59" name="フローチャート: 判断 158">
          <a:extLst>
            <a:ext uri="{FF2B5EF4-FFF2-40B4-BE49-F238E27FC236}">
              <a16:creationId xmlns:a16="http://schemas.microsoft.com/office/drawing/2014/main" id="{5CF2C68B-7929-46F9-92A0-D1B994080390}"/>
            </a:ext>
          </a:extLst>
        </xdr:cNvPr>
        <xdr:cNvSpPr/>
      </xdr:nvSpPr>
      <xdr:spPr>
        <a:xfrm>
          <a:off x="41275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160" name="フローチャート: 判断 159">
          <a:extLst>
            <a:ext uri="{FF2B5EF4-FFF2-40B4-BE49-F238E27FC236}">
              <a16:creationId xmlns:a16="http://schemas.microsoft.com/office/drawing/2014/main" id="{57A4C264-AA06-43B8-8E19-7802B13699E8}"/>
            </a:ext>
          </a:extLst>
        </xdr:cNvPr>
        <xdr:cNvSpPr/>
      </xdr:nvSpPr>
      <xdr:spPr>
        <a:xfrm>
          <a:off x="3384550" y="99618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1" name="フローチャート: 判断 160">
          <a:extLst>
            <a:ext uri="{FF2B5EF4-FFF2-40B4-BE49-F238E27FC236}">
              <a16:creationId xmlns:a16="http://schemas.microsoft.com/office/drawing/2014/main" id="{4AD75C58-6613-4109-AA7E-88DE7D2F7B6F}"/>
            </a:ext>
          </a:extLst>
        </xdr:cNvPr>
        <xdr:cNvSpPr/>
      </xdr:nvSpPr>
      <xdr:spPr>
        <a:xfrm>
          <a:off x="2571750" y="9892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62" name="フローチャート: 判断 161">
          <a:extLst>
            <a:ext uri="{FF2B5EF4-FFF2-40B4-BE49-F238E27FC236}">
              <a16:creationId xmlns:a16="http://schemas.microsoft.com/office/drawing/2014/main" id="{A31306A9-6B17-47A4-9920-C65E55FA3A82}"/>
            </a:ext>
          </a:extLst>
        </xdr:cNvPr>
        <xdr:cNvSpPr/>
      </xdr:nvSpPr>
      <xdr:spPr>
        <a:xfrm>
          <a:off x="1778000" y="9842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163" name="フローチャート: 判断 162">
          <a:extLst>
            <a:ext uri="{FF2B5EF4-FFF2-40B4-BE49-F238E27FC236}">
              <a16:creationId xmlns:a16="http://schemas.microsoft.com/office/drawing/2014/main" id="{DC99A9A5-70A8-4609-A76F-C26D3DAD9E56}"/>
            </a:ext>
          </a:extLst>
        </xdr:cNvPr>
        <xdr:cNvSpPr/>
      </xdr:nvSpPr>
      <xdr:spPr>
        <a:xfrm>
          <a:off x="984250" y="98139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A47D509E-B1C6-49D5-94AE-2AB9049B3406}"/>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CF66387F-7C57-4678-AB7B-EA6E6154C5A1}"/>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30E05287-EBD5-456F-9826-249BB5B6848B}"/>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E8B8D380-81E5-42B5-AF76-26CF92BEEEA5}"/>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6000B154-8980-46F2-B12E-2AADAE54B979}"/>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132080</xdr:rowOff>
    </xdr:from>
    <xdr:to>
      <xdr:col>15</xdr:col>
      <xdr:colOff>101600</xdr:colOff>
      <xdr:row>60</xdr:row>
      <xdr:rowOff>62230</xdr:rowOff>
    </xdr:to>
    <xdr:sp macro="" textlink="">
      <xdr:nvSpPr>
        <xdr:cNvPr id="169" name="楕円 168">
          <a:extLst>
            <a:ext uri="{FF2B5EF4-FFF2-40B4-BE49-F238E27FC236}">
              <a16:creationId xmlns:a16="http://schemas.microsoft.com/office/drawing/2014/main" id="{7FCEF2D1-7EC7-4BF3-A612-849AD75B1DFD}"/>
            </a:ext>
          </a:extLst>
        </xdr:cNvPr>
        <xdr:cNvSpPr/>
      </xdr:nvSpPr>
      <xdr:spPr>
        <a:xfrm>
          <a:off x="2571750" y="98729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88265</xdr:rowOff>
    </xdr:from>
    <xdr:to>
      <xdr:col>10</xdr:col>
      <xdr:colOff>165100</xdr:colOff>
      <xdr:row>60</xdr:row>
      <xdr:rowOff>18415</xdr:rowOff>
    </xdr:to>
    <xdr:sp macro="" textlink="">
      <xdr:nvSpPr>
        <xdr:cNvPr id="170" name="楕円 169">
          <a:extLst>
            <a:ext uri="{FF2B5EF4-FFF2-40B4-BE49-F238E27FC236}">
              <a16:creationId xmlns:a16="http://schemas.microsoft.com/office/drawing/2014/main" id="{3E0A46A4-438D-4BC0-AC1F-BFA9B36672CE}"/>
            </a:ext>
          </a:extLst>
        </xdr:cNvPr>
        <xdr:cNvSpPr/>
      </xdr:nvSpPr>
      <xdr:spPr>
        <a:xfrm>
          <a:off x="1778000" y="98291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139065</xdr:rowOff>
    </xdr:from>
    <xdr:to>
      <xdr:col>15</xdr:col>
      <xdr:colOff>50800</xdr:colOff>
      <xdr:row>60</xdr:row>
      <xdr:rowOff>11430</xdr:rowOff>
    </xdr:to>
    <xdr:cxnSp macro="">
      <xdr:nvCxnSpPr>
        <xdr:cNvPr id="171" name="直線コネクタ 170">
          <a:extLst>
            <a:ext uri="{FF2B5EF4-FFF2-40B4-BE49-F238E27FC236}">
              <a16:creationId xmlns:a16="http://schemas.microsoft.com/office/drawing/2014/main" id="{90FD1BBA-C409-47BD-8BF6-64F6C6D046C7}"/>
            </a:ext>
          </a:extLst>
        </xdr:cNvPr>
        <xdr:cNvCxnSpPr/>
      </xdr:nvCxnSpPr>
      <xdr:spPr>
        <a:xfrm>
          <a:off x="1828800" y="9879965"/>
          <a:ext cx="79375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2557</xdr:rowOff>
    </xdr:from>
    <xdr:ext cx="405111" cy="259045"/>
    <xdr:sp macro="" textlink="">
      <xdr:nvSpPr>
        <xdr:cNvPr id="172" name="n_1aveValue【体育館・プール】&#10;有形固定資産減価償却率">
          <a:extLst>
            <a:ext uri="{FF2B5EF4-FFF2-40B4-BE49-F238E27FC236}">
              <a16:creationId xmlns:a16="http://schemas.microsoft.com/office/drawing/2014/main" id="{011E8E10-80B6-43E8-BD48-9053AF7BBA84}"/>
            </a:ext>
          </a:extLst>
        </xdr:cNvPr>
        <xdr:cNvSpPr txBox="1"/>
      </xdr:nvSpPr>
      <xdr:spPr>
        <a:xfrm>
          <a:off x="3239144" y="974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73" name="n_2aveValue【体育館・プール】&#10;有形固定資産減価償却率">
          <a:extLst>
            <a:ext uri="{FF2B5EF4-FFF2-40B4-BE49-F238E27FC236}">
              <a16:creationId xmlns:a16="http://schemas.microsoft.com/office/drawing/2014/main" id="{D1B96F32-89F3-447B-9001-8FE0957075FC}"/>
            </a:ext>
          </a:extLst>
        </xdr:cNvPr>
        <xdr:cNvSpPr txBox="1"/>
      </xdr:nvSpPr>
      <xdr:spPr>
        <a:xfrm>
          <a:off x="2439044" y="997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22877</xdr:rowOff>
    </xdr:from>
    <xdr:ext cx="405111" cy="259045"/>
    <xdr:sp macro="" textlink="">
      <xdr:nvSpPr>
        <xdr:cNvPr id="174" name="n_3aveValue【体育館・プール】&#10;有形固定資産減価償却率">
          <a:extLst>
            <a:ext uri="{FF2B5EF4-FFF2-40B4-BE49-F238E27FC236}">
              <a16:creationId xmlns:a16="http://schemas.microsoft.com/office/drawing/2014/main" id="{F5476E8E-81F2-4C6F-A6FB-29097F1BE8FD}"/>
            </a:ext>
          </a:extLst>
        </xdr:cNvPr>
        <xdr:cNvSpPr txBox="1"/>
      </xdr:nvSpPr>
      <xdr:spPr>
        <a:xfrm>
          <a:off x="1645294" y="992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175" name="n_4aveValue【体育館・プール】&#10;有形固定資産減価償却率">
          <a:extLst>
            <a:ext uri="{FF2B5EF4-FFF2-40B4-BE49-F238E27FC236}">
              <a16:creationId xmlns:a16="http://schemas.microsoft.com/office/drawing/2014/main" id="{79BFEC4F-2A68-4E9F-8EC7-7A0D5F4E6DD0}"/>
            </a:ext>
          </a:extLst>
        </xdr:cNvPr>
        <xdr:cNvSpPr txBox="1"/>
      </xdr:nvSpPr>
      <xdr:spPr>
        <a:xfrm>
          <a:off x="851544" y="959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78757</xdr:rowOff>
    </xdr:from>
    <xdr:ext cx="405111" cy="259045"/>
    <xdr:sp macro="" textlink="">
      <xdr:nvSpPr>
        <xdr:cNvPr id="176" name="n_2mainValue【体育館・プール】&#10;有形固定資産減価償却率">
          <a:extLst>
            <a:ext uri="{FF2B5EF4-FFF2-40B4-BE49-F238E27FC236}">
              <a16:creationId xmlns:a16="http://schemas.microsoft.com/office/drawing/2014/main" id="{A9B8B96F-DFC3-4C22-B3D2-068509FDBBA7}"/>
            </a:ext>
          </a:extLst>
        </xdr:cNvPr>
        <xdr:cNvSpPr txBox="1"/>
      </xdr:nvSpPr>
      <xdr:spPr>
        <a:xfrm>
          <a:off x="2439044" y="9654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34942</xdr:rowOff>
    </xdr:from>
    <xdr:ext cx="405111" cy="259045"/>
    <xdr:sp macro="" textlink="">
      <xdr:nvSpPr>
        <xdr:cNvPr id="177" name="n_3mainValue【体育館・プール】&#10;有形固定資産減価償却率">
          <a:extLst>
            <a:ext uri="{FF2B5EF4-FFF2-40B4-BE49-F238E27FC236}">
              <a16:creationId xmlns:a16="http://schemas.microsoft.com/office/drawing/2014/main" id="{7C30E29F-7888-43A1-A53B-047AC3D78A38}"/>
            </a:ext>
          </a:extLst>
        </xdr:cNvPr>
        <xdr:cNvSpPr txBox="1"/>
      </xdr:nvSpPr>
      <xdr:spPr>
        <a:xfrm>
          <a:off x="1645294" y="9610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104BC2B7-EFE7-4830-9BAE-42B9CAF0B361}"/>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4272E8DB-40EF-4824-8F77-39D184631C15}"/>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C62ED365-43E2-4DC5-843E-8466A8F5DAB7}"/>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AF7DA47F-6C89-4165-B105-347F1A2C9233}"/>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BC424663-3B8B-4D66-8BFE-79A5FDBDB51F}"/>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0C4C1CE8-4A29-4A96-AC3E-C3D6FB674D39}"/>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39347483-8E96-49E1-982C-BDE7881068AF}"/>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913E9B3E-8288-4088-8551-3107960588A1}"/>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B91BB5C6-3FF7-4D46-B87C-07F175D87AA6}"/>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E2402693-C019-4367-916A-17858CA3EDA4}"/>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a:extLst>
            <a:ext uri="{FF2B5EF4-FFF2-40B4-BE49-F238E27FC236}">
              <a16:creationId xmlns:a16="http://schemas.microsoft.com/office/drawing/2014/main" id="{8F820FB3-DDFF-4CED-8268-8C2462FE1BFE}"/>
            </a:ext>
          </a:extLst>
        </xdr:cNvPr>
        <xdr:cNvCxnSpPr/>
      </xdr:nvCxnSpPr>
      <xdr:spPr>
        <a:xfrm>
          <a:off x="5956300" y="1056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9" name="テキスト ボックス 188">
          <a:extLst>
            <a:ext uri="{FF2B5EF4-FFF2-40B4-BE49-F238E27FC236}">
              <a16:creationId xmlns:a16="http://schemas.microsoft.com/office/drawing/2014/main" id="{1EB47459-7B86-4B0D-9955-504D19F60BD1}"/>
            </a:ext>
          </a:extLst>
        </xdr:cNvPr>
        <xdr:cNvSpPr txBox="1"/>
      </xdr:nvSpPr>
      <xdr:spPr>
        <a:xfrm>
          <a:off x="55272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a:extLst>
            <a:ext uri="{FF2B5EF4-FFF2-40B4-BE49-F238E27FC236}">
              <a16:creationId xmlns:a16="http://schemas.microsoft.com/office/drawing/2014/main" id="{C9D01124-1976-4A95-A68E-FF1CE7969DC8}"/>
            </a:ext>
          </a:extLst>
        </xdr:cNvPr>
        <xdr:cNvCxnSpPr/>
      </xdr:nvCxnSpPr>
      <xdr:spPr>
        <a:xfrm>
          <a:off x="5956300" y="1012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1" name="テキスト ボックス 190">
          <a:extLst>
            <a:ext uri="{FF2B5EF4-FFF2-40B4-BE49-F238E27FC236}">
              <a16:creationId xmlns:a16="http://schemas.microsoft.com/office/drawing/2014/main" id="{7F653A95-2539-462F-B5EC-FA15EAC3F160}"/>
            </a:ext>
          </a:extLst>
        </xdr:cNvPr>
        <xdr:cNvSpPr txBox="1"/>
      </xdr:nvSpPr>
      <xdr:spPr>
        <a:xfrm>
          <a:off x="5527221" y="999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a:extLst>
            <a:ext uri="{FF2B5EF4-FFF2-40B4-BE49-F238E27FC236}">
              <a16:creationId xmlns:a16="http://schemas.microsoft.com/office/drawing/2014/main" id="{C75D8816-E96A-406A-8C05-958AEF7637CC}"/>
            </a:ext>
          </a:extLst>
        </xdr:cNvPr>
        <xdr:cNvCxnSpPr/>
      </xdr:nvCxnSpPr>
      <xdr:spPr>
        <a:xfrm>
          <a:off x="5956300" y="969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3" name="テキスト ボックス 192">
          <a:extLst>
            <a:ext uri="{FF2B5EF4-FFF2-40B4-BE49-F238E27FC236}">
              <a16:creationId xmlns:a16="http://schemas.microsoft.com/office/drawing/2014/main" id="{0CE92430-E815-4865-92D6-0831A2F549C6}"/>
            </a:ext>
          </a:extLst>
        </xdr:cNvPr>
        <xdr:cNvSpPr txBox="1"/>
      </xdr:nvSpPr>
      <xdr:spPr>
        <a:xfrm>
          <a:off x="5527221" y="955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a:extLst>
            <a:ext uri="{FF2B5EF4-FFF2-40B4-BE49-F238E27FC236}">
              <a16:creationId xmlns:a16="http://schemas.microsoft.com/office/drawing/2014/main" id="{B9734C47-769D-4E32-9266-418D472C222A}"/>
            </a:ext>
          </a:extLst>
        </xdr:cNvPr>
        <xdr:cNvCxnSpPr/>
      </xdr:nvCxnSpPr>
      <xdr:spPr>
        <a:xfrm>
          <a:off x="5956300" y="9245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5" name="テキスト ボックス 194">
          <a:extLst>
            <a:ext uri="{FF2B5EF4-FFF2-40B4-BE49-F238E27FC236}">
              <a16:creationId xmlns:a16="http://schemas.microsoft.com/office/drawing/2014/main" id="{53D37BDE-9525-4229-AE36-223D4210B7C9}"/>
            </a:ext>
          </a:extLst>
        </xdr:cNvPr>
        <xdr:cNvSpPr txBox="1"/>
      </xdr:nvSpPr>
      <xdr:spPr>
        <a:xfrm>
          <a:off x="5527221" y="9109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39C69B29-B163-4651-A12D-92AEBB8BA3A3}"/>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a:extLst>
            <a:ext uri="{FF2B5EF4-FFF2-40B4-BE49-F238E27FC236}">
              <a16:creationId xmlns:a16="http://schemas.microsoft.com/office/drawing/2014/main" id="{97E37112-2A39-456C-A4AD-E476CF0D49DA}"/>
            </a:ext>
          </a:extLst>
        </xdr:cNvPr>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a:extLst>
            <a:ext uri="{FF2B5EF4-FFF2-40B4-BE49-F238E27FC236}">
              <a16:creationId xmlns:a16="http://schemas.microsoft.com/office/drawing/2014/main" id="{8F6D1D73-BF8B-4977-A487-EC8138E80BAE}"/>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199" name="直線コネクタ 198">
          <a:extLst>
            <a:ext uri="{FF2B5EF4-FFF2-40B4-BE49-F238E27FC236}">
              <a16:creationId xmlns:a16="http://schemas.microsoft.com/office/drawing/2014/main" id="{DFD453B3-CDC4-415E-85FC-2E84E1049DB3}"/>
            </a:ext>
          </a:extLst>
        </xdr:cNvPr>
        <xdr:cNvCxnSpPr/>
      </xdr:nvCxnSpPr>
      <xdr:spPr>
        <a:xfrm flipV="1">
          <a:off x="9429115" y="9146794"/>
          <a:ext cx="0" cy="14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200" name="【体育館・プール】&#10;一人当たり面積最小値テキスト">
          <a:extLst>
            <a:ext uri="{FF2B5EF4-FFF2-40B4-BE49-F238E27FC236}">
              <a16:creationId xmlns:a16="http://schemas.microsoft.com/office/drawing/2014/main" id="{F72EE8D5-A1FD-4CEB-A6F9-99C09A4DB8CC}"/>
            </a:ext>
          </a:extLst>
        </xdr:cNvPr>
        <xdr:cNvSpPr txBox="1"/>
      </xdr:nvSpPr>
      <xdr:spPr>
        <a:xfrm>
          <a:off x="9467850" y="10569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201" name="直線コネクタ 200">
          <a:extLst>
            <a:ext uri="{FF2B5EF4-FFF2-40B4-BE49-F238E27FC236}">
              <a16:creationId xmlns:a16="http://schemas.microsoft.com/office/drawing/2014/main" id="{FF8CFA62-D50D-4BF0-BFF7-AE8AD8C813EE}"/>
            </a:ext>
          </a:extLst>
        </xdr:cNvPr>
        <xdr:cNvCxnSpPr/>
      </xdr:nvCxnSpPr>
      <xdr:spPr>
        <a:xfrm>
          <a:off x="9359900" y="105654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202" name="【体育館・プール】&#10;一人当たり面積最大値テキスト">
          <a:extLst>
            <a:ext uri="{FF2B5EF4-FFF2-40B4-BE49-F238E27FC236}">
              <a16:creationId xmlns:a16="http://schemas.microsoft.com/office/drawing/2014/main" id="{34BC016D-121C-4455-949A-2BC091394518}"/>
            </a:ext>
          </a:extLst>
        </xdr:cNvPr>
        <xdr:cNvSpPr txBox="1"/>
      </xdr:nvSpPr>
      <xdr:spPr>
        <a:xfrm>
          <a:off x="9467850" y="892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203" name="直線コネクタ 202">
          <a:extLst>
            <a:ext uri="{FF2B5EF4-FFF2-40B4-BE49-F238E27FC236}">
              <a16:creationId xmlns:a16="http://schemas.microsoft.com/office/drawing/2014/main" id="{9CC5D591-876B-406F-8A23-39A0BE25DE0C}"/>
            </a:ext>
          </a:extLst>
        </xdr:cNvPr>
        <xdr:cNvCxnSpPr/>
      </xdr:nvCxnSpPr>
      <xdr:spPr>
        <a:xfrm>
          <a:off x="9359900" y="91467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150741</xdr:rowOff>
    </xdr:from>
    <xdr:ext cx="469744" cy="259045"/>
    <xdr:sp macro="" textlink="">
      <xdr:nvSpPr>
        <xdr:cNvPr id="204" name="【体育館・プール】&#10;一人当たり面積平均値テキスト">
          <a:extLst>
            <a:ext uri="{FF2B5EF4-FFF2-40B4-BE49-F238E27FC236}">
              <a16:creationId xmlns:a16="http://schemas.microsoft.com/office/drawing/2014/main" id="{7F42CC8D-4B43-4E02-B104-7ED945A38EF4}"/>
            </a:ext>
          </a:extLst>
        </xdr:cNvPr>
        <xdr:cNvSpPr txBox="1"/>
      </xdr:nvSpPr>
      <xdr:spPr>
        <a:xfrm>
          <a:off x="9467850" y="10221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205" name="フローチャート: 判断 204">
          <a:extLst>
            <a:ext uri="{FF2B5EF4-FFF2-40B4-BE49-F238E27FC236}">
              <a16:creationId xmlns:a16="http://schemas.microsoft.com/office/drawing/2014/main" id="{A9074A04-454B-44E6-B178-554474E64F13}"/>
            </a:ext>
          </a:extLst>
        </xdr:cNvPr>
        <xdr:cNvSpPr/>
      </xdr:nvSpPr>
      <xdr:spPr>
        <a:xfrm>
          <a:off x="9398000" y="102370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206" name="フローチャート: 判断 205">
          <a:extLst>
            <a:ext uri="{FF2B5EF4-FFF2-40B4-BE49-F238E27FC236}">
              <a16:creationId xmlns:a16="http://schemas.microsoft.com/office/drawing/2014/main" id="{C2DA601F-8629-40E4-8B0A-23FA66AC338E}"/>
            </a:ext>
          </a:extLst>
        </xdr:cNvPr>
        <xdr:cNvSpPr/>
      </xdr:nvSpPr>
      <xdr:spPr>
        <a:xfrm>
          <a:off x="8636000" y="1023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207" name="フローチャート: 判断 206">
          <a:extLst>
            <a:ext uri="{FF2B5EF4-FFF2-40B4-BE49-F238E27FC236}">
              <a16:creationId xmlns:a16="http://schemas.microsoft.com/office/drawing/2014/main" id="{DDD207CB-E279-4A4C-AB39-CC4878E820AB}"/>
            </a:ext>
          </a:extLst>
        </xdr:cNvPr>
        <xdr:cNvSpPr/>
      </xdr:nvSpPr>
      <xdr:spPr>
        <a:xfrm>
          <a:off x="7842250" y="101922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208" name="フローチャート: 判断 207">
          <a:extLst>
            <a:ext uri="{FF2B5EF4-FFF2-40B4-BE49-F238E27FC236}">
              <a16:creationId xmlns:a16="http://schemas.microsoft.com/office/drawing/2014/main" id="{D5898265-9983-414A-AC28-1FF5EE30779B}"/>
            </a:ext>
          </a:extLst>
        </xdr:cNvPr>
        <xdr:cNvSpPr/>
      </xdr:nvSpPr>
      <xdr:spPr>
        <a:xfrm>
          <a:off x="7029450" y="102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209" name="フローチャート: 判断 208">
          <a:extLst>
            <a:ext uri="{FF2B5EF4-FFF2-40B4-BE49-F238E27FC236}">
              <a16:creationId xmlns:a16="http://schemas.microsoft.com/office/drawing/2014/main" id="{EADA35A5-D399-47BE-98AC-CDE53C23127D}"/>
            </a:ext>
          </a:extLst>
        </xdr:cNvPr>
        <xdr:cNvSpPr/>
      </xdr:nvSpPr>
      <xdr:spPr>
        <a:xfrm>
          <a:off x="6235700" y="103211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3CCBCE6-A824-4870-B7C5-58DCC798E148}"/>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BC93B974-8441-4275-A97E-921F72A027B5}"/>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161774B9-A51E-4D36-8F37-D4A6074B7D35}"/>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BB4042A9-6B01-44E2-B911-1FF92FAE0DCA}"/>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83A7C959-D9BE-40DE-BF44-4D5EA9BA348C}"/>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61671</xdr:rowOff>
    </xdr:from>
    <xdr:to>
      <xdr:col>46</xdr:col>
      <xdr:colOff>38100</xdr:colOff>
      <xdr:row>61</xdr:row>
      <xdr:rowOff>163271</xdr:rowOff>
    </xdr:to>
    <xdr:sp macro="" textlink="">
      <xdr:nvSpPr>
        <xdr:cNvPr id="215" name="楕円 214">
          <a:extLst>
            <a:ext uri="{FF2B5EF4-FFF2-40B4-BE49-F238E27FC236}">
              <a16:creationId xmlns:a16="http://schemas.microsoft.com/office/drawing/2014/main" id="{5C8972E6-A410-4F6E-A39E-8C8E5728FB48}"/>
            </a:ext>
          </a:extLst>
        </xdr:cNvPr>
        <xdr:cNvSpPr/>
      </xdr:nvSpPr>
      <xdr:spPr>
        <a:xfrm>
          <a:off x="7842250" y="101327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64871</xdr:rowOff>
    </xdr:from>
    <xdr:to>
      <xdr:col>41</xdr:col>
      <xdr:colOff>101600</xdr:colOff>
      <xdr:row>61</xdr:row>
      <xdr:rowOff>166471</xdr:rowOff>
    </xdr:to>
    <xdr:sp macro="" textlink="">
      <xdr:nvSpPr>
        <xdr:cNvPr id="216" name="楕円 215">
          <a:extLst>
            <a:ext uri="{FF2B5EF4-FFF2-40B4-BE49-F238E27FC236}">
              <a16:creationId xmlns:a16="http://schemas.microsoft.com/office/drawing/2014/main" id="{F30D0B99-6B66-4D24-884A-A597C54AAC4B}"/>
            </a:ext>
          </a:extLst>
        </xdr:cNvPr>
        <xdr:cNvSpPr/>
      </xdr:nvSpPr>
      <xdr:spPr>
        <a:xfrm>
          <a:off x="7029450" y="1013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112471</xdr:rowOff>
    </xdr:from>
    <xdr:to>
      <xdr:col>45</xdr:col>
      <xdr:colOff>177800</xdr:colOff>
      <xdr:row>61</xdr:row>
      <xdr:rowOff>115671</xdr:rowOff>
    </xdr:to>
    <xdr:cxnSp macro="">
      <xdr:nvCxnSpPr>
        <xdr:cNvPr id="217" name="直線コネクタ 216">
          <a:extLst>
            <a:ext uri="{FF2B5EF4-FFF2-40B4-BE49-F238E27FC236}">
              <a16:creationId xmlns:a16="http://schemas.microsoft.com/office/drawing/2014/main" id="{AE64BF1F-6C46-4F17-9386-057FF2B2DF1A}"/>
            </a:ext>
          </a:extLst>
        </xdr:cNvPr>
        <xdr:cNvCxnSpPr/>
      </xdr:nvCxnSpPr>
      <xdr:spPr>
        <a:xfrm flipV="1">
          <a:off x="7080250" y="10183571"/>
          <a:ext cx="80645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121276</xdr:rowOff>
    </xdr:from>
    <xdr:ext cx="469744" cy="259045"/>
    <xdr:sp macro="" textlink="">
      <xdr:nvSpPr>
        <xdr:cNvPr id="218" name="n_1aveValue【体育館・プール】&#10;一人当たり面積">
          <a:extLst>
            <a:ext uri="{FF2B5EF4-FFF2-40B4-BE49-F238E27FC236}">
              <a16:creationId xmlns:a16="http://schemas.microsoft.com/office/drawing/2014/main" id="{12C0566E-9304-4055-8B1E-4E8634464664}"/>
            </a:ext>
          </a:extLst>
        </xdr:cNvPr>
        <xdr:cNvSpPr txBox="1"/>
      </xdr:nvSpPr>
      <xdr:spPr>
        <a:xfrm>
          <a:off x="8458277" y="1002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42384</xdr:rowOff>
    </xdr:from>
    <xdr:ext cx="469744" cy="259045"/>
    <xdr:sp macro="" textlink="">
      <xdr:nvSpPr>
        <xdr:cNvPr id="219" name="n_2aveValue【体育館・プール】&#10;一人当たり面積">
          <a:extLst>
            <a:ext uri="{FF2B5EF4-FFF2-40B4-BE49-F238E27FC236}">
              <a16:creationId xmlns:a16="http://schemas.microsoft.com/office/drawing/2014/main" id="{EF4C29D2-03A0-4DDE-8B94-840D1620E7D0}"/>
            </a:ext>
          </a:extLst>
        </xdr:cNvPr>
        <xdr:cNvSpPr txBox="1"/>
      </xdr:nvSpPr>
      <xdr:spPr>
        <a:xfrm>
          <a:off x="7677227" y="1027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139311</xdr:rowOff>
    </xdr:from>
    <xdr:ext cx="469744" cy="259045"/>
    <xdr:sp macro="" textlink="">
      <xdr:nvSpPr>
        <xdr:cNvPr id="220" name="n_3aveValue【体育館・プール】&#10;一人当たり面積">
          <a:extLst>
            <a:ext uri="{FF2B5EF4-FFF2-40B4-BE49-F238E27FC236}">
              <a16:creationId xmlns:a16="http://schemas.microsoft.com/office/drawing/2014/main" id="{81CF1317-9CC2-4D70-8BC4-7159EE0A835F}"/>
            </a:ext>
          </a:extLst>
        </xdr:cNvPr>
        <xdr:cNvSpPr txBox="1"/>
      </xdr:nvSpPr>
      <xdr:spPr>
        <a:xfrm>
          <a:off x="6864427" y="1037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31666</xdr:rowOff>
    </xdr:from>
    <xdr:ext cx="469744" cy="259045"/>
    <xdr:sp macro="" textlink="">
      <xdr:nvSpPr>
        <xdr:cNvPr id="221" name="n_4aveValue【体育館・プール】&#10;一人当たり面積">
          <a:extLst>
            <a:ext uri="{FF2B5EF4-FFF2-40B4-BE49-F238E27FC236}">
              <a16:creationId xmlns:a16="http://schemas.microsoft.com/office/drawing/2014/main" id="{89FD2B75-9DEC-41A1-8F08-A6E46BA3327C}"/>
            </a:ext>
          </a:extLst>
        </xdr:cNvPr>
        <xdr:cNvSpPr txBox="1"/>
      </xdr:nvSpPr>
      <xdr:spPr>
        <a:xfrm>
          <a:off x="6070677" y="1010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8348</xdr:rowOff>
    </xdr:from>
    <xdr:ext cx="469744" cy="259045"/>
    <xdr:sp macro="" textlink="">
      <xdr:nvSpPr>
        <xdr:cNvPr id="222" name="n_2mainValue【体育館・プール】&#10;一人当たり面積">
          <a:extLst>
            <a:ext uri="{FF2B5EF4-FFF2-40B4-BE49-F238E27FC236}">
              <a16:creationId xmlns:a16="http://schemas.microsoft.com/office/drawing/2014/main" id="{35740971-1D93-47E0-BE79-3F47B9BDB761}"/>
            </a:ext>
          </a:extLst>
        </xdr:cNvPr>
        <xdr:cNvSpPr txBox="1"/>
      </xdr:nvSpPr>
      <xdr:spPr>
        <a:xfrm>
          <a:off x="7677227" y="991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11548</xdr:rowOff>
    </xdr:from>
    <xdr:ext cx="469744" cy="259045"/>
    <xdr:sp macro="" textlink="">
      <xdr:nvSpPr>
        <xdr:cNvPr id="223" name="n_3mainValue【体育館・プール】&#10;一人当たり面積">
          <a:extLst>
            <a:ext uri="{FF2B5EF4-FFF2-40B4-BE49-F238E27FC236}">
              <a16:creationId xmlns:a16="http://schemas.microsoft.com/office/drawing/2014/main" id="{34CC0DDF-CDAA-4BA3-8D74-25A62E82410E}"/>
            </a:ext>
          </a:extLst>
        </xdr:cNvPr>
        <xdr:cNvSpPr txBox="1"/>
      </xdr:nvSpPr>
      <xdr:spPr>
        <a:xfrm>
          <a:off x="6864427" y="991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A767265F-C894-4FC6-856F-0BCDB89725E1}"/>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1DBCDFF2-096A-4BDF-A20B-8107609D1045}"/>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8AB09FEE-546F-4FD6-887E-A88F40C2D0A8}"/>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56FBCAB2-BD81-4C38-8C7A-084B07152167}"/>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A93D7D5F-BE1B-4610-B9DD-1B780738C7EE}"/>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FCDA84D3-BF53-48BA-9DC8-388DBA6E78A4}"/>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0B857AA7-0DDD-4BB6-B981-1AC733501C3E}"/>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DE2F1051-898F-4441-A815-27320762BA13}"/>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8180335D-6ABD-4F0E-A459-20FDE5794FD1}"/>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5406B39D-678C-406E-AF7C-D85C30AC631B}"/>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4" name="テキスト ボックス 233">
          <a:extLst>
            <a:ext uri="{FF2B5EF4-FFF2-40B4-BE49-F238E27FC236}">
              <a16:creationId xmlns:a16="http://schemas.microsoft.com/office/drawing/2014/main" id="{5EB80558-7A8F-4FF0-9C3C-76CFAB237579}"/>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a:extLst>
            <a:ext uri="{FF2B5EF4-FFF2-40B4-BE49-F238E27FC236}">
              <a16:creationId xmlns:a16="http://schemas.microsoft.com/office/drawing/2014/main" id="{62418AEC-9BA5-4439-82D7-B4E3509BD42A}"/>
            </a:ext>
          </a:extLst>
        </xdr:cNvPr>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9EF4FE78-B5D5-47C8-8F8B-12A96706F39F}"/>
            </a:ext>
          </a:extLst>
        </xdr:cNvPr>
        <xdr:cNvSpPr txBox="1"/>
      </xdr:nvSpPr>
      <xdr:spPr>
        <a:xfrm>
          <a:off x="2757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a:extLst>
            <a:ext uri="{FF2B5EF4-FFF2-40B4-BE49-F238E27FC236}">
              <a16:creationId xmlns:a16="http://schemas.microsoft.com/office/drawing/2014/main" id="{67ABA360-91C9-4F1D-930B-F131FE40CF5F}"/>
            </a:ext>
          </a:extLst>
        </xdr:cNvPr>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a:extLst>
            <a:ext uri="{FF2B5EF4-FFF2-40B4-BE49-F238E27FC236}">
              <a16:creationId xmlns:a16="http://schemas.microsoft.com/office/drawing/2014/main" id="{B0D9C1AE-5562-4540-81B6-E9E529297399}"/>
            </a:ext>
          </a:extLst>
        </xdr:cNvPr>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a:extLst>
            <a:ext uri="{FF2B5EF4-FFF2-40B4-BE49-F238E27FC236}">
              <a16:creationId xmlns:a16="http://schemas.microsoft.com/office/drawing/2014/main" id="{ED5AC5CC-2F9F-4F39-A520-0B7053DD123B}"/>
            </a:ext>
          </a:extLst>
        </xdr:cNvPr>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a:extLst>
            <a:ext uri="{FF2B5EF4-FFF2-40B4-BE49-F238E27FC236}">
              <a16:creationId xmlns:a16="http://schemas.microsoft.com/office/drawing/2014/main" id="{10412151-5EC3-4D5A-848B-203C1ECF83D9}"/>
            </a:ext>
          </a:extLst>
        </xdr:cNvPr>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a:extLst>
            <a:ext uri="{FF2B5EF4-FFF2-40B4-BE49-F238E27FC236}">
              <a16:creationId xmlns:a16="http://schemas.microsoft.com/office/drawing/2014/main" id="{40784714-4A24-438A-941C-8A184FF54924}"/>
            </a:ext>
          </a:extLst>
        </xdr:cNvPr>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a:extLst>
            <a:ext uri="{FF2B5EF4-FFF2-40B4-BE49-F238E27FC236}">
              <a16:creationId xmlns:a16="http://schemas.microsoft.com/office/drawing/2014/main" id="{3A14896A-D72D-43C7-BCFF-4B8A14BA0E67}"/>
            </a:ext>
          </a:extLst>
        </xdr:cNvPr>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a:extLst>
            <a:ext uri="{FF2B5EF4-FFF2-40B4-BE49-F238E27FC236}">
              <a16:creationId xmlns:a16="http://schemas.microsoft.com/office/drawing/2014/main" id="{263F29EF-C0BB-4EB7-9FBB-885324226ECD}"/>
            </a:ext>
          </a:extLst>
        </xdr:cNvPr>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4" name="テキスト ボックス 243">
          <a:extLst>
            <a:ext uri="{FF2B5EF4-FFF2-40B4-BE49-F238E27FC236}">
              <a16:creationId xmlns:a16="http://schemas.microsoft.com/office/drawing/2014/main" id="{54642AD6-B6E3-4768-90D5-DCE5C9AC7CBE}"/>
            </a:ext>
          </a:extLst>
        </xdr:cNvPr>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a:extLst>
            <a:ext uri="{FF2B5EF4-FFF2-40B4-BE49-F238E27FC236}">
              <a16:creationId xmlns:a16="http://schemas.microsoft.com/office/drawing/2014/main" id="{19CDA93A-E3FF-4E5E-AC58-0896F0BBAF95}"/>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6" name="テキスト ボックス 245">
          <a:extLst>
            <a:ext uri="{FF2B5EF4-FFF2-40B4-BE49-F238E27FC236}">
              <a16:creationId xmlns:a16="http://schemas.microsoft.com/office/drawing/2014/main" id="{511AC4ED-0FC2-48C5-8BC7-AC35BDD0BB04}"/>
            </a:ext>
          </a:extLst>
        </xdr:cNvPr>
        <xdr:cNvSpPr txBox="1"/>
      </xdr:nvSpPr>
      <xdr:spPr>
        <a:xfrm>
          <a:off x="38496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a:extLst>
            <a:ext uri="{FF2B5EF4-FFF2-40B4-BE49-F238E27FC236}">
              <a16:creationId xmlns:a16="http://schemas.microsoft.com/office/drawing/2014/main" id="{50EC54FF-5F93-48AF-B795-9CF6B4A77B82}"/>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248" name="直線コネクタ 247">
          <a:extLst>
            <a:ext uri="{FF2B5EF4-FFF2-40B4-BE49-F238E27FC236}">
              <a16:creationId xmlns:a16="http://schemas.microsoft.com/office/drawing/2014/main" id="{DAE74F49-046F-4C9C-9DF6-60880FD28C87}"/>
            </a:ext>
          </a:extLst>
        </xdr:cNvPr>
        <xdr:cNvCxnSpPr/>
      </xdr:nvCxnSpPr>
      <xdr:spPr>
        <a:xfrm flipV="1">
          <a:off x="4177665" y="128098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49" name="【福祉施設】&#10;有形固定資産減価償却率最小値テキスト">
          <a:extLst>
            <a:ext uri="{FF2B5EF4-FFF2-40B4-BE49-F238E27FC236}">
              <a16:creationId xmlns:a16="http://schemas.microsoft.com/office/drawing/2014/main" id="{8A55782F-07A0-4EF6-BD66-BD261DEEE31B}"/>
            </a:ext>
          </a:extLst>
        </xdr:cNvPr>
        <xdr:cNvSpPr txBox="1"/>
      </xdr:nvSpPr>
      <xdr:spPr>
        <a:xfrm>
          <a:off x="421640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0" name="直線コネクタ 249">
          <a:extLst>
            <a:ext uri="{FF2B5EF4-FFF2-40B4-BE49-F238E27FC236}">
              <a16:creationId xmlns:a16="http://schemas.microsoft.com/office/drawing/2014/main" id="{DBC3BD58-80E1-4878-AD95-67A724371AFC}"/>
            </a:ext>
          </a:extLst>
        </xdr:cNvPr>
        <xdr:cNvCxnSpPr/>
      </xdr:nvCxnSpPr>
      <xdr:spPr>
        <a:xfrm>
          <a:off x="4108450" y="1431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251" name="【福祉施設】&#10;有形固定資産減価償却率最大値テキスト">
          <a:extLst>
            <a:ext uri="{FF2B5EF4-FFF2-40B4-BE49-F238E27FC236}">
              <a16:creationId xmlns:a16="http://schemas.microsoft.com/office/drawing/2014/main" id="{98C8FA94-00F4-4BF0-9627-E0AFD5652B34}"/>
            </a:ext>
          </a:extLst>
        </xdr:cNvPr>
        <xdr:cNvSpPr txBox="1"/>
      </xdr:nvSpPr>
      <xdr:spPr>
        <a:xfrm>
          <a:off x="4216400" y="125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252" name="直線コネクタ 251">
          <a:extLst>
            <a:ext uri="{FF2B5EF4-FFF2-40B4-BE49-F238E27FC236}">
              <a16:creationId xmlns:a16="http://schemas.microsoft.com/office/drawing/2014/main" id="{91B6CFA4-2E75-4C76-B4B3-1FEDD2FBBD4D}"/>
            </a:ext>
          </a:extLst>
        </xdr:cNvPr>
        <xdr:cNvCxnSpPr/>
      </xdr:nvCxnSpPr>
      <xdr:spPr>
        <a:xfrm>
          <a:off x="4108450" y="128098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53" name="【福祉施設】&#10;有形固定資産減価償却率平均値テキスト">
          <a:extLst>
            <a:ext uri="{FF2B5EF4-FFF2-40B4-BE49-F238E27FC236}">
              <a16:creationId xmlns:a16="http://schemas.microsoft.com/office/drawing/2014/main" id="{2E464627-4EB8-4E97-8462-FA32E2E05CD0}"/>
            </a:ext>
          </a:extLst>
        </xdr:cNvPr>
        <xdr:cNvSpPr txBox="1"/>
      </xdr:nvSpPr>
      <xdr:spPr>
        <a:xfrm>
          <a:off x="4216400" y="135858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54" name="フローチャート: 判断 253">
          <a:extLst>
            <a:ext uri="{FF2B5EF4-FFF2-40B4-BE49-F238E27FC236}">
              <a16:creationId xmlns:a16="http://schemas.microsoft.com/office/drawing/2014/main" id="{CAA32ED7-1CCD-4EAD-8290-91ECAC9B903D}"/>
            </a:ext>
          </a:extLst>
        </xdr:cNvPr>
        <xdr:cNvSpPr/>
      </xdr:nvSpPr>
      <xdr:spPr>
        <a:xfrm>
          <a:off x="4127500" y="136074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255" name="フローチャート: 判断 254">
          <a:extLst>
            <a:ext uri="{FF2B5EF4-FFF2-40B4-BE49-F238E27FC236}">
              <a16:creationId xmlns:a16="http://schemas.microsoft.com/office/drawing/2014/main" id="{DAC2B171-8564-4838-AF8E-D31D6F3B3695}"/>
            </a:ext>
          </a:extLst>
        </xdr:cNvPr>
        <xdr:cNvSpPr/>
      </xdr:nvSpPr>
      <xdr:spPr>
        <a:xfrm>
          <a:off x="3384550" y="13582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56" name="フローチャート: 判断 255">
          <a:extLst>
            <a:ext uri="{FF2B5EF4-FFF2-40B4-BE49-F238E27FC236}">
              <a16:creationId xmlns:a16="http://schemas.microsoft.com/office/drawing/2014/main" id="{B495A8F7-84E6-4ED4-B05F-FDCE81BEF8CB}"/>
            </a:ext>
          </a:extLst>
        </xdr:cNvPr>
        <xdr:cNvSpPr/>
      </xdr:nvSpPr>
      <xdr:spPr>
        <a:xfrm>
          <a:off x="2571750" y="136340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57" name="フローチャート: 判断 256">
          <a:extLst>
            <a:ext uri="{FF2B5EF4-FFF2-40B4-BE49-F238E27FC236}">
              <a16:creationId xmlns:a16="http://schemas.microsoft.com/office/drawing/2014/main" id="{9CEC6F87-9BA1-4F78-9800-84B966A4B6F9}"/>
            </a:ext>
          </a:extLst>
        </xdr:cNvPr>
        <xdr:cNvSpPr/>
      </xdr:nvSpPr>
      <xdr:spPr>
        <a:xfrm>
          <a:off x="1778000" y="135108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258" name="フローチャート: 判断 257">
          <a:extLst>
            <a:ext uri="{FF2B5EF4-FFF2-40B4-BE49-F238E27FC236}">
              <a16:creationId xmlns:a16="http://schemas.microsoft.com/office/drawing/2014/main" id="{672D4EB9-067B-4500-AC95-B23964B12206}"/>
            </a:ext>
          </a:extLst>
        </xdr:cNvPr>
        <xdr:cNvSpPr/>
      </xdr:nvSpPr>
      <xdr:spPr>
        <a:xfrm>
          <a:off x="984250" y="134670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26B7D455-8606-4E19-BF8D-B33F9D0CD88A}"/>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1F39FAB2-FE17-48A8-804E-19DE9CF5A24A}"/>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55A9E593-C562-4817-A2AF-398C76DDD474}"/>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2519DFF5-F462-4E0A-AE22-1F5D6E8AF3DF}"/>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468587CD-BFE0-409B-A29B-E88DF2C12E7C}"/>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84455</xdr:rowOff>
    </xdr:from>
    <xdr:to>
      <xdr:col>15</xdr:col>
      <xdr:colOff>101600</xdr:colOff>
      <xdr:row>83</xdr:row>
      <xdr:rowOff>14605</xdr:rowOff>
    </xdr:to>
    <xdr:sp macro="" textlink="">
      <xdr:nvSpPr>
        <xdr:cNvPr id="264" name="楕円 263">
          <a:extLst>
            <a:ext uri="{FF2B5EF4-FFF2-40B4-BE49-F238E27FC236}">
              <a16:creationId xmlns:a16="http://schemas.microsoft.com/office/drawing/2014/main" id="{06613E04-EF01-40C0-AF82-3BF71176D5CB}"/>
            </a:ext>
          </a:extLst>
        </xdr:cNvPr>
        <xdr:cNvSpPr/>
      </xdr:nvSpPr>
      <xdr:spPr>
        <a:xfrm>
          <a:off x="2571750" y="136226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33020</xdr:rowOff>
    </xdr:from>
    <xdr:to>
      <xdr:col>10</xdr:col>
      <xdr:colOff>165100</xdr:colOff>
      <xdr:row>82</xdr:row>
      <xdr:rowOff>134620</xdr:rowOff>
    </xdr:to>
    <xdr:sp macro="" textlink="">
      <xdr:nvSpPr>
        <xdr:cNvPr id="265" name="楕円 264">
          <a:extLst>
            <a:ext uri="{FF2B5EF4-FFF2-40B4-BE49-F238E27FC236}">
              <a16:creationId xmlns:a16="http://schemas.microsoft.com/office/drawing/2014/main" id="{9147A36E-C6F1-4025-A917-A7C96CC9ACB7}"/>
            </a:ext>
          </a:extLst>
        </xdr:cNvPr>
        <xdr:cNvSpPr/>
      </xdr:nvSpPr>
      <xdr:spPr>
        <a:xfrm>
          <a:off x="1778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83820</xdr:rowOff>
    </xdr:from>
    <xdr:to>
      <xdr:col>15</xdr:col>
      <xdr:colOff>50800</xdr:colOff>
      <xdr:row>82</xdr:row>
      <xdr:rowOff>135255</xdr:rowOff>
    </xdr:to>
    <xdr:cxnSp macro="">
      <xdr:nvCxnSpPr>
        <xdr:cNvPr id="266" name="直線コネクタ 265">
          <a:extLst>
            <a:ext uri="{FF2B5EF4-FFF2-40B4-BE49-F238E27FC236}">
              <a16:creationId xmlns:a16="http://schemas.microsoft.com/office/drawing/2014/main" id="{501F853B-6F71-46B7-A3CB-C626BB4F4973}"/>
            </a:ext>
          </a:extLst>
        </xdr:cNvPr>
        <xdr:cNvCxnSpPr/>
      </xdr:nvCxnSpPr>
      <xdr:spPr>
        <a:xfrm>
          <a:off x="1828800" y="13622020"/>
          <a:ext cx="79375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162577</xdr:rowOff>
    </xdr:from>
    <xdr:ext cx="405111" cy="259045"/>
    <xdr:sp macro="" textlink="">
      <xdr:nvSpPr>
        <xdr:cNvPr id="267" name="n_1aveValue【福祉施設】&#10;有形固定資産減価償却率">
          <a:extLst>
            <a:ext uri="{FF2B5EF4-FFF2-40B4-BE49-F238E27FC236}">
              <a16:creationId xmlns:a16="http://schemas.microsoft.com/office/drawing/2014/main" id="{6F2C8D3D-9586-453F-8A74-53FF75AB7617}"/>
            </a:ext>
          </a:extLst>
        </xdr:cNvPr>
        <xdr:cNvSpPr txBox="1"/>
      </xdr:nvSpPr>
      <xdr:spPr>
        <a:xfrm>
          <a:off x="3239144" y="1337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268" name="n_2aveValue【福祉施設】&#10;有形固定資産減価償却率">
          <a:extLst>
            <a:ext uri="{FF2B5EF4-FFF2-40B4-BE49-F238E27FC236}">
              <a16:creationId xmlns:a16="http://schemas.microsoft.com/office/drawing/2014/main" id="{C17D2131-1B2A-41E0-83E8-54298DC16172}"/>
            </a:ext>
          </a:extLst>
        </xdr:cNvPr>
        <xdr:cNvSpPr txBox="1"/>
      </xdr:nvSpPr>
      <xdr:spPr>
        <a:xfrm>
          <a:off x="2439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69" name="n_3aveValue【福祉施設】&#10;有形固定資産減価償却率">
          <a:extLst>
            <a:ext uri="{FF2B5EF4-FFF2-40B4-BE49-F238E27FC236}">
              <a16:creationId xmlns:a16="http://schemas.microsoft.com/office/drawing/2014/main" id="{B74946BA-8E0A-4FB1-8493-792883CB05BE}"/>
            </a:ext>
          </a:extLst>
        </xdr:cNvPr>
        <xdr:cNvSpPr txBox="1"/>
      </xdr:nvSpPr>
      <xdr:spPr>
        <a:xfrm>
          <a:off x="1645294" y="13292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270" name="n_4aveValue【福祉施設】&#10;有形固定資産減価償却率">
          <a:extLst>
            <a:ext uri="{FF2B5EF4-FFF2-40B4-BE49-F238E27FC236}">
              <a16:creationId xmlns:a16="http://schemas.microsoft.com/office/drawing/2014/main" id="{4E1BE482-11C4-4B8E-9C87-FFAD5338D09C}"/>
            </a:ext>
          </a:extLst>
        </xdr:cNvPr>
        <xdr:cNvSpPr txBox="1"/>
      </xdr:nvSpPr>
      <xdr:spPr>
        <a:xfrm>
          <a:off x="851544" y="1324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271" name="n_2mainValue【福祉施設】&#10;有形固定資産減価償却率">
          <a:extLst>
            <a:ext uri="{FF2B5EF4-FFF2-40B4-BE49-F238E27FC236}">
              <a16:creationId xmlns:a16="http://schemas.microsoft.com/office/drawing/2014/main" id="{9E232C47-233D-406E-95AC-9A8A5693B0FF}"/>
            </a:ext>
          </a:extLst>
        </xdr:cNvPr>
        <xdr:cNvSpPr txBox="1"/>
      </xdr:nvSpPr>
      <xdr:spPr>
        <a:xfrm>
          <a:off x="24390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125747</xdr:rowOff>
    </xdr:from>
    <xdr:ext cx="405111" cy="259045"/>
    <xdr:sp macro="" textlink="">
      <xdr:nvSpPr>
        <xdr:cNvPr id="272" name="n_3mainValue【福祉施設】&#10;有形固定資産減価償却率">
          <a:extLst>
            <a:ext uri="{FF2B5EF4-FFF2-40B4-BE49-F238E27FC236}">
              <a16:creationId xmlns:a16="http://schemas.microsoft.com/office/drawing/2014/main" id="{ECDD9A3D-F9D6-4E6A-A0AF-B8885862B2B1}"/>
            </a:ext>
          </a:extLst>
        </xdr:cNvPr>
        <xdr:cNvSpPr txBox="1"/>
      </xdr:nvSpPr>
      <xdr:spPr>
        <a:xfrm>
          <a:off x="1645294" y="1366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8597D416-0F20-426A-9EAC-24E41EB3C0E9}"/>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AC95FCF8-F78E-4386-B377-6CA8E21B3DCC}"/>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C88BE3AE-7584-4C79-AF6B-7AF94CBA6BBD}"/>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8C4D86BF-CAA2-4582-8A4D-7610351A7B03}"/>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786ECE8F-A542-483C-8BDA-9ADE19185E6F}"/>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9E970AE-AEFC-42DE-A7A8-80F92972C4A6}"/>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6513A230-C020-439F-B82C-04C61075C0DF}"/>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BC2F3427-7472-4FB6-AAA3-1FB2632FABA6}"/>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a:extLst>
            <a:ext uri="{FF2B5EF4-FFF2-40B4-BE49-F238E27FC236}">
              <a16:creationId xmlns:a16="http://schemas.microsoft.com/office/drawing/2014/main" id="{AB4E0FED-5A54-454C-9A05-80585DF62555}"/>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a16="http://schemas.microsoft.com/office/drawing/2014/main" id="{0BA7CCC2-5A93-4358-B24B-E6F75114C330}"/>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a:extLst>
            <a:ext uri="{FF2B5EF4-FFF2-40B4-BE49-F238E27FC236}">
              <a16:creationId xmlns:a16="http://schemas.microsoft.com/office/drawing/2014/main" id="{E99992C9-32BB-4103-B85E-90EA44F56E46}"/>
            </a:ext>
          </a:extLst>
        </xdr:cNvPr>
        <xdr:cNvCxnSpPr/>
      </xdr:nvCxnSpPr>
      <xdr:spPr>
        <a:xfrm>
          <a:off x="5956300" y="1431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a:extLst>
            <a:ext uri="{FF2B5EF4-FFF2-40B4-BE49-F238E27FC236}">
              <a16:creationId xmlns:a16="http://schemas.microsoft.com/office/drawing/2014/main" id="{12EE406C-9AC0-4E6E-A06B-0749FE1D81DB}"/>
            </a:ext>
          </a:extLst>
        </xdr:cNvPr>
        <xdr:cNvSpPr txBox="1"/>
      </xdr:nvSpPr>
      <xdr:spPr>
        <a:xfrm>
          <a:off x="55272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a:extLst>
            <a:ext uri="{FF2B5EF4-FFF2-40B4-BE49-F238E27FC236}">
              <a16:creationId xmlns:a16="http://schemas.microsoft.com/office/drawing/2014/main" id="{0060A00D-015A-4314-8413-F557B79A948D}"/>
            </a:ext>
          </a:extLst>
        </xdr:cNvPr>
        <xdr:cNvCxnSpPr/>
      </xdr:nvCxnSpPr>
      <xdr:spPr>
        <a:xfrm>
          <a:off x="5956300" y="1394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a:extLst>
            <a:ext uri="{FF2B5EF4-FFF2-40B4-BE49-F238E27FC236}">
              <a16:creationId xmlns:a16="http://schemas.microsoft.com/office/drawing/2014/main" id="{CFB9FD62-3D33-4F9B-9DC0-D5D7A081F111}"/>
            </a:ext>
          </a:extLst>
        </xdr:cNvPr>
        <xdr:cNvSpPr txBox="1"/>
      </xdr:nvSpPr>
      <xdr:spPr>
        <a:xfrm>
          <a:off x="552722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a:extLst>
            <a:ext uri="{FF2B5EF4-FFF2-40B4-BE49-F238E27FC236}">
              <a16:creationId xmlns:a16="http://schemas.microsoft.com/office/drawing/2014/main" id="{C7C6DBA3-3610-43B8-9FD2-50E0F60CCBDC}"/>
            </a:ext>
          </a:extLst>
        </xdr:cNvPr>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a:extLst>
            <a:ext uri="{FF2B5EF4-FFF2-40B4-BE49-F238E27FC236}">
              <a16:creationId xmlns:a16="http://schemas.microsoft.com/office/drawing/2014/main" id="{9E2A8D96-CCEC-4B86-AE2C-7B9F3D084323}"/>
            </a:ext>
          </a:extLst>
        </xdr:cNvPr>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a:extLst>
            <a:ext uri="{FF2B5EF4-FFF2-40B4-BE49-F238E27FC236}">
              <a16:creationId xmlns:a16="http://schemas.microsoft.com/office/drawing/2014/main" id="{BEEE2D7C-B641-444E-AABB-235F38E046D8}"/>
            </a:ext>
          </a:extLst>
        </xdr:cNvPr>
        <xdr:cNvCxnSpPr/>
      </xdr:nvCxnSpPr>
      <xdr:spPr>
        <a:xfrm>
          <a:off x="5956300" y="1320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a:extLst>
            <a:ext uri="{FF2B5EF4-FFF2-40B4-BE49-F238E27FC236}">
              <a16:creationId xmlns:a16="http://schemas.microsoft.com/office/drawing/2014/main" id="{16C75FC1-0CFA-411B-8BCB-355E6D8C8EF2}"/>
            </a:ext>
          </a:extLst>
        </xdr:cNvPr>
        <xdr:cNvSpPr txBox="1"/>
      </xdr:nvSpPr>
      <xdr:spPr>
        <a:xfrm>
          <a:off x="552722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a:extLst>
            <a:ext uri="{FF2B5EF4-FFF2-40B4-BE49-F238E27FC236}">
              <a16:creationId xmlns:a16="http://schemas.microsoft.com/office/drawing/2014/main" id="{D4883080-E888-48D7-AEF2-2F5C3B7D7AA0}"/>
            </a:ext>
          </a:extLst>
        </xdr:cNvPr>
        <xdr:cNvCxnSpPr/>
      </xdr:nvCxnSpPr>
      <xdr:spPr>
        <a:xfrm>
          <a:off x="5956300" y="12846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a:extLst>
            <a:ext uri="{FF2B5EF4-FFF2-40B4-BE49-F238E27FC236}">
              <a16:creationId xmlns:a16="http://schemas.microsoft.com/office/drawing/2014/main" id="{8991B637-B903-40C7-B00B-20B2735CC0B9}"/>
            </a:ext>
          </a:extLst>
        </xdr:cNvPr>
        <xdr:cNvSpPr txBox="1"/>
      </xdr:nvSpPr>
      <xdr:spPr>
        <a:xfrm>
          <a:off x="552722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4FF0D642-1364-4AF9-B6B1-06BAC0DD881E}"/>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a:extLst>
            <a:ext uri="{FF2B5EF4-FFF2-40B4-BE49-F238E27FC236}">
              <a16:creationId xmlns:a16="http://schemas.microsoft.com/office/drawing/2014/main" id="{AFF66C58-BF8C-4035-8DB5-905F89428D23}"/>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a:extLst>
            <a:ext uri="{FF2B5EF4-FFF2-40B4-BE49-F238E27FC236}">
              <a16:creationId xmlns:a16="http://schemas.microsoft.com/office/drawing/2014/main" id="{8C4491BE-FEA6-4BDF-A7D8-CE447DE4F0E6}"/>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296" name="直線コネクタ 295">
          <a:extLst>
            <a:ext uri="{FF2B5EF4-FFF2-40B4-BE49-F238E27FC236}">
              <a16:creationId xmlns:a16="http://schemas.microsoft.com/office/drawing/2014/main" id="{EACA7CBD-4329-4FE2-BC13-5343240A0F2E}"/>
            </a:ext>
          </a:extLst>
        </xdr:cNvPr>
        <xdr:cNvCxnSpPr/>
      </xdr:nvCxnSpPr>
      <xdr:spPr>
        <a:xfrm flipV="1">
          <a:off x="9429115" y="13142722"/>
          <a:ext cx="0" cy="1142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97" name="【福祉施設】&#10;一人当たり面積最小値テキスト">
          <a:extLst>
            <a:ext uri="{FF2B5EF4-FFF2-40B4-BE49-F238E27FC236}">
              <a16:creationId xmlns:a16="http://schemas.microsoft.com/office/drawing/2014/main" id="{0EFD5F1D-B2D8-4EF8-9086-F8710E936958}"/>
            </a:ext>
          </a:extLst>
        </xdr:cNvPr>
        <xdr:cNvSpPr txBox="1"/>
      </xdr:nvSpPr>
      <xdr:spPr>
        <a:xfrm>
          <a:off x="9467850" y="142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98" name="直線コネクタ 297">
          <a:extLst>
            <a:ext uri="{FF2B5EF4-FFF2-40B4-BE49-F238E27FC236}">
              <a16:creationId xmlns:a16="http://schemas.microsoft.com/office/drawing/2014/main" id="{764FC1D3-A730-4FC6-AF75-42F173ECBD80}"/>
            </a:ext>
          </a:extLst>
        </xdr:cNvPr>
        <xdr:cNvCxnSpPr/>
      </xdr:nvCxnSpPr>
      <xdr:spPr>
        <a:xfrm>
          <a:off x="9359900" y="142854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299" name="【福祉施設】&#10;一人当たり面積最大値テキスト">
          <a:extLst>
            <a:ext uri="{FF2B5EF4-FFF2-40B4-BE49-F238E27FC236}">
              <a16:creationId xmlns:a16="http://schemas.microsoft.com/office/drawing/2014/main" id="{3CF2552A-D032-4846-AEA6-6DB0EA1490F0}"/>
            </a:ext>
          </a:extLst>
        </xdr:cNvPr>
        <xdr:cNvSpPr txBox="1"/>
      </xdr:nvSpPr>
      <xdr:spPr>
        <a:xfrm>
          <a:off x="9467850" y="129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300" name="直線コネクタ 299">
          <a:extLst>
            <a:ext uri="{FF2B5EF4-FFF2-40B4-BE49-F238E27FC236}">
              <a16:creationId xmlns:a16="http://schemas.microsoft.com/office/drawing/2014/main" id="{55472A5F-FF6B-40C2-B24E-1494610782CD}"/>
            </a:ext>
          </a:extLst>
        </xdr:cNvPr>
        <xdr:cNvCxnSpPr/>
      </xdr:nvCxnSpPr>
      <xdr:spPr>
        <a:xfrm>
          <a:off x="9359900" y="131427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140988</xdr:rowOff>
    </xdr:from>
    <xdr:ext cx="469744" cy="259045"/>
    <xdr:sp macro="" textlink="">
      <xdr:nvSpPr>
        <xdr:cNvPr id="301" name="【福祉施設】&#10;一人当たり面積平均値テキスト">
          <a:extLst>
            <a:ext uri="{FF2B5EF4-FFF2-40B4-BE49-F238E27FC236}">
              <a16:creationId xmlns:a16="http://schemas.microsoft.com/office/drawing/2014/main" id="{A195CF36-F072-4C61-BD0C-C9F070CC99F5}"/>
            </a:ext>
          </a:extLst>
        </xdr:cNvPr>
        <xdr:cNvSpPr txBox="1"/>
      </xdr:nvSpPr>
      <xdr:spPr>
        <a:xfrm>
          <a:off x="9467850" y="14009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302" name="フローチャート: 判断 301">
          <a:extLst>
            <a:ext uri="{FF2B5EF4-FFF2-40B4-BE49-F238E27FC236}">
              <a16:creationId xmlns:a16="http://schemas.microsoft.com/office/drawing/2014/main" id="{85A8E575-220D-4A7F-AAFC-2D03C520654D}"/>
            </a:ext>
          </a:extLst>
        </xdr:cNvPr>
        <xdr:cNvSpPr/>
      </xdr:nvSpPr>
      <xdr:spPr>
        <a:xfrm>
          <a:off x="9398000" y="140309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03" name="フローチャート: 判断 302">
          <a:extLst>
            <a:ext uri="{FF2B5EF4-FFF2-40B4-BE49-F238E27FC236}">
              <a16:creationId xmlns:a16="http://schemas.microsoft.com/office/drawing/2014/main" id="{22F61D84-D67A-4234-B249-83EA657C4003}"/>
            </a:ext>
          </a:extLst>
        </xdr:cNvPr>
        <xdr:cNvSpPr/>
      </xdr:nvSpPr>
      <xdr:spPr>
        <a:xfrm>
          <a:off x="8636000" y="14034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304" name="フローチャート: 判断 303">
          <a:extLst>
            <a:ext uri="{FF2B5EF4-FFF2-40B4-BE49-F238E27FC236}">
              <a16:creationId xmlns:a16="http://schemas.microsoft.com/office/drawing/2014/main" id="{55AD19AD-1AA1-4F69-9E46-311C6649A48F}"/>
            </a:ext>
          </a:extLst>
        </xdr:cNvPr>
        <xdr:cNvSpPr/>
      </xdr:nvSpPr>
      <xdr:spPr>
        <a:xfrm>
          <a:off x="7842250" y="129748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305" name="フローチャート: 判断 304">
          <a:extLst>
            <a:ext uri="{FF2B5EF4-FFF2-40B4-BE49-F238E27FC236}">
              <a16:creationId xmlns:a16="http://schemas.microsoft.com/office/drawing/2014/main" id="{9AD3EDFD-CD19-4E75-8BE5-575F3F151DA8}"/>
            </a:ext>
          </a:extLst>
        </xdr:cNvPr>
        <xdr:cNvSpPr/>
      </xdr:nvSpPr>
      <xdr:spPr>
        <a:xfrm>
          <a:off x="7029450" y="140111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306" name="フローチャート: 判断 305">
          <a:extLst>
            <a:ext uri="{FF2B5EF4-FFF2-40B4-BE49-F238E27FC236}">
              <a16:creationId xmlns:a16="http://schemas.microsoft.com/office/drawing/2014/main" id="{1FFF515A-4BB8-4B59-B06D-CB09631BE54D}"/>
            </a:ext>
          </a:extLst>
        </xdr:cNvPr>
        <xdr:cNvSpPr/>
      </xdr:nvSpPr>
      <xdr:spPr>
        <a:xfrm>
          <a:off x="6235700" y="1409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65E7F34B-7C80-4C36-AE83-77C14F216D1D}"/>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48F9AEE2-987F-4D4D-89B2-6CFD217715A5}"/>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C5CC2D5F-5422-4F7D-BB3E-7DABF29857E5}"/>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747B6EB0-9B6A-4FF2-84C7-2825FFD41681}"/>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3C298593-7E64-48A6-B4C2-8C28F8C04C4B}"/>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33782</xdr:rowOff>
    </xdr:from>
    <xdr:to>
      <xdr:col>46</xdr:col>
      <xdr:colOff>38100</xdr:colOff>
      <xdr:row>86</xdr:row>
      <xdr:rowOff>135382</xdr:rowOff>
    </xdr:to>
    <xdr:sp macro="" textlink="">
      <xdr:nvSpPr>
        <xdr:cNvPr id="312" name="楕円 311">
          <a:extLst>
            <a:ext uri="{FF2B5EF4-FFF2-40B4-BE49-F238E27FC236}">
              <a16:creationId xmlns:a16="http://schemas.microsoft.com/office/drawing/2014/main" id="{1EDCA202-C980-4653-BF9A-3627488A4706}"/>
            </a:ext>
          </a:extLst>
        </xdr:cNvPr>
        <xdr:cNvSpPr/>
      </xdr:nvSpPr>
      <xdr:spPr>
        <a:xfrm>
          <a:off x="7842250" y="142323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33782</xdr:rowOff>
    </xdr:from>
    <xdr:to>
      <xdr:col>41</xdr:col>
      <xdr:colOff>101600</xdr:colOff>
      <xdr:row>86</xdr:row>
      <xdr:rowOff>135382</xdr:rowOff>
    </xdr:to>
    <xdr:sp macro="" textlink="">
      <xdr:nvSpPr>
        <xdr:cNvPr id="313" name="楕円 312">
          <a:extLst>
            <a:ext uri="{FF2B5EF4-FFF2-40B4-BE49-F238E27FC236}">
              <a16:creationId xmlns:a16="http://schemas.microsoft.com/office/drawing/2014/main" id="{8A82BBF5-36AC-4D78-8923-DB7E2CE41B1C}"/>
            </a:ext>
          </a:extLst>
        </xdr:cNvPr>
        <xdr:cNvSpPr/>
      </xdr:nvSpPr>
      <xdr:spPr>
        <a:xfrm>
          <a:off x="7029450" y="1423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84582</xdr:rowOff>
    </xdr:from>
    <xdr:to>
      <xdr:col>45</xdr:col>
      <xdr:colOff>177800</xdr:colOff>
      <xdr:row>86</xdr:row>
      <xdr:rowOff>84582</xdr:rowOff>
    </xdr:to>
    <xdr:cxnSp macro="">
      <xdr:nvCxnSpPr>
        <xdr:cNvPr id="314" name="直線コネクタ 313">
          <a:extLst>
            <a:ext uri="{FF2B5EF4-FFF2-40B4-BE49-F238E27FC236}">
              <a16:creationId xmlns:a16="http://schemas.microsoft.com/office/drawing/2014/main" id="{6A47F3ED-E125-4E4E-B718-70DD8E18CED0}"/>
            </a:ext>
          </a:extLst>
        </xdr:cNvPr>
        <xdr:cNvCxnSpPr/>
      </xdr:nvCxnSpPr>
      <xdr:spPr>
        <a:xfrm>
          <a:off x="7080250" y="1428318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315" name="n_1aveValue【福祉施設】&#10;一人当たり面積">
          <a:extLst>
            <a:ext uri="{FF2B5EF4-FFF2-40B4-BE49-F238E27FC236}">
              <a16:creationId xmlns:a16="http://schemas.microsoft.com/office/drawing/2014/main" id="{5493F5BD-8023-46C3-8C77-700FA7031AE5}"/>
            </a:ext>
          </a:extLst>
        </xdr:cNvPr>
        <xdr:cNvSpPr txBox="1"/>
      </xdr:nvSpPr>
      <xdr:spPr>
        <a:xfrm>
          <a:off x="8458277" y="1381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316" name="n_2aveValue【福祉施設】&#10;一人当たり面積">
          <a:extLst>
            <a:ext uri="{FF2B5EF4-FFF2-40B4-BE49-F238E27FC236}">
              <a16:creationId xmlns:a16="http://schemas.microsoft.com/office/drawing/2014/main" id="{ED63B4A6-2990-4702-8137-FA49152BC03F}"/>
            </a:ext>
          </a:extLst>
        </xdr:cNvPr>
        <xdr:cNvSpPr txBox="1"/>
      </xdr:nvSpPr>
      <xdr:spPr>
        <a:xfrm>
          <a:off x="7677227" y="127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317" name="n_3aveValue【福祉施設】&#10;一人当たり面積">
          <a:extLst>
            <a:ext uri="{FF2B5EF4-FFF2-40B4-BE49-F238E27FC236}">
              <a16:creationId xmlns:a16="http://schemas.microsoft.com/office/drawing/2014/main" id="{FE6D2EC8-C76C-43D1-8BFF-B247D1C7A4DA}"/>
            </a:ext>
          </a:extLst>
        </xdr:cNvPr>
        <xdr:cNvSpPr txBox="1"/>
      </xdr:nvSpPr>
      <xdr:spPr>
        <a:xfrm>
          <a:off x="6864427" y="1379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4081</xdr:rowOff>
    </xdr:from>
    <xdr:ext cx="469744" cy="259045"/>
    <xdr:sp macro="" textlink="">
      <xdr:nvSpPr>
        <xdr:cNvPr id="318" name="n_4aveValue【福祉施設】&#10;一人当たり面積">
          <a:extLst>
            <a:ext uri="{FF2B5EF4-FFF2-40B4-BE49-F238E27FC236}">
              <a16:creationId xmlns:a16="http://schemas.microsoft.com/office/drawing/2014/main" id="{75126600-4CE7-462D-8E9F-3C83D0293A21}"/>
            </a:ext>
          </a:extLst>
        </xdr:cNvPr>
        <xdr:cNvSpPr txBox="1"/>
      </xdr:nvSpPr>
      <xdr:spPr>
        <a:xfrm>
          <a:off x="6070677" y="1387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126509</xdr:rowOff>
    </xdr:from>
    <xdr:ext cx="469744" cy="259045"/>
    <xdr:sp macro="" textlink="">
      <xdr:nvSpPr>
        <xdr:cNvPr id="319" name="n_2mainValue【福祉施設】&#10;一人当たり面積">
          <a:extLst>
            <a:ext uri="{FF2B5EF4-FFF2-40B4-BE49-F238E27FC236}">
              <a16:creationId xmlns:a16="http://schemas.microsoft.com/office/drawing/2014/main" id="{B095F275-CAB7-4DF9-84FF-95AE2D35BFF3}"/>
            </a:ext>
          </a:extLst>
        </xdr:cNvPr>
        <xdr:cNvSpPr txBox="1"/>
      </xdr:nvSpPr>
      <xdr:spPr>
        <a:xfrm>
          <a:off x="7677227" y="1432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126509</xdr:rowOff>
    </xdr:from>
    <xdr:ext cx="469744" cy="259045"/>
    <xdr:sp macro="" textlink="">
      <xdr:nvSpPr>
        <xdr:cNvPr id="320" name="n_3mainValue【福祉施設】&#10;一人当たり面積">
          <a:extLst>
            <a:ext uri="{FF2B5EF4-FFF2-40B4-BE49-F238E27FC236}">
              <a16:creationId xmlns:a16="http://schemas.microsoft.com/office/drawing/2014/main" id="{70C79466-278F-46B0-8F17-C66395304CAB}"/>
            </a:ext>
          </a:extLst>
        </xdr:cNvPr>
        <xdr:cNvSpPr txBox="1"/>
      </xdr:nvSpPr>
      <xdr:spPr>
        <a:xfrm>
          <a:off x="6864427" y="1432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a:extLst>
            <a:ext uri="{FF2B5EF4-FFF2-40B4-BE49-F238E27FC236}">
              <a16:creationId xmlns:a16="http://schemas.microsoft.com/office/drawing/2014/main" id="{5BE0F2E5-FD46-42F7-AC6F-2A47CB677D7F}"/>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a:extLst>
            <a:ext uri="{FF2B5EF4-FFF2-40B4-BE49-F238E27FC236}">
              <a16:creationId xmlns:a16="http://schemas.microsoft.com/office/drawing/2014/main" id="{4B9C52B4-D7DF-4473-896C-376678F33A07}"/>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a:extLst>
            <a:ext uri="{FF2B5EF4-FFF2-40B4-BE49-F238E27FC236}">
              <a16:creationId xmlns:a16="http://schemas.microsoft.com/office/drawing/2014/main" id="{7D4530A4-A8F6-4627-86EE-2D86A959C807}"/>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a:extLst>
            <a:ext uri="{FF2B5EF4-FFF2-40B4-BE49-F238E27FC236}">
              <a16:creationId xmlns:a16="http://schemas.microsoft.com/office/drawing/2014/main" id="{3CF79E13-F2A8-4B8E-863D-31F3DBF432FA}"/>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a:extLst>
            <a:ext uri="{FF2B5EF4-FFF2-40B4-BE49-F238E27FC236}">
              <a16:creationId xmlns:a16="http://schemas.microsoft.com/office/drawing/2014/main" id="{E2C79055-BC0C-4476-92A0-5A2EA1231361}"/>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a:extLst>
            <a:ext uri="{FF2B5EF4-FFF2-40B4-BE49-F238E27FC236}">
              <a16:creationId xmlns:a16="http://schemas.microsoft.com/office/drawing/2014/main" id="{CBAA2C52-8A61-449C-8443-A42C5B2E6588}"/>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a:extLst>
            <a:ext uri="{FF2B5EF4-FFF2-40B4-BE49-F238E27FC236}">
              <a16:creationId xmlns:a16="http://schemas.microsoft.com/office/drawing/2014/main" id="{41BA96C8-A4C2-4D4B-B5FF-065BFD7D6CC7}"/>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a:extLst>
            <a:ext uri="{FF2B5EF4-FFF2-40B4-BE49-F238E27FC236}">
              <a16:creationId xmlns:a16="http://schemas.microsoft.com/office/drawing/2014/main" id="{FBAD9153-697A-4A64-89B7-7260186D9AF3}"/>
            </a:ext>
          </a:extLst>
        </xdr:cNvPr>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9" name="テキスト ボックス 328">
          <a:extLst>
            <a:ext uri="{FF2B5EF4-FFF2-40B4-BE49-F238E27FC236}">
              <a16:creationId xmlns:a16="http://schemas.microsoft.com/office/drawing/2014/main" id="{FE80C8F1-16E5-4C6B-A1F6-7E59AD19412F}"/>
            </a:ext>
          </a:extLst>
        </xdr:cNvPr>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0" name="直線コネクタ 329">
          <a:extLst>
            <a:ext uri="{FF2B5EF4-FFF2-40B4-BE49-F238E27FC236}">
              <a16:creationId xmlns:a16="http://schemas.microsoft.com/office/drawing/2014/main" id="{4A07F67F-41DB-45AE-BBC0-9EAB5269AE79}"/>
            </a:ext>
          </a:extLst>
        </xdr:cNvPr>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1" name="テキスト ボックス 330">
          <a:extLst>
            <a:ext uri="{FF2B5EF4-FFF2-40B4-BE49-F238E27FC236}">
              <a16:creationId xmlns:a16="http://schemas.microsoft.com/office/drawing/2014/main" id="{FCB96D26-CC20-4129-B74C-75AF119E7B4B}"/>
            </a:ext>
          </a:extLst>
        </xdr:cNvPr>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2" name="直線コネクタ 331">
          <a:extLst>
            <a:ext uri="{FF2B5EF4-FFF2-40B4-BE49-F238E27FC236}">
              <a16:creationId xmlns:a16="http://schemas.microsoft.com/office/drawing/2014/main" id="{9D316E0A-408D-4D8B-A975-AA0B37AB4620}"/>
            </a:ext>
          </a:extLst>
        </xdr:cNvPr>
        <xdr:cNvCxnSpPr/>
      </xdr:nvCxnSpPr>
      <xdr:spPr>
        <a:xfrm>
          <a:off x="6858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33" name="テキスト ボックス 332">
          <a:extLst>
            <a:ext uri="{FF2B5EF4-FFF2-40B4-BE49-F238E27FC236}">
              <a16:creationId xmlns:a16="http://schemas.microsoft.com/office/drawing/2014/main" id="{03AA9B82-3F0F-409E-AE18-B185B3F75B67}"/>
            </a:ext>
          </a:extLst>
        </xdr:cNvPr>
        <xdr:cNvSpPr txBox="1"/>
      </xdr:nvSpPr>
      <xdr:spPr>
        <a:xfrm>
          <a:off x="2757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4" name="直線コネクタ 333">
          <a:extLst>
            <a:ext uri="{FF2B5EF4-FFF2-40B4-BE49-F238E27FC236}">
              <a16:creationId xmlns:a16="http://schemas.microsoft.com/office/drawing/2014/main" id="{0BFF7C39-AC6B-4869-839B-A89D01172E1B}"/>
            </a:ext>
          </a:extLst>
        </xdr:cNvPr>
        <xdr:cNvCxnSpPr/>
      </xdr:nvCxnSpPr>
      <xdr:spPr>
        <a:xfrm>
          <a:off x="6858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5" name="テキスト ボックス 334">
          <a:extLst>
            <a:ext uri="{FF2B5EF4-FFF2-40B4-BE49-F238E27FC236}">
              <a16:creationId xmlns:a16="http://schemas.microsoft.com/office/drawing/2014/main" id="{215B1E2F-D4F7-4E59-B425-C77559FC6B3A}"/>
            </a:ext>
          </a:extLst>
        </xdr:cNvPr>
        <xdr:cNvSpPr txBox="1"/>
      </xdr:nvSpPr>
      <xdr:spPr>
        <a:xfrm>
          <a:off x="3398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6" name="直線コネクタ 335">
          <a:extLst>
            <a:ext uri="{FF2B5EF4-FFF2-40B4-BE49-F238E27FC236}">
              <a16:creationId xmlns:a16="http://schemas.microsoft.com/office/drawing/2014/main" id="{5DC3AD56-490F-442A-8360-F510A0CE0B5A}"/>
            </a:ext>
          </a:extLst>
        </xdr:cNvPr>
        <xdr:cNvCxnSpPr/>
      </xdr:nvCxnSpPr>
      <xdr:spPr>
        <a:xfrm>
          <a:off x="6858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7" name="テキスト ボックス 336">
          <a:extLst>
            <a:ext uri="{FF2B5EF4-FFF2-40B4-BE49-F238E27FC236}">
              <a16:creationId xmlns:a16="http://schemas.microsoft.com/office/drawing/2014/main" id="{12DB6D4E-4FF2-484F-B8A3-15A1A38D1483}"/>
            </a:ext>
          </a:extLst>
        </xdr:cNvPr>
        <xdr:cNvSpPr txBox="1"/>
      </xdr:nvSpPr>
      <xdr:spPr>
        <a:xfrm>
          <a:off x="3398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8" name="直線コネクタ 337">
          <a:extLst>
            <a:ext uri="{FF2B5EF4-FFF2-40B4-BE49-F238E27FC236}">
              <a16:creationId xmlns:a16="http://schemas.microsoft.com/office/drawing/2014/main" id="{986C5F38-E32F-452B-8F11-1CFB02047D84}"/>
            </a:ext>
          </a:extLst>
        </xdr:cNvPr>
        <xdr:cNvCxnSpPr/>
      </xdr:nvCxnSpPr>
      <xdr:spPr>
        <a:xfrm>
          <a:off x="6858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9" name="テキスト ボックス 338">
          <a:extLst>
            <a:ext uri="{FF2B5EF4-FFF2-40B4-BE49-F238E27FC236}">
              <a16:creationId xmlns:a16="http://schemas.microsoft.com/office/drawing/2014/main" id="{978C1711-451E-4A47-96A6-600CF07FC867}"/>
            </a:ext>
          </a:extLst>
        </xdr:cNvPr>
        <xdr:cNvSpPr txBox="1"/>
      </xdr:nvSpPr>
      <xdr:spPr>
        <a:xfrm>
          <a:off x="3398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0" name="直線コネクタ 339">
          <a:extLst>
            <a:ext uri="{FF2B5EF4-FFF2-40B4-BE49-F238E27FC236}">
              <a16:creationId xmlns:a16="http://schemas.microsoft.com/office/drawing/2014/main" id="{2A329651-00D5-46D3-91A5-EB2DFFA53EA7}"/>
            </a:ext>
          </a:extLst>
        </xdr:cNvPr>
        <xdr:cNvCxnSpPr/>
      </xdr:nvCxnSpPr>
      <xdr:spPr>
        <a:xfrm>
          <a:off x="6858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1" name="テキスト ボックス 340">
          <a:extLst>
            <a:ext uri="{FF2B5EF4-FFF2-40B4-BE49-F238E27FC236}">
              <a16:creationId xmlns:a16="http://schemas.microsoft.com/office/drawing/2014/main" id="{EE05652E-8829-4F4E-A3B4-DBEFB8B77896}"/>
            </a:ext>
          </a:extLst>
        </xdr:cNvPr>
        <xdr:cNvSpPr txBox="1"/>
      </xdr:nvSpPr>
      <xdr:spPr>
        <a:xfrm>
          <a:off x="339891" y="16374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a:extLst>
            <a:ext uri="{FF2B5EF4-FFF2-40B4-BE49-F238E27FC236}">
              <a16:creationId xmlns:a16="http://schemas.microsoft.com/office/drawing/2014/main" id="{F55A92BE-1A45-42C0-B21C-023674FCF7A5}"/>
            </a:ext>
          </a:extLst>
        </xdr:cNvPr>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43" name="テキスト ボックス 342">
          <a:extLst>
            <a:ext uri="{FF2B5EF4-FFF2-40B4-BE49-F238E27FC236}">
              <a16:creationId xmlns:a16="http://schemas.microsoft.com/office/drawing/2014/main" id="{5EDE6D7B-2111-4498-A6F1-0D38697A83E7}"/>
            </a:ext>
          </a:extLst>
        </xdr:cNvPr>
        <xdr:cNvSpPr txBox="1"/>
      </xdr:nvSpPr>
      <xdr:spPr>
        <a:xfrm>
          <a:off x="38496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a:extLst>
            <a:ext uri="{FF2B5EF4-FFF2-40B4-BE49-F238E27FC236}">
              <a16:creationId xmlns:a16="http://schemas.microsoft.com/office/drawing/2014/main" id="{0FC52808-652D-46A8-9472-F21FC64E67A3}"/>
            </a:ext>
          </a:extLst>
        </xdr:cNvPr>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108</xdr:row>
      <xdr:rowOff>152400</xdr:rowOff>
    </xdr:to>
    <xdr:cxnSp macro="">
      <xdr:nvCxnSpPr>
        <xdr:cNvPr id="345" name="直線コネクタ 344">
          <a:extLst>
            <a:ext uri="{FF2B5EF4-FFF2-40B4-BE49-F238E27FC236}">
              <a16:creationId xmlns:a16="http://schemas.microsoft.com/office/drawing/2014/main" id="{1CA7D321-C723-4DFF-AA68-4D2A700BBB50}"/>
            </a:ext>
          </a:extLst>
        </xdr:cNvPr>
        <xdr:cNvCxnSpPr/>
      </xdr:nvCxnSpPr>
      <xdr:spPr>
        <a:xfrm flipV="1">
          <a:off x="4177665" y="164211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46" name="【市民会館】&#10;有形固定資産減価償却率最小値テキスト">
          <a:extLst>
            <a:ext uri="{FF2B5EF4-FFF2-40B4-BE49-F238E27FC236}">
              <a16:creationId xmlns:a16="http://schemas.microsoft.com/office/drawing/2014/main" id="{D0EBA9F3-228C-4162-BBA5-D219FE0173FB}"/>
            </a:ext>
          </a:extLst>
        </xdr:cNvPr>
        <xdr:cNvSpPr txBox="1"/>
      </xdr:nvSpPr>
      <xdr:spPr>
        <a:xfrm>
          <a:off x="4216400"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7" name="直線コネクタ 346">
          <a:extLst>
            <a:ext uri="{FF2B5EF4-FFF2-40B4-BE49-F238E27FC236}">
              <a16:creationId xmlns:a16="http://schemas.microsoft.com/office/drawing/2014/main" id="{E8CFB9AC-FA17-4432-99BB-D0AFFE4BDA30}"/>
            </a:ext>
          </a:extLst>
        </xdr:cNvPr>
        <xdr:cNvCxnSpPr/>
      </xdr:nvCxnSpPr>
      <xdr:spPr>
        <a:xfrm>
          <a:off x="4108450" y="1798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348" name="【市民会館】&#10;有形固定資産減価償却率最大値テキスト">
          <a:extLst>
            <a:ext uri="{FF2B5EF4-FFF2-40B4-BE49-F238E27FC236}">
              <a16:creationId xmlns:a16="http://schemas.microsoft.com/office/drawing/2014/main" id="{915437D8-15B3-4823-839E-9716AB5DF453}"/>
            </a:ext>
          </a:extLst>
        </xdr:cNvPr>
        <xdr:cNvSpPr txBox="1"/>
      </xdr:nvSpPr>
      <xdr:spPr>
        <a:xfrm>
          <a:off x="4216400" y="1620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349" name="直線コネクタ 348">
          <a:extLst>
            <a:ext uri="{FF2B5EF4-FFF2-40B4-BE49-F238E27FC236}">
              <a16:creationId xmlns:a16="http://schemas.microsoft.com/office/drawing/2014/main" id="{1F1F7EF0-A2E2-413B-A032-320B56037DFE}"/>
            </a:ext>
          </a:extLst>
        </xdr:cNvPr>
        <xdr:cNvCxnSpPr/>
      </xdr:nvCxnSpPr>
      <xdr:spPr>
        <a:xfrm>
          <a:off x="4108450" y="16421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59072</xdr:rowOff>
    </xdr:from>
    <xdr:ext cx="405111" cy="259045"/>
    <xdr:sp macro="" textlink="">
      <xdr:nvSpPr>
        <xdr:cNvPr id="350" name="【市民会館】&#10;有形固定資産減価償却率平均値テキスト">
          <a:extLst>
            <a:ext uri="{FF2B5EF4-FFF2-40B4-BE49-F238E27FC236}">
              <a16:creationId xmlns:a16="http://schemas.microsoft.com/office/drawing/2014/main" id="{9D9DF569-4D1B-4278-A1CE-50301512AF5B}"/>
            </a:ext>
          </a:extLst>
        </xdr:cNvPr>
        <xdr:cNvSpPr txBox="1"/>
      </xdr:nvSpPr>
      <xdr:spPr>
        <a:xfrm>
          <a:off x="4216400" y="17064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351" name="フローチャート: 判断 350">
          <a:extLst>
            <a:ext uri="{FF2B5EF4-FFF2-40B4-BE49-F238E27FC236}">
              <a16:creationId xmlns:a16="http://schemas.microsoft.com/office/drawing/2014/main" id="{A48C11EB-B9A2-4D4A-BD2F-C55FC2D2A031}"/>
            </a:ext>
          </a:extLst>
        </xdr:cNvPr>
        <xdr:cNvSpPr/>
      </xdr:nvSpPr>
      <xdr:spPr>
        <a:xfrm>
          <a:off x="4127500" y="170859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352" name="フローチャート: 判断 351">
          <a:extLst>
            <a:ext uri="{FF2B5EF4-FFF2-40B4-BE49-F238E27FC236}">
              <a16:creationId xmlns:a16="http://schemas.microsoft.com/office/drawing/2014/main" id="{50860AF3-C57A-4D11-B272-C91249A79C3D}"/>
            </a:ext>
          </a:extLst>
        </xdr:cNvPr>
        <xdr:cNvSpPr/>
      </xdr:nvSpPr>
      <xdr:spPr>
        <a:xfrm>
          <a:off x="3384550" y="17049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10161</xdr:rowOff>
    </xdr:from>
    <xdr:to>
      <xdr:col>15</xdr:col>
      <xdr:colOff>101600</xdr:colOff>
      <xdr:row>103</xdr:row>
      <xdr:rowOff>111761</xdr:rowOff>
    </xdr:to>
    <xdr:sp macro="" textlink="">
      <xdr:nvSpPr>
        <xdr:cNvPr id="353" name="フローチャート: 判断 352">
          <a:extLst>
            <a:ext uri="{FF2B5EF4-FFF2-40B4-BE49-F238E27FC236}">
              <a16:creationId xmlns:a16="http://schemas.microsoft.com/office/drawing/2014/main" id="{D2333F58-0E6B-48A5-B33B-06F3C1A9B336}"/>
            </a:ext>
          </a:extLst>
        </xdr:cNvPr>
        <xdr:cNvSpPr/>
      </xdr:nvSpPr>
      <xdr:spPr>
        <a:xfrm>
          <a:off x="2571750" y="1701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38736</xdr:rowOff>
    </xdr:from>
    <xdr:to>
      <xdr:col>10</xdr:col>
      <xdr:colOff>165100</xdr:colOff>
      <xdr:row>103</xdr:row>
      <xdr:rowOff>140336</xdr:rowOff>
    </xdr:to>
    <xdr:sp macro="" textlink="">
      <xdr:nvSpPr>
        <xdr:cNvPr id="354" name="フローチャート: 判断 353">
          <a:extLst>
            <a:ext uri="{FF2B5EF4-FFF2-40B4-BE49-F238E27FC236}">
              <a16:creationId xmlns:a16="http://schemas.microsoft.com/office/drawing/2014/main" id="{C70E2681-BBDE-41AB-9128-55ADD6159866}"/>
            </a:ext>
          </a:extLst>
        </xdr:cNvPr>
        <xdr:cNvSpPr/>
      </xdr:nvSpPr>
      <xdr:spPr>
        <a:xfrm>
          <a:off x="1778000" y="1704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31114</xdr:rowOff>
    </xdr:from>
    <xdr:to>
      <xdr:col>6</xdr:col>
      <xdr:colOff>38100</xdr:colOff>
      <xdr:row>102</xdr:row>
      <xdr:rowOff>132714</xdr:rowOff>
    </xdr:to>
    <xdr:sp macro="" textlink="">
      <xdr:nvSpPr>
        <xdr:cNvPr id="355" name="フローチャート: 判断 354">
          <a:extLst>
            <a:ext uri="{FF2B5EF4-FFF2-40B4-BE49-F238E27FC236}">
              <a16:creationId xmlns:a16="http://schemas.microsoft.com/office/drawing/2014/main" id="{44E3B33D-4FF8-4657-B5CE-4358789C6981}"/>
            </a:ext>
          </a:extLst>
        </xdr:cNvPr>
        <xdr:cNvSpPr/>
      </xdr:nvSpPr>
      <xdr:spPr>
        <a:xfrm>
          <a:off x="984250" y="168713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21BE9133-3D10-475B-AED5-258717810106}"/>
            </a:ext>
          </a:extLst>
        </xdr:cNvPr>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FA879F2B-0D9F-476A-AFAB-5B749C1A5FB7}"/>
            </a:ext>
          </a:extLst>
        </xdr:cNvPr>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C82A744E-449F-4FB6-A433-6ED8C8102F2C}"/>
            </a:ext>
          </a:extLst>
        </xdr:cNvPr>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468748DE-DA17-4207-BABD-58A22E94D16B}"/>
            </a:ext>
          </a:extLst>
        </xdr:cNvPr>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D90E5B47-7D65-4BB0-925E-924C9F92CEBF}"/>
            </a:ext>
          </a:extLst>
        </xdr:cNvPr>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2539</xdr:rowOff>
    </xdr:from>
    <xdr:to>
      <xdr:col>15</xdr:col>
      <xdr:colOff>101600</xdr:colOff>
      <xdr:row>103</xdr:row>
      <xdr:rowOff>104139</xdr:rowOff>
    </xdr:to>
    <xdr:sp macro="" textlink="">
      <xdr:nvSpPr>
        <xdr:cNvPr id="361" name="楕円 360">
          <a:extLst>
            <a:ext uri="{FF2B5EF4-FFF2-40B4-BE49-F238E27FC236}">
              <a16:creationId xmlns:a16="http://schemas.microsoft.com/office/drawing/2014/main" id="{31109E40-BF9D-4A6E-8DED-2CB75322D5DD}"/>
            </a:ext>
          </a:extLst>
        </xdr:cNvPr>
        <xdr:cNvSpPr/>
      </xdr:nvSpPr>
      <xdr:spPr>
        <a:xfrm>
          <a:off x="2571750" y="1700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151130</xdr:rowOff>
    </xdr:from>
    <xdr:to>
      <xdr:col>10</xdr:col>
      <xdr:colOff>165100</xdr:colOff>
      <xdr:row>103</xdr:row>
      <xdr:rowOff>81280</xdr:rowOff>
    </xdr:to>
    <xdr:sp macro="" textlink="">
      <xdr:nvSpPr>
        <xdr:cNvPr id="362" name="楕円 361">
          <a:extLst>
            <a:ext uri="{FF2B5EF4-FFF2-40B4-BE49-F238E27FC236}">
              <a16:creationId xmlns:a16="http://schemas.microsoft.com/office/drawing/2014/main" id="{54BF45C2-A441-4DD1-B3A6-742A0486A754}"/>
            </a:ext>
          </a:extLst>
        </xdr:cNvPr>
        <xdr:cNvSpPr/>
      </xdr:nvSpPr>
      <xdr:spPr>
        <a:xfrm>
          <a:off x="1778000" y="16991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30480</xdr:rowOff>
    </xdr:from>
    <xdr:to>
      <xdr:col>15</xdr:col>
      <xdr:colOff>50800</xdr:colOff>
      <xdr:row>103</xdr:row>
      <xdr:rowOff>53339</xdr:rowOff>
    </xdr:to>
    <xdr:cxnSp macro="">
      <xdr:nvCxnSpPr>
        <xdr:cNvPr id="363" name="直線コネクタ 362">
          <a:extLst>
            <a:ext uri="{FF2B5EF4-FFF2-40B4-BE49-F238E27FC236}">
              <a16:creationId xmlns:a16="http://schemas.microsoft.com/office/drawing/2014/main" id="{0A0D4BF3-E605-40D8-9994-9C5ED9209B56}"/>
            </a:ext>
          </a:extLst>
        </xdr:cNvPr>
        <xdr:cNvCxnSpPr/>
      </xdr:nvCxnSpPr>
      <xdr:spPr>
        <a:xfrm>
          <a:off x="1828800" y="17035780"/>
          <a:ext cx="7937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364" name="n_1aveValue【市民会館】&#10;有形固定資産減価償却率">
          <a:extLst>
            <a:ext uri="{FF2B5EF4-FFF2-40B4-BE49-F238E27FC236}">
              <a16:creationId xmlns:a16="http://schemas.microsoft.com/office/drawing/2014/main" id="{0C5BDD0D-3229-4EA4-AD3C-5FE2A8AC2541}"/>
            </a:ext>
          </a:extLst>
        </xdr:cNvPr>
        <xdr:cNvSpPr txBox="1"/>
      </xdr:nvSpPr>
      <xdr:spPr>
        <a:xfrm>
          <a:off x="3239144" y="1683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102888</xdr:rowOff>
    </xdr:from>
    <xdr:ext cx="405111" cy="259045"/>
    <xdr:sp macro="" textlink="">
      <xdr:nvSpPr>
        <xdr:cNvPr id="365" name="n_2aveValue【市民会館】&#10;有形固定資産減価償却率">
          <a:extLst>
            <a:ext uri="{FF2B5EF4-FFF2-40B4-BE49-F238E27FC236}">
              <a16:creationId xmlns:a16="http://schemas.microsoft.com/office/drawing/2014/main" id="{F01F5831-04DC-4E19-9F9F-879BACEF71C4}"/>
            </a:ext>
          </a:extLst>
        </xdr:cNvPr>
        <xdr:cNvSpPr txBox="1"/>
      </xdr:nvSpPr>
      <xdr:spPr>
        <a:xfrm>
          <a:off x="2439044" y="17108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131463</xdr:rowOff>
    </xdr:from>
    <xdr:ext cx="405111" cy="259045"/>
    <xdr:sp macro="" textlink="">
      <xdr:nvSpPr>
        <xdr:cNvPr id="366" name="n_3aveValue【市民会館】&#10;有形固定資産減価償却率">
          <a:extLst>
            <a:ext uri="{FF2B5EF4-FFF2-40B4-BE49-F238E27FC236}">
              <a16:creationId xmlns:a16="http://schemas.microsoft.com/office/drawing/2014/main" id="{1BAC5397-54A2-48E7-AECF-588D3208FC7E}"/>
            </a:ext>
          </a:extLst>
        </xdr:cNvPr>
        <xdr:cNvSpPr txBox="1"/>
      </xdr:nvSpPr>
      <xdr:spPr>
        <a:xfrm>
          <a:off x="1645294" y="17136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149241</xdr:rowOff>
    </xdr:from>
    <xdr:ext cx="405111" cy="259045"/>
    <xdr:sp macro="" textlink="">
      <xdr:nvSpPr>
        <xdr:cNvPr id="367" name="n_4aveValue【市民会館】&#10;有形固定資産減価償却率">
          <a:extLst>
            <a:ext uri="{FF2B5EF4-FFF2-40B4-BE49-F238E27FC236}">
              <a16:creationId xmlns:a16="http://schemas.microsoft.com/office/drawing/2014/main" id="{44661FE5-7C46-4721-88D7-9AC48FE0F9FF}"/>
            </a:ext>
          </a:extLst>
        </xdr:cNvPr>
        <xdr:cNvSpPr txBox="1"/>
      </xdr:nvSpPr>
      <xdr:spPr>
        <a:xfrm>
          <a:off x="851544" y="16659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120666</xdr:rowOff>
    </xdr:from>
    <xdr:ext cx="405111" cy="259045"/>
    <xdr:sp macro="" textlink="">
      <xdr:nvSpPr>
        <xdr:cNvPr id="368" name="n_2mainValue【市民会館】&#10;有形固定資産減価償却率">
          <a:extLst>
            <a:ext uri="{FF2B5EF4-FFF2-40B4-BE49-F238E27FC236}">
              <a16:creationId xmlns:a16="http://schemas.microsoft.com/office/drawing/2014/main" id="{3511AAD6-81C7-444C-AC1E-108380221806}"/>
            </a:ext>
          </a:extLst>
        </xdr:cNvPr>
        <xdr:cNvSpPr txBox="1"/>
      </xdr:nvSpPr>
      <xdr:spPr>
        <a:xfrm>
          <a:off x="2439044" y="1679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97807</xdr:rowOff>
    </xdr:from>
    <xdr:ext cx="405111" cy="259045"/>
    <xdr:sp macro="" textlink="">
      <xdr:nvSpPr>
        <xdr:cNvPr id="369" name="n_3mainValue【市民会館】&#10;有形固定資産減価償却率">
          <a:extLst>
            <a:ext uri="{FF2B5EF4-FFF2-40B4-BE49-F238E27FC236}">
              <a16:creationId xmlns:a16="http://schemas.microsoft.com/office/drawing/2014/main" id="{6F39E614-E7C7-45BC-BA04-C5FC5E3C9A2C}"/>
            </a:ext>
          </a:extLst>
        </xdr:cNvPr>
        <xdr:cNvSpPr txBox="1"/>
      </xdr:nvSpPr>
      <xdr:spPr>
        <a:xfrm>
          <a:off x="1645294" y="1677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D1204874-22C3-476F-9ED6-616EBACC5F97}"/>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AD34C0C1-6CF8-4044-9D2A-CB97A883A7D3}"/>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F6EB1841-76D5-42B3-B3B0-0502AD36F9FB}"/>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7BF741D6-1AD7-4521-8E94-596B39AF11D5}"/>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4352C0D0-E905-437F-B00D-694CE1E49ECA}"/>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E30815EA-6474-4ED4-B55D-2C916085CE16}"/>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702C4643-3060-435B-87DA-DB0E475F3D7B}"/>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DF4B0289-D973-4211-B802-39FE3C300962}"/>
            </a:ext>
          </a:extLst>
        </xdr:cNvPr>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8" name="テキスト ボックス 377">
          <a:extLst>
            <a:ext uri="{FF2B5EF4-FFF2-40B4-BE49-F238E27FC236}">
              <a16:creationId xmlns:a16="http://schemas.microsoft.com/office/drawing/2014/main" id="{70FF55F6-657E-49DC-9BCB-2EC4F5D633AD}"/>
            </a:ext>
          </a:extLst>
        </xdr:cNvPr>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9" name="直線コネクタ 378">
          <a:extLst>
            <a:ext uri="{FF2B5EF4-FFF2-40B4-BE49-F238E27FC236}">
              <a16:creationId xmlns:a16="http://schemas.microsoft.com/office/drawing/2014/main" id="{0A7647FE-627C-43E6-BFE6-383B57F9883C}"/>
            </a:ext>
          </a:extLst>
        </xdr:cNvPr>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0" name="直線コネクタ 379">
          <a:extLst>
            <a:ext uri="{FF2B5EF4-FFF2-40B4-BE49-F238E27FC236}">
              <a16:creationId xmlns:a16="http://schemas.microsoft.com/office/drawing/2014/main" id="{E4745A65-2E5D-40C9-AA76-2BDDCCDBA41F}"/>
            </a:ext>
          </a:extLst>
        </xdr:cNvPr>
        <xdr:cNvCxnSpPr/>
      </xdr:nvCxnSpPr>
      <xdr:spPr>
        <a:xfrm>
          <a:off x="5956300" y="1798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1" name="テキスト ボックス 380">
          <a:extLst>
            <a:ext uri="{FF2B5EF4-FFF2-40B4-BE49-F238E27FC236}">
              <a16:creationId xmlns:a16="http://schemas.microsoft.com/office/drawing/2014/main" id="{C8DD796A-4466-4C8A-8A63-98577DF0430A}"/>
            </a:ext>
          </a:extLst>
        </xdr:cNvPr>
        <xdr:cNvSpPr txBox="1"/>
      </xdr:nvSpPr>
      <xdr:spPr>
        <a:xfrm>
          <a:off x="55272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2" name="直線コネクタ 381">
          <a:extLst>
            <a:ext uri="{FF2B5EF4-FFF2-40B4-BE49-F238E27FC236}">
              <a16:creationId xmlns:a16="http://schemas.microsoft.com/office/drawing/2014/main" id="{97540B07-013B-4B73-9F4E-D2D94D1BB64D}"/>
            </a:ext>
          </a:extLst>
        </xdr:cNvPr>
        <xdr:cNvCxnSpPr/>
      </xdr:nvCxnSpPr>
      <xdr:spPr>
        <a:xfrm>
          <a:off x="5956300" y="1761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3" name="テキスト ボックス 382">
          <a:extLst>
            <a:ext uri="{FF2B5EF4-FFF2-40B4-BE49-F238E27FC236}">
              <a16:creationId xmlns:a16="http://schemas.microsoft.com/office/drawing/2014/main" id="{8ED27E63-2769-4EFF-85C3-2B4336B37150}"/>
            </a:ext>
          </a:extLst>
        </xdr:cNvPr>
        <xdr:cNvSpPr txBox="1"/>
      </xdr:nvSpPr>
      <xdr:spPr>
        <a:xfrm>
          <a:off x="55272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4" name="直線コネクタ 383">
          <a:extLst>
            <a:ext uri="{FF2B5EF4-FFF2-40B4-BE49-F238E27FC236}">
              <a16:creationId xmlns:a16="http://schemas.microsoft.com/office/drawing/2014/main" id="{6F37A784-FF83-4CC6-A81C-E1E58592FFE1}"/>
            </a:ext>
          </a:extLst>
        </xdr:cNvPr>
        <xdr:cNvCxnSpPr/>
      </xdr:nvCxnSpPr>
      <xdr:spPr>
        <a:xfrm>
          <a:off x="5956300" y="17246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5" name="テキスト ボックス 384">
          <a:extLst>
            <a:ext uri="{FF2B5EF4-FFF2-40B4-BE49-F238E27FC236}">
              <a16:creationId xmlns:a16="http://schemas.microsoft.com/office/drawing/2014/main" id="{66CD0E23-9B7F-41CA-9726-3C87171D57BB}"/>
            </a:ext>
          </a:extLst>
        </xdr:cNvPr>
        <xdr:cNvSpPr txBox="1"/>
      </xdr:nvSpPr>
      <xdr:spPr>
        <a:xfrm>
          <a:off x="552722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6" name="直線コネクタ 385">
          <a:extLst>
            <a:ext uri="{FF2B5EF4-FFF2-40B4-BE49-F238E27FC236}">
              <a16:creationId xmlns:a16="http://schemas.microsoft.com/office/drawing/2014/main" id="{38323372-BA4C-4FFC-B095-11C6731E6D01}"/>
            </a:ext>
          </a:extLst>
        </xdr:cNvPr>
        <xdr:cNvCxnSpPr/>
      </xdr:nvCxnSpPr>
      <xdr:spPr>
        <a:xfrm>
          <a:off x="5956300" y="16878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7" name="テキスト ボックス 386">
          <a:extLst>
            <a:ext uri="{FF2B5EF4-FFF2-40B4-BE49-F238E27FC236}">
              <a16:creationId xmlns:a16="http://schemas.microsoft.com/office/drawing/2014/main" id="{A08A5CE6-3793-4C7D-8319-C3B4B4F99B6C}"/>
            </a:ext>
          </a:extLst>
        </xdr:cNvPr>
        <xdr:cNvSpPr txBox="1"/>
      </xdr:nvSpPr>
      <xdr:spPr>
        <a:xfrm>
          <a:off x="552722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8" name="直線コネクタ 387">
          <a:extLst>
            <a:ext uri="{FF2B5EF4-FFF2-40B4-BE49-F238E27FC236}">
              <a16:creationId xmlns:a16="http://schemas.microsoft.com/office/drawing/2014/main" id="{EC4C29AF-1934-4185-AD09-B44EDAA973F5}"/>
            </a:ext>
          </a:extLst>
        </xdr:cNvPr>
        <xdr:cNvCxnSpPr/>
      </xdr:nvCxnSpPr>
      <xdr:spPr>
        <a:xfrm>
          <a:off x="5956300" y="1651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9" name="テキスト ボックス 388">
          <a:extLst>
            <a:ext uri="{FF2B5EF4-FFF2-40B4-BE49-F238E27FC236}">
              <a16:creationId xmlns:a16="http://schemas.microsoft.com/office/drawing/2014/main" id="{611ABC70-0B26-41C9-9686-D1AB22617E64}"/>
            </a:ext>
          </a:extLst>
        </xdr:cNvPr>
        <xdr:cNvSpPr txBox="1"/>
      </xdr:nvSpPr>
      <xdr:spPr>
        <a:xfrm>
          <a:off x="552722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0" name="直線コネクタ 389">
          <a:extLst>
            <a:ext uri="{FF2B5EF4-FFF2-40B4-BE49-F238E27FC236}">
              <a16:creationId xmlns:a16="http://schemas.microsoft.com/office/drawing/2014/main" id="{4C931EBB-E594-4792-8334-5728694B093C}"/>
            </a:ext>
          </a:extLst>
        </xdr:cNvPr>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1" name="テキスト ボックス 390">
          <a:extLst>
            <a:ext uri="{FF2B5EF4-FFF2-40B4-BE49-F238E27FC236}">
              <a16:creationId xmlns:a16="http://schemas.microsoft.com/office/drawing/2014/main" id="{971576BC-DDCB-4718-9AB5-28C9D23A7921}"/>
            </a:ext>
          </a:extLst>
        </xdr:cNvPr>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2" name="【市民会館】&#10;一人当たり面積グラフ枠">
          <a:extLst>
            <a:ext uri="{FF2B5EF4-FFF2-40B4-BE49-F238E27FC236}">
              <a16:creationId xmlns:a16="http://schemas.microsoft.com/office/drawing/2014/main" id="{BEF07840-D9FB-4AE5-8347-DF0A476BA674}"/>
            </a:ext>
          </a:extLst>
        </xdr:cNvPr>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101346</xdr:rowOff>
    </xdr:from>
    <xdr:to>
      <xdr:col>54</xdr:col>
      <xdr:colOff>189865</xdr:colOff>
      <xdr:row>108</xdr:row>
      <xdr:rowOff>119635</xdr:rowOff>
    </xdr:to>
    <xdr:cxnSp macro="">
      <xdr:nvCxnSpPr>
        <xdr:cNvPr id="393" name="直線コネクタ 392">
          <a:extLst>
            <a:ext uri="{FF2B5EF4-FFF2-40B4-BE49-F238E27FC236}">
              <a16:creationId xmlns:a16="http://schemas.microsoft.com/office/drawing/2014/main" id="{446AD219-3C9F-4AF1-B254-9D6ACF547435}"/>
            </a:ext>
          </a:extLst>
        </xdr:cNvPr>
        <xdr:cNvCxnSpPr/>
      </xdr:nvCxnSpPr>
      <xdr:spPr>
        <a:xfrm flipV="1">
          <a:off x="9429115" y="16611346"/>
          <a:ext cx="0" cy="133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123462</xdr:rowOff>
    </xdr:from>
    <xdr:ext cx="469744" cy="259045"/>
    <xdr:sp macro="" textlink="">
      <xdr:nvSpPr>
        <xdr:cNvPr id="394" name="【市民会館】&#10;一人当たり面積最小値テキスト">
          <a:extLst>
            <a:ext uri="{FF2B5EF4-FFF2-40B4-BE49-F238E27FC236}">
              <a16:creationId xmlns:a16="http://schemas.microsoft.com/office/drawing/2014/main" id="{B4782AFB-9D24-4095-8B89-C7065AD01698}"/>
            </a:ext>
          </a:extLst>
        </xdr:cNvPr>
        <xdr:cNvSpPr txBox="1"/>
      </xdr:nvSpPr>
      <xdr:spPr>
        <a:xfrm>
          <a:off x="9467850" y="1795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119635</xdr:rowOff>
    </xdr:from>
    <xdr:to>
      <xdr:col>55</xdr:col>
      <xdr:colOff>88900</xdr:colOff>
      <xdr:row>108</xdr:row>
      <xdr:rowOff>119635</xdr:rowOff>
    </xdr:to>
    <xdr:cxnSp macro="">
      <xdr:nvCxnSpPr>
        <xdr:cNvPr id="395" name="直線コネクタ 394">
          <a:extLst>
            <a:ext uri="{FF2B5EF4-FFF2-40B4-BE49-F238E27FC236}">
              <a16:creationId xmlns:a16="http://schemas.microsoft.com/office/drawing/2014/main" id="{F2AF6C35-EB48-4D8F-8446-467D1FE6258A}"/>
            </a:ext>
          </a:extLst>
        </xdr:cNvPr>
        <xdr:cNvCxnSpPr/>
      </xdr:nvCxnSpPr>
      <xdr:spPr>
        <a:xfrm>
          <a:off x="9359900" y="179504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48023</xdr:rowOff>
    </xdr:from>
    <xdr:ext cx="469744" cy="259045"/>
    <xdr:sp macro="" textlink="">
      <xdr:nvSpPr>
        <xdr:cNvPr id="396" name="【市民会館】&#10;一人当たり面積最大値テキスト">
          <a:extLst>
            <a:ext uri="{FF2B5EF4-FFF2-40B4-BE49-F238E27FC236}">
              <a16:creationId xmlns:a16="http://schemas.microsoft.com/office/drawing/2014/main" id="{C141FC4D-4910-4FEE-ADF8-168BC607C12A}"/>
            </a:ext>
          </a:extLst>
        </xdr:cNvPr>
        <xdr:cNvSpPr txBox="1"/>
      </xdr:nvSpPr>
      <xdr:spPr>
        <a:xfrm>
          <a:off x="9467850" y="1639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101346</xdr:rowOff>
    </xdr:from>
    <xdr:to>
      <xdr:col>55</xdr:col>
      <xdr:colOff>88900</xdr:colOff>
      <xdr:row>100</xdr:row>
      <xdr:rowOff>101346</xdr:rowOff>
    </xdr:to>
    <xdr:cxnSp macro="">
      <xdr:nvCxnSpPr>
        <xdr:cNvPr id="397" name="直線コネクタ 396">
          <a:extLst>
            <a:ext uri="{FF2B5EF4-FFF2-40B4-BE49-F238E27FC236}">
              <a16:creationId xmlns:a16="http://schemas.microsoft.com/office/drawing/2014/main" id="{22B83DE2-CFB7-423B-860A-8CB5E3B9B632}"/>
            </a:ext>
          </a:extLst>
        </xdr:cNvPr>
        <xdr:cNvCxnSpPr/>
      </xdr:nvCxnSpPr>
      <xdr:spPr>
        <a:xfrm>
          <a:off x="9359900" y="166113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128033</xdr:rowOff>
    </xdr:from>
    <xdr:ext cx="469744" cy="259045"/>
    <xdr:sp macro="" textlink="">
      <xdr:nvSpPr>
        <xdr:cNvPr id="398" name="【市民会館】&#10;一人当たり面積平均値テキスト">
          <a:extLst>
            <a:ext uri="{FF2B5EF4-FFF2-40B4-BE49-F238E27FC236}">
              <a16:creationId xmlns:a16="http://schemas.microsoft.com/office/drawing/2014/main" id="{0D97A631-04BD-4F5A-A0EA-9C5013EB6D31}"/>
            </a:ext>
          </a:extLst>
        </xdr:cNvPr>
        <xdr:cNvSpPr txBox="1"/>
      </xdr:nvSpPr>
      <xdr:spPr>
        <a:xfrm>
          <a:off x="9467850" y="17628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149606</xdr:rowOff>
    </xdr:from>
    <xdr:to>
      <xdr:col>55</xdr:col>
      <xdr:colOff>50800</xdr:colOff>
      <xdr:row>107</xdr:row>
      <xdr:rowOff>79756</xdr:rowOff>
    </xdr:to>
    <xdr:sp macro="" textlink="">
      <xdr:nvSpPr>
        <xdr:cNvPr id="399" name="フローチャート: 判断 398">
          <a:extLst>
            <a:ext uri="{FF2B5EF4-FFF2-40B4-BE49-F238E27FC236}">
              <a16:creationId xmlns:a16="http://schemas.microsoft.com/office/drawing/2014/main" id="{A93624E7-FA03-493A-AF84-9F51D32B0B04}"/>
            </a:ext>
          </a:extLst>
        </xdr:cNvPr>
        <xdr:cNvSpPr/>
      </xdr:nvSpPr>
      <xdr:spPr>
        <a:xfrm>
          <a:off x="9398000" y="176502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161037</xdr:rowOff>
    </xdr:from>
    <xdr:to>
      <xdr:col>50</xdr:col>
      <xdr:colOff>165100</xdr:colOff>
      <xdr:row>107</xdr:row>
      <xdr:rowOff>91187</xdr:rowOff>
    </xdr:to>
    <xdr:sp macro="" textlink="">
      <xdr:nvSpPr>
        <xdr:cNvPr id="400" name="フローチャート: 判断 399">
          <a:extLst>
            <a:ext uri="{FF2B5EF4-FFF2-40B4-BE49-F238E27FC236}">
              <a16:creationId xmlns:a16="http://schemas.microsoft.com/office/drawing/2014/main" id="{215718D1-2539-4A80-9E57-1FD48938324E}"/>
            </a:ext>
          </a:extLst>
        </xdr:cNvPr>
        <xdr:cNvSpPr/>
      </xdr:nvSpPr>
      <xdr:spPr>
        <a:xfrm>
          <a:off x="8636000" y="176616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109982</xdr:rowOff>
    </xdr:from>
    <xdr:to>
      <xdr:col>46</xdr:col>
      <xdr:colOff>38100</xdr:colOff>
      <xdr:row>107</xdr:row>
      <xdr:rowOff>40132</xdr:rowOff>
    </xdr:to>
    <xdr:sp macro="" textlink="">
      <xdr:nvSpPr>
        <xdr:cNvPr id="401" name="フローチャート: 判断 400">
          <a:extLst>
            <a:ext uri="{FF2B5EF4-FFF2-40B4-BE49-F238E27FC236}">
              <a16:creationId xmlns:a16="http://schemas.microsoft.com/office/drawing/2014/main" id="{BDAD0DE9-9026-43A8-BFEE-E5CF41C80EB2}"/>
            </a:ext>
          </a:extLst>
        </xdr:cNvPr>
        <xdr:cNvSpPr/>
      </xdr:nvSpPr>
      <xdr:spPr>
        <a:xfrm>
          <a:off x="7842250" y="176105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98552</xdr:rowOff>
    </xdr:from>
    <xdr:to>
      <xdr:col>41</xdr:col>
      <xdr:colOff>101600</xdr:colOff>
      <xdr:row>107</xdr:row>
      <xdr:rowOff>28702</xdr:rowOff>
    </xdr:to>
    <xdr:sp macro="" textlink="">
      <xdr:nvSpPr>
        <xdr:cNvPr id="402" name="フローチャート: 判断 401">
          <a:extLst>
            <a:ext uri="{FF2B5EF4-FFF2-40B4-BE49-F238E27FC236}">
              <a16:creationId xmlns:a16="http://schemas.microsoft.com/office/drawing/2014/main" id="{50969E58-1B48-4578-A48C-061E9A7811B2}"/>
            </a:ext>
          </a:extLst>
        </xdr:cNvPr>
        <xdr:cNvSpPr/>
      </xdr:nvSpPr>
      <xdr:spPr>
        <a:xfrm>
          <a:off x="7029450" y="175991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148082</xdr:rowOff>
    </xdr:from>
    <xdr:to>
      <xdr:col>36</xdr:col>
      <xdr:colOff>165100</xdr:colOff>
      <xdr:row>107</xdr:row>
      <xdr:rowOff>78232</xdr:rowOff>
    </xdr:to>
    <xdr:sp macro="" textlink="">
      <xdr:nvSpPr>
        <xdr:cNvPr id="403" name="フローチャート: 判断 402">
          <a:extLst>
            <a:ext uri="{FF2B5EF4-FFF2-40B4-BE49-F238E27FC236}">
              <a16:creationId xmlns:a16="http://schemas.microsoft.com/office/drawing/2014/main" id="{EE0F4F91-5DB5-4CA3-9F38-267A5EAF14C7}"/>
            </a:ext>
          </a:extLst>
        </xdr:cNvPr>
        <xdr:cNvSpPr/>
      </xdr:nvSpPr>
      <xdr:spPr>
        <a:xfrm>
          <a:off x="6235700" y="176486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B8E5E0B1-02A7-46B6-AE4C-BF2D41F5B07A}"/>
            </a:ext>
          </a:extLst>
        </xdr:cNvPr>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727086CB-2D86-48E3-83A8-B07954239E2F}"/>
            </a:ext>
          </a:extLst>
        </xdr:cNvPr>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8163E7CB-5C81-4101-9BAD-A394D95745B4}"/>
            </a:ext>
          </a:extLst>
        </xdr:cNvPr>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B1ECA1AD-98EF-4B89-B093-7B242C328CF6}"/>
            </a:ext>
          </a:extLst>
        </xdr:cNvPr>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DF3673A5-05DC-4E1D-B33A-37925A550E12}"/>
            </a:ext>
          </a:extLst>
        </xdr:cNvPr>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49785</xdr:rowOff>
    </xdr:from>
    <xdr:to>
      <xdr:col>46</xdr:col>
      <xdr:colOff>38100</xdr:colOff>
      <xdr:row>103</xdr:row>
      <xdr:rowOff>151385</xdr:rowOff>
    </xdr:to>
    <xdr:sp macro="" textlink="">
      <xdr:nvSpPr>
        <xdr:cNvPr id="409" name="楕円 408">
          <a:extLst>
            <a:ext uri="{FF2B5EF4-FFF2-40B4-BE49-F238E27FC236}">
              <a16:creationId xmlns:a16="http://schemas.microsoft.com/office/drawing/2014/main" id="{E944285C-4C45-489A-8FED-D56A8B4E3C25}"/>
            </a:ext>
          </a:extLst>
        </xdr:cNvPr>
        <xdr:cNvSpPr/>
      </xdr:nvSpPr>
      <xdr:spPr>
        <a:xfrm>
          <a:off x="7842250" y="170550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34544</xdr:rowOff>
    </xdr:from>
    <xdr:to>
      <xdr:col>41</xdr:col>
      <xdr:colOff>101600</xdr:colOff>
      <xdr:row>103</xdr:row>
      <xdr:rowOff>136144</xdr:rowOff>
    </xdr:to>
    <xdr:sp macro="" textlink="">
      <xdr:nvSpPr>
        <xdr:cNvPr id="410" name="楕円 409">
          <a:extLst>
            <a:ext uri="{FF2B5EF4-FFF2-40B4-BE49-F238E27FC236}">
              <a16:creationId xmlns:a16="http://schemas.microsoft.com/office/drawing/2014/main" id="{BC0157B9-2395-4872-89B9-9FF7345B539E}"/>
            </a:ext>
          </a:extLst>
        </xdr:cNvPr>
        <xdr:cNvSpPr/>
      </xdr:nvSpPr>
      <xdr:spPr>
        <a:xfrm>
          <a:off x="7029450" y="1703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85344</xdr:rowOff>
    </xdr:from>
    <xdr:to>
      <xdr:col>45</xdr:col>
      <xdr:colOff>177800</xdr:colOff>
      <xdr:row>103</xdr:row>
      <xdr:rowOff>100585</xdr:rowOff>
    </xdr:to>
    <xdr:cxnSp macro="">
      <xdr:nvCxnSpPr>
        <xdr:cNvPr id="411" name="直線コネクタ 410">
          <a:extLst>
            <a:ext uri="{FF2B5EF4-FFF2-40B4-BE49-F238E27FC236}">
              <a16:creationId xmlns:a16="http://schemas.microsoft.com/office/drawing/2014/main" id="{1D6D163F-C422-4BD0-BA76-DE59027CD3E4}"/>
            </a:ext>
          </a:extLst>
        </xdr:cNvPr>
        <xdr:cNvCxnSpPr/>
      </xdr:nvCxnSpPr>
      <xdr:spPr>
        <a:xfrm>
          <a:off x="7080250" y="17090644"/>
          <a:ext cx="80645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107714</xdr:rowOff>
    </xdr:from>
    <xdr:ext cx="469744" cy="259045"/>
    <xdr:sp macro="" textlink="">
      <xdr:nvSpPr>
        <xdr:cNvPr id="412" name="n_1aveValue【市民会館】&#10;一人当たり面積">
          <a:extLst>
            <a:ext uri="{FF2B5EF4-FFF2-40B4-BE49-F238E27FC236}">
              <a16:creationId xmlns:a16="http://schemas.microsoft.com/office/drawing/2014/main" id="{5A34BCC8-7E4A-44C7-87EF-F0D05EA97586}"/>
            </a:ext>
          </a:extLst>
        </xdr:cNvPr>
        <xdr:cNvSpPr txBox="1"/>
      </xdr:nvSpPr>
      <xdr:spPr>
        <a:xfrm>
          <a:off x="8458277" y="1744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31259</xdr:rowOff>
    </xdr:from>
    <xdr:ext cx="469744" cy="259045"/>
    <xdr:sp macro="" textlink="">
      <xdr:nvSpPr>
        <xdr:cNvPr id="413" name="n_2aveValue【市民会館】&#10;一人当たり面積">
          <a:extLst>
            <a:ext uri="{FF2B5EF4-FFF2-40B4-BE49-F238E27FC236}">
              <a16:creationId xmlns:a16="http://schemas.microsoft.com/office/drawing/2014/main" id="{2272E41F-DC86-4F1F-912C-5C74171D871E}"/>
            </a:ext>
          </a:extLst>
        </xdr:cNvPr>
        <xdr:cNvSpPr txBox="1"/>
      </xdr:nvSpPr>
      <xdr:spPr>
        <a:xfrm>
          <a:off x="7677227" y="1769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19829</xdr:rowOff>
    </xdr:from>
    <xdr:ext cx="469744" cy="259045"/>
    <xdr:sp macro="" textlink="">
      <xdr:nvSpPr>
        <xdr:cNvPr id="414" name="n_3aveValue【市民会館】&#10;一人当たり面積">
          <a:extLst>
            <a:ext uri="{FF2B5EF4-FFF2-40B4-BE49-F238E27FC236}">
              <a16:creationId xmlns:a16="http://schemas.microsoft.com/office/drawing/2014/main" id="{C0A4E629-56D9-4E2A-9874-0F90ACBC8BE9}"/>
            </a:ext>
          </a:extLst>
        </xdr:cNvPr>
        <xdr:cNvSpPr txBox="1"/>
      </xdr:nvSpPr>
      <xdr:spPr>
        <a:xfrm>
          <a:off x="6864427" y="1768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94759</xdr:rowOff>
    </xdr:from>
    <xdr:ext cx="469744" cy="259045"/>
    <xdr:sp macro="" textlink="">
      <xdr:nvSpPr>
        <xdr:cNvPr id="415" name="n_4aveValue【市民会館】&#10;一人当たり面積">
          <a:extLst>
            <a:ext uri="{FF2B5EF4-FFF2-40B4-BE49-F238E27FC236}">
              <a16:creationId xmlns:a16="http://schemas.microsoft.com/office/drawing/2014/main" id="{9A7EB956-5CDE-476D-A498-B8E6A96FF9B9}"/>
            </a:ext>
          </a:extLst>
        </xdr:cNvPr>
        <xdr:cNvSpPr txBox="1"/>
      </xdr:nvSpPr>
      <xdr:spPr>
        <a:xfrm>
          <a:off x="6070677" y="1743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167912</xdr:rowOff>
    </xdr:from>
    <xdr:ext cx="469744" cy="259045"/>
    <xdr:sp macro="" textlink="">
      <xdr:nvSpPr>
        <xdr:cNvPr id="416" name="n_2mainValue【市民会館】&#10;一人当たり面積">
          <a:extLst>
            <a:ext uri="{FF2B5EF4-FFF2-40B4-BE49-F238E27FC236}">
              <a16:creationId xmlns:a16="http://schemas.microsoft.com/office/drawing/2014/main" id="{9C7561EA-1F20-494C-A27B-744E4113CBCE}"/>
            </a:ext>
          </a:extLst>
        </xdr:cNvPr>
        <xdr:cNvSpPr txBox="1"/>
      </xdr:nvSpPr>
      <xdr:spPr>
        <a:xfrm>
          <a:off x="7677227" y="1684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152671</xdr:rowOff>
    </xdr:from>
    <xdr:ext cx="469744" cy="259045"/>
    <xdr:sp macro="" textlink="">
      <xdr:nvSpPr>
        <xdr:cNvPr id="417" name="n_3mainValue【市民会館】&#10;一人当たり面積">
          <a:extLst>
            <a:ext uri="{FF2B5EF4-FFF2-40B4-BE49-F238E27FC236}">
              <a16:creationId xmlns:a16="http://schemas.microsoft.com/office/drawing/2014/main" id="{2AC0AB6A-1A01-4FA5-84A7-1F3E37C3FF3C}"/>
            </a:ext>
          </a:extLst>
        </xdr:cNvPr>
        <xdr:cNvSpPr txBox="1"/>
      </xdr:nvSpPr>
      <xdr:spPr>
        <a:xfrm>
          <a:off x="6864427" y="1682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8" name="正方形/長方形 417">
          <a:extLst>
            <a:ext uri="{FF2B5EF4-FFF2-40B4-BE49-F238E27FC236}">
              <a16:creationId xmlns:a16="http://schemas.microsoft.com/office/drawing/2014/main" id="{94774351-D837-4A07-AC98-734001F2AA63}"/>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9" name="正方形/長方形 418">
          <a:extLst>
            <a:ext uri="{FF2B5EF4-FFF2-40B4-BE49-F238E27FC236}">
              <a16:creationId xmlns:a16="http://schemas.microsoft.com/office/drawing/2014/main" id="{7A385AFE-D0F6-498E-B399-0D4960BE4D2D}"/>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0" name="正方形/長方形 419">
          <a:extLst>
            <a:ext uri="{FF2B5EF4-FFF2-40B4-BE49-F238E27FC236}">
              <a16:creationId xmlns:a16="http://schemas.microsoft.com/office/drawing/2014/main" id="{F6337D71-653B-4A00-B9AA-34B857EB5234}"/>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1" name="正方形/長方形 420">
          <a:extLst>
            <a:ext uri="{FF2B5EF4-FFF2-40B4-BE49-F238E27FC236}">
              <a16:creationId xmlns:a16="http://schemas.microsoft.com/office/drawing/2014/main" id="{4A94FD45-7F98-46C8-93DA-634B7603F8D3}"/>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2" name="正方形/長方形 421">
          <a:extLst>
            <a:ext uri="{FF2B5EF4-FFF2-40B4-BE49-F238E27FC236}">
              <a16:creationId xmlns:a16="http://schemas.microsoft.com/office/drawing/2014/main" id="{9B531D32-4DAF-417C-942B-1EF2008BC02A}"/>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3" name="正方形/長方形 422">
          <a:extLst>
            <a:ext uri="{FF2B5EF4-FFF2-40B4-BE49-F238E27FC236}">
              <a16:creationId xmlns:a16="http://schemas.microsoft.com/office/drawing/2014/main" id="{1F399E7E-3107-4997-A47E-CC43FB993A85}"/>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4" name="正方形/長方形 423">
          <a:extLst>
            <a:ext uri="{FF2B5EF4-FFF2-40B4-BE49-F238E27FC236}">
              <a16:creationId xmlns:a16="http://schemas.microsoft.com/office/drawing/2014/main" id="{D9BB2146-C745-4B34-9818-5D3F438B2662}"/>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5" name="正方形/長方形 424">
          <a:extLst>
            <a:ext uri="{FF2B5EF4-FFF2-40B4-BE49-F238E27FC236}">
              <a16:creationId xmlns:a16="http://schemas.microsoft.com/office/drawing/2014/main" id="{91890392-BD0F-41CE-B933-1E83E937BDAC}"/>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6" name="テキスト ボックス 425">
          <a:extLst>
            <a:ext uri="{FF2B5EF4-FFF2-40B4-BE49-F238E27FC236}">
              <a16:creationId xmlns:a16="http://schemas.microsoft.com/office/drawing/2014/main" id="{3343C2CC-5912-438C-9FA3-04118CF64509}"/>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7" name="直線コネクタ 426">
          <a:extLst>
            <a:ext uri="{FF2B5EF4-FFF2-40B4-BE49-F238E27FC236}">
              <a16:creationId xmlns:a16="http://schemas.microsoft.com/office/drawing/2014/main" id="{C878CA99-3EA2-4550-87B4-14203DA7B807}"/>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28" name="テキスト ボックス 427">
          <a:extLst>
            <a:ext uri="{FF2B5EF4-FFF2-40B4-BE49-F238E27FC236}">
              <a16:creationId xmlns:a16="http://schemas.microsoft.com/office/drawing/2014/main" id="{7AC784A1-6C88-4418-AC66-75F93F94A6E8}"/>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29" name="直線コネクタ 428">
          <a:extLst>
            <a:ext uri="{FF2B5EF4-FFF2-40B4-BE49-F238E27FC236}">
              <a16:creationId xmlns:a16="http://schemas.microsoft.com/office/drawing/2014/main" id="{8C55ACA9-E107-4921-8260-7650BEBB0952}"/>
            </a:ext>
          </a:extLst>
        </xdr:cNvPr>
        <xdr:cNvCxnSpPr/>
      </xdr:nvCxnSpPr>
      <xdr:spPr>
        <a:xfrm>
          <a:off x="11207750" y="70267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30" name="テキスト ボックス 429">
          <a:extLst>
            <a:ext uri="{FF2B5EF4-FFF2-40B4-BE49-F238E27FC236}">
              <a16:creationId xmlns:a16="http://schemas.microsoft.com/office/drawing/2014/main" id="{B41D34B8-88A7-4A53-A253-AC4F7AB95658}"/>
            </a:ext>
          </a:extLst>
        </xdr:cNvPr>
        <xdr:cNvSpPr txBox="1"/>
      </xdr:nvSpPr>
      <xdr:spPr>
        <a:xfrm>
          <a:off x="1079772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1" name="直線コネクタ 430">
          <a:extLst>
            <a:ext uri="{FF2B5EF4-FFF2-40B4-BE49-F238E27FC236}">
              <a16:creationId xmlns:a16="http://schemas.microsoft.com/office/drawing/2014/main" id="{5BC88A24-2151-4DDB-9108-F5D317B70D4D}"/>
            </a:ext>
          </a:extLst>
        </xdr:cNvPr>
        <xdr:cNvCxnSpPr/>
      </xdr:nvCxnSpPr>
      <xdr:spPr>
        <a:xfrm>
          <a:off x="11207750" y="6712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2" name="テキスト ボックス 431">
          <a:extLst>
            <a:ext uri="{FF2B5EF4-FFF2-40B4-BE49-F238E27FC236}">
              <a16:creationId xmlns:a16="http://schemas.microsoft.com/office/drawing/2014/main" id="{DF2D66E7-DBB5-45C5-9780-793E4E689C6D}"/>
            </a:ext>
          </a:extLst>
        </xdr:cNvPr>
        <xdr:cNvSpPr txBox="1"/>
      </xdr:nvSpPr>
      <xdr:spPr>
        <a:xfrm>
          <a:off x="108427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3" name="直線コネクタ 432">
          <a:extLst>
            <a:ext uri="{FF2B5EF4-FFF2-40B4-BE49-F238E27FC236}">
              <a16:creationId xmlns:a16="http://schemas.microsoft.com/office/drawing/2014/main" id="{E1884BFD-F7A0-43FD-83CB-9DF87722FB2F}"/>
            </a:ext>
          </a:extLst>
        </xdr:cNvPr>
        <xdr:cNvCxnSpPr/>
      </xdr:nvCxnSpPr>
      <xdr:spPr>
        <a:xfrm>
          <a:off x="11207750" y="63989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4" name="テキスト ボックス 433">
          <a:extLst>
            <a:ext uri="{FF2B5EF4-FFF2-40B4-BE49-F238E27FC236}">
              <a16:creationId xmlns:a16="http://schemas.microsoft.com/office/drawing/2014/main" id="{F65ED527-7D50-4226-BF0E-D11D9F11A2D5}"/>
            </a:ext>
          </a:extLst>
        </xdr:cNvPr>
        <xdr:cNvSpPr txBox="1"/>
      </xdr:nvSpPr>
      <xdr:spPr>
        <a:xfrm>
          <a:off x="108427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5" name="直線コネクタ 434">
          <a:extLst>
            <a:ext uri="{FF2B5EF4-FFF2-40B4-BE49-F238E27FC236}">
              <a16:creationId xmlns:a16="http://schemas.microsoft.com/office/drawing/2014/main" id="{49C4C63B-579B-4947-92AA-7B0ECF8728BE}"/>
            </a:ext>
          </a:extLst>
        </xdr:cNvPr>
        <xdr:cNvCxnSpPr/>
      </xdr:nvCxnSpPr>
      <xdr:spPr>
        <a:xfrm>
          <a:off x="11207750" y="60851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6" name="テキスト ボックス 435">
          <a:extLst>
            <a:ext uri="{FF2B5EF4-FFF2-40B4-BE49-F238E27FC236}">
              <a16:creationId xmlns:a16="http://schemas.microsoft.com/office/drawing/2014/main" id="{CE8CAB52-698B-4EF3-9901-4E9D3C358083}"/>
            </a:ext>
          </a:extLst>
        </xdr:cNvPr>
        <xdr:cNvSpPr txBox="1"/>
      </xdr:nvSpPr>
      <xdr:spPr>
        <a:xfrm>
          <a:off x="108427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7" name="直線コネクタ 436">
          <a:extLst>
            <a:ext uri="{FF2B5EF4-FFF2-40B4-BE49-F238E27FC236}">
              <a16:creationId xmlns:a16="http://schemas.microsoft.com/office/drawing/2014/main" id="{268A5F81-5800-40DF-A641-0F4FB074E6B6}"/>
            </a:ext>
          </a:extLst>
        </xdr:cNvPr>
        <xdr:cNvCxnSpPr/>
      </xdr:nvCxnSpPr>
      <xdr:spPr>
        <a:xfrm>
          <a:off x="11207750" y="57712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8" name="テキスト ボックス 437">
          <a:extLst>
            <a:ext uri="{FF2B5EF4-FFF2-40B4-BE49-F238E27FC236}">
              <a16:creationId xmlns:a16="http://schemas.microsoft.com/office/drawing/2014/main" id="{C647DC63-9164-4E21-8C79-E9AEE3E86B03}"/>
            </a:ext>
          </a:extLst>
        </xdr:cNvPr>
        <xdr:cNvSpPr txBox="1"/>
      </xdr:nvSpPr>
      <xdr:spPr>
        <a:xfrm>
          <a:off x="108427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9" name="直線コネクタ 438">
          <a:extLst>
            <a:ext uri="{FF2B5EF4-FFF2-40B4-BE49-F238E27FC236}">
              <a16:creationId xmlns:a16="http://schemas.microsoft.com/office/drawing/2014/main" id="{92F29FF7-F3DD-4897-8AD8-08A0E713574D}"/>
            </a:ext>
          </a:extLst>
        </xdr:cNvPr>
        <xdr:cNvCxnSpPr/>
      </xdr:nvCxnSpPr>
      <xdr:spPr>
        <a:xfrm>
          <a:off x="11207750" y="54510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40" name="テキスト ボックス 439">
          <a:extLst>
            <a:ext uri="{FF2B5EF4-FFF2-40B4-BE49-F238E27FC236}">
              <a16:creationId xmlns:a16="http://schemas.microsoft.com/office/drawing/2014/main" id="{B0A16C41-77EB-4F8B-BBEF-334A9F65B9F6}"/>
            </a:ext>
          </a:extLst>
        </xdr:cNvPr>
        <xdr:cNvSpPr txBox="1"/>
      </xdr:nvSpPr>
      <xdr:spPr>
        <a:xfrm>
          <a:off x="1090691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1" name="直線コネクタ 440">
          <a:extLst>
            <a:ext uri="{FF2B5EF4-FFF2-40B4-BE49-F238E27FC236}">
              <a16:creationId xmlns:a16="http://schemas.microsoft.com/office/drawing/2014/main" id="{7D720C66-F9BD-4B9A-9311-30B39FEA0D95}"/>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一般廃棄物処理施設】&#10;有形固定資産減価償却率グラフ枠">
          <a:extLst>
            <a:ext uri="{FF2B5EF4-FFF2-40B4-BE49-F238E27FC236}">
              <a16:creationId xmlns:a16="http://schemas.microsoft.com/office/drawing/2014/main" id="{8B2BE49C-06D2-4D31-AB6F-D9773DD5B3E4}"/>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443" name="直線コネクタ 442">
          <a:extLst>
            <a:ext uri="{FF2B5EF4-FFF2-40B4-BE49-F238E27FC236}">
              <a16:creationId xmlns:a16="http://schemas.microsoft.com/office/drawing/2014/main" id="{CDED39D6-6669-4CD8-A777-A8799F01518B}"/>
            </a:ext>
          </a:extLst>
        </xdr:cNvPr>
        <xdr:cNvCxnSpPr/>
      </xdr:nvCxnSpPr>
      <xdr:spPr>
        <a:xfrm flipV="1">
          <a:off x="14699614" y="5617754"/>
          <a:ext cx="0" cy="1408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44" name="【一般廃棄物処理施設】&#10;有形固定資産減価償却率最小値テキスト">
          <a:extLst>
            <a:ext uri="{FF2B5EF4-FFF2-40B4-BE49-F238E27FC236}">
              <a16:creationId xmlns:a16="http://schemas.microsoft.com/office/drawing/2014/main" id="{28CB9625-89B0-4E55-8E76-DA135C8F8199}"/>
            </a:ext>
          </a:extLst>
        </xdr:cNvPr>
        <xdr:cNvSpPr txBox="1"/>
      </xdr:nvSpPr>
      <xdr:spPr>
        <a:xfrm>
          <a:off x="14738350"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45" name="直線コネクタ 444">
          <a:extLst>
            <a:ext uri="{FF2B5EF4-FFF2-40B4-BE49-F238E27FC236}">
              <a16:creationId xmlns:a16="http://schemas.microsoft.com/office/drawing/2014/main" id="{ADC16C57-79E7-4ED1-8FD5-757D6AA24947}"/>
            </a:ext>
          </a:extLst>
        </xdr:cNvPr>
        <xdr:cNvCxnSpPr/>
      </xdr:nvCxnSpPr>
      <xdr:spPr>
        <a:xfrm>
          <a:off x="14611350" y="70267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446" name="【一般廃棄物処理施設】&#10;有形固定資産減価償却率最大値テキスト">
          <a:extLst>
            <a:ext uri="{FF2B5EF4-FFF2-40B4-BE49-F238E27FC236}">
              <a16:creationId xmlns:a16="http://schemas.microsoft.com/office/drawing/2014/main" id="{3A6C5D6B-C64B-4D88-B021-1FC7C1946E18}"/>
            </a:ext>
          </a:extLst>
        </xdr:cNvPr>
        <xdr:cNvSpPr txBox="1"/>
      </xdr:nvSpPr>
      <xdr:spPr>
        <a:xfrm>
          <a:off x="14738350" y="540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447" name="直線コネクタ 446">
          <a:extLst>
            <a:ext uri="{FF2B5EF4-FFF2-40B4-BE49-F238E27FC236}">
              <a16:creationId xmlns:a16="http://schemas.microsoft.com/office/drawing/2014/main" id="{C47EF0FB-FBF1-4C64-89AE-2FD540FAE815}"/>
            </a:ext>
          </a:extLst>
        </xdr:cNvPr>
        <xdr:cNvCxnSpPr/>
      </xdr:nvCxnSpPr>
      <xdr:spPr>
        <a:xfrm>
          <a:off x="14611350" y="56177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52812</xdr:rowOff>
    </xdr:from>
    <xdr:ext cx="405111" cy="259045"/>
    <xdr:sp macro="" textlink="">
      <xdr:nvSpPr>
        <xdr:cNvPr id="448" name="【一般廃棄物処理施設】&#10;有形固定資産減価償却率平均値テキスト">
          <a:extLst>
            <a:ext uri="{FF2B5EF4-FFF2-40B4-BE49-F238E27FC236}">
              <a16:creationId xmlns:a16="http://schemas.microsoft.com/office/drawing/2014/main" id="{7023A4AB-8577-44C5-9879-CDFD54EEA41E}"/>
            </a:ext>
          </a:extLst>
        </xdr:cNvPr>
        <xdr:cNvSpPr txBox="1"/>
      </xdr:nvSpPr>
      <xdr:spPr>
        <a:xfrm>
          <a:off x="14738350" y="632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449" name="フローチャート: 判断 448">
          <a:extLst>
            <a:ext uri="{FF2B5EF4-FFF2-40B4-BE49-F238E27FC236}">
              <a16:creationId xmlns:a16="http://schemas.microsoft.com/office/drawing/2014/main" id="{CD188E0D-4942-4955-AC7D-641C4BA6241C}"/>
            </a:ext>
          </a:extLst>
        </xdr:cNvPr>
        <xdr:cNvSpPr/>
      </xdr:nvSpPr>
      <xdr:spPr>
        <a:xfrm>
          <a:off x="14649450" y="63481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450" name="フローチャート: 判断 449">
          <a:extLst>
            <a:ext uri="{FF2B5EF4-FFF2-40B4-BE49-F238E27FC236}">
              <a16:creationId xmlns:a16="http://schemas.microsoft.com/office/drawing/2014/main" id="{53BE13E5-E0BC-4A51-9E2A-E1B96F8F0112}"/>
            </a:ext>
          </a:extLst>
        </xdr:cNvPr>
        <xdr:cNvSpPr/>
      </xdr:nvSpPr>
      <xdr:spPr>
        <a:xfrm>
          <a:off x="13887450" y="63645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451" name="フローチャート: 判断 450">
          <a:extLst>
            <a:ext uri="{FF2B5EF4-FFF2-40B4-BE49-F238E27FC236}">
              <a16:creationId xmlns:a16="http://schemas.microsoft.com/office/drawing/2014/main" id="{3A3DBABE-A127-4026-A74C-883D0A3BBAC8}"/>
            </a:ext>
          </a:extLst>
        </xdr:cNvPr>
        <xdr:cNvSpPr/>
      </xdr:nvSpPr>
      <xdr:spPr>
        <a:xfrm>
          <a:off x="13093700" y="6279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452" name="フローチャート: 判断 451">
          <a:extLst>
            <a:ext uri="{FF2B5EF4-FFF2-40B4-BE49-F238E27FC236}">
              <a16:creationId xmlns:a16="http://schemas.microsoft.com/office/drawing/2014/main" id="{C8E253C4-8485-4CDF-8A41-29AE1C003FC4}"/>
            </a:ext>
          </a:extLst>
        </xdr:cNvPr>
        <xdr:cNvSpPr/>
      </xdr:nvSpPr>
      <xdr:spPr>
        <a:xfrm>
          <a:off x="12299950" y="62779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453" name="フローチャート: 判断 452">
          <a:extLst>
            <a:ext uri="{FF2B5EF4-FFF2-40B4-BE49-F238E27FC236}">
              <a16:creationId xmlns:a16="http://schemas.microsoft.com/office/drawing/2014/main" id="{4ACBAFEC-BDC4-4539-82C7-13F683D12A14}"/>
            </a:ext>
          </a:extLst>
        </xdr:cNvPr>
        <xdr:cNvSpPr/>
      </xdr:nvSpPr>
      <xdr:spPr>
        <a:xfrm>
          <a:off x="11487150" y="64379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A0C352C8-ABEA-41CA-9310-E2386EB54F85}"/>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98D05BC1-E522-4ECF-81D8-114052BA14D8}"/>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817C7241-8416-4118-8DBA-FC9DC6E20EF3}"/>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4B11AC3F-6955-43BA-9193-09BC5E56C70B}"/>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E61BA83-2BF0-40CD-B2AD-207A0E33E370}"/>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53159</xdr:rowOff>
    </xdr:from>
    <xdr:to>
      <xdr:col>76</xdr:col>
      <xdr:colOff>165100</xdr:colOff>
      <xdr:row>39</xdr:row>
      <xdr:rowOff>154759</xdr:rowOff>
    </xdr:to>
    <xdr:sp macro="" textlink="">
      <xdr:nvSpPr>
        <xdr:cNvPr id="459" name="楕円 458">
          <a:extLst>
            <a:ext uri="{FF2B5EF4-FFF2-40B4-BE49-F238E27FC236}">
              <a16:creationId xmlns:a16="http://schemas.microsoft.com/office/drawing/2014/main" id="{F1CD59FC-9C5A-4836-8A53-1137C737F0C0}"/>
            </a:ext>
          </a:extLst>
        </xdr:cNvPr>
        <xdr:cNvSpPr/>
      </xdr:nvSpPr>
      <xdr:spPr>
        <a:xfrm>
          <a:off x="13093700" y="649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4173</xdr:rowOff>
    </xdr:from>
    <xdr:to>
      <xdr:col>72</xdr:col>
      <xdr:colOff>38100</xdr:colOff>
      <xdr:row>39</xdr:row>
      <xdr:rowOff>105773</xdr:rowOff>
    </xdr:to>
    <xdr:sp macro="" textlink="">
      <xdr:nvSpPr>
        <xdr:cNvPr id="460" name="楕円 459">
          <a:extLst>
            <a:ext uri="{FF2B5EF4-FFF2-40B4-BE49-F238E27FC236}">
              <a16:creationId xmlns:a16="http://schemas.microsoft.com/office/drawing/2014/main" id="{C7F0DA97-24F3-4804-B260-A080B6F64957}"/>
            </a:ext>
          </a:extLst>
        </xdr:cNvPr>
        <xdr:cNvSpPr/>
      </xdr:nvSpPr>
      <xdr:spPr>
        <a:xfrm>
          <a:off x="12299950" y="64430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54973</xdr:rowOff>
    </xdr:from>
    <xdr:to>
      <xdr:col>76</xdr:col>
      <xdr:colOff>114300</xdr:colOff>
      <xdr:row>39</xdr:row>
      <xdr:rowOff>103959</xdr:rowOff>
    </xdr:to>
    <xdr:cxnSp macro="">
      <xdr:nvCxnSpPr>
        <xdr:cNvPr id="461" name="直線コネクタ 460">
          <a:extLst>
            <a:ext uri="{FF2B5EF4-FFF2-40B4-BE49-F238E27FC236}">
              <a16:creationId xmlns:a16="http://schemas.microsoft.com/office/drawing/2014/main" id="{11FEDA6C-13D1-4691-93F7-B4430AD735BB}"/>
            </a:ext>
          </a:extLst>
        </xdr:cNvPr>
        <xdr:cNvCxnSpPr/>
      </xdr:nvCxnSpPr>
      <xdr:spPr>
        <a:xfrm>
          <a:off x="12344400" y="6493873"/>
          <a:ext cx="8001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37391</xdr:rowOff>
    </xdr:from>
    <xdr:ext cx="405111" cy="259045"/>
    <xdr:sp macro="" textlink="">
      <xdr:nvSpPr>
        <xdr:cNvPr id="462" name="n_1aveValue【一般廃棄物処理施設】&#10;有形固定資産減価償却率">
          <a:extLst>
            <a:ext uri="{FF2B5EF4-FFF2-40B4-BE49-F238E27FC236}">
              <a16:creationId xmlns:a16="http://schemas.microsoft.com/office/drawing/2014/main" id="{91D0C7CE-7C24-4A8E-9DC1-C03FF00105C6}"/>
            </a:ext>
          </a:extLst>
        </xdr:cNvPr>
        <xdr:cNvSpPr txBox="1"/>
      </xdr:nvSpPr>
      <xdr:spPr>
        <a:xfrm>
          <a:off x="13742044" y="614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463" name="n_2aveValue【一般廃棄物処理施設】&#10;有形固定資産減価償却率">
          <a:extLst>
            <a:ext uri="{FF2B5EF4-FFF2-40B4-BE49-F238E27FC236}">
              <a16:creationId xmlns:a16="http://schemas.microsoft.com/office/drawing/2014/main" id="{1400EC62-49C0-4CF0-B6FC-C0806D6F1961}"/>
            </a:ext>
          </a:extLst>
        </xdr:cNvPr>
        <xdr:cNvSpPr txBox="1"/>
      </xdr:nvSpPr>
      <xdr:spPr>
        <a:xfrm>
          <a:off x="1296099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464" name="n_3aveValue【一般廃棄物処理施設】&#10;有形固定資産減価償却率">
          <a:extLst>
            <a:ext uri="{FF2B5EF4-FFF2-40B4-BE49-F238E27FC236}">
              <a16:creationId xmlns:a16="http://schemas.microsoft.com/office/drawing/2014/main" id="{2A8DD4FE-61D4-40AC-8315-0C6DA6331C27}"/>
            </a:ext>
          </a:extLst>
        </xdr:cNvPr>
        <xdr:cNvSpPr txBox="1"/>
      </xdr:nvSpPr>
      <xdr:spPr>
        <a:xfrm>
          <a:off x="121672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465" name="n_4aveValue【一般廃棄物処理施設】&#10;有形固定資産減価償却率">
          <a:extLst>
            <a:ext uri="{FF2B5EF4-FFF2-40B4-BE49-F238E27FC236}">
              <a16:creationId xmlns:a16="http://schemas.microsoft.com/office/drawing/2014/main" id="{A25E1D93-2A41-416C-AB17-C8853F89DBE1}"/>
            </a:ext>
          </a:extLst>
        </xdr:cNvPr>
        <xdr:cNvSpPr txBox="1"/>
      </xdr:nvSpPr>
      <xdr:spPr>
        <a:xfrm>
          <a:off x="11354444" y="6219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145886</xdr:rowOff>
    </xdr:from>
    <xdr:ext cx="405111" cy="259045"/>
    <xdr:sp macro="" textlink="">
      <xdr:nvSpPr>
        <xdr:cNvPr id="466" name="n_2mainValue【一般廃棄物処理施設】&#10;有形固定資産減価償却率">
          <a:extLst>
            <a:ext uri="{FF2B5EF4-FFF2-40B4-BE49-F238E27FC236}">
              <a16:creationId xmlns:a16="http://schemas.microsoft.com/office/drawing/2014/main" id="{ACED73D5-D521-4E47-87A6-E15491EE8558}"/>
            </a:ext>
          </a:extLst>
        </xdr:cNvPr>
        <xdr:cNvSpPr txBox="1"/>
      </xdr:nvSpPr>
      <xdr:spPr>
        <a:xfrm>
          <a:off x="12960994" y="6584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96900</xdr:rowOff>
    </xdr:from>
    <xdr:ext cx="405111" cy="259045"/>
    <xdr:sp macro="" textlink="">
      <xdr:nvSpPr>
        <xdr:cNvPr id="467" name="n_3mainValue【一般廃棄物処理施設】&#10;有形固定資産減価償却率">
          <a:extLst>
            <a:ext uri="{FF2B5EF4-FFF2-40B4-BE49-F238E27FC236}">
              <a16:creationId xmlns:a16="http://schemas.microsoft.com/office/drawing/2014/main" id="{F36AEB85-7638-4AF7-A690-D4E76C6C7496}"/>
            </a:ext>
          </a:extLst>
        </xdr:cNvPr>
        <xdr:cNvSpPr txBox="1"/>
      </xdr:nvSpPr>
      <xdr:spPr>
        <a:xfrm>
          <a:off x="12167244" y="653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8" name="正方形/長方形 467">
          <a:extLst>
            <a:ext uri="{FF2B5EF4-FFF2-40B4-BE49-F238E27FC236}">
              <a16:creationId xmlns:a16="http://schemas.microsoft.com/office/drawing/2014/main" id="{62EE542A-3DB0-41AE-8582-FC81BCEEDF0D}"/>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9" name="正方形/長方形 468">
          <a:extLst>
            <a:ext uri="{FF2B5EF4-FFF2-40B4-BE49-F238E27FC236}">
              <a16:creationId xmlns:a16="http://schemas.microsoft.com/office/drawing/2014/main" id="{388E62CB-F736-46FA-B307-1F730E48C664}"/>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0" name="正方形/長方形 469">
          <a:extLst>
            <a:ext uri="{FF2B5EF4-FFF2-40B4-BE49-F238E27FC236}">
              <a16:creationId xmlns:a16="http://schemas.microsoft.com/office/drawing/2014/main" id="{20EF103E-C9AE-499B-B68D-C7907D0FEC1F}"/>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1" name="正方形/長方形 470">
          <a:extLst>
            <a:ext uri="{FF2B5EF4-FFF2-40B4-BE49-F238E27FC236}">
              <a16:creationId xmlns:a16="http://schemas.microsoft.com/office/drawing/2014/main" id="{BF2EB716-69CE-4334-B205-2386B8DFCD32}"/>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2" name="正方形/長方形 471">
          <a:extLst>
            <a:ext uri="{FF2B5EF4-FFF2-40B4-BE49-F238E27FC236}">
              <a16:creationId xmlns:a16="http://schemas.microsoft.com/office/drawing/2014/main" id="{D638952A-ED97-4C4B-AB29-BA564EB39CF1}"/>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3" name="正方形/長方形 472">
          <a:extLst>
            <a:ext uri="{FF2B5EF4-FFF2-40B4-BE49-F238E27FC236}">
              <a16:creationId xmlns:a16="http://schemas.microsoft.com/office/drawing/2014/main" id="{DD646E10-C2B5-4C80-93FB-8A6E926462F0}"/>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4" name="正方形/長方形 473">
          <a:extLst>
            <a:ext uri="{FF2B5EF4-FFF2-40B4-BE49-F238E27FC236}">
              <a16:creationId xmlns:a16="http://schemas.microsoft.com/office/drawing/2014/main" id="{4264A1F8-BB8C-4984-BDA8-679871A51DBE}"/>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5" name="正方形/長方形 474">
          <a:extLst>
            <a:ext uri="{FF2B5EF4-FFF2-40B4-BE49-F238E27FC236}">
              <a16:creationId xmlns:a16="http://schemas.microsoft.com/office/drawing/2014/main" id="{0C6C6719-2A4D-471E-85C9-5771C6B8C66A}"/>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6" name="テキスト ボックス 475">
          <a:extLst>
            <a:ext uri="{FF2B5EF4-FFF2-40B4-BE49-F238E27FC236}">
              <a16:creationId xmlns:a16="http://schemas.microsoft.com/office/drawing/2014/main" id="{B6E9FFCC-0205-403A-B933-A498E088E8C3}"/>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7" name="直線コネクタ 476">
          <a:extLst>
            <a:ext uri="{FF2B5EF4-FFF2-40B4-BE49-F238E27FC236}">
              <a16:creationId xmlns:a16="http://schemas.microsoft.com/office/drawing/2014/main" id="{2B21639A-710D-4C2B-881E-591770900005}"/>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8" name="直線コネクタ 477">
          <a:extLst>
            <a:ext uri="{FF2B5EF4-FFF2-40B4-BE49-F238E27FC236}">
              <a16:creationId xmlns:a16="http://schemas.microsoft.com/office/drawing/2014/main" id="{D9EAE58A-89E3-4C92-84DB-EA5D0AF3532D}"/>
            </a:ext>
          </a:extLst>
        </xdr:cNvPr>
        <xdr:cNvCxnSpPr/>
      </xdr:nvCxnSpPr>
      <xdr:spPr>
        <a:xfrm>
          <a:off x="164592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9" name="テキスト ボックス 478">
          <a:extLst>
            <a:ext uri="{FF2B5EF4-FFF2-40B4-BE49-F238E27FC236}">
              <a16:creationId xmlns:a16="http://schemas.microsoft.com/office/drawing/2014/main" id="{3E300167-680C-4C1D-941C-F46543905302}"/>
            </a:ext>
          </a:extLst>
        </xdr:cNvPr>
        <xdr:cNvSpPr txBox="1"/>
      </xdr:nvSpPr>
      <xdr:spPr>
        <a:xfrm>
          <a:off x="16248514" y="6766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0" name="直線コネクタ 479">
          <a:extLst>
            <a:ext uri="{FF2B5EF4-FFF2-40B4-BE49-F238E27FC236}">
              <a16:creationId xmlns:a16="http://schemas.microsoft.com/office/drawing/2014/main" id="{49675E89-D2DD-47EE-AB2F-D3209C4372D4}"/>
            </a:ext>
          </a:extLst>
        </xdr:cNvPr>
        <xdr:cNvCxnSpPr/>
      </xdr:nvCxnSpPr>
      <xdr:spPr>
        <a:xfrm>
          <a:off x="164592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81" name="テキスト ボックス 480">
          <a:extLst>
            <a:ext uri="{FF2B5EF4-FFF2-40B4-BE49-F238E27FC236}">
              <a16:creationId xmlns:a16="http://schemas.microsoft.com/office/drawing/2014/main" id="{CAA9E09B-23EC-4F51-901E-177316E130B5}"/>
            </a:ext>
          </a:extLst>
        </xdr:cNvPr>
        <xdr:cNvSpPr txBox="1"/>
      </xdr:nvSpPr>
      <xdr:spPr>
        <a:xfrm>
          <a:off x="15939981" y="6322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2" name="直線コネクタ 481">
          <a:extLst>
            <a:ext uri="{FF2B5EF4-FFF2-40B4-BE49-F238E27FC236}">
              <a16:creationId xmlns:a16="http://schemas.microsoft.com/office/drawing/2014/main" id="{D40806A0-A9AE-4018-96B9-36DCA54B8C22}"/>
            </a:ext>
          </a:extLst>
        </xdr:cNvPr>
        <xdr:cNvCxnSpPr/>
      </xdr:nvCxnSpPr>
      <xdr:spPr>
        <a:xfrm>
          <a:off x="164592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83" name="テキスト ボックス 482">
          <a:extLst>
            <a:ext uri="{FF2B5EF4-FFF2-40B4-BE49-F238E27FC236}">
              <a16:creationId xmlns:a16="http://schemas.microsoft.com/office/drawing/2014/main" id="{6523B7D0-5036-45B1-9839-9E15341B0F3B}"/>
            </a:ext>
          </a:extLst>
        </xdr:cNvPr>
        <xdr:cNvSpPr txBox="1"/>
      </xdr:nvSpPr>
      <xdr:spPr>
        <a:xfrm>
          <a:off x="15939981" y="5883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4" name="直線コネクタ 483">
          <a:extLst>
            <a:ext uri="{FF2B5EF4-FFF2-40B4-BE49-F238E27FC236}">
              <a16:creationId xmlns:a16="http://schemas.microsoft.com/office/drawing/2014/main" id="{D8EAB777-B533-427E-91B4-751BFD7EF3A8}"/>
            </a:ext>
          </a:extLst>
        </xdr:cNvPr>
        <xdr:cNvCxnSpPr/>
      </xdr:nvCxnSpPr>
      <xdr:spPr>
        <a:xfrm>
          <a:off x="164592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5" name="テキスト ボックス 484">
          <a:extLst>
            <a:ext uri="{FF2B5EF4-FFF2-40B4-BE49-F238E27FC236}">
              <a16:creationId xmlns:a16="http://schemas.microsoft.com/office/drawing/2014/main" id="{BAA77D9F-FD34-4877-9F74-C0160B06E0DA}"/>
            </a:ext>
          </a:extLst>
        </xdr:cNvPr>
        <xdr:cNvSpPr txBox="1"/>
      </xdr:nvSpPr>
      <xdr:spPr>
        <a:xfrm>
          <a:off x="159399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6" name="直線コネクタ 485">
          <a:extLst>
            <a:ext uri="{FF2B5EF4-FFF2-40B4-BE49-F238E27FC236}">
              <a16:creationId xmlns:a16="http://schemas.microsoft.com/office/drawing/2014/main" id="{28A1F93B-1D1A-475F-9510-55CA754D769F}"/>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7" name="テキスト ボックス 486">
          <a:extLst>
            <a:ext uri="{FF2B5EF4-FFF2-40B4-BE49-F238E27FC236}">
              <a16:creationId xmlns:a16="http://schemas.microsoft.com/office/drawing/2014/main" id="{013216CE-905F-43BE-878D-F055EEB9723F}"/>
            </a:ext>
          </a:extLst>
        </xdr:cNvPr>
        <xdr:cNvSpPr txBox="1"/>
      </xdr:nvSpPr>
      <xdr:spPr>
        <a:xfrm>
          <a:off x="1593998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8" name="【一般廃棄物処理施設】&#10;一人当たり有形固定資産（償却資産）額グラフ枠">
          <a:extLst>
            <a:ext uri="{FF2B5EF4-FFF2-40B4-BE49-F238E27FC236}">
              <a16:creationId xmlns:a16="http://schemas.microsoft.com/office/drawing/2014/main" id="{D70667E8-F957-492F-9BBE-73278079455D}"/>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489" name="直線コネクタ 488">
          <a:extLst>
            <a:ext uri="{FF2B5EF4-FFF2-40B4-BE49-F238E27FC236}">
              <a16:creationId xmlns:a16="http://schemas.microsoft.com/office/drawing/2014/main" id="{34C4528E-67E4-4140-B017-17A8618D3C5D}"/>
            </a:ext>
          </a:extLst>
        </xdr:cNvPr>
        <xdr:cNvCxnSpPr/>
      </xdr:nvCxnSpPr>
      <xdr:spPr>
        <a:xfrm flipV="1">
          <a:off x="19951064" y="5529936"/>
          <a:ext cx="0" cy="137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490" name="【一般廃棄物処理施設】&#10;一人当たり有形固定資産（償却資産）額最小値テキスト">
          <a:extLst>
            <a:ext uri="{FF2B5EF4-FFF2-40B4-BE49-F238E27FC236}">
              <a16:creationId xmlns:a16="http://schemas.microsoft.com/office/drawing/2014/main" id="{E8ADD607-357C-4306-B31C-AFC0F030BEC3}"/>
            </a:ext>
          </a:extLst>
        </xdr:cNvPr>
        <xdr:cNvSpPr txBox="1"/>
      </xdr:nvSpPr>
      <xdr:spPr>
        <a:xfrm>
          <a:off x="19989800" y="6906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491" name="直線コネクタ 490">
          <a:extLst>
            <a:ext uri="{FF2B5EF4-FFF2-40B4-BE49-F238E27FC236}">
              <a16:creationId xmlns:a16="http://schemas.microsoft.com/office/drawing/2014/main" id="{B7D6D8C4-086D-4FED-9335-BDE7266597EC}"/>
            </a:ext>
          </a:extLst>
        </xdr:cNvPr>
        <xdr:cNvCxnSpPr/>
      </xdr:nvCxnSpPr>
      <xdr:spPr>
        <a:xfrm>
          <a:off x="19881850" y="69022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492" name="【一般廃棄物処理施設】&#10;一人当たり有形固定資産（償却資産）額最大値テキスト">
          <a:extLst>
            <a:ext uri="{FF2B5EF4-FFF2-40B4-BE49-F238E27FC236}">
              <a16:creationId xmlns:a16="http://schemas.microsoft.com/office/drawing/2014/main" id="{100D3ECC-8616-465C-B8A5-A0BBA6349C5D}"/>
            </a:ext>
          </a:extLst>
        </xdr:cNvPr>
        <xdr:cNvSpPr txBox="1"/>
      </xdr:nvSpPr>
      <xdr:spPr>
        <a:xfrm>
          <a:off x="19989800" y="531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493" name="直線コネクタ 492">
          <a:extLst>
            <a:ext uri="{FF2B5EF4-FFF2-40B4-BE49-F238E27FC236}">
              <a16:creationId xmlns:a16="http://schemas.microsoft.com/office/drawing/2014/main" id="{9B509D44-E0A6-42CC-B095-5E316DDA03BC}"/>
            </a:ext>
          </a:extLst>
        </xdr:cNvPr>
        <xdr:cNvCxnSpPr/>
      </xdr:nvCxnSpPr>
      <xdr:spPr>
        <a:xfrm>
          <a:off x="19881850" y="55299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136824</xdr:rowOff>
    </xdr:from>
    <xdr:ext cx="599010" cy="259045"/>
    <xdr:sp macro="" textlink="">
      <xdr:nvSpPr>
        <xdr:cNvPr id="494" name="【一般廃棄物処理施設】&#10;一人当たり有形固定資産（償却資産）額平均値テキスト">
          <a:extLst>
            <a:ext uri="{FF2B5EF4-FFF2-40B4-BE49-F238E27FC236}">
              <a16:creationId xmlns:a16="http://schemas.microsoft.com/office/drawing/2014/main" id="{3719C970-D677-43E3-9E74-CE3131A2F3EA}"/>
            </a:ext>
          </a:extLst>
        </xdr:cNvPr>
        <xdr:cNvSpPr txBox="1"/>
      </xdr:nvSpPr>
      <xdr:spPr>
        <a:xfrm>
          <a:off x="19989800" y="65757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495" name="フローチャート: 判断 494">
          <a:extLst>
            <a:ext uri="{FF2B5EF4-FFF2-40B4-BE49-F238E27FC236}">
              <a16:creationId xmlns:a16="http://schemas.microsoft.com/office/drawing/2014/main" id="{B207FDD1-B0C5-4127-BBAC-2AA52D4BA3E5}"/>
            </a:ext>
          </a:extLst>
        </xdr:cNvPr>
        <xdr:cNvSpPr/>
      </xdr:nvSpPr>
      <xdr:spPr>
        <a:xfrm>
          <a:off x="19900900" y="65972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496" name="フローチャート: 判断 495">
          <a:extLst>
            <a:ext uri="{FF2B5EF4-FFF2-40B4-BE49-F238E27FC236}">
              <a16:creationId xmlns:a16="http://schemas.microsoft.com/office/drawing/2014/main" id="{B5FC62E6-D81D-4B69-8FD3-85C85B1701DC}"/>
            </a:ext>
          </a:extLst>
        </xdr:cNvPr>
        <xdr:cNvSpPr/>
      </xdr:nvSpPr>
      <xdr:spPr>
        <a:xfrm>
          <a:off x="19157950" y="65749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497" name="フローチャート: 判断 496">
          <a:extLst>
            <a:ext uri="{FF2B5EF4-FFF2-40B4-BE49-F238E27FC236}">
              <a16:creationId xmlns:a16="http://schemas.microsoft.com/office/drawing/2014/main" id="{CACA45F8-6752-450C-A92E-A9D5B150FBD7}"/>
            </a:ext>
          </a:extLst>
        </xdr:cNvPr>
        <xdr:cNvSpPr/>
      </xdr:nvSpPr>
      <xdr:spPr>
        <a:xfrm>
          <a:off x="18345150" y="65550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498" name="フローチャート: 判断 497">
          <a:extLst>
            <a:ext uri="{FF2B5EF4-FFF2-40B4-BE49-F238E27FC236}">
              <a16:creationId xmlns:a16="http://schemas.microsoft.com/office/drawing/2014/main" id="{5878B8C1-6454-40D1-8FEB-111E79FDEF43}"/>
            </a:ext>
          </a:extLst>
        </xdr:cNvPr>
        <xdr:cNvSpPr/>
      </xdr:nvSpPr>
      <xdr:spPr>
        <a:xfrm>
          <a:off x="17551400" y="66017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499" name="フローチャート: 判断 498">
          <a:extLst>
            <a:ext uri="{FF2B5EF4-FFF2-40B4-BE49-F238E27FC236}">
              <a16:creationId xmlns:a16="http://schemas.microsoft.com/office/drawing/2014/main" id="{ED3C358C-EAF3-45C4-B842-60723E7E83F5}"/>
            </a:ext>
          </a:extLst>
        </xdr:cNvPr>
        <xdr:cNvSpPr/>
      </xdr:nvSpPr>
      <xdr:spPr>
        <a:xfrm>
          <a:off x="16757650" y="66234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3057F97B-DDEA-4801-B107-5E67699B5600}"/>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64F4EBEA-D2A3-4AD0-8D37-DC238AA86528}"/>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1B90D027-6CAD-4BC8-B7C7-CF7BCBC117CA}"/>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798F8247-FD8C-4140-B6D1-09F64E7E1DB1}"/>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5A4267CC-5C9E-4C32-9548-0E7F4EDD56FB}"/>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89547</xdr:rowOff>
    </xdr:from>
    <xdr:to>
      <xdr:col>107</xdr:col>
      <xdr:colOff>101600</xdr:colOff>
      <xdr:row>39</xdr:row>
      <xdr:rowOff>19697</xdr:rowOff>
    </xdr:to>
    <xdr:sp macro="" textlink="">
      <xdr:nvSpPr>
        <xdr:cNvPr id="505" name="楕円 504">
          <a:extLst>
            <a:ext uri="{FF2B5EF4-FFF2-40B4-BE49-F238E27FC236}">
              <a16:creationId xmlns:a16="http://schemas.microsoft.com/office/drawing/2014/main" id="{4B8193AC-D543-4C32-84E6-9AAA106F5A58}"/>
            </a:ext>
          </a:extLst>
        </xdr:cNvPr>
        <xdr:cNvSpPr/>
      </xdr:nvSpPr>
      <xdr:spPr>
        <a:xfrm>
          <a:off x="18345150" y="63633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93852</xdr:rowOff>
    </xdr:from>
    <xdr:to>
      <xdr:col>102</xdr:col>
      <xdr:colOff>165100</xdr:colOff>
      <xdr:row>39</xdr:row>
      <xdr:rowOff>24002</xdr:rowOff>
    </xdr:to>
    <xdr:sp macro="" textlink="">
      <xdr:nvSpPr>
        <xdr:cNvPr id="506" name="楕円 505">
          <a:extLst>
            <a:ext uri="{FF2B5EF4-FFF2-40B4-BE49-F238E27FC236}">
              <a16:creationId xmlns:a16="http://schemas.microsoft.com/office/drawing/2014/main" id="{D130884D-1605-4481-BCF0-33A03975965B}"/>
            </a:ext>
          </a:extLst>
        </xdr:cNvPr>
        <xdr:cNvSpPr/>
      </xdr:nvSpPr>
      <xdr:spPr>
        <a:xfrm>
          <a:off x="17551400" y="63676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140347</xdr:rowOff>
    </xdr:from>
    <xdr:to>
      <xdr:col>107</xdr:col>
      <xdr:colOff>50800</xdr:colOff>
      <xdr:row>38</xdr:row>
      <xdr:rowOff>144652</xdr:rowOff>
    </xdr:to>
    <xdr:cxnSp macro="">
      <xdr:nvCxnSpPr>
        <xdr:cNvPr id="507" name="直線コネクタ 506">
          <a:extLst>
            <a:ext uri="{FF2B5EF4-FFF2-40B4-BE49-F238E27FC236}">
              <a16:creationId xmlns:a16="http://schemas.microsoft.com/office/drawing/2014/main" id="{BEE40C0E-C987-41A4-862A-E4B9A6C2F09D}"/>
            </a:ext>
          </a:extLst>
        </xdr:cNvPr>
        <xdr:cNvCxnSpPr/>
      </xdr:nvCxnSpPr>
      <xdr:spPr>
        <a:xfrm flipV="1">
          <a:off x="17602200" y="6414147"/>
          <a:ext cx="79375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82747</xdr:rowOff>
    </xdr:from>
    <xdr:ext cx="599010" cy="259045"/>
    <xdr:sp macro="" textlink="">
      <xdr:nvSpPr>
        <xdr:cNvPr id="508" name="n_1aveValue【一般廃棄物処理施設】&#10;一人当たり有形固定資産（償却資産）額">
          <a:extLst>
            <a:ext uri="{FF2B5EF4-FFF2-40B4-BE49-F238E27FC236}">
              <a16:creationId xmlns:a16="http://schemas.microsoft.com/office/drawing/2014/main" id="{B4D07BF7-6C40-4E2C-BAEF-9F958516DBB4}"/>
            </a:ext>
          </a:extLst>
        </xdr:cNvPr>
        <xdr:cNvSpPr txBox="1"/>
      </xdr:nvSpPr>
      <xdr:spPr>
        <a:xfrm>
          <a:off x="18915595" y="635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37409</xdr:rowOff>
    </xdr:from>
    <xdr:ext cx="599010" cy="259045"/>
    <xdr:sp macro="" textlink="">
      <xdr:nvSpPr>
        <xdr:cNvPr id="509" name="n_2aveValue【一般廃棄物処理施設】&#10;一人当たり有形固定資産（償却資産）額">
          <a:extLst>
            <a:ext uri="{FF2B5EF4-FFF2-40B4-BE49-F238E27FC236}">
              <a16:creationId xmlns:a16="http://schemas.microsoft.com/office/drawing/2014/main" id="{09A82A6C-6DAC-422C-AA59-5D8AAACBFBB4}"/>
            </a:ext>
          </a:extLst>
        </xdr:cNvPr>
        <xdr:cNvSpPr txBox="1"/>
      </xdr:nvSpPr>
      <xdr:spPr>
        <a:xfrm>
          <a:off x="18134545" y="664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84109</xdr:rowOff>
    </xdr:from>
    <xdr:ext cx="599010" cy="259045"/>
    <xdr:sp macro="" textlink="">
      <xdr:nvSpPr>
        <xdr:cNvPr id="510" name="n_3aveValue【一般廃棄物処理施設】&#10;一人当たり有形固定資産（償却資産）額">
          <a:extLst>
            <a:ext uri="{FF2B5EF4-FFF2-40B4-BE49-F238E27FC236}">
              <a16:creationId xmlns:a16="http://schemas.microsoft.com/office/drawing/2014/main" id="{35543473-F74D-4EA2-A874-E1F739756084}"/>
            </a:ext>
          </a:extLst>
        </xdr:cNvPr>
        <xdr:cNvSpPr txBox="1"/>
      </xdr:nvSpPr>
      <xdr:spPr>
        <a:xfrm>
          <a:off x="17321745" y="6688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511" name="n_4aveValue【一般廃棄物処理施設】&#10;一人当たり有形固定資産（償却資産）額">
          <a:extLst>
            <a:ext uri="{FF2B5EF4-FFF2-40B4-BE49-F238E27FC236}">
              <a16:creationId xmlns:a16="http://schemas.microsoft.com/office/drawing/2014/main" id="{5573B97F-1AF8-4695-AD21-35BD3D23E384}"/>
            </a:ext>
          </a:extLst>
        </xdr:cNvPr>
        <xdr:cNvSpPr txBox="1"/>
      </xdr:nvSpPr>
      <xdr:spPr>
        <a:xfrm>
          <a:off x="16527995" y="641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36225</xdr:rowOff>
    </xdr:from>
    <xdr:ext cx="599010" cy="259045"/>
    <xdr:sp macro="" textlink="">
      <xdr:nvSpPr>
        <xdr:cNvPr id="512" name="n_2mainValue【一般廃棄物処理施設】&#10;一人当たり有形固定資産（償却資産）額">
          <a:extLst>
            <a:ext uri="{FF2B5EF4-FFF2-40B4-BE49-F238E27FC236}">
              <a16:creationId xmlns:a16="http://schemas.microsoft.com/office/drawing/2014/main" id="{2B31AE14-B229-460C-B717-EF3DF0C10975}"/>
            </a:ext>
          </a:extLst>
        </xdr:cNvPr>
        <xdr:cNvSpPr txBox="1"/>
      </xdr:nvSpPr>
      <xdr:spPr>
        <a:xfrm>
          <a:off x="18134545" y="614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40529</xdr:rowOff>
    </xdr:from>
    <xdr:ext cx="599010" cy="259045"/>
    <xdr:sp macro="" textlink="">
      <xdr:nvSpPr>
        <xdr:cNvPr id="513" name="n_3mainValue【一般廃棄物処理施設】&#10;一人当たり有形固定資産（償却資産）額">
          <a:extLst>
            <a:ext uri="{FF2B5EF4-FFF2-40B4-BE49-F238E27FC236}">
              <a16:creationId xmlns:a16="http://schemas.microsoft.com/office/drawing/2014/main" id="{817EED02-E989-435D-AF27-D751D2799067}"/>
            </a:ext>
          </a:extLst>
        </xdr:cNvPr>
        <xdr:cNvSpPr txBox="1"/>
      </xdr:nvSpPr>
      <xdr:spPr>
        <a:xfrm>
          <a:off x="17321745" y="614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716DF8FD-5CD2-4AFA-8B66-7EAE8BF83721}"/>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65896DB4-B6E4-4E4D-8ADF-E2AF842F0BC4}"/>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DC58B704-B314-476A-9CE8-A76AFFC67FDA}"/>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A627291C-EA64-4BEE-98D0-8BDE21DD2DB9}"/>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1B7ACABA-E6DD-4B23-8FF0-C866950C8356}"/>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7126461B-5D6F-4C9E-BEC2-F983EF3C505D}"/>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934781FD-34BB-4087-949B-C188C691FCD4}"/>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9D45CB64-1134-4740-9FD9-FC2565C73069}"/>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0CB858DC-44C9-43A6-99CD-E568CB4597F3}"/>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7392020-D1F3-4680-9983-C48D5EFDA511}"/>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DFE7C808-0741-431F-BA78-CE10CC5F8E24}"/>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5" name="直線コネクタ 524">
          <a:extLst>
            <a:ext uri="{FF2B5EF4-FFF2-40B4-BE49-F238E27FC236}">
              <a16:creationId xmlns:a16="http://schemas.microsoft.com/office/drawing/2014/main" id="{5141C0D9-6333-4BD8-B089-FAC215C46BF4}"/>
            </a:ext>
          </a:extLst>
        </xdr:cNvPr>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6" name="テキスト ボックス 525">
          <a:extLst>
            <a:ext uri="{FF2B5EF4-FFF2-40B4-BE49-F238E27FC236}">
              <a16:creationId xmlns:a16="http://schemas.microsoft.com/office/drawing/2014/main" id="{3A1E174D-1C47-47B5-9632-7E3EE7904C58}"/>
            </a:ext>
          </a:extLst>
        </xdr:cNvPr>
        <xdr:cNvSpPr txBox="1"/>
      </xdr:nvSpPr>
      <xdr:spPr>
        <a:xfrm>
          <a:off x="1079772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7" name="直線コネクタ 526">
          <a:extLst>
            <a:ext uri="{FF2B5EF4-FFF2-40B4-BE49-F238E27FC236}">
              <a16:creationId xmlns:a16="http://schemas.microsoft.com/office/drawing/2014/main" id="{01B87337-6121-4B89-B6D4-DEF2F90BE9E6}"/>
            </a:ext>
          </a:extLst>
        </xdr:cNvPr>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8" name="テキスト ボックス 527">
          <a:extLst>
            <a:ext uri="{FF2B5EF4-FFF2-40B4-BE49-F238E27FC236}">
              <a16:creationId xmlns:a16="http://schemas.microsoft.com/office/drawing/2014/main" id="{160162A6-783A-4264-AC52-8A9975190024}"/>
            </a:ext>
          </a:extLst>
        </xdr:cNvPr>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9" name="直線コネクタ 528">
          <a:extLst>
            <a:ext uri="{FF2B5EF4-FFF2-40B4-BE49-F238E27FC236}">
              <a16:creationId xmlns:a16="http://schemas.microsoft.com/office/drawing/2014/main" id="{51018A35-64C5-4AB8-B1E6-D8DDC9C049BB}"/>
            </a:ext>
          </a:extLst>
        </xdr:cNvPr>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0" name="テキスト ボックス 529">
          <a:extLst>
            <a:ext uri="{FF2B5EF4-FFF2-40B4-BE49-F238E27FC236}">
              <a16:creationId xmlns:a16="http://schemas.microsoft.com/office/drawing/2014/main" id="{5B924A23-F111-41E2-B3F7-4EB8CA768A02}"/>
            </a:ext>
          </a:extLst>
        </xdr:cNvPr>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1" name="直線コネクタ 530">
          <a:extLst>
            <a:ext uri="{FF2B5EF4-FFF2-40B4-BE49-F238E27FC236}">
              <a16:creationId xmlns:a16="http://schemas.microsoft.com/office/drawing/2014/main" id="{0248A961-1FE0-4858-A8F3-2E12F9087109}"/>
            </a:ext>
          </a:extLst>
        </xdr:cNvPr>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2" name="テキスト ボックス 531">
          <a:extLst>
            <a:ext uri="{FF2B5EF4-FFF2-40B4-BE49-F238E27FC236}">
              <a16:creationId xmlns:a16="http://schemas.microsoft.com/office/drawing/2014/main" id="{7AF97AD9-3DDC-4993-B19F-6FA4F4944E14}"/>
            </a:ext>
          </a:extLst>
        </xdr:cNvPr>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3" name="直線コネクタ 532">
          <a:extLst>
            <a:ext uri="{FF2B5EF4-FFF2-40B4-BE49-F238E27FC236}">
              <a16:creationId xmlns:a16="http://schemas.microsoft.com/office/drawing/2014/main" id="{AD80455A-2E22-4E40-87F1-D939137BDB0D}"/>
            </a:ext>
          </a:extLst>
        </xdr:cNvPr>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4" name="テキスト ボックス 533">
          <a:extLst>
            <a:ext uri="{FF2B5EF4-FFF2-40B4-BE49-F238E27FC236}">
              <a16:creationId xmlns:a16="http://schemas.microsoft.com/office/drawing/2014/main" id="{B88922BA-AFBE-449A-9BEC-E5589B0E797C}"/>
            </a:ext>
          </a:extLst>
        </xdr:cNvPr>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5" name="直線コネクタ 534">
          <a:extLst>
            <a:ext uri="{FF2B5EF4-FFF2-40B4-BE49-F238E27FC236}">
              <a16:creationId xmlns:a16="http://schemas.microsoft.com/office/drawing/2014/main" id="{4C3BB1D8-8798-4E12-AE38-CD0590547A3E}"/>
            </a:ext>
          </a:extLst>
        </xdr:cNvPr>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6" name="テキスト ボックス 535">
          <a:extLst>
            <a:ext uri="{FF2B5EF4-FFF2-40B4-BE49-F238E27FC236}">
              <a16:creationId xmlns:a16="http://schemas.microsoft.com/office/drawing/2014/main" id="{4C6CE723-853C-4701-ACA4-4ED0DB25FB0A}"/>
            </a:ext>
          </a:extLst>
        </xdr:cNvPr>
        <xdr:cNvSpPr txBox="1"/>
      </xdr:nvSpPr>
      <xdr:spPr>
        <a:xfrm>
          <a:off x="1090691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a:extLst>
            <a:ext uri="{FF2B5EF4-FFF2-40B4-BE49-F238E27FC236}">
              <a16:creationId xmlns:a16="http://schemas.microsoft.com/office/drawing/2014/main" id="{5C093E3B-A5B3-4B5A-9905-801F77827A6D}"/>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8" name="【保健センター・保健所】&#10;有形固定資産減価償却率グラフ枠">
          <a:extLst>
            <a:ext uri="{FF2B5EF4-FFF2-40B4-BE49-F238E27FC236}">
              <a16:creationId xmlns:a16="http://schemas.microsoft.com/office/drawing/2014/main" id="{C68C0DE2-9FBD-48FD-B77E-D4824DC5CAC9}"/>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128996</xdr:rowOff>
    </xdr:from>
    <xdr:to>
      <xdr:col>85</xdr:col>
      <xdr:colOff>126364</xdr:colOff>
      <xdr:row>63</xdr:row>
      <xdr:rowOff>101237</xdr:rowOff>
    </xdr:to>
    <xdr:cxnSp macro="">
      <xdr:nvCxnSpPr>
        <xdr:cNvPr id="539" name="直線コネクタ 538">
          <a:extLst>
            <a:ext uri="{FF2B5EF4-FFF2-40B4-BE49-F238E27FC236}">
              <a16:creationId xmlns:a16="http://schemas.microsoft.com/office/drawing/2014/main" id="{A195E229-80A2-4588-A251-233D0C87751C}"/>
            </a:ext>
          </a:extLst>
        </xdr:cNvPr>
        <xdr:cNvCxnSpPr/>
      </xdr:nvCxnSpPr>
      <xdr:spPr>
        <a:xfrm flipV="1">
          <a:off x="14699614" y="9209496"/>
          <a:ext cx="0" cy="129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105064</xdr:rowOff>
    </xdr:from>
    <xdr:ext cx="405111" cy="259045"/>
    <xdr:sp macro="" textlink="">
      <xdr:nvSpPr>
        <xdr:cNvPr id="540" name="【保健センター・保健所】&#10;有形固定資産減価償却率最小値テキスト">
          <a:extLst>
            <a:ext uri="{FF2B5EF4-FFF2-40B4-BE49-F238E27FC236}">
              <a16:creationId xmlns:a16="http://schemas.microsoft.com/office/drawing/2014/main" id="{D0EFB3B2-5E93-416A-A5D7-311CE3640F8D}"/>
            </a:ext>
          </a:extLst>
        </xdr:cNvPr>
        <xdr:cNvSpPr txBox="1"/>
      </xdr:nvSpPr>
      <xdr:spPr>
        <a:xfrm>
          <a:off x="14738350" y="1050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101237</xdr:rowOff>
    </xdr:from>
    <xdr:to>
      <xdr:col>86</xdr:col>
      <xdr:colOff>25400</xdr:colOff>
      <xdr:row>63</xdr:row>
      <xdr:rowOff>101237</xdr:rowOff>
    </xdr:to>
    <xdr:cxnSp macro="">
      <xdr:nvCxnSpPr>
        <xdr:cNvPr id="541" name="直線コネクタ 540">
          <a:extLst>
            <a:ext uri="{FF2B5EF4-FFF2-40B4-BE49-F238E27FC236}">
              <a16:creationId xmlns:a16="http://schemas.microsoft.com/office/drawing/2014/main" id="{16390143-8C85-41FA-971B-4670D837B0A3}"/>
            </a:ext>
          </a:extLst>
        </xdr:cNvPr>
        <xdr:cNvCxnSpPr/>
      </xdr:nvCxnSpPr>
      <xdr:spPr>
        <a:xfrm>
          <a:off x="14611350" y="105025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75673</xdr:rowOff>
    </xdr:from>
    <xdr:ext cx="340478" cy="259045"/>
    <xdr:sp macro="" textlink="">
      <xdr:nvSpPr>
        <xdr:cNvPr id="542" name="【保健センター・保健所】&#10;有形固定資産減価償却率最大値テキスト">
          <a:extLst>
            <a:ext uri="{FF2B5EF4-FFF2-40B4-BE49-F238E27FC236}">
              <a16:creationId xmlns:a16="http://schemas.microsoft.com/office/drawing/2014/main" id="{5A3A0D7D-9229-4EF9-9386-D76D449A66DB}"/>
            </a:ext>
          </a:extLst>
        </xdr:cNvPr>
        <xdr:cNvSpPr txBox="1"/>
      </xdr:nvSpPr>
      <xdr:spPr>
        <a:xfrm>
          <a:off x="14738350" y="89910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128996</xdr:rowOff>
    </xdr:from>
    <xdr:to>
      <xdr:col>86</xdr:col>
      <xdr:colOff>25400</xdr:colOff>
      <xdr:row>55</xdr:row>
      <xdr:rowOff>128996</xdr:rowOff>
    </xdr:to>
    <xdr:cxnSp macro="">
      <xdr:nvCxnSpPr>
        <xdr:cNvPr id="543" name="直線コネクタ 542">
          <a:extLst>
            <a:ext uri="{FF2B5EF4-FFF2-40B4-BE49-F238E27FC236}">
              <a16:creationId xmlns:a16="http://schemas.microsoft.com/office/drawing/2014/main" id="{E5381DCC-6A5E-47D7-89C1-C956D9A852AC}"/>
            </a:ext>
          </a:extLst>
        </xdr:cNvPr>
        <xdr:cNvCxnSpPr/>
      </xdr:nvCxnSpPr>
      <xdr:spPr>
        <a:xfrm>
          <a:off x="14611350" y="92094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43560</xdr:rowOff>
    </xdr:from>
    <xdr:ext cx="405111" cy="259045"/>
    <xdr:sp macro="" textlink="">
      <xdr:nvSpPr>
        <xdr:cNvPr id="544" name="【保健センター・保健所】&#10;有形固定資産減価償却率平均値テキスト">
          <a:extLst>
            <a:ext uri="{FF2B5EF4-FFF2-40B4-BE49-F238E27FC236}">
              <a16:creationId xmlns:a16="http://schemas.microsoft.com/office/drawing/2014/main" id="{0EEAAFD0-E6BE-4CDB-81B7-8570AE114638}"/>
            </a:ext>
          </a:extLst>
        </xdr:cNvPr>
        <xdr:cNvSpPr txBox="1"/>
      </xdr:nvSpPr>
      <xdr:spPr>
        <a:xfrm>
          <a:off x="14738350" y="9784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545" name="フローチャート: 判断 544">
          <a:extLst>
            <a:ext uri="{FF2B5EF4-FFF2-40B4-BE49-F238E27FC236}">
              <a16:creationId xmlns:a16="http://schemas.microsoft.com/office/drawing/2014/main" id="{55006D9C-4F13-46D8-BE32-686365686730}"/>
            </a:ext>
          </a:extLst>
        </xdr:cNvPr>
        <xdr:cNvSpPr/>
      </xdr:nvSpPr>
      <xdr:spPr>
        <a:xfrm>
          <a:off x="14649450" y="980603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546" name="フローチャート: 判断 545">
          <a:extLst>
            <a:ext uri="{FF2B5EF4-FFF2-40B4-BE49-F238E27FC236}">
              <a16:creationId xmlns:a16="http://schemas.microsoft.com/office/drawing/2014/main" id="{42D806F5-5263-4F67-A625-1C8E3E27655D}"/>
            </a:ext>
          </a:extLst>
        </xdr:cNvPr>
        <xdr:cNvSpPr/>
      </xdr:nvSpPr>
      <xdr:spPr>
        <a:xfrm>
          <a:off x="13887450" y="978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547" name="フローチャート: 判断 546">
          <a:extLst>
            <a:ext uri="{FF2B5EF4-FFF2-40B4-BE49-F238E27FC236}">
              <a16:creationId xmlns:a16="http://schemas.microsoft.com/office/drawing/2014/main" id="{B9A41614-40D5-4F77-BA63-F534E5F652BF}"/>
            </a:ext>
          </a:extLst>
        </xdr:cNvPr>
        <xdr:cNvSpPr/>
      </xdr:nvSpPr>
      <xdr:spPr>
        <a:xfrm>
          <a:off x="13093700" y="97209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42273</xdr:rowOff>
    </xdr:from>
    <xdr:to>
      <xdr:col>72</xdr:col>
      <xdr:colOff>38100</xdr:colOff>
      <xdr:row>59</xdr:row>
      <xdr:rowOff>143873</xdr:rowOff>
    </xdr:to>
    <xdr:sp macro="" textlink="">
      <xdr:nvSpPr>
        <xdr:cNvPr id="548" name="フローチャート: 判断 547">
          <a:extLst>
            <a:ext uri="{FF2B5EF4-FFF2-40B4-BE49-F238E27FC236}">
              <a16:creationId xmlns:a16="http://schemas.microsoft.com/office/drawing/2014/main" id="{986FD782-B806-4713-8AEF-9C14C184F3A9}"/>
            </a:ext>
          </a:extLst>
        </xdr:cNvPr>
        <xdr:cNvSpPr/>
      </xdr:nvSpPr>
      <xdr:spPr>
        <a:xfrm>
          <a:off x="12299950" y="97831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549" name="フローチャート: 判断 548">
          <a:extLst>
            <a:ext uri="{FF2B5EF4-FFF2-40B4-BE49-F238E27FC236}">
              <a16:creationId xmlns:a16="http://schemas.microsoft.com/office/drawing/2014/main" id="{B1BFF46B-ECC6-45B6-8801-3B12BBAB597B}"/>
            </a:ext>
          </a:extLst>
        </xdr:cNvPr>
        <xdr:cNvSpPr/>
      </xdr:nvSpPr>
      <xdr:spPr>
        <a:xfrm>
          <a:off x="11487150" y="97176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F83639F-5035-4A16-9448-992D56963B1F}"/>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F75BC14A-B6B7-42D8-A7E8-80C63BE4C3A3}"/>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DF744F93-720D-47E2-B41B-A0563AF1FB1D}"/>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ECE1B9BB-371B-415C-8811-82F99281B336}"/>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DBCBB31B-444D-4094-A1C7-0F7DB626F064}"/>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130447</xdr:rowOff>
    </xdr:from>
    <xdr:to>
      <xdr:col>76</xdr:col>
      <xdr:colOff>165100</xdr:colOff>
      <xdr:row>58</xdr:row>
      <xdr:rowOff>60597</xdr:rowOff>
    </xdr:to>
    <xdr:sp macro="" textlink="">
      <xdr:nvSpPr>
        <xdr:cNvPr id="555" name="楕円 554">
          <a:extLst>
            <a:ext uri="{FF2B5EF4-FFF2-40B4-BE49-F238E27FC236}">
              <a16:creationId xmlns:a16="http://schemas.microsoft.com/office/drawing/2014/main" id="{24D0A7E2-1A5D-4DE3-8FEC-140837B3E9FE}"/>
            </a:ext>
          </a:extLst>
        </xdr:cNvPr>
        <xdr:cNvSpPr/>
      </xdr:nvSpPr>
      <xdr:spPr>
        <a:xfrm>
          <a:off x="13093700" y="95411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94524</xdr:rowOff>
    </xdr:from>
    <xdr:to>
      <xdr:col>72</xdr:col>
      <xdr:colOff>38100</xdr:colOff>
      <xdr:row>58</xdr:row>
      <xdr:rowOff>24674</xdr:rowOff>
    </xdr:to>
    <xdr:sp macro="" textlink="">
      <xdr:nvSpPr>
        <xdr:cNvPr id="556" name="楕円 555">
          <a:extLst>
            <a:ext uri="{FF2B5EF4-FFF2-40B4-BE49-F238E27FC236}">
              <a16:creationId xmlns:a16="http://schemas.microsoft.com/office/drawing/2014/main" id="{49B3D145-21C1-460C-92DA-F6C3DB41C7A8}"/>
            </a:ext>
          </a:extLst>
        </xdr:cNvPr>
        <xdr:cNvSpPr/>
      </xdr:nvSpPr>
      <xdr:spPr>
        <a:xfrm>
          <a:off x="12299950" y="95052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145324</xdr:rowOff>
    </xdr:from>
    <xdr:to>
      <xdr:col>76</xdr:col>
      <xdr:colOff>114300</xdr:colOff>
      <xdr:row>58</xdr:row>
      <xdr:rowOff>9797</xdr:rowOff>
    </xdr:to>
    <xdr:cxnSp macro="">
      <xdr:nvCxnSpPr>
        <xdr:cNvPr id="557" name="直線コネクタ 556">
          <a:extLst>
            <a:ext uri="{FF2B5EF4-FFF2-40B4-BE49-F238E27FC236}">
              <a16:creationId xmlns:a16="http://schemas.microsoft.com/office/drawing/2014/main" id="{38A01D84-A36E-480A-B2D0-54B2E9070843}"/>
            </a:ext>
          </a:extLst>
        </xdr:cNvPr>
        <xdr:cNvCxnSpPr/>
      </xdr:nvCxnSpPr>
      <xdr:spPr>
        <a:xfrm>
          <a:off x="12344400" y="9556024"/>
          <a:ext cx="80010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558" name="n_1aveValue【保健センター・保健所】&#10;有形固定資産減価償却率">
          <a:extLst>
            <a:ext uri="{FF2B5EF4-FFF2-40B4-BE49-F238E27FC236}">
              <a16:creationId xmlns:a16="http://schemas.microsoft.com/office/drawing/2014/main" id="{8C7D0722-8808-41AC-902C-9072CAB5D603}"/>
            </a:ext>
          </a:extLst>
        </xdr:cNvPr>
        <xdr:cNvSpPr txBox="1"/>
      </xdr:nvSpPr>
      <xdr:spPr>
        <a:xfrm>
          <a:off x="13742044" y="957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66420</xdr:rowOff>
    </xdr:from>
    <xdr:ext cx="405111" cy="259045"/>
    <xdr:sp macro="" textlink="">
      <xdr:nvSpPr>
        <xdr:cNvPr id="559" name="n_2aveValue【保健センター・保健所】&#10;有形固定資産減価償却率">
          <a:extLst>
            <a:ext uri="{FF2B5EF4-FFF2-40B4-BE49-F238E27FC236}">
              <a16:creationId xmlns:a16="http://schemas.microsoft.com/office/drawing/2014/main" id="{F2014D78-73EE-42F4-A148-6B8ADB0B1902}"/>
            </a:ext>
          </a:extLst>
        </xdr:cNvPr>
        <xdr:cNvSpPr txBox="1"/>
      </xdr:nvSpPr>
      <xdr:spPr>
        <a:xfrm>
          <a:off x="1296099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135000</xdr:rowOff>
    </xdr:from>
    <xdr:ext cx="405111" cy="259045"/>
    <xdr:sp macro="" textlink="">
      <xdr:nvSpPr>
        <xdr:cNvPr id="560" name="n_3aveValue【保健センター・保健所】&#10;有形固定資産減価償却率">
          <a:extLst>
            <a:ext uri="{FF2B5EF4-FFF2-40B4-BE49-F238E27FC236}">
              <a16:creationId xmlns:a16="http://schemas.microsoft.com/office/drawing/2014/main" id="{83B99CE0-33F8-43DD-9A61-FB7040121597}"/>
            </a:ext>
          </a:extLst>
        </xdr:cNvPr>
        <xdr:cNvSpPr txBox="1"/>
      </xdr:nvSpPr>
      <xdr:spPr>
        <a:xfrm>
          <a:off x="121672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561" name="n_4aveValue【保健センター・保健所】&#10;有形固定資産減価償却率">
          <a:extLst>
            <a:ext uri="{FF2B5EF4-FFF2-40B4-BE49-F238E27FC236}">
              <a16:creationId xmlns:a16="http://schemas.microsoft.com/office/drawing/2014/main" id="{A5143DFF-CF97-4257-83A6-8A0A39FA9459}"/>
            </a:ext>
          </a:extLst>
        </xdr:cNvPr>
        <xdr:cNvSpPr txBox="1"/>
      </xdr:nvSpPr>
      <xdr:spPr>
        <a:xfrm>
          <a:off x="11354444" y="9499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77124</xdr:rowOff>
    </xdr:from>
    <xdr:ext cx="405111" cy="259045"/>
    <xdr:sp macro="" textlink="">
      <xdr:nvSpPr>
        <xdr:cNvPr id="562" name="n_2mainValue【保健センター・保健所】&#10;有形固定資産減価償却率">
          <a:extLst>
            <a:ext uri="{FF2B5EF4-FFF2-40B4-BE49-F238E27FC236}">
              <a16:creationId xmlns:a16="http://schemas.microsoft.com/office/drawing/2014/main" id="{B736B212-645E-47F4-8BD5-6FD00D16D854}"/>
            </a:ext>
          </a:extLst>
        </xdr:cNvPr>
        <xdr:cNvSpPr txBox="1"/>
      </xdr:nvSpPr>
      <xdr:spPr>
        <a:xfrm>
          <a:off x="12960994" y="9322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41201</xdr:rowOff>
    </xdr:from>
    <xdr:ext cx="405111" cy="259045"/>
    <xdr:sp macro="" textlink="">
      <xdr:nvSpPr>
        <xdr:cNvPr id="563" name="n_3mainValue【保健センター・保健所】&#10;有形固定資産減価償却率">
          <a:extLst>
            <a:ext uri="{FF2B5EF4-FFF2-40B4-BE49-F238E27FC236}">
              <a16:creationId xmlns:a16="http://schemas.microsoft.com/office/drawing/2014/main" id="{581A0565-7B54-4834-A5A9-6EFD9A3A0473}"/>
            </a:ext>
          </a:extLst>
        </xdr:cNvPr>
        <xdr:cNvSpPr txBox="1"/>
      </xdr:nvSpPr>
      <xdr:spPr>
        <a:xfrm>
          <a:off x="12167244" y="9286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7A14822F-7312-49C7-9AB1-EFEA5857598B}"/>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5583AD81-C5FD-48A9-AE12-09233ED6458A}"/>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7CFDEB55-7113-49A6-9CBA-3DBAE52FAC34}"/>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4F6BD10D-B5CC-4033-8F7A-1EE962F58081}"/>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87AC320B-073A-4DDF-8C62-68135655C2EB}"/>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51C57A22-783E-4724-9CEF-6529A22DD932}"/>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1F159FFB-A26F-41F3-906B-89A7E18DCB67}"/>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42D0CC79-487F-41D1-AE4E-4CFCE147C781}"/>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D3C75301-7EA6-4DC4-942A-168A321A1ABB}"/>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9001313E-2FCE-4CFA-934A-F22FFCA55A72}"/>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a:extLst>
            <a:ext uri="{FF2B5EF4-FFF2-40B4-BE49-F238E27FC236}">
              <a16:creationId xmlns:a16="http://schemas.microsoft.com/office/drawing/2014/main" id="{17C87BFA-C20F-4199-99F5-84FD5B10ED4B}"/>
            </a:ext>
          </a:extLst>
        </xdr:cNvPr>
        <xdr:cNvCxnSpPr/>
      </xdr:nvCxnSpPr>
      <xdr:spPr>
        <a:xfrm>
          <a:off x="16459200" y="1056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a:extLst>
            <a:ext uri="{FF2B5EF4-FFF2-40B4-BE49-F238E27FC236}">
              <a16:creationId xmlns:a16="http://schemas.microsoft.com/office/drawing/2014/main" id="{D8632766-3940-40DF-B3E3-9BB20EDF79DC}"/>
            </a:ext>
          </a:extLst>
        </xdr:cNvPr>
        <xdr:cNvSpPr txBox="1"/>
      </xdr:nvSpPr>
      <xdr:spPr>
        <a:xfrm>
          <a:off x="1604917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a:extLst>
            <a:ext uri="{FF2B5EF4-FFF2-40B4-BE49-F238E27FC236}">
              <a16:creationId xmlns:a16="http://schemas.microsoft.com/office/drawing/2014/main" id="{ABBA8DFE-A3DD-45F4-9C2C-8B4074668785}"/>
            </a:ext>
          </a:extLst>
        </xdr:cNvPr>
        <xdr:cNvCxnSpPr/>
      </xdr:nvCxnSpPr>
      <xdr:spPr>
        <a:xfrm>
          <a:off x="16459200" y="1012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a:extLst>
            <a:ext uri="{FF2B5EF4-FFF2-40B4-BE49-F238E27FC236}">
              <a16:creationId xmlns:a16="http://schemas.microsoft.com/office/drawing/2014/main" id="{55EA51DF-4820-4CE2-967A-6571619F516A}"/>
            </a:ext>
          </a:extLst>
        </xdr:cNvPr>
        <xdr:cNvSpPr txBox="1"/>
      </xdr:nvSpPr>
      <xdr:spPr>
        <a:xfrm>
          <a:off x="16049171" y="999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a:extLst>
            <a:ext uri="{FF2B5EF4-FFF2-40B4-BE49-F238E27FC236}">
              <a16:creationId xmlns:a16="http://schemas.microsoft.com/office/drawing/2014/main" id="{4C902939-C147-4C4E-9785-957F886D8315}"/>
            </a:ext>
          </a:extLst>
        </xdr:cNvPr>
        <xdr:cNvCxnSpPr/>
      </xdr:nvCxnSpPr>
      <xdr:spPr>
        <a:xfrm>
          <a:off x="16459200" y="969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a:extLst>
            <a:ext uri="{FF2B5EF4-FFF2-40B4-BE49-F238E27FC236}">
              <a16:creationId xmlns:a16="http://schemas.microsoft.com/office/drawing/2014/main" id="{0BDA472D-BDF1-4E11-B950-8C8B07830A66}"/>
            </a:ext>
          </a:extLst>
        </xdr:cNvPr>
        <xdr:cNvSpPr txBox="1"/>
      </xdr:nvSpPr>
      <xdr:spPr>
        <a:xfrm>
          <a:off x="16049171" y="955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a:extLst>
            <a:ext uri="{FF2B5EF4-FFF2-40B4-BE49-F238E27FC236}">
              <a16:creationId xmlns:a16="http://schemas.microsoft.com/office/drawing/2014/main" id="{96766698-6C6E-49AE-BCEC-B4092C57AFD0}"/>
            </a:ext>
          </a:extLst>
        </xdr:cNvPr>
        <xdr:cNvCxnSpPr/>
      </xdr:nvCxnSpPr>
      <xdr:spPr>
        <a:xfrm>
          <a:off x="16459200" y="924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a:extLst>
            <a:ext uri="{FF2B5EF4-FFF2-40B4-BE49-F238E27FC236}">
              <a16:creationId xmlns:a16="http://schemas.microsoft.com/office/drawing/2014/main" id="{1E1DC534-3520-443E-9456-67EF41A62A4D}"/>
            </a:ext>
          </a:extLst>
        </xdr:cNvPr>
        <xdr:cNvSpPr txBox="1"/>
      </xdr:nvSpPr>
      <xdr:spPr>
        <a:xfrm>
          <a:off x="16049171" y="9109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id="{572C778D-2454-41FB-B82C-0192690CEA61}"/>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id="{85C3F1B3-4ADE-4748-99B2-DF2FCDEFE670}"/>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a:extLst>
            <a:ext uri="{FF2B5EF4-FFF2-40B4-BE49-F238E27FC236}">
              <a16:creationId xmlns:a16="http://schemas.microsoft.com/office/drawing/2014/main" id="{DB4D04D8-2954-47C5-AEF3-45C642003053}"/>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154077</xdr:rowOff>
    </xdr:from>
    <xdr:to>
      <xdr:col>116</xdr:col>
      <xdr:colOff>62864</xdr:colOff>
      <xdr:row>63</xdr:row>
      <xdr:rowOff>152247</xdr:rowOff>
    </xdr:to>
    <xdr:cxnSp macro="">
      <xdr:nvCxnSpPr>
        <xdr:cNvPr id="585" name="直線コネクタ 584">
          <a:extLst>
            <a:ext uri="{FF2B5EF4-FFF2-40B4-BE49-F238E27FC236}">
              <a16:creationId xmlns:a16="http://schemas.microsoft.com/office/drawing/2014/main" id="{97F68939-D73F-4839-936C-C3FF4232551A}"/>
            </a:ext>
          </a:extLst>
        </xdr:cNvPr>
        <xdr:cNvCxnSpPr/>
      </xdr:nvCxnSpPr>
      <xdr:spPr>
        <a:xfrm flipV="1">
          <a:off x="19951064" y="9234577"/>
          <a:ext cx="0" cy="1318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586" name="【保健センター・保健所】&#10;一人当たり面積最小値テキスト">
          <a:extLst>
            <a:ext uri="{FF2B5EF4-FFF2-40B4-BE49-F238E27FC236}">
              <a16:creationId xmlns:a16="http://schemas.microsoft.com/office/drawing/2014/main" id="{3A686477-61ED-4194-AD73-A218625B9F10}"/>
            </a:ext>
          </a:extLst>
        </xdr:cNvPr>
        <xdr:cNvSpPr txBox="1"/>
      </xdr:nvSpPr>
      <xdr:spPr>
        <a:xfrm>
          <a:off x="19989800" y="1055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587" name="直線コネクタ 586">
          <a:extLst>
            <a:ext uri="{FF2B5EF4-FFF2-40B4-BE49-F238E27FC236}">
              <a16:creationId xmlns:a16="http://schemas.microsoft.com/office/drawing/2014/main" id="{A2F635B9-312A-451D-A938-161ADB52B47D}"/>
            </a:ext>
          </a:extLst>
        </xdr:cNvPr>
        <xdr:cNvCxnSpPr/>
      </xdr:nvCxnSpPr>
      <xdr:spPr>
        <a:xfrm>
          <a:off x="19881850" y="105535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100754</xdr:rowOff>
    </xdr:from>
    <xdr:ext cx="469744" cy="259045"/>
    <xdr:sp macro="" textlink="">
      <xdr:nvSpPr>
        <xdr:cNvPr id="588" name="【保健センター・保健所】&#10;一人当たり面積最大値テキスト">
          <a:extLst>
            <a:ext uri="{FF2B5EF4-FFF2-40B4-BE49-F238E27FC236}">
              <a16:creationId xmlns:a16="http://schemas.microsoft.com/office/drawing/2014/main" id="{6D8D2F2D-E675-464F-A7BA-02012826C7C2}"/>
            </a:ext>
          </a:extLst>
        </xdr:cNvPr>
        <xdr:cNvSpPr txBox="1"/>
      </xdr:nvSpPr>
      <xdr:spPr>
        <a:xfrm>
          <a:off x="19989800" y="901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154077</xdr:rowOff>
    </xdr:from>
    <xdr:to>
      <xdr:col>116</xdr:col>
      <xdr:colOff>152400</xdr:colOff>
      <xdr:row>55</xdr:row>
      <xdr:rowOff>154077</xdr:rowOff>
    </xdr:to>
    <xdr:cxnSp macro="">
      <xdr:nvCxnSpPr>
        <xdr:cNvPr id="589" name="直線コネクタ 588">
          <a:extLst>
            <a:ext uri="{FF2B5EF4-FFF2-40B4-BE49-F238E27FC236}">
              <a16:creationId xmlns:a16="http://schemas.microsoft.com/office/drawing/2014/main" id="{305380EA-1DB9-43E1-8F47-FBC5FEAEAFF5}"/>
            </a:ext>
          </a:extLst>
        </xdr:cNvPr>
        <xdr:cNvCxnSpPr/>
      </xdr:nvCxnSpPr>
      <xdr:spPr>
        <a:xfrm>
          <a:off x="19881850" y="92345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142511</xdr:rowOff>
    </xdr:from>
    <xdr:ext cx="469744" cy="259045"/>
    <xdr:sp macro="" textlink="">
      <xdr:nvSpPr>
        <xdr:cNvPr id="590" name="【保健センター・保健所】&#10;一人当たり面積平均値テキスト">
          <a:extLst>
            <a:ext uri="{FF2B5EF4-FFF2-40B4-BE49-F238E27FC236}">
              <a16:creationId xmlns:a16="http://schemas.microsoft.com/office/drawing/2014/main" id="{34A795FE-0CF4-46B3-AE69-A82497FC5012}"/>
            </a:ext>
          </a:extLst>
        </xdr:cNvPr>
        <xdr:cNvSpPr txBox="1"/>
      </xdr:nvSpPr>
      <xdr:spPr>
        <a:xfrm>
          <a:off x="19989800" y="1037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591" name="フローチャート: 判断 590">
          <a:extLst>
            <a:ext uri="{FF2B5EF4-FFF2-40B4-BE49-F238E27FC236}">
              <a16:creationId xmlns:a16="http://schemas.microsoft.com/office/drawing/2014/main" id="{2125ACF6-CB4A-4B33-AA27-CEFD78B0F29D}"/>
            </a:ext>
          </a:extLst>
        </xdr:cNvPr>
        <xdr:cNvSpPr/>
      </xdr:nvSpPr>
      <xdr:spPr>
        <a:xfrm>
          <a:off x="19900900" y="104002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28296</xdr:rowOff>
    </xdr:from>
    <xdr:to>
      <xdr:col>112</xdr:col>
      <xdr:colOff>38100</xdr:colOff>
      <xdr:row>63</xdr:row>
      <xdr:rowOff>129896</xdr:rowOff>
    </xdr:to>
    <xdr:sp macro="" textlink="">
      <xdr:nvSpPr>
        <xdr:cNvPr id="592" name="フローチャート: 判断 591">
          <a:extLst>
            <a:ext uri="{FF2B5EF4-FFF2-40B4-BE49-F238E27FC236}">
              <a16:creationId xmlns:a16="http://schemas.microsoft.com/office/drawing/2014/main" id="{3E967807-43EA-4AA7-A349-8CF15F8FE0A9}"/>
            </a:ext>
          </a:extLst>
        </xdr:cNvPr>
        <xdr:cNvSpPr/>
      </xdr:nvSpPr>
      <xdr:spPr>
        <a:xfrm>
          <a:off x="19157950" y="104295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18237</xdr:rowOff>
    </xdr:from>
    <xdr:to>
      <xdr:col>107</xdr:col>
      <xdr:colOff>101600</xdr:colOff>
      <xdr:row>63</xdr:row>
      <xdr:rowOff>119837</xdr:rowOff>
    </xdr:to>
    <xdr:sp macro="" textlink="">
      <xdr:nvSpPr>
        <xdr:cNvPr id="593" name="フローチャート: 判断 592">
          <a:extLst>
            <a:ext uri="{FF2B5EF4-FFF2-40B4-BE49-F238E27FC236}">
              <a16:creationId xmlns:a16="http://schemas.microsoft.com/office/drawing/2014/main" id="{0713C936-8474-44ED-A4AA-262A3CB371EC}"/>
            </a:ext>
          </a:extLst>
        </xdr:cNvPr>
        <xdr:cNvSpPr/>
      </xdr:nvSpPr>
      <xdr:spPr>
        <a:xfrm>
          <a:off x="18345150" y="1041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594" name="フローチャート: 判断 593">
          <a:extLst>
            <a:ext uri="{FF2B5EF4-FFF2-40B4-BE49-F238E27FC236}">
              <a16:creationId xmlns:a16="http://schemas.microsoft.com/office/drawing/2014/main" id="{C4A818E5-D1D1-44BB-8001-F020223C7282}"/>
            </a:ext>
          </a:extLst>
        </xdr:cNvPr>
        <xdr:cNvSpPr/>
      </xdr:nvSpPr>
      <xdr:spPr>
        <a:xfrm>
          <a:off x="1755140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37440</xdr:rowOff>
    </xdr:from>
    <xdr:to>
      <xdr:col>98</xdr:col>
      <xdr:colOff>38100</xdr:colOff>
      <xdr:row>63</xdr:row>
      <xdr:rowOff>139040</xdr:rowOff>
    </xdr:to>
    <xdr:sp macro="" textlink="">
      <xdr:nvSpPr>
        <xdr:cNvPr id="595" name="フローチャート: 判断 594">
          <a:extLst>
            <a:ext uri="{FF2B5EF4-FFF2-40B4-BE49-F238E27FC236}">
              <a16:creationId xmlns:a16="http://schemas.microsoft.com/office/drawing/2014/main" id="{F1DF17A7-02A2-4F34-8437-C2CD07BEDA14}"/>
            </a:ext>
          </a:extLst>
        </xdr:cNvPr>
        <xdr:cNvSpPr/>
      </xdr:nvSpPr>
      <xdr:spPr>
        <a:xfrm>
          <a:off x="16757650" y="104387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D34083A5-A449-468C-9F20-6A770A9BAD07}"/>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FACEB76D-4EBC-49E7-855D-F76B293F3B15}"/>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E9E9EF40-0B38-4978-A250-69A91C2E2527}"/>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7CF6EB65-A9CA-41E0-BD8C-BD5A28B6A510}"/>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1781112F-E910-4360-BB53-224B4B830498}"/>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83159</xdr:rowOff>
    </xdr:from>
    <xdr:to>
      <xdr:col>107</xdr:col>
      <xdr:colOff>101600</xdr:colOff>
      <xdr:row>63</xdr:row>
      <xdr:rowOff>13309</xdr:rowOff>
    </xdr:to>
    <xdr:sp macro="" textlink="">
      <xdr:nvSpPr>
        <xdr:cNvPr id="601" name="楕円 600">
          <a:extLst>
            <a:ext uri="{FF2B5EF4-FFF2-40B4-BE49-F238E27FC236}">
              <a16:creationId xmlns:a16="http://schemas.microsoft.com/office/drawing/2014/main" id="{239EFA1F-5AED-49EB-B3F4-6E3C7FAC91C4}"/>
            </a:ext>
          </a:extLst>
        </xdr:cNvPr>
        <xdr:cNvSpPr/>
      </xdr:nvSpPr>
      <xdr:spPr>
        <a:xfrm>
          <a:off x="18345150" y="103193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84989</xdr:rowOff>
    </xdr:from>
    <xdr:to>
      <xdr:col>102</xdr:col>
      <xdr:colOff>165100</xdr:colOff>
      <xdr:row>63</xdr:row>
      <xdr:rowOff>15139</xdr:rowOff>
    </xdr:to>
    <xdr:sp macro="" textlink="">
      <xdr:nvSpPr>
        <xdr:cNvPr id="602" name="楕円 601">
          <a:extLst>
            <a:ext uri="{FF2B5EF4-FFF2-40B4-BE49-F238E27FC236}">
              <a16:creationId xmlns:a16="http://schemas.microsoft.com/office/drawing/2014/main" id="{D674B29E-C487-4422-8531-D19F852D4D39}"/>
            </a:ext>
          </a:extLst>
        </xdr:cNvPr>
        <xdr:cNvSpPr/>
      </xdr:nvSpPr>
      <xdr:spPr>
        <a:xfrm>
          <a:off x="17551400" y="103211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133959</xdr:rowOff>
    </xdr:from>
    <xdr:to>
      <xdr:col>107</xdr:col>
      <xdr:colOff>50800</xdr:colOff>
      <xdr:row>62</xdr:row>
      <xdr:rowOff>135789</xdr:rowOff>
    </xdr:to>
    <xdr:cxnSp macro="">
      <xdr:nvCxnSpPr>
        <xdr:cNvPr id="603" name="直線コネクタ 602">
          <a:extLst>
            <a:ext uri="{FF2B5EF4-FFF2-40B4-BE49-F238E27FC236}">
              <a16:creationId xmlns:a16="http://schemas.microsoft.com/office/drawing/2014/main" id="{DDF56356-BDBA-4882-BF48-FEA56CA7CE5D}"/>
            </a:ext>
          </a:extLst>
        </xdr:cNvPr>
        <xdr:cNvCxnSpPr/>
      </xdr:nvCxnSpPr>
      <xdr:spPr>
        <a:xfrm flipV="1">
          <a:off x="17602200" y="10370159"/>
          <a:ext cx="79375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146423</xdr:rowOff>
    </xdr:from>
    <xdr:ext cx="469744" cy="259045"/>
    <xdr:sp macro="" textlink="">
      <xdr:nvSpPr>
        <xdr:cNvPr id="604" name="n_1aveValue【保健センター・保健所】&#10;一人当たり面積">
          <a:extLst>
            <a:ext uri="{FF2B5EF4-FFF2-40B4-BE49-F238E27FC236}">
              <a16:creationId xmlns:a16="http://schemas.microsoft.com/office/drawing/2014/main" id="{670A65CF-3F5D-494A-9A47-1FD2EE40336F}"/>
            </a:ext>
          </a:extLst>
        </xdr:cNvPr>
        <xdr:cNvSpPr txBox="1"/>
      </xdr:nvSpPr>
      <xdr:spPr>
        <a:xfrm>
          <a:off x="18980227" y="1021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110964</xdr:rowOff>
    </xdr:from>
    <xdr:ext cx="469744" cy="259045"/>
    <xdr:sp macro="" textlink="">
      <xdr:nvSpPr>
        <xdr:cNvPr id="605" name="n_2aveValue【保健センター・保健所】&#10;一人当たり面積">
          <a:extLst>
            <a:ext uri="{FF2B5EF4-FFF2-40B4-BE49-F238E27FC236}">
              <a16:creationId xmlns:a16="http://schemas.microsoft.com/office/drawing/2014/main" id="{5895697F-7225-4506-A86B-81B51BDDB9C6}"/>
            </a:ext>
          </a:extLst>
        </xdr:cNvPr>
        <xdr:cNvSpPr txBox="1"/>
      </xdr:nvSpPr>
      <xdr:spPr>
        <a:xfrm>
          <a:off x="18180127" y="1051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112793</xdr:rowOff>
    </xdr:from>
    <xdr:ext cx="469744" cy="259045"/>
    <xdr:sp macro="" textlink="">
      <xdr:nvSpPr>
        <xdr:cNvPr id="606" name="n_3aveValue【保健センター・保健所】&#10;一人当たり面積">
          <a:extLst>
            <a:ext uri="{FF2B5EF4-FFF2-40B4-BE49-F238E27FC236}">
              <a16:creationId xmlns:a16="http://schemas.microsoft.com/office/drawing/2014/main" id="{0C8FE4FC-EF9D-4604-BC6E-6B754F577233}"/>
            </a:ext>
          </a:extLst>
        </xdr:cNvPr>
        <xdr:cNvSpPr txBox="1"/>
      </xdr:nvSpPr>
      <xdr:spPr>
        <a:xfrm>
          <a:off x="17386377" y="1051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155567</xdr:rowOff>
    </xdr:from>
    <xdr:ext cx="469744" cy="259045"/>
    <xdr:sp macro="" textlink="">
      <xdr:nvSpPr>
        <xdr:cNvPr id="607" name="n_4aveValue【保健センター・保健所】&#10;一人当たり面積">
          <a:extLst>
            <a:ext uri="{FF2B5EF4-FFF2-40B4-BE49-F238E27FC236}">
              <a16:creationId xmlns:a16="http://schemas.microsoft.com/office/drawing/2014/main" id="{4BE88693-4E21-4A42-829E-A9D81238EE16}"/>
            </a:ext>
          </a:extLst>
        </xdr:cNvPr>
        <xdr:cNvSpPr txBox="1"/>
      </xdr:nvSpPr>
      <xdr:spPr>
        <a:xfrm>
          <a:off x="16592627" y="102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29836</xdr:rowOff>
    </xdr:from>
    <xdr:ext cx="469744" cy="259045"/>
    <xdr:sp macro="" textlink="">
      <xdr:nvSpPr>
        <xdr:cNvPr id="608" name="n_2mainValue【保健センター・保健所】&#10;一人当たり面積">
          <a:extLst>
            <a:ext uri="{FF2B5EF4-FFF2-40B4-BE49-F238E27FC236}">
              <a16:creationId xmlns:a16="http://schemas.microsoft.com/office/drawing/2014/main" id="{10D682C3-547E-483B-882F-7A6C3C5B2915}"/>
            </a:ext>
          </a:extLst>
        </xdr:cNvPr>
        <xdr:cNvSpPr txBox="1"/>
      </xdr:nvSpPr>
      <xdr:spPr>
        <a:xfrm>
          <a:off x="18180127" y="101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31666</xdr:rowOff>
    </xdr:from>
    <xdr:ext cx="469744" cy="259045"/>
    <xdr:sp macro="" textlink="">
      <xdr:nvSpPr>
        <xdr:cNvPr id="609" name="n_3mainValue【保健センター・保健所】&#10;一人当たり面積">
          <a:extLst>
            <a:ext uri="{FF2B5EF4-FFF2-40B4-BE49-F238E27FC236}">
              <a16:creationId xmlns:a16="http://schemas.microsoft.com/office/drawing/2014/main" id="{AFADC3B3-944E-4592-B904-6E92476E732D}"/>
            </a:ext>
          </a:extLst>
        </xdr:cNvPr>
        <xdr:cNvSpPr txBox="1"/>
      </xdr:nvSpPr>
      <xdr:spPr>
        <a:xfrm>
          <a:off x="17386377" y="1010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0" name="正方形/長方形 609">
          <a:extLst>
            <a:ext uri="{FF2B5EF4-FFF2-40B4-BE49-F238E27FC236}">
              <a16:creationId xmlns:a16="http://schemas.microsoft.com/office/drawing/2014/main" id="{2B7F69DF-533F-4B65-B4E7-4A5568F6AB62}"/>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1" name="正方形/長方形 610">
          <a:extLst>
            <a:ext uri="{FF2B5EF4-FFF2-40B4-BE49-F238E27FC236}">
              <a16:creationId xmlns:a16="http://schemas.microsoft.com/office/drawing/2014/main" id="{865257EB-C8FF-4659-B3C5-FD6B40F06A8E}"/>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2" name="正方形/長方形 611">
          <a:extLst>
            <a:ext uri="{FF2B5EF4-FFF2-40B4-BE49-F238E27FC236}">
              <a16:creationId xmlns:a16="http://schemas.microsoft.com/office/drawing/2014/main" id="{3D181C81-E74D-4B49-807B-768AD45E99C4}"/>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3" name="正方形/長方形 612">
          <a:extLst>
            <a:ext uri="{FF2B5EF4-FFF2-40B4-BE49-F238E27FC236}">
              <a16:creationId xmlns:a16="http://schemas.microsoft.com/office/drawing/2014/main" id="{3666743D-E28D-436A-BBFA-BC06C86BD717}"/>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4" name="正方形/長方形 613">
          <a:extLst>
            <a:ext uri="{FF2B5EF4-FFF2-40B4-BE49-F238E27FC236}">
              <a16:creationId xmlns:a16="http://schemas.microsoft.com/office/drawing/2014/main" id="{12AE6E8D-0ADF-4B2F-8656-3BBD4F646B92}"/>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5" name="正方形/長方形 614">
          <a:extLst>
            <a:ext uri="{FF2B5EF4-FFF2-40B4-BE49-F238E27FC236}">
              <a16:creationId xmlns:a16="http://schemas.microsoft.com/office/drawing/2014/main" id="{6AA2BD53-A432-47F3-80AC-26F3E4DF6C36}"/>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6" name="正方形/長方形 615">
          <a:extLst>
            <a:ext uri="{FF2B5EF4-FFF2-40B4-BE49-F238E27FC236}">
              <a16:creationId xmlns:a16="http://schemas.microsoft.com/office/drawing/2014/main" id="{F03C252B-BB07-4AF5-B697-B3C94E5F77F0}"/>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正方形/長方形 616">
          <a:extLst>
            <a:ext uri="{FF2B5EF4-FFF2-40B4-BE49-F238E27FC236}">
              <a16:creationId xmlns:a16="http://schemas.microsoft.com/office/drawing/2014/main" id="{26298E2E-8F7C-4599-A35D-6584778E9D65}"/>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8" name="テキスト ボックス 617">
          <a:extLst>
            <a:ext uri="{FF2B5EF4-FFF2-40B4-BE49-F238E27FC236}">
              <a16:creationId xmlns:a16="http://schemas.microsoft.com/office/drawing/2014/main" id="{096FD017-222B-43B0-9F4A-D7E295C70A8B}"/>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9" name="直線コネクタ 618">
          <a:extLst>
            <a:ext uri="{FF2B5EF4-FFF2-40B4-BE49-F238E27FC236}">
              <a16:creationId xmlns:a16="http://schemas.microsoft.com/office/drawing/2014/main" id="{EF0EF414-BB88-499C-8E39-E5771BCC5C51}"/>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0" name="テキスト ボックス 619">
          <a:extLst>
            <a:ext uri="{FF2B5EF4-FFF2-40B4-BE49-F238E27FC236}">
              <a16:creationId xmlns:a16="http://schemas.microsoft.com/office/drawing/2014/main" id="{B4920836-9B55-4E7C-B9B6-FB38DFEA8DBB}"/>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1" name="直線コネクタ 620">
          <a:extLst>
            <a:ext uri="{FF2B5EF4-FFF2-40B4-BE49-F238E27FC236}">
              <a16:creationId xmlns:a16="http://schemas.microsoft.com/office/drawing/2014/main" id="{00F69FEC-4D53-4979-99FA-F382E8796972}"/>
            </a:ext>
          </a:extLst>
        </xdr:cNvPr>
        <xdr:cNvCxnSpPr/>
      </xdr:nvCxnSpPr>
      <xdr:spPr>
        <a:xfrm>
          <a:off x="11207750" y="143609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2" name="テキスト ボックス 621">
          <a:extLst>
            <a:ext uri="{FF2B5EF4-FFF2-40B4-BE49-F238E27FC236}">
              <a16:creationId xmlns:a16="http://schemas.microsoft.com/office/drawing/2014/main" id="{D6A6AEF4-0F72-4812-8977-8AC9DEC1B439}"/>
            </a:ext>
          </a:extLst>
        </xdr:cNvPr>
        <xdr:cNvSpPr txBox="1"/>
      </xdr:nvSpPr>
      <xdr:spPr>
        <a:xfrm>
          <a:off x="107977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3" name="直線コネクタ 622">
          <a:extLst>
            <a:ext uri="{FF2B5EF4-FFF2-40B4-BE49-F238E27FC236}">
              <a16:creationId xmlns:a16="http://schemas.microsoft.com/office/drawing/2014/main" id="{F2DFA09C-32EF-4CA1-9605-4A3B72CDF0E6}"/>
            </a:ext>
          </a:extLst>
        </xdr:cNvPr>
        <xdr:cNvCxnSpPr/>
      </xdr:nvCxnSpPr>
      <xdr:spPr>
        <a:xfrm>
          <a:off x="11207750" y="140471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4" name="テキスト ボックス 623">
          <a:extLst>
            <a:ext uri="{FF2B5EF4-FFF2-40B4-BE49-F238E27FC236}">
              <a16:creationId xmlns:a16="http://schemas.microsoft.com/office/drawing/2014/main" id="{0A5E58B6-51A5-4332-8BE6-1894370FD8B0}"/>
            </a:ext>
          </a:extLst>
        </xdr:cNvPr>
        <xdr:cNvSpPr txBox="1"/>
      </xdr:nvSpPr>
      <xdr:spPr>
        <a:xfrm>
          <a:off x="108427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5" name="直線コネクタ 624">
          <a:extLst>
            <a:ext uri="{FF2B5EF4-FFF2-40B4-BE49-F238E27FC236}">
              <a16:creationId xmlns:a16="http://schemas.microsoft.com/office/drawing/2014/main" id="{CFC89DAC-C6FE-4EED-BE5B-35B09AB372BE}"/>
            </a:ext>
          </a:extLst>
        </xdr:cNvPr>
        <xdr:cNvCxnSpPr/>
      </xdr:nvCxnSpPr>
      <xdr:spPr>
        <a:xfrm>
          <a:off x="11207750" y="137332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6" name="テキスト ボックス 625">
          <a:extLst>
            <a:ext uri="{FF2B5EF4-FFF2-40B4-BE49-F238E27FC236}">
              <a16:creationId xmlns:a16="http://schemas.microsoft.com/office/drawing/2014/main" id="{5ECE8E02-703E-46D2-A5C6-0FDED6C45538}"/>
            </a:ext>
          </a:extLst>
        </xdr:cNvPr>
        <xdr:cNvSpPr txBox="1"/>
      </xdr:nvSpPr>
      <xdr:spPr>
        <a:xfrm>
          <a:off x="108427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7" name="直線コネクタ 626">
          <a:extLst>
            <a:ext uri="{FF2B5EF4-FFF2-40B4-BE49-F238E27FC236}">
              <a16:creationId xmlns:a16="http://schemas.microsoft.com/office/drawing/2014/main" id="{CBB2B05E-3ADA-4658-AE18-DB4AF5EAB525}"/>
            </a:ext>
          </a:extLst>
        </xdr:cNvPr>
        <xdr:cNvCxnSpPr/>
      </xdr:nvCxnSpPr>
      <xdr:spPr>
        <a:xfrm>
          <a:off x="11207750" y="134193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8" name="テキスト ボックス 627">
          <a:extLst>
            <a:ext uri="{FF2B5EF4-FFF2-40B4-BE49-F238E27FC236}">
              <a16:creationId xmlns:a16="http://schemas.microsoft.com/office/drawing/2014/main" id="{85BD717A-6D29-4A38-8C2A-297E30715BFD}"/>
            </a:ext>
          </a:extLst>
        </xdr:cNvPr>
        <xdr:cNvSpPr txBox="1"/>
      </xdr:nvSpPr>
      <xdr:spPr>
        <a:xfrm>
          <a:off x="108427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9" name="直線コネクタ 628">
          <a:extLst>
            <a:ext uri="{FF2B5EF4-FFF2-40B4-BE49-F238E27FC236}">
              <a16:creationId xmlns:a16="http://schemas.microsoft.com/office/drawing/2014/main" id="{890A5A27-BFC4-4295-81F9-8817FDB479E7}"/>
            </a:ext>
          </a:extLst>
        </xdr:cNvPr>
        <xdr:cNvCxnSpPr/>
      </xdr:nvCxnSpPr>
      <xdr:spPr>
        <a:xfrm>
          <a:off x="11207750" y="131054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0" name="テキスト ボックス 629">
          <a:extLst>
            <a:ext uri="{FF2B5EF4-FFF2-40B4-BE49-F238E27FC236}">
              <a16:creationId xmlns:a16="http://schemas.microsoft.com/office/drawing/2014/main" id="{D37281F0-914C-49DA-A387-E959AE57A924}"/>
            </a:ext>
          </a:extLst>
        </xdr:cNvPr>
        <xdr:cNvSpPr txBox="1"/>
      </xdr:nvSpPr>
      <xdr:spPr>
        <a:xfrm>
          <a:off x="108427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1" name="直線コネクタ 630">
          <a:extLst>
            <a:ext uri="{FF2B5EF4-FFF2-40B4-BE49-F238E27FC236}">
              <a16:creationId xmlns:a16="http://schemas.microsoft.com/office/drawing/2014/main" id="{3AF3B220-1D6B-4F4A-AF27-E2F807514AFE}"/>
            </a:ext>
          </a:extLst>
        </xdr:cNvPr>
        <xdr:cNvCxnSpPr/>
      </xdr:nvCxnSpPr>
      <xdr:spPr>
        <a:xfrm>
          <a:off x="11207750" y="127916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2" name="テキスト ボックス 631">
          <a:extLst>
            <a:ext uri="{FF2B5EF4-FFF2-40B4-BE49-F238E27FC236}">
              <a16:creationId xmlns:a16="http://schemas.microsoft.com/office/drawing/2014/main" id="{F969CA40-8572-4CF6-9D23-56A042848249}"/>
            </a:ext>
          </a:extLst>
        </xdr:cNvPr>
        <xdr:cNvSpPr txBox="1"/>
      </xdr:nvSpPr>
      <xdr:spPr>
        <a:xfrm>
          <a:off x="1090691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3" name="直線コネクタ 632">
          <a:extLst>
            <a:ext uri="{FF2B5EF4-FFF2-40B4-BE49-F238E27FC236}">
              <a16:creationId xmlns:a16="http://schemas.microsoft.com/office/drawing/2014/main" id="{A7602AF7-3562-4385-8B15-38C59CAE2E35}"/>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消防施設】&#10;有形固定資産減価償却率グラフ枠">
          <a:extLst>
            <a:ext uri="{FF2B5EF4-FFF2-40B4-BE49-F238E27FC236}">
              <a16:creationId xmlns:a16="http://schemas.microsoft.com/office/drawing/2014/main" id="{7111C43C-8CEB-4F94-A3D2-61CF06CDE096}"/>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35" name="直線コネクタ 634">
          <a:extLst>
            <a:ext uri="{FF2B5EF4-FFF2-40B4-BE49-F238E27FC236}">
              <a16:creationId xmlns:a16="http://schemas.microsoft.com/office/drawing/2014/main" id="{4535E3FC-C7F7-4383-8DA8-C430D2EA8261}"/>
            </a:ext>
          </a:extLst>
        </xdr:cNvPr>
        <xdr:cNvCxnSpPr/>
      </xdr:nvCxnSpPr>
      <xdr:spPr>
        <a:xfrm flipV="1">
          <a:off x="14699614" y="1295018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6" name="【消防施設】&#10;有形固定資産減価償却率最小値テキスト">
          <a:extLst>
            <a:ext uri="{FF2B5EF4-FFF2-40B4-BE49-F238E27FC236}">
              <a16:creationId xmlns:a16="http://schemas.microsoft.com/office/drawing/2014/main" id="{E60BE6A1-835F-4925-86F9-21303AC23112}"/>
            </a:ext>
          </a:extLst>
        </xdr:cNvPr>
        <xdr:cNvSpPr txBox="1"/>
      </xdr:nvSpPr>
      <xdr:spPr>
        <a:xfrm>
          <a:off x="1473835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7" name="直線コネクタ 636">
          <a:extLst>
            <a:ext uri="{FF2B5EF4-FFF2-40B4-BE49-F238E27FC236}">
              <a16:creationId xmlns:a16="http://schemas.microsoft.com/office/drawing/2014/main" id="{EACC911A-2216-43CA-9A5A-0F2BFD1B598D}"/>
            </a:ext>
          </a:extLst>
        </xdr:cNvPr>
        <xdr:cNvCxnSpPr/>
      </xdr:nvCxnSpPr>
      <xdr:spPr>
        <a:xfrm>
          <a:off x="14611350" y="14360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38" name="【消防施設】&#10;有形固定資産減価償却率最大値テキスト">
          <a:extLst>
            <a:ext uri="{FF2B5EF4-FFF2-40B4-BE49-F238E27FC236}">
              <a16:creationId xmlns:a16="http://schemas.microsoft.com/office/drawing/2014/main" id="{88AC96C1-2789-4AA1-A53F-2299A9836762}"/>
            </a:ext>
          </a:extLst>
        </xdr:cNvPr>
        <xdr:cNvSpPr txBox="1"/>
      </xdr:nvSpPr>
      <xdr:spPr>
        <a:xfrm>
          <a:off x="14738350" y="1273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39" name="直線コネクタ 638">
          <a:extLst>
            <a:ext uri="{FF2B5EF4-FFF2-40B4-BE49-F238E27FC236}">
              <a16:creationId xmlns:a16="http://schemas.microsoft.com/office/drawing/2014/main" id="{04792990-12CF-4989-94A0-08A4B56FC333}"/>
            </a:ext>
          </a:extLst>
        </xdr:cNvPr>
        <xdr:cNvCxnSpPr/>
      </xdr:nvCxnSpPr>
      <xdr:spPr>
        <a:xfrm>
          <a:off x="14611350" y="129501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130646</xdr:rowOff>
    </xdr:from>
    <xdr:ext cx="405111" cy="259045"/>
    <xdr:sp macro="" textlink="">
      <xdr:nvSpPr>
        <xdr:cNvPr id="640" name="【消防施設】&#10;有形固定資産減価償却率平均値テキスト">
          <a:extLst>
            <a:ext uri="{FF2B5EF4-FFF2-40B4-BE49-F238E27FC236}">
              <a16:creationId xmlns:a16="http://schemas.microsoft.com/office/drawing/2014/main" id="{E64F7138-216F-4092-9CAC-6166DAA66CBF}"/>
            </a:ext>
          </a:extLst>
        </xdr:cNvPr>
        <xdr:cNvSpPr txBox="1"/>
      </xdr:nvSpPr>
      <xdr:spPr>
        <a:xfrm>
          <a:off x="14738350" y="13668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641" name="フローチャート: 判断 640">
          <a:extLst>
            <a:ext uri="{FF2B5EF4-FFF2-40B4-BE49-F238E27FC236}">
              <a16:creationId xmlns:a16="http://schemas.microsoft.com/office/drawing/2014/main" id="{76CE5827-6073-4C23-B3A1-B16FDF54C794}"/>
            </a:ext>
          </a:extLst>
        </xdr:cNvPr>
        <xdr:cNvSpPr/>
      </xdr:nvSpPr>
      <xdr:spPr>
        <a:xfrm>
          <a:off x="14649450" y="136904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642" name="フローチャート: 判断 641">
          <a:extLst>
            <a:ext uri="{FF2B5EF4-FFF2-40B4-BE49-F238E27FC236}">
              <a16:creationId xmlns:a16="http://schemas.microsoft.com/office/drawing/2014/main" id="{185087B4-8271-487B-BB81-3EF2D223EAD1}"/>
            </a:ext>
          </a:extLst>
        </xdr:cNvPr>
        <xdr:cNvSpPr/>
      </xdr:nvSpPr>
      <xdr:spPr>
        <a:xfrm>
          <a:off x="13887450" y="136740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43" name="フローチャート: 判断 642">
          <a:extLst>
            <a:ext uri="{FF2B5EF4-FFF2-40B4-BE49-F238E27FC236}">
              <a16:creationId xmlns:a16="http://schemas.microsoft.com/office/drawing/2014/main" id="{D589019A-064A-4AED-8CEB-1B96BA868A1B}"/>
            </a:ext>
          </a:extLst>
        </xdr:cNvPr>
        <xdr:cNvSpPr/>
      </xdr:nvSpPr>
      <xdr:spPr>
        <a:xfrm>
          <a:off x="13093700" y="136495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44" name="フローチャート: 判断 643">
          <a:extLst>
            <a:ext uri="{FF2B5EF4-FFF2-40B4-BE49-F238E27FC236}">
              <a16:creationId xmlns:a16="http://schemas.microsoft.com/office/drawing/2014/main" id="{E08531C4-E908-4B27-8478-A229F4966898}"/>
            </a:ext>
          </a:extLst>
        </xdr:cNvPr>
        <xdr:cNvSpPr/>
      </xdr:nvSpPr>
      <xdr:spPr>
        <a:xfrm>
          <a:off x="12299950" y="136822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645" name="フローチャート: 判断 644">
          <a:extLst>
            <a:ext uri="{FF2B5EF4-FFF2-40B4-BE49-F238E27FC236}">
              <a16:creationId xmlns:a16="http://schemas.microsoft.com/office/drawing/2014/main" id="{7D20BF68-44CF-40B4-900B-FE8B97F6FE25}"/>
            </a:ext>
          </a:extLst>
        </xdr:cNvPr>
        <xdr:cNvSpPr/>
      </xdr:nvSpPr>
      <xdr:spPr>
        <a:xfrm>
          <a:off x="11487150" y="136806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59E11DBB-78C5-49D3-8C9C-75C0D9DDB08C}"/>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F7C09021-EDD2-40DB-86E4-CD772B7979E6}"/>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3EE24D99-FF6C-4D1D-B9CE-F2FE1143F506}"/>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F442D7D4-115B-4B9E-8A70-BE21DAFA2489}"/>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DB7677C5-73BC-4A80-B427-BDC711430D5A}"/>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59145</xdr:rowOff>
    </xdr:from>
    <xdr:to>
      <xdr:col>76</xdr:col>
      <xdr:colOff>165100</xdr:colOff>
      <xdr:row>82</xdr:row>
      <xdr:rowOff>160745</xdr:rowOff>
    </xdr:to>
    <xdr:sp macro="" textlink="">
      <xdr:nvSpPr>
        <xdr:cNvPr id="651" name="楕円 650">
          <a:extLst>
            <a:ext uri="{FF2B5EF4-FFF2-40B4-BE49-F238E27FC236}">
              <a16:creationId xmlns:a16="http://schemas.microsoft.com/office/drawing/2014/main" id="{064B08E8-4C14-406C-A74B-2036B1A8ECED}"/>
            </a:ext>
          </a:extLst>
        </xdr:cNvPr>
        <xdr:cNvSpPr/>
      </xdr:nvSpPr>
      <xdr:spPr>
        <a:xfrm>
          <a:off x="13093700" y="135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xdr:rowOff>
    </xdr:from>
    <xdr:to>
      <xdr:col>72</xdr:col>
      <xdr:colOff>38100</xdr:colOff>
      <xdr:row>82</xdr:row>
      <xdr:rowOff>116658</xdr:rowOff>
    </xdr:to>
    <xdr:sp macro="" textlink="">
      <xdr:nvSpPr>
        <xdr:cNvPr id="652" name="楕円 651">
          <a:extLst>
            <a:ext uri="{FF2B5EF4-FFF2-40B4-BE49-F238E27FC236}">
              <a16:creationId xmlns:a16="http://schemas.microsoft.com/office/drawing/2014/main" id="{BA6B4FEF-4B50-48DD-A5DF-671350BBC97D}"/>
            </a:ext>
          </a:extLst>
        </xdr:cNvPr>
        <xdr:cNvSpPr/>
      </xdr:nvSpPr>
      <xdr:spPr>
        <a:xfrm>
          <a:off x="12299950" y="135532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65858</xdr:rowOff>
    </xdr:from>
    <xdr:to>
      <xdr:col>76</xdr:col>
      <xdr:colOff>114300</xdr:colOff>
      <xdr:row>82</xdr:row>
      <xdr:rowOff>109945</xdr:rowOff>
    </xdr:to>
    <xdr:cxnSp macro="">
      <xdr:nvCxnSpPr>
        <xdr:cNvPr id="653" name="直線コネクタ 652">
          <a:extLst>
            <a:ext uri="{FF2B5EF4-FFF2-40B4-BE49-F238E27FC236}">
              <a16:creationId xmlns:a16="http://schemas.microsoft.com/office/drawing/2014/main" id="{832DF85A-FC8E-45BD-9BDC-0C904F0E764C}"/>
            </a:ext>
          </a:extLst>
        </xdr:cNvPr>
        <xdr:cNvCxnSpPr/>
      </xdr:nvCxnSpPr>
      <xdr:spPr>
        <a:xfrm>
          <a:off x="12344400" y="13604058"/>
          <a:ext cx="8001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82566</xdr:rowOff>
    </xdr:from>
    <xdr:ext cx="405111" cy="259045"/>
    <xdr:sp macro="" textlink="">
      <xdr:nvSpPr>
        <xdr:cNvPr id="654" name="n_1aveValue【消防施設】&#10;有形固定資産減価償却率">
          <a:extLst>
            <a:ext uri="{FF2B5EF4-FFF2-40B4-BE49-F238E27FC236}">
              <a16:creationId xmlns:a16="http://schemas.microsoft.com/office/drawing/2014/main" id="{A6403F56-BA69-4D93-B303-75454AA65766}"/>
            </a:ext>
          </a:extLst>
        </xdr:cNvPr>
        <xdr:cNvSpPr txBox="1"/>
      </xdr:nvSpPr>
      <xdr:spPr>
        <a:xfrm>
          <a:off x="137420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655" name="n_2aveValue【消防施設】&#10;有形固定資産減価償却率">
          <a:extLst>
            <a:ext uri="{FF2B5EF4-FFF2-40B4-BE49-F238E27FC236}">
              <a16:creationId xmlns:a16="http://schemas.microsoft.com/office/drawing/2014/main" id="{1907E3D0-5320-45BA-AB08-A78A6B3E375A}"/>
            </a:ext>
          </a:extLst>
        </xdr:cNvPr>
        <xdr:cNvSpPr txBox="1"/>
      </xdr:nvSpPr>
      <xdr:spPr>
        <a:xfrm>
          <a:off x="12960994" y="1373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656" name="n_3aveValue【消防施設】&#10;有形固定資産減価償却率">
          <a:extLst>
            <a:ext uri="{FF2B5EF4-FFF2-40B4-BE49-F238E27FC236}">
              <a16:creationId xmlns:a16="http://schemas.microsoft.com/office/drawing/2014/main" id="{4C418406-917D-40F6-8E91-1ECE6715C352}"/>
            </a:ext>
          </a:extLst>
        </xdr:cNvPr>
        <xdr:cNvSpPr txBox="1"/>
      </xdr:nvSpPr>
      <xdr:spPr>
        <a:xfrm>
          <a:off x="12167244" y="1376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657" name="n_4aveValue【消防施設】&#10;有形固定資産減価償却率">
          <a:extLst>
            <a:ext uri="{FF2B5EF4-FFF2-40B4-BE49-F238E27FC236}">
              <a16:creationId xmlns:a16="http://schemas.microsoft.com/office/drawing/2014/main" id="{B2B986EE-8741-477E-853F-A9E1E764EFF9}"/>
            </a:ext>
          </a:extLst>
        </xdr:cNvPr>
        <xdr:cNvSpPr txBox="1"/>
      </xdr:nvSpPr>
      <xdr:spPr>
        <a:xfrm>
          <a:off x="11354444" y="1346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5822</xdr:rowOff>
    </xdr:from>
    <xdr:ext cx="405111" cy="259045"/>
    <xdr:sp macro="" textlink="">
      <xdr:nvSpPr>
        <xdr:cNvPr id="658" name="n_2mainValue【消防施設】&#10;有形固定資産減価償却率">
          <a:extLst>
            <a:ext uri="{FF2B5EF4-FFF2-40B4-BE49-F238E27FC236}">
              <a16:creationId xmlns:a16="http://schemas.microsoft.com/office/drawing/2014/main" id="{4D163F60-5B9A-47D1-9F07-A2AACD7F149F}"/>
            </a:ext>
          </a:extLst>
        </xdr:cNvPr>
        <xdr:cNvSpPr txBox="1"/>
      </xdr:nvSpPr>
      <xdr:spPr>
        <a:xfrm>
          <a:off x="12960994" y="133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133185</xdr:rowOff>
    </xdr:from>
    <xdr:ext cx="405111" cy="259045"/>
    <xdr:sp macro="" textlink="">
      <xdr:nvSpPr>
        <xdr:cNvPr id="659" name="n_3mainValue【消防施設】&#10;有形固定資産減価償却率">
          <a:extLst>
            <a:ext uri="{FF2B5EF4-FFF2-40B4-BE49-F238E27FC236}">
              <a16:creationId xmlns:a16="http://schemas.microsoft.com/office/drawing/2014/main" id="{98C357E4-334D-47C0-A835-AA591C829F51}"/>
            </a:ext>
          </a:extLst>
        </xdr:cNvPr>
        <xdr:cNvSpPr txBox="1"/>
      </xdr:nvSpPr>
      <xdr:spPr>
        <a:xfrm>
          <a:off x="12167244" y="1334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0" name="正方形/長方形 659">
          <a:extLst>
            <a:ext uri="{FF2B5EF4-FFF2-40B4-BE49-F238E27FC236}">
              <a16:creationId xmlns:a16="http://schemas.microsoft.com/office/drawing/2014/main" id="{5BDBE35E-1C95-47DA-B6CE-1DF5A9E623AE}"/>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1" name="正方形/長方形 660">
          <a:extLst>
            <a:ext uri="{FF2B5EF4-FFF2-40B4-BE49-F238E27FC236}">
              <a16:creationId xmlns:a16="http://schemas.microsoft.com/office/drawing/2014/main" id="{FD56D178-0CD5-406D-919D-F1DC51951813}"/>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2" name="正方形/長方形 661">
          <a:extLst>
            <a:ext uri="{FF2B5EF4-FFF2-40B4-BE49-F238E27FC236}">
              <a16:creationId xmlns:a16="http://schemas.microsoft.com/office/drawing/2014/main" id="{5C9166D8-92C8-4FCC-8D4C-C10CFCAD4598}"/>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3" name="正方形/長方形 662">
          <a:extLst>
            <a:ext uri="{FF2B5EF4-FFF2-40B4-BE49-F238E27FC236}">
              <a16:creationId xmlns:a16="http://schemas.microsoft.com/office/drawing/2014/main" id="{5E3160A2-7487-4B7F-AD1C-5454331D4C39}"/>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4" name="正方形/長方形 663">
          <a:extLst>
            <a:ext uri="{FF2B5EF4-FFF2-40B4-BE49-F238E27FC236}">
              <a16:creationId xmlns:a16="http://schemas.microsoft.com/office/drawing/2014/main" id="{EF89D33A-3474-4FE5-A096-BE535B95A14E}"/>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5" name="正方形/長方形 664">
          <a:extLst>
            <a:ext uri="{FF2B5EF4-FFF2-40B4-BE49-F238E27FC236}">
              <a16:creationId xmlns:a16="http://schemas.microsoft.com/office/drawing/2014/main" id="{C3040EDF-B9B7-4DF7-B64B-E57CED47C261}"/>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6" name="正方形/長方形 665">
          <a:extLst>
            <a:ext uri="{FF2B5EF4-FFF2-40B4-BE49-F238E27FC236}">
              <a16:creationId xmlns:a16="http://schemas.microsoft.com/office/drawing/2014/main" id="{58E12446-2D89-4F24-9CFE-DB79745604E7}"/>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7" name="正方形/長方形 666">
          <a:extLst>
            <a:ext uri="{FF2B5EF4-FFF2-40B4-BE49-F238E27FC236}">
              <a16:creationId xmlns:a16="http://schemas.microsoft.com/office/drawing/2014/main" id="{E16DF440-75F0-40B9-9495-5A70FBC83763}"/>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8" name="テキスト ボックス 667">
          <a:extLst>
            <a:ext uri="{FF2B5EF4-FFF2-40B4-BE49-F238E27FC236}">
              <a16:creationId xmlns:a16="http://schemas.microsoft.com/office/drawing/2014/main" id="{3C2C81C5-F268-43C3-A7BB-97030000D3E9}"/>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9" name="直線コネクタ 668">
          <a:extLst>
            <a:ext uri="{FF2B5EF4-FFF2-40B4-BE49-F238E27FC236}">
              <a16:creationId xmlns:a16="http://schemas.microsoft.com/office/drawing/2014/main" id="{7192167F-9435-4FDB-8C57-6D3D952EC9CB}"/>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0" name="直線コネクタ 669">
          <a:extLst>
            <a:ext uri="{FF2B5EF4-FFF2-40B4-BE49-F238E27FC236}">
              <a16:creationId xmlns:a16="http://schemas.microsoft.com/office/drawing/2014/main" id="{5C91E371-36A4-4199-8127-839441DC0C49}"/>
            </a:ext>
          </a:extLst>
        </xdr:cNvPr>
        <xdr:cNvCxnSpPr/>
      </xdr:nvCxnSpPr>
      <xdr:spPr>
        <a:xfrm>
          <a:off x="164592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1" name="テキスト ボックス 670">
          <a:extLst>
            <a:ext uri="{FF2B5EF4-FFF2-40B4-BE49-F238E27FC236}">
              <a16:creationId xmlns:a16="http://schemas.microsoft.com/office/drawing/2014/main" id="{1C8D1553-E818-4B13-8C55-0FBEE6CF4D7C}"/>
            </a:ext>
          </a:extLst>
        </xdr:cNvPr>
        <xdr:cNvSpPr txBox="1"/>
      </xdr:nvSpPr>
      <xdr:spPr>
        <a:xfrm>
          <a:off x="1604917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72" name="直線コネクタ 671">
          <a:extLst>
            <a:ext uri="{FF2B5EF4-FFF2-40B4-BE49-F238E27FC236}">
              <a16:creationId xmlns:a16="http://schemas.microsoft.com/office/drawing/2014/main" id="{FFDC9F89-DE8A-4727-8CD7-C6B41A64E6BA}"/>
            </a:ext>
          </a:extLst>
        </xdr:cNvPr>
        <xdr:cNvCxnSpPr/>
      </xdr:nvCxnSpPr>
      <xdr:spPr>
        <a:xfrm>
          <a:off x="164592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73" name="テキスト ボックス 672">
          <a:extLst>
            <a:ext uri="{FF2B5EF4-FFF2-40B4-BE49-F238E27FC236}">
              <a16:creationId xmlns:a16="http://schemas.microsoft.com/office/drawing/2014/main" id="{DE1D069E-723A-4066-ABCB-967E73996051}"/>
            </a:ext>
          </a:extLst>
        </xdr:cNvPr>
        <xdr:cNvSpPr txBox="1"/>
      </xdr:nvSpPr>
      <xdr:spPr>
        <a:xfrm>
          <a:off x="1604917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74" name="直線コネクタ 673">
          <a:extLst>
            <a:ext uri="{FF2B5EF4-FFF2-40B4-BE49-F238E27FC236}">
              <a16:creationId xmlns:a16="http://schemas.microsoft.com/office/drawing/2014/main" id="{FC8986BF-F204-4349-92B3-2B1E95B8D1D6}"/>
            </a:ext>
          </a:extLst>
        </xdr:cNvPr>
        <xdr:cNvCxnSpPr/>
      </xdr:nvCxnSpPr>
      <xdr:spPr>
        <a:xfrm>
          <a:off x="164592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75" name="テキスト ボックス 674">
          <a:extLst>
            <a:ext uri="{FF2B5EF4-FFF2-40B4-BE49-F238E27FC236}">
              <a16:creationId xmlns:a16="http://schemas.microsoft.com/office/drawing/2014/main" id="{758C1FCD-B82B-47C4-97A9-EE3027D5E48C}"/>
            </a:ext>
          </a:extLst>
        </xdr:cNvPr>
        <xdr:cNvSpPr txBox="1"/>
      </xdr:nvSpPr>
      <xdr:spPr>
        <a:xfrm>
          <a:off x="1604917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76" name="直線コネクタ 675">
          <a:extLst>
            <a:ext uri="{FF2B5EF4-FFF2-40B4-BE49-F238E27FC236}">
              <a16:creationId xmlns:a16="http://schemas.microsoft.com/office/drawing/2014/main" id="{30CED02E-E7DC-4C24-A913-4DB88FE6EC14}"/>
            </a:ext>
          </a:extLst>
        </xdr:cNvPr>
        <xdr:cNvCxnSpPr/>
      </xdr:nvCxnSpPr>
      <xdr:spPr>
        <a:xfrm>
          <a:off x="164592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77" name="テキスト ボックス 676">
          <a:extLst>
            <a:ext uri="{FF2B5EF4-FFF2-40B4-BE49-F238E27FC236}">
              <a16:creationId xmlns:a16="http://schemas.microsoft.com/office/drawing/2014/main" id="{2631B261-062A-42CC-A701-190E81DE4C60}"/>
            </a:ext>
          </a:extLst>
        </xdr:cNvPr>
        <xdr:cNvSpPr txBox="1"/>
      </xdr:nvSpPr>
      <xdr:spPr>
        <a:xfrm>
          <a:off x="1604917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78" name="直線コネクタ 677">
          <a:extLst>
            <a:ext uri="{FF2B5EF4-FFF2-40B4-BE49-F238E27FC236}">
              <a16:creationId xmlns:a16="http://schemas.microsoft.com/office/drawing/2014/main" id="{72EC0A3E-0B5C-421C-9D21-616674112945}"/>
            </a:ext>
          </a:extLst>
        </xdr:cNvPr>
        <xdr:cNvCxnSpPr/>
      </xdr:nvCxnSpPr>
      <xdr:spPr>
        <a:xfrm>
          <a:off x="164592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9" name="テキスト ボックス 678">
          <a:extLst>
            <a:ext uri="{FF2B5EF4-FFF2-40B4-BE49-F238E27FC236}">
              <a16:creationId xmlns:a16="http://schemas.microsoft.com/office/drawing/2014/main" id="{47D81582-087A-45BA-B136-57FAF8100AD3}"/>
            </a:ext>
          </a:extLst>
        </xdr:cNvPr>
        <xdr:cNvSpPr txBox="1"/>
      </xdr:nvSpPr>
      <xdr:spPr>
        <a:xfrm>
          <a:off x="1604917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0" name="直線コネクタ 679">
          <a:extLst>
            <a:ext uri="{FF2B5EF4-FFF2-40B4-BE49-F238E27FC236}">
              <a16:creationId xmlns:a16="http://schemas.microsoft.com/office/drawing/2014/main" id="{AD48EF50-1262-4EA3-B1D6-EEDCB3D56232}"/>
            </a:ext>
          </a:extLst>
        </xdr:cNvPr>
        <xdr:cNvCxnSpPr/>
      </xdr:nvCxnSpPr>
      <xdr:spPr>
        <a:xfrm>
          <a:off x="164592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1" name="テキスト ボックス 680">
          <a:extLst>
            <a:ext uri="{FF2B5EF4-FFF2-40B4-BE49-F238E27FC236}">
              <a16:creationId xmlns:a16="http://schemas.microsoft.com/office/drawing/2014/main" id="{9D5BEF8E-BA44-44F9-B309-A69A88D1EE03}"/>
            </a:ext>
          </a:extLst>
        </xdr:cNvPr>
        <xdr:cNvSpPr txBox="1"/>
      </xdr:nvSpPr>
      <xdr:spPr>
        <a:xfrm>
          <a:off x="1604917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2" name="直線コネクタ 681">
          <a:extLst>
            <a:ext uri="{FF2B5EF4-FFF2-40B4-BE49-F238E27FC236}">
              <a16:creationId xmlns:a16="http://schemas.microsoft.com/office/drawing/2014/main" id="{18F87003-15A2-49A8-8D2B-0B12403F37FF}"/>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3" name="テキスト ボックス 682">
          <a:extLst>
            <a:ext uri="{FF2B5EF4-FFF2-40B4-BE49-F238E27FC236}">
              <a16:creationId xmlns:a16="http://schemas.microsoft.com/office/drawing/2014/main" id="{EAF3E1C7-53A4-4408-A287-8A2F9D44F690}"/>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4" name="【消防施設】&#10;一人当たり面積グラフ枠">
          <a:extLst>
            <a:ext uri="{FF2B5EF4-FFF2-40B4-BE49-F238E27FC236}">
              <a16:creationId xmlns:a16="http://schemas.microsoft.com/office/drawing/2014/main" id="{C4FCCB27-84F3-49CB-B262-88B05D8D2434}"/>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685" name="直線コネクタ 684">
          <a:extLst>
            <a:ext uri="{FF2B5EF4-FFF2-40B4-BE49-F238E27FC236}">
              <a16:creationId xmlns:a16="http://schemas.microsoft.com/office/drawing/2014/main" id="{BBCA96C0-2D50-4BA1-A20B-05B9244EA910}"/>
            </a:ext>
          </a:extLst>
        </xdr:cNvPr>
        <xdr:cNvCxnSpPr/>
      </xdr:nvCxnSpPr>
      <xdr:spPr>
        <a:xfrm flipV="1">
          <a:off x="19951064" y="12814481"/>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686" name="【消防施設】&#10;一人当たり面積最小値テキスト">
          <a:extLst>
            <a:ext uri="{FF2B5EF4-FFF2-40B4-BE49-F238E27FC236}">
              <a16:creationId xmlns:a16="http://schemas.microsoft.com/office/drawing/2014/main" id="{74953642-C7AB-42C4-8C70-31988A205214}"/>
            </a:ext>
          </a:extLst>
        </xdr:cNvPr>
        <xdr:cNvSpPr txBox="1"/>
      </xdr:nvSpPr>
      <xdr:spPr>
        <a:xfrm>
          <a:off x="19989800" y="143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687" name="直線コネクタ 686">
          <a:extLst>
            <a:ext uri="{FF2B5EF4-FFF2-40B4-BE49-F238E27FC236}">
              <a16:creationId xmlns:a16="http://schemas.microsoft.com/office/drawing/2014/main" id="{C3C670C3-F6D9-4AA4-9D1C-B7D34674F791}"/>
            </a:ext>
          </a:extLst>
        </xdr:cNvPr>
        <xdr:cNvCxnSpPr/>
      </xdr:nvCxnSpPr>
      <xdr:spPr>
        <a:xfrm>
          <a:off x="19881850" y="143379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688" name="【消防施設】&#10;一人当たり面積最大値テキスト">
          <a:extLst>
            <a:ext uri="{FF2B5EF4-FFF2-40B4-BE49-F238E27FC236}">
              <a16:creationId xmlns:a16="http://schemas.microsoft.com/office/drawing/2014/main" id="{F53B555A-4EB6-4A99-8705-839207B1AD84}"/>
            </a:ext>
          </a:extLst>
        </xdr:cNvPr>
        <xdr:cNvSpPr txBox="1"/>
      </xdr:nvSpPr>
      <xdr:spPr>
        <a:xfrm>
          <a:off x="19989800" y="125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689" name="直線コネクタ 688">
          <a:extLst>
            <a:ext uri="{FF2B5EF4-FFF2-40B4-BE49-F238E27FC236}">
              <a16:creationId xmlns:a16="http://schemas.microsoft.com/office/drawing/2014/main" id="{C4E5B7B7-2387-4D33-944E-4BB8D7C0C880}"/>
            </a:ext>
          </a:extLst>
        </xdr:cNvPr>
        <xdr:cNvCxnSpPr/>
      </xdr:nvCxnSpPr>
      <xdr:spPr>
        <a:xfrm>
          <a:off x="19881850" y="128144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90" name="【消防施設】&#10;一人当たり面積平均値テキスト">
          <a:extLst>
            <a:ext uri="{FF2B5EF4-FFF2-40B4-BE49-F238E27FC236}">
              <a16:creationId xmlns:a16="http://schemas.microsoft.com/office/drawing/2014/main" id="{1CEDD442-8AD7-4E87-A8ED-6496793AB49B}"/>
            </a:ext>
          </a:extLst>
        </xdr:cNvPr>
        <xdr:cNvSpPr txBox="1"/>
      </xdr:nvSpPr>
      <xdr:spPr>
        <a:xfrm>
          <a:off x="19989800" y="1384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91" name="フローチャート: 判断 690">
          <a:extLst>
            <a:ext uri="{FF2B5EF4-FFF2-40B4-BE49-F238E27FC236}">
              <a16:creationId xmlns:a16="http://schemas.microsoft.com/office/drawing/2014/main" id="{7A2C4203-4807-4C7B-A610-29AB34811085}"/>
            </a:ext>
          </a:extLst>
        </xdr:cNvPr>
        <xdr:cNvSpPr/>
      </xdr:nvSpPr>
      <xdr:spPr>
        <a:xfrm>
          <a:off x="19900900" y="13862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692" name="フローチャート: 判断 691">
          <a:extLst>
            <a:ext uri="{FF2B5EF4-FFF2-40B4-BE49-F238E27FC236}">
              <a16:creationId xmlns:a16="http://schemas.microsoft.com/office/drawing/2014/main" id="{3677FD3B-42D8-4BC6-BACD-225B243CC2F2}"/>
            </a:ext>
          </a:extLst>
        </xdr:cNvPr>
        <xdr:cNvSpPr/>
      </xdr:nvSpPr>
      <xdr:spPr>
        <a:xfrm>
          <a:off x="19157950" y="138653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93" name="フローチャート: 判断 692">
          <a:extLst>
            <a:ext uri="{FF2B5EF4-FFF2-40B4-BE49-F238E27FC236}">
              <a16:creationId xmlns:a16="http://schemas.microsoft.com/office/drawing/2014/main" id="{8E610878-6F84-4B1F-A67A-3C32D1829C3F}"/>
            </a:ext>
          </a:extLst>
        </xdr:cNvPr>
        <xdr:cNvSpPr/>
      </xdr:nvSpPr>
      <xdr:spPr>
        <a:xfrm>
          <a:off x="18345150" y="1387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694" name="フローチャート: 判断 693">
          <a:extLst>
            <a:ext uri="{FF2B5EF4-FFF2-40B4-BE49-F238E27FC236}">
              <a16:creationId xmlns:a16="http://schemas.microsoft.com/office/drawing/2014/main" id="{25165DA8-83F8-4796-BED8-DF5BB248D735}"/>
            </a:ext>
          </a:extLst>
        </xdr:cNvPr>
        <xdr:cNvSpPr/>
      </xdr:nvSpPr>
      <xdr:spPr>
        <a:xfrm>
          <a:off x="17551400" y="1391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695" name="フローチャート: 判断 694">
          <a:extLst>
            <a:ext uri="{FF2B5EF4-FFF2-40B4-BE49-F238E27FC236}">
              <a16:creationId xmlns:a16="http://schemas.microsoft.com/office/drawing/2014/main" id="{5CB0CD32-77F4-4AD6-9979-12C55E9C5AD0}"/>
            </a:ext>
          </a:extLst>
        </xdr:cNvPr>
        <xdr:cNvSpPr/>
      </xdr:nvSpPr>
      <xdr:spPr>
        <a:xfrm>
          <a:off x="16757650" y="139210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B6F00B5-AB1F-4BC0-A270-9C4137C4D7C7}"/>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EF8EDF62-DDCB-48C4-9EEE-1C2F47C993B1}"/>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5FDC695C-B5B8-4FBE-A96E-01A4F9D5371B}"/>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B867DBA2-1214-4A05-B94C-FE272B3ED2F2}"/>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3C4463CB-4ED4-4003-9E5F-239AFB2BEE56}"/>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81</xdr:row>
      <xdr:rowOff>168548</xdr:rowOff>
    </xdr:from>
    <xdr:to>
      <xdr:col>107</xdr:col>
      <xdr:colOff>101600</xdr:colOff>
      <xdr:row>82</xdr:row>
      <xdr:rowOff>98698</xdr:rowOff>
    </xdr:to>
    <xdr:sp macro="" textlink="">
      <xdr:nvSpPr>
        <xdr:cNvPr id="701" name="楕円 700">
          <a:extLst>
            <a:ext uri="{FF2B5EF4-FFF2-40B4-BE49-F238E27FC236}">
              <a16:creationId xmlns:a16="http://schemas.microsoft.com/office/drawing/2014/main" id="{C237B747-BCB0-4D5B-BAA9-B45DA323FC4E}"/>
            </a:ext>
          </a:extLst>
        </xdr:cNvPr>
        <xdr:cNvSpPr/>
      </xdr:nvSpPr>
      <xdr:spPr>
        <a:xfrm>
          <a:off x="18345150" y="1353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363</xdr:rowOff>
    </xdr:from>
    <xdr:to>
      <xdr:col>102</xdr:col>
      <xdr:colOff>165100</xdr:colOff>
      <xdr:row>82</xdr:row>
      <xdr:rowOff>101963</xdr:rowOff>
    </xdr:to>
    <xdr:sp macro="" textlink="">
      <xdr:nvSpPr>
        <xdr:cNvPr id="702" name="楕円 701">
          <a:extLst>
            <a:ext uri="{FF2B5EF4-FFF2-40B4-BE49-F238E27FC236}">
              <a16:creationId xmlns:a16="http://schemas.microsoft.com/office/drawing/2014/main" id="{18B45D8C-878F-4BEE-94CB-0107646BD21F}"/>
            </a:ext>
          </a:extLst>
        </xdr:cNvPr>
        <xdr:cNvSpPr/>
      </xdr:nvSpPr>
      <xdr:spPr>
        <a:xfrm>
          <a:off x="17551400" y="1353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47898</xdr:rowOff>
    </xdr:from>
    <xdr:to>
      <xdr:col>107</xdr:col>
      <xdr:colOff>50800</xdr:colOff>
      <xdr:row>82</xdr:row>
      <xdr:rowOff>51163</xdr:rowOff>
    </xdr:to>
    <xdr:cxnSp macro="">
      <xdr:nvCxnSpPr>
        <xdr:cNvPr id="703" name="直線コネクタ 702">
          <a:extLst>
            <a:ext uri="{FF2B5EF4-FFF2-40B4-BE49-F238E27FC236}">
              <a16:creationId xmlns:a16="http://schemas.microsoft.com/office/drawing/2014/main" id="{CB9AF800-03AA-42EA-AAF8-ED0279CDD219}"/>
            </a:ext>
          </a:extLst>
        </xdr:cNvPr>
        <xdr:cNvCxnSpPr/>
      </xdr:nvCxnSpPr>
      <xdr:spPr>
        <a:xfrm flipV="1">
          <a:off x="17602200" y="13586098"/>
          <a:ext cx="7937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108693</xdr:rowOff>
    </xdr:from>
    <xdr:ext cx="469744" cy="259045"/>
    <xdr:sp macro="" textlink="">
      <xdr:nvSpPr>
        <xdr:cNvPr id="704" name="n_1aveValue【消防施設】&#10;一人当たり面積">
          <a:extLst>
            <a:ext uri="{FF2B5EF4-FFF2-40B4-BE49-F238E27FC236}">
              <a16:creationId xmlns:a16="http://schemas.microsoft.com/office/drawing/2014/main" id="{448F445C-E5AE-4C8A-8319-8FC5CC6FD180}"/>
            </a:ext>
          </a:extLst>
        </xdr:cNvPr>
        <xdr:cNvSpPr txBox="1"/>
      </xdr:nvSpPr>
      <xdr:spPr>
        <a:xfrm>
          <a:off x="18980227" y="1364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705" name="n_2aveValue【消防施設】&#10;一人当たり面積">
          <a:extLst>
            <a:ext uri="{FF2B5EF4-FFF2-40B4-BE49-F238E27FC236}">
              <a16:creationId xmlns:a16="http://schemas.microsoft.com/office/drawing/2014/main" id="{245C6BAB-E9F2-4076-9516-B2EE79EEDDE7}"/>
            </a:ext>
          </a:extLst>
        </xdr:cNvPr>
        <xdr:cNvSpPr txBox="1"/>
      </xdr:nvSpPr>
      <xdr:spPr>
        <a:xfrm>
          <a:off x="18180127" y="1396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135545</xdr:rowOff>
    </xdr:from>
    <xdr:ext cx="469744" cy="259045"/>
    <xdr:sp macro="" textlink="">
      <xdr:nvSpPr>
        <xdr:cNvPr id="706" name="n_3aveValue【消防施設】&#10;一人当たり面積">
          <a:extLst>
            <a:ext uri="{FF2B5EF4-FFF2-40B4-BE49-F238E27FC236}">
              <a16:creationId xmlns:a16="http://schemas.microsoft.com/office/drawing/2014/main" id="{6F44A7A9-BB7E-4452-A7FE-7BEFA3DC830C}"/>
            </a:ext>
          </a:extLst>
        </xdr:cNvPr>
        <xdr:cNvSpPr txBox="1"/>
      </xdr:nvSpPr>
      <xdr:spPr>
        <a:xfrm>
          <a:off x="17386377" y="140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707" name="n_4aveValue【消防施設】&#10;一人当たり面積">
          <a:extLst>
            <a:ext uri="{FF2B5EF4-FFF2-40B4-BE49-F238E27FC236}">
              <a16:creationId xmlns:a16="http://schemas.microsoft.com/office/drawing/2014/main" id="{8F690687-E3BF-4E9B-AAC6-C706C76229FD}"/>
            </a:ext>
          </a:extLst>
        </xdr:cNvPr>
        <xdr:cNvSpPr txBox="1"/>
      </xdr:nvSpPr>
      <xdr:spPr>
        <a:xfrm>
          <a:off x="16592627" y="1370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115225</xdr:rowOff>
    </xdr:from>
    <xdr:ext cx="469744" cy="259045"/>
    <xdr:sp macro="" textlink="">
      <xdr:nvSpPr>
        <xdr:cNvPr id="708" name="n_2mainValue【消防施設】&#10;一人当たり面積">
          <a:extLst>
            <a:ext uri="{FF2B5EF4-FFF2-40B4-BE49-F238E27FC236}">
              <a16:creationId xmlns:a16="http://schemas.microsoft.com/office/drawing/2014/main" id="{30DFFB3E-1671-462B-8D9C-FC1A74043A84}"/>
            </a:ext>
          </a:extLst>
        </xdr:cNvPr>
        <xdr:cNvSpPr txBox="1"/>
      </xdr:nvSpPr>
      <xdr:spPr>
        <a:xfrm>
          <a:off x="18180127" y="1332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118490</xdr:rowOff>
    </xdr:from>
    <xdr:ext cx="469744" cy="259045"/>
    <xdr:sp macro="" textlink="">
      <xdr:nvSpPr>
        <xdr:cNvPr id="709" name="n_3mainValue【消防施設】&#10;一人当たり面積">
          <a:extLst>
            <a:ext uri="{FF2B5EF4-FFF2-40B4-BE49-F238E27FC236}">
              <a16:creationId xmlns:a16="http://schemas.microsoft.com/office/drawing/2014/main" id="{6637C91C-2885-4669-916D-6F2FA1E6DF39}"/>
            </a:ext>
          </a:extLst>
        </xdr:cNvPr>
        <xdr:cNvSpPr txBox="1"/>
      </xdr:nvSpPr>
      <xdr:spPr>
        <a:xfrm>
          <a:off x="17386377" y="1332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0" name="正方形/長方形 709">
          <a:extLst>
            <a:ext uri="{FF2B5EF4-FFF2-40B4-BE49-F238E27FC236}">
              <a16:creationId xmlns:a16="http://schemas.microsoft.com/office/drawing/2014/main" id="{E11C54F4-6C14-4E10-B05E-1B5FBF604978}"/>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1" name="正方形/長方形 710">
          <a:extLst>
            <a:ext uri="{FF2B5EF4-FFF2-40B4-BE49-F238E27FC236}">
              <a16:creationId xmlns:a16="http://schemas.microsoft.com/office/drawing/2014/main" id="{622C9393-34B9-46B4-83F7-3CDDD0C52AE2}"/>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2" name="正方形/長方形 711">
          <a:extLst>
            <a:ext uri="{FF2B5EF4-FFF2-40B4-BE49-F238E27FC236}">
              <a16:creationId xmlns:a16="http://schemas.microsoft.com/office/drawing/2014/main" id="{DC63B3C6-5182-482F-890A-83462533F4B8}"/>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3" name="正方形/長方形 712">
          <a:extLst>
            <a:ext uri="{FF2B5EF4-FFF2-40B4-BE49-F238E27FC236}">
              <a16:creationId xmlns:a16="http://schemas.microsoft.com/office/drawing/2014/main" id="{8EECD105-99F6-4146-A81B-B3BE97366617}"/>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4" name="正方形/長方形 713">
          <a:extLst>
            <a:ext uri="{FF2B5EF4-FFF2-40B4-BE49-F238E27FC236}">
              <a16:creationId xmlns:a16="http://schemas.microsoft.com/office/drawing/2014/main" id="{0C16E8A0-7285-458D-B13C-60F5C5796E7E}"/>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5" name="正方形/長方形 714">
          <a:extLst>
            <a:ext uri="{FF2B5EF4-FFF2-40B4-BE49-F238E27FC236}">
              <a16:creationId xmlns:a16="http://schemas.microsoft.com/office/drawing/2014/main" id="{102D7791-9AF8-4635-97C3-94E9A2EC0C2F}"/>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6" name="正方形/長方形 715">
          <a:extLst>
            <a:ext uri="{FF2B5EF4-FFF2-40B4-BE49-F238E27FC236}">
              <a16:creationId xmlns:a16="http://schemas.microsoft.com/office/drawing/2014/main" id="{0C98FD3B-52A9-4BA6-82EE-99B570DFC585}"/>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正方形/長方形 716">
          <a:extLst>
            <a:ext uri="{FF2B5EF4-FFF2-40B4-BE49-F238E27FC236}">
              <a16:creationId xmlns:a16="http://schemas.microsoft.com/office/drawing/2014/main" id="{72BDF2E4-9EAF-44E4-A0D3-92514D9FD611}"/>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8" name="テキスト ボックス 717">
          <a:extLst>
            <a:ext uri="{FF2B5EF4-FFF2-40B4-BE49-F238E27FC236}">
              <a16:creationId xmlns:a16="http://schemas.microsoft.com/office/drawing/2014/main" id="{F6C4FFD6-108D-4E00-82EB-FC1589923906}"/>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9" name="直線コネクタ 718">
          <a:extLst>
            <a:ext uri="{FF2B5EF4-FFF2-40B4-BE49-F238E27FC236}">
              <a16:creationId xmlns:a16="http://schemas.microsoft.com/office/drawing/2014/main" id="{9A1A8CE0-EAFF-4E36-B68C-8C15A7580695}"/>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0" name="テキスト ボックス 719">
          <a:extLst>
            <a:ext uri="{FF2B5EF4-FFF2-40B4-BE49-F238E27FC236}">
              <a16:creationId xmlns:a16="http://schemas.microsoft.com/office/drawing/2014/main" id="{AD4D86B1-5947-447B-8437-C10840C21156}"/>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1" name="直線コネクタ 720">
          <a:extLst>
            <a:ext uri="{FF2B5EF4-FFF2-40B4-BE49-F238E27FC236}">
              <a16:creationId xmlns:a16="http://schemas.microsoft.com/office/drawing/2014/main" id="{58F0A7E0-2F19-48D1-A697-0B3C0478EA26}"/>
            </a:ext>
          </a:extLst>
        </xdr:cNvPr>
        <xdr:cNvCxnSpPr/>
      </xdr:nvCxnSpPr>
      <xdr:spPr>
        <a:xfrm>
          <a:off x="11207750" y="17983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2" name="テキスト ボックス 721">
          <a:extLst>
            <a:ext uri="{FF2B5EF4-FFF2-40B4-BE49-F238E27FC236}">
              <a16:creationId xmlns:a16="http://schemas.microsoft.com/office/drawing/2014/main" id="{09DF5302-63E9-484C-A6C1-519ADD50AB46}"/>
            </a:ext>
          </a:extLst>
        </xdr:cNvPr>
        <xdr:cNvSpPr txBox="1"/>
      </xdr:nvSpPr>
      <xdr:spPr>
        <a:xfrm>
          <a:off x="107977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3" name="直線コネクタ 722">
          <a:extLst>
            <a:ext uri="{FF2B5EF4-FFF2-40B4-BE49-F238E27FC236}">
              <a16:creationId xmlns:a16="http://schemas.microsoft.com/office/drawing/2014/main" id="{1BED675D-3764-446A-BE82-0EBB7537FC51}"/>
            </a:ext>
          </a:extLst>
        </xdr:cNvPr>
        <xdr:cNvCxnSpPr/>
      </xdr:nvCxnSpPr>
      <xdr:spPr>
        <a:xfrm>
          <a:off x="11207750" y="1761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4" name="テキスト ボックス 723">
          <a:extLst>
            <a:ext uri="{FF2B5EF4-FFF2-40B4-BE49-F238E27FC236}">
              <a16:creationId xmlns:a16="http://schemas.microsoft.com/office/drawing/2014/main" id="{49C573B9-756F-4728-956D-5E16A78A7431}"/>
            </a:ext>
          </a:extLst>
        </xdr:cNvPr>
        <xdr:cNvSpPr txBox="1"/>
      </xdr:nvSpPr>
      <xdr:spPr>
        <a:xfrm>
          <a:off x="108427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5" name="直線コネクタ 724">
          <a:extLst>
            <a:ext uri="{FF2B5EF4-FFF2-40B4-BE49-F238E27FC236}">
              <a16:creationId xmlns:a16="http://schemas.microsoft.com/office/drawing/2014/main" id="{69EC6196-9A65-4AF2-A56A-295CD99C8EE3}"/>
            </a:ext>
          </a:extLst>
        </xdr:cNvPr>
        <xdr:cNvCxnSpPr/>
      </xdr:nvCxnSpPr>
      <xdr:spPr>
        <a:xfrm>
          <a:off x="11207750" y="17246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6" name="テキスト ボックス 725">
          <a:extLst>
            <a:ext uri="{FF2B5EF4-FFF2-40B4-BE49-F238E27FC236}">
              <a16:creationId xmlns:a16="http://schemas.microsoft.com/office/drawing/2014/main" id="{43D375F4-E5F1-4BD9-94BF-CEBEB8686B04}"/>
            </a:ext>
          </a:extLst>
        </xdr:cNvPr>
        <xdr:cNvSpPr txBox="1"/>
      </xdr:nvSpPr>
      <xdr:spPr>
        <a:xfrm>
          <a:off x="108427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7" name="直線コネクタ 726">
          <a:extLst>
            <a:ext uri="{FF2B5EF4-FFF2-40B4-BE49-F238E27FC236}">
              <a16:creationId xmlns:a16="http://schemas.microsoft.com/office/drawing/2014/main" id="{D564EAD3-AAFF-4223-BB14-5A7F4D7FCF66}"/>
            </a:ext>
          </a:extLst>
        </xdr:cNvPr>
        <xdr:cNvCxnSpPr/>
      </xdr:nvCxnSpPr>
      <xdr:spPr>
        <a:xfrm>
          <a:off x="11207750" y="16878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8" name="テキスト ボックス 727">
          <a:extLst>
            <a:ext uri="{FF2B5EF4-FFF2-40B4-BE49-F238E27FC236}">
              <a16:creationId xmlns:a16="http://schemas.microsoft.com/office/drawing/2014/main" id="{71C2ADAF-8E15-45C4-BBB0-D4EFCBB23013}"/>
            </a:ext>
          </a:extLst>
        </xdr:cNvPr>
        <xdr:cNvSpPr txBox="1"/>
      </xdr:nvSpPr>
      <xdr:spPr>
        <a:xfrm>
          <a:off x="108427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9" name="直線コネクタ 728">
          <a:extLst>
            <a:ext uri="{FF2B5EF4-FFF2-40B4-BE49-F238E27FC236}">
              <a16:creationId xmlns:a16="http://schemas.microsoft.com/office/drawing/2014/main" id="{DEA79416-B4E8-4E83-BB6B-21DB082BA930}"/>
            </a:ext>
          </a:extLst>
        </xdr:cNvPr>
        <xdr:cNvCxnSpPr/>
      </xdr:nvCxnSpPr>
      <xdr:spPr>
        <a:xfrm>
          <a:off x="11207750" y="1651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0" name="テキスト ボックス 729">
          <a:extLst>
            <a:ext uri="{FF2B5EF4-FFF2-40B4-BE49-F238E27FC236}">
              <a16:creationId xmlns:a16="http://schemas.microsoft.com/office/drawing/2014/main" id="{0AF3C2CC-D42E-4718-9BB4-7F426EACFBD1}"/>
            </a:ext>
          </a:extLst>
        </xdr:cNvPr>
        <xdr:cNvSpPr txBox="1"/>
      </xdr:nvSpPr>
      <xdr:spPr>
        <a:xfrm>
          <a:off x="10842791" y="16374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1" name="直線コネクタ 730">
          <a:extLst>
            <a:ext uri="{FF2B5EF4-FFF2-40B4-BE49-F238E27FC236}">
              <a16:creationId xmlns:a16="http://schemas.microsoft.com/office/drawing/2014/main" id="{15EC3F48-BA76-4F0D-83D4-87E69B3625CC}"/>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2" name="テキスト ボックス 731">
          <a:extLst>
            <a:ext uri="{FF2B5EF4-FFF2-40B4-BE49-F238E27FC236}">
              <a16:creationId xmlns:a16="http://schemas.microsoft.com/office/drawing/2014/main" id="{DAAEFE70-CFA0-4F34-80AF-4E6DA66E8320}"/>
            </a:ext>
          </a:extLst>
        </xdr:cNvPr>
        <xdr:cNvSpPr txBox="1"/>
      </xdr:nvSpPr>
      <xdr:spPr>
        <a:xfrm>
          <a:off x="1090691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3" name="【庁舎】&#10;有形固定資産減価償却率グラフ枠">
          <a:extLst>
            <a:ext uri="{FF2B5EF4-FFF2-40B4-BE49-F238E27FC236}">
              <a16:creationId xmlns:a16="http://schemas.microsoft.com/office/drawing/2014/main" id="{63327AC6-EA43-4665-AF46-FA406C8EDA12}"/>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734" name="直線コネクタ 733">
          <a:extLst>
            <a:ext uri="{FF2B5EF4-FFF2-40B4-BE49-F238E27FC236}">
              <a16:creationId xmlns:a16="http://schemas.microsoft.com/office/drawing/2014/main" id="{AF1D3ABF-F71C-4496-8DB6-AF19594A4841}"/>
            </a:ext>
          </a:extLst>
        </xdr:cNvPr>
        <xdr:cNvCxnSpPr/>
      </xdr:nvCxnSpPr>
      <xdr:spPr>
        <a:xfrm flipV="1">
          <a:off x="14699614" y="16499205"/>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735" name="【庁舎】&#10;有形固定資産減価償却率最小値テキスト">
          <a:extLst>
            <a:ext uri="{FF2B5EF4-FFF2-40B4-BE49-F238E27FC236}">
              <a16:creationId xmlns:a16="http://schemas.microsoft.com/office/drawing/2014/main" id="{ED837772-2932-416B-9D99-7ADD9CAD6C35}"/>
            </a:ext>
          </a:extLst>
        </xdr:cNvPr>
        <xdr:cNvSpPr txBox="1"/>
      </xdr:nvSpPr>
      <xdr:spPr>
        <a:xfrm>
          <a:off x="14738350"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736" name="直線コネクタ 735">
          <a:extLst>
            <a:ext uri="{FF2B5EF4-FFF2-40B4-BE49-F238E27FC236}">
              <a16:creationId xmlns:a16="http://schemas.microsoft.com/office/drawing/2014/main" id="{89BA19D0-9BE4-4E6F-B3A7-0D25471ACE42}"/>
            </a:ext>
          </a:extLst>
        </xdr:cNvPr>
        <xdr:cNvCxnSpPr/>
      </xdr:nvCxnSpPr>
      <xdr:spPr>
        <a:xfrm>
          <a:off x="14611350" y="179584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737" name="【庁舎】&#10;有形固定資産減価償却率最大値テキスト">
          <a:extLst>
            <a:ext uri="{FF2B5EF4-FFF2-40B4-BE49-F238E27FC236}">
              <a16:creationId xmlns:a16="http://schemas.microsoft.com/office/drawing/2014/main" id="{9814B454-FA85-4CFE-BCBB-79CDD8F9E795}"/>
            </a:ext>
          </a:extLst>
        </xdr:cNvPr>
        <xdr:cNvSpPr txBox="1"/>
      </xdr:nvSpPr>
      <xdr:spPr>
        <a:xfrm>
          <a:off x="14738350" y="16280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738" name="直線コネクタ 737">
          <a:extLst>
            <a:ext uri="{FF2B5EF4-FFF2-40B4-BE49-F238E27FC236}">
              <a16:creationId xmlns:a16="http://schemas.microsoft.com/office/drawing/2014/main" id="{CA7B9A44-8B2D-4535-8CD7-FCBDA2AF80E4}"/>
            </a:ext>
          </a:extLst>
        </xdr:cNvPr>
        <xdr:cNvCxnSpPr/>
      </xdr:nvCxnSpPr>
      <xdr:spPr>
        <a:xfrm>
          <a:off x="14611350" y="164992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739" name="【庁舎】&#10;有形固定資産減価償却率平均値テキスト">
          <a:extLst>
            <a:ext uri="{FF2B5EF4-FFF2-40B4-BE49-F238E27FC236}">
              <a16:creationId xmlns:a16="http://schemas.microsoft.com/office/drawing/2014/main" id="{D7C2898A-0F51-4E62-AC4A-E26DFB117CEC}"/>
            </a:ext>
          </a:extLst>
        </xdr:cNvPr>
        <xdr:cNvSpPr txBox="1"/>
      </xdr:nvSpPr>
      <xdr:spPr>
        <a:xfrm>
          <a:off x="14738350" y="171329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740" name="フローチャート: 判断 739">
          <a:extLst>
            <a:ext uri="{FF2B5EF4-FFF2-40B4-BE49-F238E27FC236}">
              <a16:creationId xmlns:a16="http://schemas.microsoft.com/office/drawing/2014/main" id="{929342D2-F552-4411-8CF9-6E8B8ACDFA8A}"/>
            </a:ext>
          </a:extLst>
        </xdr:cNvPr>
        <xdr:cNvSpPr/>
      </xdr:nvSpPr>
      <xdr:spPr>
        <a:xfrm>
          <a:off x="14649450" y="171545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741" name="フローチャート: 判断 740">
          <a:extLst>
            <a:ext uri="{FF2B5EF4-FFF2-40B4-BE49-F238E27FC236}">
              <a16:creationId xmlns:a16="http://schemas.microsoft.com/office/drawing/2014/main" id="{0D0B9459-D0EA-47D3-AA15-6DD6B00476B8}"/>
            </a:ext>
          </a:extLst>
        </xdr:cNvPr>
        <xdr:cNvSpPr/>
      </xdr:nvSpPr>
      <xdr:spPr>
        <a:xfrm>
          <a:off x="13887450" y="17095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742" name="フローチャート: 判断 741">
          <a:extLst>
            <a:ext uri="{FF2B5EF4-FFF2-40B4-BE49-F238E27FC236}">
              <a16:creationId xmlns:a16="http://schemas.microsoft.com/office/drawing/2014/main" id="{7671B717-28B1-4E00-BA88-7FD959F6EDAC}"/>
            </a:ext>
          </a:extLst>
        </xdr:cNvPr>
        <xdr:cNvSpPr/>
      </xdr:nvSpPr>
      <xdr:spPr>
        <a:xfrm>
          <a:off x="13093700" y="171221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743" name="フローチャート: 判断 742">
          <a:extLst>
            <a:ext uri="{FF2B5EF4-FFF2-40B4-BE49-F238E27FC236}">
              <a16:creationId xmlns:a16="http://schemas.microsoft.com/office/drawing/2014/main" id="{09DEED0B-6112-4460-BD61-7DEC5C01556A}"/>
            </a:ext>
          </a:extLst>
        </xdr:cNvPr>
        <xdr:cNvSpPr/>
      </xdr:nvSpPr>
      <xdr:spPr>
        <a:xfrm>
          <a:off x="12299950" y="171672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744" name="フローチャート: 判断 743">
          <a:extLst>
            <a:ext uri="{FF2B5EF4-FFF2-40B4-BE49-F238E27FC236}">
              <a16:creationId xmlns:a16="http://schemas.microsoft.com/office/drawing/2014/main" id="{263B2CEA-713A-4A76-A0E0-1E9E0586743A}"/>
            </a:ext>
          </a:extLst>
        </xdr:cNvPr>
        <xdr:cNvSpPr/>
      </xdr:nvSpPr>
      <xdr:spPr>
        <a:xfrm>
          <a:off x="11487150" y="171030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BB360EA1-BA5A-4C01-AA2E-2181CF26FB03}"/>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BB32AA51-229D-4104-AAD2-363B4188F8B1}"/>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D2897DB1-5E04-4AD9-A634-2DFC2C80772A}"/>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993469C8-47A1-4528-AD85-ABADB5DDEF6F}"/>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93E391EC-F784-4D73-98D2-BAB91CF2B36C}"/>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170180</xdr:rowOff>
    </xdr:from>
    <xdr:to>
      <xdr:col>76</xdr:col>
      <xdr:colOff>165100</xdr:colOff>
      <xdr:row>105</xdr:row>
      <xdr:rowOff>100330</xdr:rowOff>
    </xdr:to>
    <xdr:sp macro="" textlink="">
      <xdr:nvSpPr>
        <xdr:cNvPr id="750" name="楕円 749">
          <a:extLst>
            <a:ext uri="{FF2B5EF4-FFF2-40B4-BE49-F238E27FC236}">
              <a16:creationId xmlns:a16="http://schemas.microsoft.com/office/drawing/2014/main" id="{5C9D1DCE-01A1-4946-96A9-BF2300F9B788}"/>
            </a:ext>
          </a:extLst>
        </xdr:cNvPr>
        <xdr:cNvSpPr/>
      </xdr:nvSpPr>
      <xdr:spPr>
        <a:xfrm>
          <a:off x="130937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751" name="楕円 750">
          <a:extLst>
            <a:ext uri="{FF2B5EF4-FFF2-40B4-BE49-F238E27FC236}">
              <a16:creationId xmlns:a16="http://schemas.microsoft.com/office/drawing/2014/main" id="{65300267-700B-458A-B04F-55B96C4D3032}"/>
            </a:ext>
          </a:extLst>
        </xdr:cNvPr>
        <xdr:cNvSpPr/>
      </xdr:nvSpPr>
      <xdr:spPr>
        <a:xfrm>
          <a:off x="12299950" y="173024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11430</xdr:rowOff>
    </xdr:from>
    <xdr:to>
      <xdr:col>76</xdr:col>
      <xdr:colOff>114300</xdr:colOff>
      <xdr:row>105</xdr:row>
      <xdr:rowOff>49530</xdr:rowOff>
    </xdr:to>
    <xdr:cxnSp macro="">
      <xdr:nvCxnSpPr>
        <xdr:cNvPr id="752" name="直線コネクタ 751">
          <a:extLst>
            <a:ext uri="{FF2B5EF4-FFF2-40B4-BE49-F238E27FC236}">
              <a16:creationId xmlns:a16="http://schemas.microsoft.com/office/drawing/2014/main" id="{5F15A61D-0AD1-4E2A-AAA1-53B337BAAB18}"/>
            </a:ext>
          </a:extLst>
        </xdr:cNvPr>
        <xdr:cNvCxnSpPr/>
      </xdr:nvCxnSpPr>
      <xdr:spPr>
        <a:xfrm>
          <a:off x="12344400" y="1734693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753" name="n_1aveValue【庁舎】&#10;有形固定資産減価償却率">
          <a:extLst>
            <a:ext uri="{FF2B5EF4-FFF2-40B4-BE49-F238E27FC236}">
              <a16:creationId xmlns:a16="http://schemas.microsoft.com/office/drawing/2014/main" id="{D8ADC399-7655-46EB-BE75-9BA0A5A53378}"/>
            </a:ext>
          </a:extLst>
        </xdr:cNvPr>
        <xdr:cNvSpPr txBox="1"/>
      </xdr:nvSpPr>
      <xdr:spPr>
        <a:xfrm>
          <a:off x="1374204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754" name="n_2aveValue【庁舎】&#10;有形固定資産減価償却率">
          <a:extLst>
            <a:ext uri="{FF2B5EF4-FFF2-40B4-BE49-F238E27FC236}">
              <a16:creationId xmlns:a16="http://schemas.microsoft.com/office/drawing/2014/main" id="{E915AF4D-0D89-454E-B067-1CE6583FF8CF}"/>
            </a:ext>
          </a:extLst>
        </xdr:cNvPr>
        <xdr:cNvSpPr txBox="1"/>
      </xdr:nvSpPr>
      <xdr:spPr>
        <a:xfrm>
          <a:off x="12960994" y="1690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755" name="n_3aveValue【庁舎】&#10;有形固定資産減価償却率">
          <a:extLst>
            <a:ext uri="{FF2B5EF4-FFF2-40B4-BE49-F238E27FC236}">
              <a16:creationId xmlns:a16="http://schemas.microsoft.com/office/drawing/2014/main" id="{738F16C8-300A-472F-BE5D-B907182A7847}"/>
            </a:ext>
          </a:extLst>
        </xdr:cNvPr>
        <xdr:cNvSpPr txBox="1"/>
      </xdr:nvSpPr>
      <xdr:spPr>
        <a:xfrm>
          <a:off x="12167244" y="1695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756" name="n_4aveValue【庁舎】&#10;有形固定資産減価償却率">
          <a:extLst>
            <a:ext uri="{FF2B5EF4-FFF2-40B4-BE49-F238E27FC236}">
              <a16:creationId xmlns:a16="http://schemas.microsoft.com/office/drawing/2014/main" id="{A0A50E05-120D-4FF4-B045-7CA00D22B0B7}"/>
            </a:ext>
          </a:extLst>
        </xdr:cNvPr>
        <xdr:cNvSpPr txBox="1"/>
      </xdr:nvSpPr>
      <xdr:spPr>
        <a:xfrm>
          <a:off x="11354444" y="1688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91457</xdr:rowOff>
    </xdr:from>
    <xdr:ext cx="405111" cy="259045"/>
    <xdr:sp macro="" textlink="">
      <xdr:nvSpPr>
        <xdr:cNvPr id="757" name="n_2mainValue【庁舎】&#10;有形固定資産減価償却率">
          <a:extLst>
            <a:ext uri="{FF2B5EF4-FFF2-40B4-BE49-F238E27FC236}">
              <a16:creationId xmlns:a16="http://schemas.microsoft.com/office/drawing/2014/main" id="{72AB97A9-33AA-4F33-B62B-F31F2B883D51}"/>
            </a:ext>
          </a:extLst>
        </xdr:cNvPr>
        <xdr:cNvSpPr txBox="1"/>
      </xdr:nvSpPr>
      <xdr:spPr>
        <a:xfrm>
          <a:off x="12960994" y="1742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53357</xdr:rowOff>
    </xdr:from>
    <xdr:ext cx="405111" cy="259045"/>
    <xdr:sp macro="" textlink="">
      <xdr:nvSpPr>
        <xdr:cNvPr id="758" name="n_3mainValue【庁舎】&#10;有形固定資産減価償却率">
          <a:extLst>
            <a:ext uri="{FF2B5EF4-FFF2-40B4-BE49-F238E27FC236}">
              <a16:creationId xmlns:a16="http://schemas.microsoft.com/office/drawing/2014/main" id="{E1290303-4208-40BB-92A1-5421965187DA}"/>
            </a:ext>
          </a:extLst>
        </xdr:cNvPr>
        <xdr:cNvSpPr txBox="1"/>
      </xdr:nvSpPr>
      <xdr:spPr>
        <a:xfrm>
          <a:off x="12167244" y="1738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9" name="正方形/長方形 758">
          <a:extLst>
            <a:ext uri="{FF2B5EF4-FFF2-40B4-BE49-F238E27FC236}">
              <a16:creationId xmlns:a16="http://schemas.microsoft.com/office/drawing/2014/main" id="{E58AB5FA-1C2D-49CB-A036-302E4D43794A}"/>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0" name="正方形/長方形 759">
          <a:extLst>
            <a:ext uri="{FF2B5EF4-FFF2-40B4-BE49-F238E27FC236}">
              <a16:creationId xmlns:a16="http://schemas.microsoft.com/office/drawing/2014/main" id="{B78A0CC2-66CD-4F77-A225-9F34E9FCE472}"/>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1" name="正方形/長方形 760">
          <a:extLst>
            <a:ext uri="{FF2B5EF4-FFF2-40B4-BE49-F238E27FC236}">
              <a16:creationId xmlns:a16="http://schemas.microsoft.com/office/drawing/2014/main" id="{BEABF463-92F8-4DDE-BA84-FEFF6F9B63C4}"/>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2" name="正方形/長方形 761">
          <a:extLst>
            <a:ext uri="{FF2B5EF4-FFF2-40B4-BE49-F238E27FC236}">
              <a16:creationId xmlns:a16="http://schemas.microsoft.com/office/drawing/2014/main" id="{262717AE-9391-45F5-8D0C-07A1D00E4542}"/>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3" name="正方形/長方形 762">
          <a:extLst>
            <a:ext uri="{FF2B5EF4-FFF2-40B4-BE49-F238E27FC236}">
              <a16:creationId xmlns:a16="http://schemas.microsoft.com/office/drawing/2014/main" id="{87E3F7D8-0029-486B-B504-439DCB08E495}"/>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4" name="正方形/長方形 763">
          <a:extLst>
            <a:ext uri="{FF2B5EF4-FFF2-40B4-BE49-F238E27FC236}">
              <a16:creationId xmlns:a16="http://schemas.microsoft.com/office/drawing/2014/main" id="{62E65619-0139-4C93-AB20-6F559BA739A0}"/>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5" name="正方形/長方形 764">
          <a:extLst>
            <a:ext uri="{FF2B5EF4-FFF2-40B4-BE49-F238E27FC236}">
              <a16:creationId xmlns:a16="http://schemas.microsoft.com/office/drawing/2014/main" id="{643F3287-0354-477E-AC32-D8547B54DEB3}"/>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6" name="正方形/長方形 765">
          <a:extLst>
            <a:ext uri="{FF2B5EF4-FFF2-40B4-BE49-F238E27FC236}">
              <a16:creationId xmlns:a16="http://schemas.microsoft.com/office/drawing/2014/main" id="{297C4B62-BD09-42C6-8ABD-F6B5823E3C60}"/>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7" name="テキスト ボックス 766">
          <a:extLst>
            <a:ext uri="{FF2B5EF4-FFF2-40B4-BE49-F238E27FC236}">
              <a16:creationId xmlns:a16="http://schemas.microsoft.com/office/drawing/2014/main" id="{4D856B37-B08E-4B7A-AC53-DCE2C50E0934}"/>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8" name="直線コネクタ 767">
          <a:extLst>
            <a:ext uri="{FF2B5EF4-FFF2-40B4-BE49-F238E27FC236}">
              <a16:creationId xmlns:a16="http://schemas.microsoft.com/office/drawing/2014/main" id="{309047F7-5FB5-4C7B-8607-EEBD66B0608A}"/>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9" name="直線コネクタ 768">
          <a:extLst>
            <a:ext uri="{FF2B5EF4-FFF2-40B4-BE49-F238E27FC236}">
              <a16:creationId xmlns:a16="http://schemas.microsoft.com/office/drawing/2014/main" id="{56823EEA-DC43-4E21-A8D7-06A52EB3B73F}"/>
            </a:ext>
          </a:extLst>
        </xdr:cNvPr>
        <xdr:cNvCxnSpPr/>
      </xdr:nvCxnSpPr>
      <xdr:spPr>
        <a:xfrm>
          <a:off x="164592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0" name="テキスト ボックス 769">
          <a:extLst>
            <a:ext uri="{FF2B5EF4-FFF2-40B4-BE49-F238E27FC236}">
              <a16:creationId xmlns:a16="http://schemas.microsoft.com/office/drawing/2014/main" id="{F3368128-D612-41C9-8F50-75362344D71C}"/>
            </a:ext>
          </a:extLst>
        </xdr:cNvPr>
        <xdr:cNvSpPr txBox="1"/>
      </xdr:nvSpPr>
      <xdr:spPr>
        <a:xfrm>
          <a:off x="160491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1" name="直線コネクタ 770">
          <a:extLst>
            <a:ext uri="{FF2B5EF4-FFF2-40B4-BE49-F238E27FC236}">
              <a16:creationId xmlns:a16="http://schemas.microsoft.com/office/drawing/2014/main" id="{B6002DE4-47EC-48E1-BFDD-A6F75598FF80}"/>
            </a:ext>
          </a:extLst>
        </xdr:cNvPr>
        <xdr:cNvCxnSpPr/>
      </xdr:nvCxnSpPr>
      <xdr:spPr>
        <a:xfrm>
          <a:off x="164592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2" name="テキスト ボックス 771">
          <a:extLst>
            <a:ext uri="{FF2B5EF4-FFF2-40B4-BE49-F238E27FC236}">
              <a16:creationId xmlns:a16="http://schemas.microsoft.com/office/drawing/2014/main" id="{38BD0769-653F-4CB7-8D5A-B78597DC8FA0}"/>
            </a:ext>
          </a:extLst>
        </xdr:cNvPr>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3" name="直線コネクタ 772">
          <a:extLst>
            <a:ext uri="{FF2B5EF4-FFF2-40B4-BE49-F238E27FC236}">
              <a16:creationId xmlns:a16="http://schemas.microsoft.com/office/drawing/2014/main" id="{476030D1-BF51-4B96-8015-94695C5C42F7}"/>
            </a:ext>
          </a:extLst>
        </xdr:cNvPr>
        <xdr:cNvCxnSpPr/>
      </xdr:nvCxnSpPr>
      <xdr:spPr>
        <a:xfrm>
          <a:off x="164592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4" name="テキスト ボックス 773">
          <a:extLst>
            <a:ext uri="{FF2B5EF4-FFF2-40B4-BE49-F238E27FC236}">
              <a16:creationId xmlns:a16="http://schemas.microsoft.com/office/drawing/2014/main" id="{FB6EF64D-C8E3-46CA-8B8F-AA637BDFBF2C}"/>
            </a:ext>
          </a:extLst>
        </xdr:cNvPr>
        <xdr:cNvSpPr txBox="1"/>
      </xdr:nvSpPr>
      <xdr:spPr>
        <a:xfrm>
          <a:off x="1604917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5" name="直線コネクタ 774">
          <a:extLst>
            <a:ext uri="{FF2B5EF4-FFF2-40B4-BE49-F238E27FC236}">
              <a16:creationId xmlns:a16="http://schemas.microsoft.com/office/drawing/2014/main" id="{2BD62F0B-AE20-4DA2-AE94-F83812D292A0}"/>
            </a:ext>
          </a:extLst>
        </xdr:cNvPr>
        <xdr:cNvCxnSpPr/>
      </xdr:nvCxnSpPr>
      <xdr:spPr>
        <a:xfrm>
          <a:off x="164592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6" name="テキスト ボックス 775">
          <a:extLst>
            <a:ext uri="{FF2B5EF4-FFF2-40B4-BE49-F238E27FC236}">
              <a16:creationId xmlns:a16="http://schemas.microsoft.com/office/drawing/2014/main" id="{6F82D52D-9F78-4260-9278-F6DF806A24AE}"/>
            </a:ext>
          </a:extLst>
        </xdr:cNvPr>
        <xdr:cNvSpPr txBox="1"/>
      </xdr:nvSpPr>
      <xdr:spPr>
        <a:xfrm>
          <a:off x="1604917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7" name="直線コネクタ 776">
          <a:extLst>
            <a:ext uri="{FF2B5EF4-FFF2-40B4-BE49-F238E27FC236}">
              <a16:creationId xmlns:a16="http://schemas.microsoft.com/office/drawing/2014/main" id="{1EBAA1C1-1C74-4295-A459-533D422B6E28}"/>
            </a:ext>
          </a:extLst>
        </xdr:cNvPr>
        <xdr:cNvCxnSpPr/>
      </xdr:nvCxnSpPr>
      <xdr:spPr>
        <a:xfrm>
          <a:off x="164592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8" name="テキスト ボックス 777">
          <a:extLst>
            <a:ext uri="{FF2B5EF4-FFF2-40B4-BE49-F238E27FC236}">
              <a16:creationId xmlns:a16="http://schemas.microsoft.com/office/drawing/2014/main" id="{677F90DB-37EA-4322-8868-9B1029F34BC3}"/>
            </a:ext>
          </a:extLst>
        </xdr:cNvPr>
        <xdr:cNvSpPr txBox="1"/>
      </xdr:nvSpPr>
      <xdr:spPr>
        <a:xfrm>
          <a:off x="1604917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a:extLst>
            <a:ext uri="{FF2B5EF4-FFF2-40B4-BE49-F238E27FC236}">
              <a16:creationId xmlns:a16="http://schemas.microsoft.com/office/drawing/2014/main" id="{3213AB59-27E3-453A-B083-58DC3BBD3C07}"/>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a:extLst>
            <a:ext uri="{FF2B5EF4-FFF2-40B4-BE49-F238E27FC236}">
              <a16:creationId xmlns:a16="http://schemas.microsoft.com/office/drawing/2014/main" id="{1DA4E7E1-3CA2-43C3-A7D4-242BCA9F7F92}"/>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庁舎】&#10;一人当たり面積グラフ枠">
          <a:extLst>
            <a:ext uri="{FF2B5EF4-FFF2-40B4-BE49-F238E27FC236}">
              <a16:creationId xmlns:a16="http://schemas.microsoft.com/office/drawing/2014/main" id="{F3C646D7-25E8-41BE-B305-E4512644828F}"/>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782" name="直線コネクタ 781">
          <a:extLst>
            <a:ext uri="{FF2B5EF4-FFF2-40B4-BE49-F238E27FC236}">
              <a16:creationId xmlns:a16="http://schemas.microsoft.com/office/drawing/2014/main" id="{FE299448-B400-4400-A03D-8D2116555828}"/>
            </a:ext>
          </a:extLst>
        </xdr:cNvPr>
        <xdr:cNvCxnSpPr/>
      </xdr:nvCxnSpPr>
      <xdr:spPr>
        <a:xfrm flipV="1">
          <a:off x="19951064" y="1649476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783" name="【庁舎】&#10;一人当たり面積最小値テキスト">
          <a:extLst>
            <a:ext uri="{FF2B5EF4-FFF2-40B4-BE49-F238E27FC236}">
              <a16:creationId xmlns:a16="http://schemas.microsoft.com/office/drawing/2014/main" id="{4CD3F058-5866-4EA5-B143-B63CDC5878CD}"/>
            </a:ext>
          </a:extLst>
        </xdr:cNvPr>
        <xdr:cNvSpPr txBox="1"/>
      </xdr:nvSpPr>
      <xdr:spPr>
        <a:xfrm>
          <a:off x="19989800" y="1775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784" name="直線コネクタ 783">
          <a:extLst>
            <a:ext uri="{FF2B5EF4-FFF2-40B4-BE49-F238E27FC236}">
              <a16:creationId xmlns:a16="http://schemas.microsoft.com/office/drawing/2014/main" id="{7544E89C-7544-4554-B612-B8654AAF56AC}"/>
            </a:ext>
          </a:extLst>
        </xdr:cNvPr>
        <xdr:cNvCxnSpPr/>
      </xdr:nvCxnSpPr>
      <xdr:spPr>
        <a:xfrm>
          <a:off x="19881850" y="177558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785" name="【庁舎】&#10;一人当たり面積最大値テキスト">
          <a:extLst>
            <a:ext uri="{FF2B5EF4-FFF2-40B4-BE49-F238E27FC236}">
              <a16:creationId xmlns:a16="http://schemas.microsoft.com/office/drawing/2014/main" id="{2188196F-75F6-49A5-9779-502D84B2C8C2}"/>
            </a:ext>
          </a:extLst>
        </xdr:cNvPr>
        <xdr:cNvSpPr txBox="1"/>
      </xdr:nvSpPr>
      <xdr:spPr>
        <a:xfrm>
          <a:off x="19989800" y="1627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786" name="直線コネクタ 785">
          <a:extLst>
            <a:ext uri="{FF2B5EF4-FFF2-40B4-BE49-F238E27FC236}">
              <a16:creationId xmlns:a16="http://schemas.microsoft.com/office/drawing/2014/main" id="{F99DF8E5-00F1-4458-9053-FE6626CFE77A}"/>
            </a:ext>
          </a:extLst>
        </xdr:cNvPr>
        <xdr:cNvCxnSpPr/>
      </xdr:nvCxnSpPr>
      <xdr:spPr>
        <a:xfrm>
          <a:off x="19881850" y="16494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114316</xdr:rowOff>
    </xdr:from>
    <xdr:ext cx="469744" cy="259045"/>
    <xdr:sp macro="" textlink="">
      <xdr:nvSpPr>
        <xdr:cNvPr id="787" name="【庁舎】&#10;一人当たり面積平均値テキスト">
          <a:extLst>
            <a:ext uri="{FF2B5EF4-FFF2-40B4-BE49-F238E27FC236}">
              <a16:creationId xmlns:a16="http://schemas.microsoft.com/office/drawing/2014/main" id="{9C4256A7-D1F5-4043-BFDB-F56C54B5FF20}"/>
            </a:ext>
          </a:extLst>
        </xdr:cNvPr>
        <xdr:cNvSpPr txBox="1"/>
      </xdr:nvSpPr>
      <xdr:spPr>
        <a:xfrm>
          <a:off x="19989800" y="17284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788" name="フローチャート: 判断 787">
          <a:extLst>
            <a:ext uri="{FF2B5EF4-FFF2-40B4-BE49-F238E27FC236}">
              <a16:creationId xmlns:a16="http://schemas.microsoft.com/office/drawing/2014/main" id="{8B9F8D49-E1A1-4129-A20D-E5052A61D862}"/>
            </a:ext>
          </a:extLst>
        </xdr:cNvPr>
        <xdr:cNvSpPr/>
      </xdr:nvSpPr>
      <xdr:spPr>
        <a:xfrm>
          <a:off x="19900900" y="173062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789" name="フローチャート: 判断 788">
          <a:extLst>
            <a:ext uri="{FF2B5EF4-FFF2-40B4-BE49-F238E27FC236}">
              <a16:creationId xmlns:a16="http://schemas.microsoft.com/office/drawing/2014/main" id="{E5600462-6222-477C-A8E5-99D7D2302EC6}"/>
            </a:ext>
          </a:extLst>
        </xdr:cNvPr>
        <xdr:cNvSpPr/>
      </xdr:nvSpPr>
      <xdr:spPr>
        <a:xfrm>
          <a:off x="19157950" y="17291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790" name="フローチャート: 判断 789">
          <a:extLst>
            <a:ext uri="{FF2B5EF4-FFF2-40B4-BE49-F238E27FC236}">
              <a16:creationId xmlns:a16="http://schemas.microsoft.com/office/drawing/2014/main" id="{8DAE2C78-6604-4E50-AFBD-4660F956E8FB}"/>
            </a:ext>
          </a:extLst>
        </xdr:cNvPr>
        <xdr:cNvSpPr/>
      </xdr:nvSpPr>
      <xdr:spPr>
        <a:xfrm>
          <a:off x="18345150" y="17113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791" name="フローチャート: 判断 790">
          <a:extLst>
            <a:ext uri="{FF2B5EF4-FFF2-40B4-BE49-F238E27FC236}">
              <a16:creationId xmlns:a16="http://schemas.microsoft.com/office/drawing/2014/main" id="{3B93C42A-1E2D-4D57-88BC-88D9AB7C4ED9}"/>
            </a:ext>
          </a:extLst>
        </xdr:cNvPr>
        <xdr:cNvSpPr/>
      </xdr:nvSpPr>
      <xdr:spPr>
        <a:xfrm>
          <a:off x="17551400" y="17317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792" name="フローチャート: 判断 791">
          <a:extLst>
            <a:ext uri="{FF2B5EF4-FFF2-40B4-BE49-F238E27FC236}">
              <a16:creationId xmlns:a16="http://schemas.microsoft.com/office/drawing/2014/main" id="{3FAEE2FA-596F-44C5-9469-31E416CEC770}"/>
            </a:ext>
          </a:extLst>
        </xdr:cNvPr>
        <xdr:cNvSpPr/>
      </xdr:nvSpPr>
      <xdr:spPr>
        <a:xfrm>
          <a:off x="16757650" y="173329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2E9E3630-AEBC-4868-AD08-01A498C267B3}"/>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9A508274-280A-4501-9224-27D7822449A2}"/>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256040F2-52BA-4318-8BA6-78E89BE5884B}"/>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61A6F31D-3AD6-4014-9471-E9625A3A7B38}"/>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31241D70-95AA-4870-8480-DF81FB30E001}"/>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102</xdr:row>
      <xdr:rowOff>92711</xdr:rowOff>
    </xdr:from>
    <xdr:to>
      <xdr:col>107</xdr:col>
      <xdr:colOff>101600</xdr:colOff>
      <xdr:row>103</xdr:row>
      <xdr:rowOff>22861</xdr:rowOff>
    </xdr:to>
    <xdr:sp macro="" textlink="">
      <xdr:nvSpPr>
        <xdr:cNvPr id="798" name="楕円 797">
          <a:extLst>
            <a:ext uri="{FF2B5EF4-FFF2-40B4-BE49-F238E27FC236}">
              <a16:creationId xmlns:a16="http://schemas.microsoft.com/office/drawing/2014/main" id="{B974D443-7901-484D-A1BA-31F588BA348F}"/>
            </a:ext>
          </a:extLst>
        </xdr:cNvPr>
        <xdr:cNvSpPr/>
      </xdr:nvSpPr>
      <xdr:spPr>
        <a:xfrm>
          <a:off x="18345150" y="169329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101600</xdr:rowOff>
    </xdr:from>
    <xdr:to>
      <xdr:col>102</xdr:col>
      <xdr:colOff>165100</xdr:colOff>
      <xdr:row>103</xdr:row>
      <xdr:rowOff>31750</xdr:rowOff>
    </xdr:to>
    <xdr:sp macro="" textlink="">
      <xdr:nvSpPr>
        <xdr:cNvPr id="799" name="楕円 798">
          <a:extLst>
            <a:ext uri="{FF2B5EF4-FFF2-40B4-BE49-F238E27FC236}">
              <a16:creationId xmlns:a16="http://schemas.microsoft.com/office/drawing/2014/main" id="{E9BBF907-76D0-4C42-975E-485D129BD30C}"/>
            </a:ext>
          </a:extLst>
        </xdr:cNvPr>
        <xdr:cNvSpPr/>
      </xdr:nvSpPr>
      <xdr:spPr>
        <a:xfrm>
          <a:off x="17551400" y="16941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143511</xdr:rowOff>
    </xdr:from>
    <xdr:to>
      <xdr:col>107</xdr:col>
      <xdr:colOff>50800</xdr:colOff>
      <xdr:row>102</xdr:row>
      <xdr:rowOff>152400</xdr:rowOff>
    </xdr:to>
    <xdr:cxnSp macro="">
      <xdr:nvCxnSpPr>
        <xdr:cNvPr id="800" name="直線コネクタ 799">
          <a:extLst>
            <a:ext uri="{FF2B5EF4-FFF2-40B4-BE49-F238E27FC236}">
              <a16:creationId xmlns:a16="http://schemas.microsoft.com/office/drawing/2014/main" id="{489ACF48-A039-4EBE-97F7-B2BE32EEED97}"/>
            </a:ext>
          </a:extLst>
        </xdr:cNvPr>
        <xdr:cNvCxnSpPr/>
      </xdr:nvCxnSpPr>
      <xdr:spPr>
        <a:xfrm flipV="1">
          <a:off x="17602200" y="16983711"/>
          <a:ext cx="79375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67327</xdr:rowOff>
    </xdr:from>
    <xdr:ext cx="469744" cy="259045"/>
    <xdr:sp macro="" textlink="">
      <xdr:nvSpPr>
        <xdr:cNvPr id="801" name="n_1aveValue【庁舎】&#10;一人当たり面積">
          <a:extLst>
            <a:ext uri="{FF2B5EF4-FFF2-40B4-BE49-F238E27FC236}">
              <a16:creationId xmlns:a16="http://schemas.microsoft.com/office/drawing/2014/main" id="{65CC4664-A952-4AAA-8310-0B4FBB0F5B36}"/>
            </a:ext>
          </a:extLst>
        </xdr:cNvPr>
        <xdr:cNvSpPr txBox="1"/>
      </xdr:nvSpPr>
      <xdr:spPr>
        <a:xfrm>
          <a:off x="18980227"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802" name="n_2aveValue【庁舎】&#10;一人当たり面積">
          <a:extLst>
            <a:ext uri="{FF2B5EF4-FFF2-40B4-BE49-F238E27FC236}">
              <a16:creationId xmlns:a16="http://schemas.microsoft.com/office/drawing/2014/main" id="{CF5A992E-E0F0-4FC0-9D5F-E9138119080D}"/>
            </a:ext>
          </a:extLst>
        </xdr:cNvPr>
        <xdr:cNvSpPr txBox="1"/>
      </xdr:nvSpPr>
      <xdr:spPr>
        <a:xfrm>
          <a:off x="18180127" y="1719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68597</xdr:rowOff>
    </xdr:from>
    <xdr:ext cx="469744" cy="259045"/>
    <xdr:sp macro="" textlink="">
      <xdr:nvSpPr>
        <xdr:cNvPr id="803" name="n_3aveValue【庁舎】&#10;一人当たり面積">
          <a:extLst>
            <a:ext uri="{FF2B5EF4-FFF2-40B4-BE49-F238E27FC236}">
              <a16:creationId xmlns:a16="http://schemas.microsoft.com/office/drawing/2014/main" id="{523D2F70-7FF7-428C-94DF-7BC46F1AE3C2}"/>
            </a:ext>
          </a:extLst>
        </xdr:cNvPr>
        <xdr:cNvSpPr txBox="1"/>
      </xdr:nvSpPr>
      <xdr:spPr>
        <a:xfrm>
          <a:off x="17386377" y="1740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804" name="n_4aveValue【庁舎】&#10;一人当たり面積">
          <a:extLst>
            <a:ext uri="{FF2B5EF4-FFF2-40B4-BE49-F238E27FC236}">
              <a16:creationId xmlns:a16="http://schemas.microsoft.com/office/drawing/2014/main" id="{BD415864-6BC8-4715-99FE-B27DC61DD9DF}"/>
            </a:ext>
          </a:extLst>
        </xdr:cNvPr>
        <xdr:cNvSpPr txBox="1"/>
      </xdr:nvSpPr>
      <xdr:spPr>
        <a:xfrm>
          <a:off x="16592627" y="1712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39388</xdr:rowOff>
    </xdr:from>
    <xdr:ext cx="469744" cy="259045"/>
    <xdr:sp macro="" textlink="">
      <xdr:nvSpPr>
        <xdr:cNvPr id="805" name="n_2mainValue【庁舎】&#10;一人当たり面積">
          <a:extLst>
            <a:ext uri="{FF2B5EF4-FFF2-40B4-BE49-F238E27FC236}">
              <a16:creationId xmlns:a16="http://schemas.microsoft.com/office/drawing/2014/main" id="{5A34AF79-9633-4F85-B1CB-062E4F319743}"/>
            </a:ext>
          </a:extLst>
        </xdr:cNvPr>
        <xdr:cNvSpPr txBox="1"/>
      </xdr:nvSpPr>
      <xdr:spPr>
        <a:xfrm>
          <a:off x="18180127" y="1671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48277</xdr:rowOff>
    </xdr:from>
    <xdr:ext cx="469744" cy="259045"/>
    <xdr:sp macro="" textlink="">
      <xdr:nvSpPr>
        <xdr:cNvPr id="806" name="n_3mainValue【庁舎】&#10;一人当たり面積">
          <a:extLst>
            <a:ext uri="{FF2B5EF4-FFF2-40B4-BE49-F238E27FC236}">
              <a16:creationId xmlns:a16="http://schemas.microsoft.com/office/drawing/2014/main" id="{E4D6EF79-E261-4B67-A85D-07E2408FD0BC}"/>
            </a:ext>
          </a:extLst>
        </xdr:cNvPr>
        <xdr:cNvSpPr txBox="1"/>
      </xdr:nvSpPr>
      <xdr:spPr>
        <a:xfrm>
          <a:off x="17386377" y="1672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7" name="正方形/長方形 806">
          <a:extLst>
            <a:ext uri="{FF2B5EF4-FFF2-40B4-BE49-F238E27FC236}">
              <a16:creationId xmlns:a16="http://schemas.microsoft.com/office/drawing/2014/main" id="{BC11E953-77EC-41E0-9BA3-F3B885BCCCEC}"/>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8" name="正方形/長方形 807">
          <a:extLst>
            <a:ext uri="{FF2B5EF4-FFF2-40B4-BE49-F238E27FC236}">
              <a16:creationId xmlns:a16="http://schemas.microsoft.com/office/drawing/2014/main" id="{E7D79F0E-85FC-47D5-9774-9A68B10D7BCB}"/>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9" name="テキスト ボックス 808">
          <a:extLst>
            <a:ext uri="{FF2B5EF4-FFF2-40B4-BE49-F238E27FC236}">
              <a16:creationId xmlns:a16="http://schemas.microsoft.com/office/drawing/2014/main" id="{74B3D299-7CC7-465C-BE7F-8BE1B58C69E3}"/>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において、類似団体と比較して有形固定資産減価償却率が特に高くなっている施設は、一般廃棄物処理施設と庁舎であるが、このうち名田庄環境クリーンセンターについては、令和元年度において施設を廃止した。さらに大飯清掃センターについては、広域可燃ごみ処理施設の建設に伴い、今後現存施設の運転終了を予定している。</a:t>
          </a:r>
          <a:endParaRPr lang="ja-JP" altLang="ja-JP" sz="1600">
            <a:effectLst/>
          </a:endParaRPr>
        </a:p>
        <a:p>
          <a:r>
            <a:rPr kumimoji="1" lang="ja-JP" altLang="ja-JP" sz="1200">
              <a:solidFill>
                <a:schemeClr val="dk1"/>
              </a:solidFill>
              <a:effectLst/>
              <a:latin typeface="+mn-lt"/>
              <a:ea typeface="+mn-ea"/>
              <a:cs typeface="+mn-cs"/>
            </a:rPr>
            <a:t>　また、有形固定資産減価償却率が特に低くなっている施設は、保健センター・保健所であるが、これは平成</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年度に保健・医療・福祉総合施設を新たに建設したことなどによる。</a:t>
          </a:r>
          <a:endParaRPr lang="ja-JP" altLang="ja-JP" sz="1600">
            <a:effectLst/>
          </a:endParaRPr>
        </a:p>
        <a:p>
          <a:r>
            <a:rPr kumimoji="1" lang="ja-JP" altLang="ja-JP" sz="1200">
              <a:solidFill>
                <a:schemeClr val="dk1"/>
              </a:solidFill>
              <a:effectLst/>
              <a:latin typeface="+mn-lt"/>
              <a:ea typeface="+mn-ea"/>
              <a:cs typeface="+mn-cs"/>
            </a:rPr>
            <a:t>　いずれの施設についても、今後個別施設計画に基づき、長寿命化工事を行うなど適正な管理に努めていく。</a:t>
          </a:r>
          <a:endParaRPr lang="ja-JP" altLang="ja-JP" sz="16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75" t="s">
        <v>0</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81"/>
      <c r="DK1" s="181"/>
      <c r="DL1" s="181"/>
      <c r="DM1" s="181"/>
      <c r="DN1" s="181"/>
      <c r="DO1" s="181"/>
    </row>
    <row r="2" spans="1:119" ht="24" thickBot="1" x14ac:dyDescent="0.25">
      <c r="B2" s="182" t="s">
        <v>1</v>
      </c>
      <c r="C2" s="182"/>
      <c r="D2" s="183"/>
    </row>
    <row r="3" spans="1:119" ht="18.75" customHeight="1" thickBot="1" x14ac:dyDescent="0.25">
      <c r="A3" s="181"/>
      <c r="B3" s="576" t="s">
        <v>2</v>
      </c>
      <c r="C3" s="577"/>
      <c r="D3" s="577"/>
      <c r="E3" s="578"/>
      <c r="F3" s="578"/>
      <c r="G3" s="578"/>
      <c r="H3" s="578"/>
      <c r="I3" s="578"/>
      <c r="J3" s="578"/>
      <c r="K3" s="578"/>
      <c r="L3" s="578" t="s">
        <v>3</v>
      </c>
      <c r="M3" s="578"/>
      <c r="N3" s="578"/>
      <c r="O3" s="578"/>
      <c r="P3" s="578"/>
      <c r="Q3" s="578"/>
      <c r="R3" s="581"/>
      <c r="S3" s="581"/>
      <c r="T3" s="581"/>
      <c r="U3" s="581"/>
      <c r="V3" s="582"/>
      <c r="W3" s="472" t="s">
        <v>4</v>
      </c>
      <c r="X3" s="473"/>
      <c r="Y3" s="473"/>
      <c r="Z3" s="473"/>
      <c r="AA3" s="473"/>
      <c r="AB3" s="577"/>
      <c r="AC3" s="581" t="s">
        <v>5</v>
      </c>
      <c r="AD3" s="473"/>
      <c r="AE3" s="473"/>
      <c r="AF3" s="473"/>
      <c r="AG3" s="473"/>
      <c r="AH3" s="473"/>
      <c r="AI3" s="473"/>
      <c r="AJ3" s="473"/>
      <c r="AK3" s="473"/>
      <c r="AL3" s="543"/>
      <c r="AM3" s="472" t="s">
        <v>6</v>
      </c>
      <c r="AN3" s="473"/>
      <c r="AO3" s="473"/>
      <c r="AP3" s="473"/>
      <c r="AQ3" s="473"/>
      <c r="AR3" s="473"/>
      <c r="AS3" s="473"/>
      <c r="AT3" s="473"/>
      <c r="AU3" s="473"/>
      <c r="AV3" s="473"/>
      <c r="AW3" s="473"/>
      <c r="AX3" s="543"/>
      <c r="AY3" s="535" t="s">
        <v>7</v>
      </c>
      <c r="AZ3" s="536"/>
      <c r="BA3" s="536"/>
      <c r="BB3" s="536"/>
      <c r="BC3" s="536"/>
      <c r="BD3" s="536"/>
      <c r="BE3" s="536"/>
      <c r="BF3" s="536"/>
      <c r="BG3" s="536"/>
      <c r="BH3" s="536"/>
      <c r="BI3" s="536"/>
      <c r="BJ3" s="536"/>
      <c r="BK3" s="536"/>
      <c r="BL3" s="536"/>
      <c r="BM3" s="585"/>
      <c r="BN3" s="472" t="s">
        <v>8</v>
      </c>
      <c r="BO3" s="473"/>
      <c r="BP3" s="473"/>
      <c r="BQ3" s="473"/>
      <c r="BR3" s="473"/>
      <c r="BS3" s="473"/>
      <c r="BT3" s="473"/>
      <c r="BU3" s="543"/>
      <c r="BV3" s="472" t="s">
        <v>9</v>
      </c>
      <c r="BW3" s="473"/>
      <c r="BX3" s="473"/>
      <c r="BY3" s="473"/>
      <c r="BZ3" s="473"/>
      <c r="CA3" s="473"/>
      <c r="CB3" s="473"/>
      <c r="CC3" s="543"/>
      <c r="CD3" s="535" t="s">
        <v>7</v>
      </c>
      <c r="CE3" s="536"/>
      <c r="CF3" s="536"/>
      <c r="CG3" s="536"/>
      <c r="CH3" s="536"/>
      <c r="CI3" s="536"/>
      <c r="CJ3" s="536"/>
      <c r="CK3" s="536"/>
      <c r="CL3" s="536"/>
      <c r="CM3" s="536"/>
      <c r="CN3" s="536"/>
      <c r="CO3" s="536"/>
      <c r="CP3" s="536"/>
      <c r="CQ3" s="536"/>
      <c r="CR3" s="536"/>
      <c r="CS3" s="585"/>
      <c r="CT3" s="472" t="s">
        <v>10</v>
      </c>
      <c r="CU3" s="473"/>
      <c r="CV3" s="473"/>
      <c r="CW3" s="473"/>
      <c r="CX3" s="473"/>
      <c r="CY3" s="473"/>
      <c r="CZ3" s="473"/>
      <c r="DA3" s="543"/>
      <c r="DB3" s="472" t="s">
        <v>11</v>
      </c>
      <c r="DC3" s="473"/>
      <c r="DD3" s="473"/>
      <c r="DE3" s="473"/>
      <c r="DF3" s="473"/>
      <c r="DG3" s="473"/>
      <c r="DH3" s="473"/>
      <c r="DI3" s="543"/>
    </row>
    <row r="4" spans="1:119" ht="18.75" customHeight="1" x14ac:dyDescent="0.2">
      <c r="A4" s="181"/>
      <c r="B4" s="551"/>
      <c r="C4" s="552"/>
      <c r="D4" s="552"/>
      <c r="E4" s="553"/>
      <c r="F4" s="553"/>
      <c r="G4" s="553"/>
      <c r="H4" s="553"/>
      <c r="I4" s="553"/>
      <c r="J4" s="553"/>
      <c r="K4" s="553"/>
      <c r="L4" s="553"/>
      <c r="M4" s="553"/>
      <c r="N4" s="553"/>
      <c r="O4" s="553"/>
      <c r="P4" s="553"/>
      <c r="Q4" s="553"/>
      <c r="R4" s="557"/>
      <c r="S4" s="557"/>
      <c r="T4" s="557"/>
      <c r="U4" s="557"/>
      <c r="V4" s="558"/>
      <c r="W4" s="544"/>
      <c r="X4" s="355"/>
      <c r="Y4" s="355"/>
      <c r="Z4" s="355"/>
      <c r="AA4" s="355"/>
      <c r="AB4" s="552"/>
      <c r="AC4" s="557"/>
      <c r="AD4" s="355"/>
      <c r="AE4" s="355"/>
      <c r="AF4" s="355"/>
      <c r="AG4" s="355"/>
      <c r="AH4" s="355"/>
      <c r="AI4" s="355"/>
      <c r="AJ4" s="355"/>
      <c r="AK4" s="355"/>
      <c r="AL4" s="545"/>
      <c r="AM4" s="499"/>
      <c r="AN4" s="409"/>
      <c r="AO4" s="409"/>
      <c r="AP4" s="409"/>
      <c r="AQ4" s="409"/>
      <c r="AR4" s="409"/>
      <c r="AS4" s="409"/>
      <c r="AT4" s="409"/>
      <c r="AU4" s="409"/>
      <c r="AV4" s="409"/>
      <c r="AW4" s="409"/>
      <c r="AX4" s="584"/>
      <c r="AY4" s="385" t="s">
        <v>12</v>
      </c>
      <c r="AZ4" s="386"/>
      <c r="BA4" s="386"/>
      <c r="BB4" s="386"/>
      <c r="BC4" s="386"/>
      <c r="BD4" s="386"/>
      <c r="BE4" s="386"/>
      <c r="BF4" s="386"/>
      <c r="BG4" s="386"/>
      <c r="BH4" s="386"/>
      <c r="BI4" s="386"/>
      <c r="BJ4" s="386"/>
      <c r="BK4" s="386"/>
      <c r="BL4" s="386"/>
      <c r="BM4" s="387"/>
      <c r="BN4" s="388">
        <v>10443282</v>
      </c>
      <c r="BO4" s="389"/>
      <c r="BP4" s="389"/>
      <c r="BQ4" s="389"/>
      <c r="BR4" s="389"/>
      <c r="BS4" s="389"/>
      <c r="BT4" s="389"/>
      <c r="BU4" s="390"/>
      <c r="BV4" s="388">
        <v>10693842</v>
      </c>
      <c r="BW4" s="389"/>
      <c r="BX4" s="389"/>
      <c r="BY4" s="389"/>
      <c r="BZ4" s="389"/>
      <c r="CA4" s="389"/>
      <c r="CB4" s="389"/>
      <c r="CC4" s="390"/>
      <c r="CD4" s="569" t="s">
        <v>13</v>
      </c>
      <c r="CE4" s="570"/>
      <c r="CF4" s="570"/>
      <c r="CG4" s="570"/>
      <c r="CH4" s="570"/>
      <c r="CI4" s="570"/>
      <c r="CJ4" s="570"/>
      <c r="CK4" s="570"/>
      <c r="CL4" s="570"/>
      <c r="CM4" s="570"/>
      <c r="CN4" s="570"/>
      <c r="CO4" s="570"/>
      <c r="CP4" s="570"/>
      <c r="CQ4" s="570"/>
      <c r="CR4" s="570"/>
      <c r="CS4" s="571"/>
      <c r="CT4" s="572">
        <v>7.5</v>
      </c>
      <c r="CU4" s="573"/>
      <c r="CV4" s="573"/>
      <c r="CW4" s="573"/>
      <c r="CX4" s="573"/>
      <c r="CY4" s="573"/>
      <c r="CZ4" s="573"/>
      <c r="DA4" s="574"/>
      <c r="DB4" s="572">
        <v>7.1</v>
      </c>
      <c r="DC4" s="573"/>
      <c r="DD4" s="573"/>
      <c r="DE4" s="573"/>
      <c r="DF4" s="573"/>
      <c r="DG4" s="573"/>
      <c r="DH4" s="573"/>
      <c r="DI4" s="574"/>
    </row>
    <row r="5" spans="1:119" ht="18.75" customHeight="1" x14ac:dyDescent="0.2">
      <c r="A5" s="181"/>
      <c r="B5" s="579"/>
      <c r="C5" s="410"/>
      <c r="D5" s="410"/>
      <c r="E5" s="580"/>
      <c r="F5" s="580"/>
      <c r="G5" s="580"/>
      <c r="H5" s="580"/>
      <c r="I5" s="580"/>
      <c r="J5" s="580"/>
      <c r="K5" s="580"/>
      <c r="L5" s="580"/>
      <c r="M5" s="580"/>
      <c r="N5" s="580"/>
      <c r="O5" s="580"/>
      <c r="P5" s="580"/>
      <c r="Q5" s="580"/>
      <c r="R5" s="408"/>
      <c r="S5" s="408"/>
      <c r="T5" s="408"/>
      <c r="U5" s="408"/>
      <c r="V5" s="583"/>
      <c r="W5" s="499"/>
      <c r="X5" s="409"/>
      <c r="Y5" s="409"/>
      <c r="Z5" s="409"/>
      <c r="AA5" s="409"/>
      <c r="AB5" s="410"/>
      <c r="AC5" s="408"/>
      <c r="AD5" s="409"/>
      <c r="AE5" s="409"/>
      <c r="AF5" s="409"/>
      <c r="AG5" s="409"/>
      <c r="AH5" s="409"/>
      <c r="AI5" s="409"/>
      <c r="AJ5" s="409"/>
      <c r="AK5" s="409"/>
      <c r="AL5" s="584"/>
      <c r="AM5" s="462" t="s">
        <v>14</v>
      </c>
      <c r="AN5" s="367"/>
      <c r="AO5" s="367"/>
      <c r="AP5" s="367"/>
      <c r="AQ5" s="367"/>
      <c r="AR5" s="367"/>
      <c r="AS5" s="367"/>
      <c r="AT5" s="368"/>
      <c r="AU5" s="450" t="s">
        <v>15</v>
      </c>
      <c r="AV5" s="451"/>
      <c r="AW5" s="451"/>
      <c r="AX5" s="451"/>
      <c r="AY5" s="373" t="s">
        <v>16</v>
      </c>
      <c r="AZ5" s="374"/>
      <c r="BA5" s="374"/>
      <c r="BB5" s="374"/>
      <c r="BC5" s="374"/>
      <c r="BD5" s="374"/>
      <c r="BE5" s="374"/>
      <c r="BF5" s="374"/>
      <c r="BG5" s="374"/>
      <c r="BH5" s="374"/>
      <c r="BI5" s="374"/>
      <c r="BJ5" s="374"/>
      <c r="BK5" s="374"/>
      <c r="BL5" s="374"/>
      <c r="BM5" s="375"/>
      <c r="BN5" s="393">
        <v>9961884</v>
      </c>
      <c r="BO5" s="394"/>
      <c r="BP5" s="394"/>
      <c r="BQ5" s="394"/>
      <c r="BR5" s="394"/>
      <c r="BS5" s="394"/>
      <c r="BT5" s="394"/>
      <c r="BU5" s="395"/>
      <c r="BV5" s="393">
        <v>10311797</v>
      </c>
      <c r="BW5" s="394"/>
      <c r="BX5" s="394"/>
      <c r="BY5" s="394"/>
      <c r="BZ5" s="394"/>
      <c r="CA5" s="394"/>
      <c r="CB5" s="394"/>
      <c r="CC5" s="395"/>
      <c r="CD5" s="402" t="s">
        <v>17</v>
      </c>
      <c r="CE5" s="403"/>
      <c r="CF5" s="403"/>
      <c r="CG5" s="403"/>
      <c r="CH5" s="403"/>
      <c r="CI5" s="403"/>
      <c r="CJ5" s="403"/>
      <c r="CK5" s="403"/>
      <c r="CL5" s="403"/>
      <c r="CM5" s="403"/>
      <c r="CN5" s="403"/>
      <c r="CO5" s="403"/>
      <c r="CP5" s="403"/>
      <c r="CQ5" s="403"/>
      <c r="CR5" s="403"/>
      <c r="CS5" s="404"/>
      <c r="CT5" s="363">
        <v>90.8</v>
      </c>
      <c r="CU5" s="364"/>
      <c r="CV5" s="364"/>
      <c r="CW5" s="364"/>
      <c r="CX5" s="364"/>
      <c r="CY5" s="364"/>
      <c r="CZ5" s="364"/>
      <c r="DA5" s="365"/>
      <c r="DB5" s="363">
        <v>89.7</v>
      </c>
      <c r="DC5" s="364"/>
      <c r="DD5" s="364"/>
      <c r="DE5" s="364"/>
      <c r="DF5" s="364"/>
      <c r="DG5" s="364"/>
      <c r="DH5" s="364"/>
      <c r="DI5" s="365"/>
    </row>
    <row r="6" spans="1:119" ht="18.75" customHeight="1" x14ac:dyDescent="0.2">
      <c r="A6" s="181"/>
      <c r="B6" s="549" t="s">
        <v>18</v>
      </c>
      <c r="C6" s="407"/>
      <c r="D6" s="407"/>
      <c r="E6" s="550"/>
      <c r="F6" s="550"/>
      <c r="G6" s="550"/>
      <c r="H6" s="550"/>
      <c r="I6" s="550"/>
      <c r="J6" s="550"/>
      <c r="K6" s="550"/>
      <c r="L6" s="550" t="s">
        <v>19</v>
      </c>
      <c r="M6" s="550"/>
      <c r="N6" s="550"/>
      <c r="O6" s="550"/>
      <c r="P6" s="550"/>
      <c r="Q6" s="550"/>
      <c r="R6" s="431"/>
      <c r="S6" s="431"/>
      <c r="T6" s="431"/>
      <c r="U6" s="431"/>
      <c r="V6" s="556"/>
      <c r="W6" s="484" t="s">
        <v>20</v>
      </c>
      <c r="X6" s="406"/>
      <c r="Y6" s="406"/>
      <c r="Z6" s="406"/>
      <c r="AA6" s="406"/>
      <c r="AB6" s="407"/>
      <c r="AC6" s="561" t="s">
        <v>21</v>
      </c>
      <c r="AD6" s="562"/>
      <c r="AE6" s="562"/>
      <c r="AF6" s="562"/>
      <c r="AG6" s="562"/>
      <c r="AH6" s="562"/>
      <c r="AI6" s="562"/>
      <c r="AJ6" s="562"/>
      <c r="AK6" s="562"/>
      <c r="AL6" s="563"/>
      <c r="AM6" s="462" t="s">
        <v>22</v>
      </c>
      <c r="AN6" s="367"/>
      <c r="AO6" s="367"/>
      <c r="AP6" s="367"/>
      <c r="AQ6" s="367"/>
      <c r="AR6" s="367"/>
      <c r="AS6" s="367"/>
      <c r="AT6" s="368"/>
      <c r="AU6" s="450" t="s">
        <v>23</v>
      </c>
      <c r="AV6" s="451"/>
      <c r="AW6" s="451"/>
      <c r="AX6" s="451"/>
      <c r="AY6" s="373" t="s">
        <v>24</v>
      </c>
      <c r="AZ6" s="374"/>
      <c r="BA6" s="374"/>
      <c r="BB6" s="374"/>
      <c r="BC6" s="374"/>
      <c r="BD6" s="374"/>
      <c r="BE6" s="374"/>
      <c r="BF6" s="374"/>
      <c r="BG6" s="374"/>
      <c r="BH6" s="374"/>
      <c r="BI6" s="374"/>
      <c r="BJ6" s="374"/>
      <c r="BK6" s="374"/>
      <c r="BL6" s="374"/>
      <c r="BM6" s="375"/>
      <c r="BN6" s="393">
        <v>481398</v>
      </c>
      <c r="BO6" s="394"/>
      <c r="BP6" s="394"/>
      <c r="BQ6" s="394"/>
      <c r="BR6" s="394"/>
      <c r="BS6" s="394"/>
      <c r="BT6" s="394"/>
      <c r="BU6" s="395"/>
      <c r="BV6" s="393">
        <v>382045</v>
      </c>
      <c r="BW6" s="394"/>
      <c r="BX6" s="394"/>
      <c r="BY6" s="394"/>
      <c r="BZ6" s="394"/>
      <c r="CA6" s="394"/>
      <c r="CB6" s="394"/>
      <c r="CC6" s="395"/>
      <c r="CD6" s="402" t="s">
        <v>25</v>
      </c>
      <c r="CE6" s="403"/>
      <c r="CF6" s="403"/>
      <c r="CG6" s="403"/>
      <c r="CH6" s="403"/>
      <c r="CI6" s="403"/>
      <c r="CJ6" s="403"/>
      <c r="CK6" s="403"/>
      <c r="CL6" s="403"/>
      <c r="CM6" s="403"/>
      <c r="CN6" s="403"/>
      <c r="CO6" s="403"/>
      <c r="CP6" s="403"/>
      <c r="CQ6" s="403"/>
      <c r="CR6" s="403"/>
      <c r="CS6" s="404"/>
      <c r="CT6" s="546">
        <v>90.8</v>
      </c>
      <c r="CU6" s="547"/>
      <c r="CV6" s="547"/>
      <c r="CW6" s="547"/>
      <c r="CX6" s="547"/>
      <c r="CY6" s="547"/>
      <c r="CZ6" s="547"/>
      <c r="DA6" s="548"/>
      <c r="DB6" s="546">
        <v>89.7</v>
      </c>
      <c r="DC6" s="547"/>
      <c r="DD6" s="547"/>
      <c r="DE6" s="547"/>
      <c r="DF6" s="547"/>
      <c r="DG6" s="547"/>
      <c r="DH6" s="547"/>
      <c r="DI6" s="548"/>
    </row>
    <row r="7" spans="1:119" ht="18.75" customHeight="1" x14ac:dyDescent="0.2">
      <c r="A7" s="181"/>
      <c r="B7" s="551"/>
      <c r="C7" s="552"/>
      <c r="D7" s="552"/>
      <c r="E7" s="553"/>
      <c r="F7" s="553"/>
      <c r="G7" s="553"/>
      <c r="H7" s="553"/>
      <c r="I7" s="553"/>
      <c r="J7" s="553"/>
      <c r="K7" s="553"/>
      <c r="L7" s="553"/>
      <c r="M7" s="553"/>
      <c r="N7" s="553"/>
      <c r="O7" s="553"/>
      <c r="P7" s="553"/>
      <c r="Q7" s="553"/>
      <c r="R7" s="557"/>
      <c r="S7" s="557"/>
      <c r="T7" s="557"/>
      <c r="U7" s="557"/>
      <c r="V7" s="558"/>
      <c r="W7" s="544"/>
      <c r="X7" s="355"/>
      <c r="Y7" s="355"/>
      <c r="Z7" s="355"/>
      <c r="AA7" s="355"/>
      <c r="AB7" s="552"/>
      <c r="AC7" s="564"/>
      <c r="AD7" s="356"/>
      <c r="AE7" s="356"/>
      <c r="AF7" s="356"/>
      <c r="AG7" s="356"/>
      <c r="AH7" s="356"/>
      <c r="AI7" s="356"/>
      <c r="AJ7" s="356"/>
      <c r="AK7" s="356"/>
      <c r="AL7" s="565"/>
      <c r="AM7" s="462" t="s">
        <v>26</v>
      </c>
      <c r="AN7" s="367"/>
      <c r="AO7" s="367"/>
      <c r="AP7" s="367"/>
      <c r="AQ7" s="367"/>
      <c r="AR7" s="367"/>
      <c r="AS7" s="367"/>
      <c r="AT7" s="368"/>
      <c r="AU7" s="450" t="s">
        <v>15</v>
      </c>
      <c r="AV7" s="451"/>
      <c r="AW7" s="451"/>
      <c r="AX7" s="451"/>
      <c r="AY7" s="373" t="s">
        <v>27</v>
      </c>
      <c r="AZ7" s="374"/>
      <c r="BA7" s="374"/>
      <c r="BB7" s="374"/>
      <c r="BC7" s="374"/>
      <c r="BD7" s="374"/>
      <c r="BE7" s="374"/>
      <c r="BF7" s="374"/>
      <c r="BG7" s="374"/>
      <c r="BH7" s="374"/>
      <c r="BI7" s="374"/>
      <c r="BJ7" s="374"/>
      <c r="BK7" s="374"/>
      <c r="BL7" s="374"/>
      <c r="BM7" s="375"/>
      <c r="BN7" s="393">
        <v>139318</v>
      </c>
      <c r="BO7" s="394"/>
      <c r="BP7" s="394"/>
      <c r="BQ7" s="394"/>
      <c r="BR7" s="394"/>
      <c r="BS7" s="394"/>
      <c r="BT7" s="394"/>
      <c r="BU7" s="395"/>
      <c r="BV7" s="393">
        <v>49385</v>
      </c>
      <c r="BW7" s="394"/>
      <c r="BX7" s="394"/>
      <c r="BY7" s="394"/>
      <c r="BZ7" s="394"/>
      <c r="CA7" s="394"/>
      <c r="CB7" s="394"/>
      <c r="CC7" s="395"/>
      <c r="CD7" s="402" t="s">
        <v>28</v>
      </c>
      <c r="CE7" s="403"/>
      <c r="CF7" s="403"/>
      <c r="CG7" s="403"/>
      <c r="CH7" s="403"/>
      <c r="CI7" s="403"/>
      <c r="CJ7" s="403"/>
      <c r="CK7" s="403"/>
      <c r="CL7" s="403"/>
      <c r="CM7" s="403"/>
      <c r="CN7" s="403"/>
      <c r="CO7" s="403"/>
      <c r="CP7" s="403"/>
      <c r="CQ7" s="403"/>
      <c r="CR7" s="403"/>
      <c r="CS7" s="404"/>
      <c r="CT7" s="393">
        <v>4565437</v>
      </c>
      <c r="CU7" s="394"/>
      <c r="CV7" s="394"/>
      <c r="CW7" s="394"/>
      <c r="CX7" s="394"/>
      <c r="CY7" s="394"/>
      <c r="CZ7" s="394"/>
      <c r="DA7" s="395"/>
      <c r="DB7" s="393">
        <v>4670268</v>
      </c>
      <c r="DC7" s="394"/>
      <c r="DD7" s="394"/>
      <c r="DE7" s="394"/>
      <c r="DF7" s="394"/>
      <c r="DG7" s="394"/>
      <c r="DH7" s="394"/>
      <c r="DI7" s="395"/>
    </row>
    <row r="8" spans="1:119" ht="18.75" customHeight="1" thickBot="1" x14ac:dyDescent="0.25">
      <c r="A8" s="181"/>
      <c r="B8" s="554"/>
      <c r="C8" s="485"/>
      <c r="D8" s="485"/>
      <c r="E8" s="555"/>
      <c r="F8" s="555"/>
      <c r="G8" s="555"/>
      <c r="H8" s="555"/>
      <c r="I8" s="555"/>
      <c r="J8" s="555"/>
      <c r="K8" s="555"/>
      <c r="L8" s="555"/>
      <c r="M8" s="555"/>
      <c r="N8" s="555"/>
      <c r="O8" s="555"/>
      <c r="P8" s="555"/>
      <c r="Q8" s="555"/>
      <c r="R8" s="559"/>
      <c r="S8" s="559"/>
      <c r="T8" s="559"/>
      <c r="U8" s="559"/>
      <c r="V8" s="560"/>
      <c r="W8" s="474"/>
      <c r="X8" s="475"/>
      <c r="Y8" s="475"/>
      <c r="Z8" s="475"/>
      <c r="AA8" s="475"/>
      <c r="AB8" s="485"/>
      <c r="AC8" s="566"/>
      <c r="AD8" s="567"/>
      <c r="AE8" s="567"/>
      <c r="AF8" s="567"/>
      <c r="AG8" s="567"/>
      <c r="AH8" s="567"/>
      <c r="AI8" s="567"/>
      <c r="AJ8" s="567"/>
      <c r="AK8" s="567"/>
      <c r="AL8" s="568"/>
      <c r="AM8" s="462" t="s">
        <v>29</v>
      </c>
      <c r="AN8" s="367"/>
      <c r="AO8" s="367"/>
      <c r="AP8" s="367"/>
      <c r="AQ8" s="367"/>
      <c r="AR8" s="367"/>
      <c r="AS8" s="367"/>
      <c r="AT8" s="368"/>
      <c r="AU8" s="450" t="s">
        <v>23</v>
      </c>
      <c r="AV8" s="451"/>
      <c r="AW8" s="451"/>
      <c r="AX8" s="451"/>
      <c r="AY8" s="373" t="s">
        <v>30</v>
      </c>
      <c r="AZ8" s="374"/>
      <c r="BA8" s="374"/>
      <c r="BB8" s="374"/>
      <c r="BC8" s="374"/>
      <c r="BD8" s="374"/>
      <c r="BE8" s="374"/>
      <c r="BF8" s="374"/>
      <c r="BG8" s="374"/>
      <c r="BH8" s="374"/>
      <c r="BI8" s="374"/>
      <c r="BJ8" s="374"/>
      <c r="BK8" s="374"/>
      <c r="BL8" s="374"/>
      <c r="BM8" s="375"/>
      <c r="BN8" s="393">
        <v>342080</v>
      </c>
      <c r="BO8" s="394"/>
      <c r="BP8" s="394"/>
      <c r="BQ8" s="394"/>
      <c r="BR8" s="394"/>
      <c r="BS8" s="394"/>
      <c r="BT8" s="394"/>
      <c r="BU8" s="395"/>
      <c r="BV8" s="393">
        <v>332660</v>
      </c>
      <c r="BW8" s="394"/>
      <c r="BX8" s="394"/>
      <c r="BY8" s="394"/>
      <c r="BZ8" s="394"/>
      <c r="CA8" s="394"/>
      <c r="CB8" s="394"/>
      <c r="CC8" s="395"/>
      <c r="CD8" s="402" t="s">
        <v>31</v>
      </c>
      <c r="CE8" s="403"/>
      <c r="CF8" s="403"/>
      <c r="CG8" s="403"/>
      <c r="CH8" s="403"/>
      <c r="CI8" s="403"/>
      <c r="CJ8" s="403"/>
      <c r="CK8" s="403"/>
      <c r="CL8" s="403"/>
      <c r="CM8" s="403"/>
      <c r="CN8" s="403"/>
      <c r="CO8" s="403"/>
      <c r="CP8" s="403"/>
      <c r="CQ8" s="403"/>
      <c r="CR8" s="403"/>
      <c r="CS8" s="404"/>
      <c r="CT8" s="506">
        <v>1.02</v>
      </c>
      <c r="CU8" s="507"/>
      <c r="CV8" s="507"/>
      <c r="CW8" s="507"/>
      <c r="CX8" s="507"/>
      <c r="CY8" s="507"/>
      <c r="CZ8" s="507"/>
      <c r="DA8" s="508"/>
      <c r="DB8" s="506">
        <v>1.02</v>
      </c>
      <c r="DC8" s="507"/>
      <c r="DD8" s="507"/>
      <c r="DE8" s="507"/>
      <c r="DF8" s="507"/>
      <c r="DG8" s="507"/>
      <c r="DH8" s="507"/>
      <c r="DI8" s="508"/>
    </row>
    <row r="9" spans="1:119" ht="18.75" customHeight="1" thickBot="1" x14ac:dyDescent="0.25">
      <c r="A9" s="181"/>
      <c r="B9" s="535" t="s">
        <v>32</v>
      </c>
      <c r="C9" s="536"/>
      <c r="D9" s="536"/>
      <c r="E9" s="536"/>
      <c r="F9" s="536"/>
      <c r="G9" s="536"/>
      <c r="H9" s="536"/>
      <c r="I9" s="536"/>
      <c r="J9" s="536"/>
      <c r="K9" s="456"/>
      <c r="L9" s="537" t="s">
        <v>33</v>
      </c>
      <c r="M9" s="538"/>
      <c r="N9" s="538"/>
      <c r="O9" s="538"/>
      <c r="P9" s="538"/>
      <c r="Q9" s="539"/>
      <c r="R9" s="540">
        <v>8325</v>
      </c>
      <c r="S9" s="541"/>
      <c r="T9" s="541"/>
      <c r="U9" s="541"/>
      <c r="V9" s="542"/>
      <c r="W9" s="472" t="s">
        <v>34</v>
      </c>
      <c r="X9" s="473"/>
      <c r="Y9" s="473"/>
      <c r="Z9" s="473"/>
      <c r="AA9" s="473"/>
      <c r="AB9" s="473"/>
      <c r="AC9" s="473"/>
      <c r="AD9" s="473"/>
      <c r="AE9" s="473"/>
      <c r="AF9" s="473"/>
      <c r="AG9" s="473"/>
      <c r="AH9" s="473"/>
      <c r="AI9" s="473"/>
      <c r="AJ9" s="473"/>
      <c r="AK9" s="473"/>
      <c r="AL9" s="543"/>
      <c r="AM9" s="462" t="s">
        <v>35</v>
      </c>
      <c r="AN9" s="367"/>
      <c r="AO9" s="367"/>
      <c r="AP9" s="367"/>
      <c r="AQ9" s="367"/>
      <c r="AR9" s="367"/>
      <c r="AS9" s="367"/>
      <c r="AT9" s="368"/>
      <c r="AU9" s="450" t="s">
        <v>15</v>
      </c>
      <c r="AV9" s="451"/>
      <c r="AW9" s="451"/>
      <c r="AX9" s="451"/>
      <c r="AY9" s="373" t="s">
        <v>36</v>
      </c>
      <c r="AZ9" s="374"/>
      <c r="BA9" s="374"/>
      <c r="BB9" s="374"/>
      <c r="BC9" s="374"/>
      <c r="BD9" s="374"/>
      <c r="BE9" s="374"/>
      <c r="BF9" s="374"/>
      <c r="BG9" s="374"/>
      <c r="BH9" s="374"/>
      <c r="BI9" s="374"/>
      <c r="BJ9" s="374"/>
      <c r="BK9" s="374"/>
      <c r="BL9" s="374"/>
      <c r="BM9" s="375"/>
      <c r="BN9" s="393">
        <v>-2180</v>
      </c>
      <c r="BO9" s="394"/>
      <c r="BP9" s="394"/>
      <c r="BQ9" s="394"/>
      <c r="BR9" s="394"/>
      <c r="BS9" s="394"/>
      <c r="BT9" s="394"/>
      <c r="BU9" s="395"/>
      <c r="BV9" s="393">
        <v>-72579</v>
      </c>
      <c r="BW9" s="394"/>
      <c r="BX9" s="394"/>
      <c r="BY9" s="394"/>
      <c r="BZ9" s="394"/>
      <c r="CA9" s="394"/>
      <c r="CB9" s="394"/>
      <c r="CC9" s="395"/>
      <c r="CD9" s="402" t="s">
        <v>37</v>
      </c>
      <c r="CE9" s="403"/>
      <c r="CF9" s="403"/>
      <c r="CG9" s="403"/>
      <c r="CH9" s="403"/>
      <c r="CI9" s="403"/>
      <c r="CJ9" s="403"/>
      <c r="CK9" s="403"/>
      <c r="CL9" s="403"/>
      <c r="CM9" s="403"/>
      <c r="CN9" s="403"/>
      <c r="CO9" s="403"/>
      <c r="CP9" s="403"/>
      <c r="CQ9" s="403"/>
      <c r="CR9" s="403"/>
      <c r="CS9" s="404"/>
      <c r="CT9" s="363">
        <v>2.6</v>
      </c>
      <c r="CU9" s="364"/>
      <c r="CV9" s="364"/>
      <c r="CW9" s="364"/>
      <c r="CX9" s="364"/>
      <c r="CY9" s="364"/>
      <c r="CZ9" s="364"/>
      <c r="DA9" s="365"/>
      <c r="DB9" s="363">
        <v>2.9</v>
      </c>
      <c r="DC9" s="364"/>
      <c r="DD9" s="364"/>
      <c r="DE9" s="364"/>
      <c r="DF9" s="364"/>
      <c r="DG9" s="364"/>
      <c r="DH9" s="364"/>
      <c r="DI9" s="365"/>
    </row>
    <row r="10" spans="1:119" ht="18.75" customHeight="1" thickBot="1" x14ac:dyDescent="0.25">
      <c r="A10" s="181"/>
      <c r="B10" s="535"/>
      <c r="C10" s="536"/>
      <c r="D10" s="536"/>
      <c r="E10" s="536"/>
      <c r="F10" s="536"/>
      <c r="G10" s="536"/>
      <c r="H10" s="536"/>
      <c r="I10" s="536"/>
      <c r="J10" s="536"/>
      <c r="K10" s="456"/>
      <c r="L10" s="366" t="s">
        <v>38</v>
      </c>
      <c r="M10" s="367"/>
      <c r="N10" s="367"/>
      <c r="O10" s="367"/>
      <c r="P10" s="367"/>
      <c r="Q10" s="368"/>
      <c r="R10" s="369">
        <v>8580</v>
      </c>
      <c r="S10" s="370"/>
      <c r="T10" s="370"/>
      <c r="U10" s="370"/>
      <c r="V10" s="372"/>
      <c r="W10" s="544"/>
      <c r="X10" s="355"/>
      <c r="Y10" s="355"/>
      <c r="Z10" s="355"/>
      <c r="AA10" s="355"/>
      <c r="AB10" s="355"/>
      <c r="AC10" s="355"/>
      <c r="AD10" s="355"/>
      <c r="AE10" s="355"/>
      <c r="AF10" s="355"/>
      <c r="AG10" s="355"/>
      <c r="AH10" s="355"/>
      <c r="AI10" s="355"/>
      <c r="AJ10" s="355"/>
      <c r="AK10" s="355"/>
      <c r="AL10" s="545"/>
      <c r="AM10" s="462" t="s">
        <v>39</v>
      </c>
      <c r="AN10" s="367"/>
      <c r="AO10" s="367"/>
      <c r="AP10" s="367"/>
      <c r="AQ10" s="367"/>
      <c r="AR10" s="367"/>
      <c r="AS10" s="367"/>
      <c r="AT10" s="368"/>
      <c r="AU10" s="450" t="s">
        <v>23</v>
      </c>
      <c r="AV10" s="451"/>
      <c r="AW10" s="451"/>
      <c r="AX10" s="451"/>
      <c r="AY10" s="373" t="s">
        <v>40</v>
      </c>
      <c r="AZ10" s="374"/>
      <c r="BA10" s="374"/>
      <c r="BB10" s="374"/>
      <c r="BC10" s="374"/>
      <c r="BD10" s="374"/>
      <c r="BE10" s="374"/>
      <c r="BF10" s="374"/>
      <c r="BG10" s="374"/>
      <c r="BH10" s="374"/>
      <c r="BI10" s="374"/>
      <c r="BJ10" s="374"/>
      <c r="BK10" s="374"/>
      <c r="BL10" s="374"/>
      <c r="BM10" s="375"/>
      <c r="BN10" s="393">
        <v>4973</v>
      </c>
      <c r="BO10" s="394"/>
      <c r="BP10" s="394"/>
      <c r="BQ10" s="394"/>
      <c r="BR10" s="394"/>
      <c r="BS10" s="394"/>
      <c r="BT10" s="394"/>
      <c r="BU10" s="395"/>
      <c r="BV10" s="393">
        <v>112079</v>
      </c>
      <c r="BW10" s="394"/>
      <c r="BX10" s="394"/>
      <c r="BY10" s="394"/>
      <c r="BZ10" s="394"/>
      <c r="CA10" s="394"/>
      <c r="CB10" s="394"/>
      <c r="CC10" s="395"/>
      <c r="CD10" s="184" t="s">
        <v>41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35"/>
      <c r="C11" s="536"/>
      <c r="D11" s="536"/>
      <c r="E11" s="536"/>
      <c r="F11" s="536"/>
      <c r="G11" s="536"/>
      <c r="H11" s="536"/>
      <c r="I11" s="536"/>
      <c r="J11" s="536"/>
      <c r="K11" s="456"/>
      <c r="L11" s="439" t="s">
        <v>42</v>
      </c>
      <c r="M11" s="440"/>
      <c r="N11" s="440"/>
      <c r="O11" s="440"/>
      <c r="P11" s="440"/>
      <c r="Q11" s="441"/>
      <c r="R11" s="532" t="s">
        <v>43</v>
      </c>
      <c r="S11" s="533"/>
      <c r="T11" s="533"/>
      <c r="U11" s="533"/>
      <c r="V11" s="534"/>
      <c r="W11" s="544"/>
      <c r="X11" s="355"/>
      <c r="Y11" s="355"/>
      <c r="Z11" s="355"/>
      <c r="AA11" s="355"/>
      <c r="AB11" s="355"/>
      <c r="AC11" s="355"/>
      <c r="AD11" s="355"/>
      <c r="AE11" s="355"/>
      <c r="AF11" s="355"/>
      <c r="AG11" s="355"/>
      <c r="AH11" s="355"/>
      <c r="AI11" s="355"/>
      <c r="AJ11" s="355"/>
      <c r="AK11" s="355"/>
      <c r="AL11" s="545"/>
      <c r="AM11" s="462" t="s">
        <v>44</v>
      </c>
      <c r="AN11" s="367"/>
      <c r="AO11" s="367"/>
      <c r="AP11" s="367"/>
      <c r="AQ11" s="367"/>
      <c r="AR11" s="367"/>
      <c r="AS11" s="367"/>
      <c r="AT11" s="368"/>
      <c r="AU11" s="450" t="s">
        <v>23</v>
      </c>
      <c r="AV11" s="451"/>
      <c r="AW11" s="451"/>
      <c r="AX11" s="451"/>
      <c r="AY11" s="373" t="s">
        <v>45</v>
      </c>
      <c r="AZ11" s="374"/>
      <c r="BA11" s="374"/>
      <c r="BB11" s="374"/>
      <c r="BC11" s="374"/>
      <c r="BD11" s="374"/>
      <c r="BE11" s="374"/>
      <c r="BF11" s="374"/>
      <c r="BG11" s="374"/>
      <c r="BH11" s="374"/>
      <c r="BI11" s="374"/>
      <c r="BJ11" s="374"/>
      <c r="BK11" s="374"/>
      <c r="BL11" s="374"/>
      <c r="BM11" s="375"/>
      <c r="BN11" s="393">
        <v>0</v>
      </c>
      <c r="BO11" s="394"/>
      <c r="BP11" s="394"/>
      <c r="BQ11" s="394"/>
      <c r="BR11" s="394"/>
      <c r="BS11" s="394"/>
      <c r="BT11" s="394"/>
      <c r="BU11" s="395"/>
      <c r="BV11" s="393">
        <v>0</v>
      </c>
      <c r="BW11" s="394"/>
      <c r="BX11" s="394"/>
      <c r="BY11" s="394"/>
      <c r="BZ11" s="394"/>
      <c r="CA11" s="394"/>
      <c r="CB11" s="394"/>
      <c r="CC11" s="395"/>
      <c r="CD11" s="402" t="s">
        <v>46</v>
      </c>
      <c r="CE11" s="403"/>
      <c r="CF11" s="403"/>
      <c r="CG11" s="403"/>
      <c r="CH11" s="403"/>
      <c r="CI11" s="403"/>
      <c r="CJ11" s="403"/>
      <c r="CK11" s="403"/>
      <c r="CL11" s="403"/>
      <c r="CM11" s="403"/>
      <c r="CN11" s="403"/>
      <c r="CO11" s="403"/>
      <c r="CP11" s="403"/>
      <c r="CQ11" s="403"/>
      <c r="CR11" s="403"/>
      <c r="CS11" s="404"/>
      <c r="CT11" s="506" t="s">
        <v>47</v>
      </c>
      <c r="CU11" s="507"/>
      <c r="CV11" s="507"/>
      <c r="CW11" s="507"/>
      <c r="CX11" s="507"/>
      <c r="CY11" s="507"/>
      <c r="CZ11" s="507"/>
      <c r="DA11" s="508"/>
      <c r="DB11" s="506" t="s">
        <v>47</v>
      </c>
      <c r="DC11" s="507"/>
      <c r="DD11" s="507"/>
      <c r="DE11" s="507"/>
      <c r="DF11" s="507"/>
      <c r="DG11" s="507"/>
      <c r="DH11" s="507"/>
      <c r="DI11" s="508"/>
    </row>
    <row r="12" spans="1:119" ht="18.75" customHeight="1" x14ac:dyDescent="0.2">
      <c r="A12" s="181"/>
      <c r="B12" s="509" t="s">
        <v>48</v>
      </c>
      <c r="C12" s="510"/>
      <c r="D12" s="510"/>
      <c r="E12" s="510"/>
      <c r="F12" s="510"/>
      <c r="G12" s="510"/>
      <c r="H12" s="510"/>
      <c r="I12" s="510"/>
      <c r="J12" s="510"/>
      <c r="K12" s="511"/>
      <c r="L12" s="518" t="s">
        <v>49</v>
      </c>
      <c r="M12" s="519"/>
      <c r="N12" s="519"/>
      <c r="O12" s="519"/>
      <c r="P12" s="519"/>
      <c r="Q12" s="520"/>
      <c r="R12" s="521">
        <v>8213</v>
      </c>
      <c r="S12" s="522"/>
      <c r="T12" s="522"/>
      <c r="U12" s="522"/>
      <c r="V12" s="523"/>
      <c r="W12" s="524" t="s">
        <v>7</v>
      </c>
      <c r="X12" s="451"/>
      <c r="Y12" s="451"/>
      <c r="Z12" s="451"/>
      <c r="AA12" s="451"/>
      <c r="AB12" s="525"/>
      <c r="AC12" s="526" t="s">
        <v>50</v>
      </c>
      <c r="AD12" s="527"/>
      <c r="AE12" s="527"/>
      <c r="AF12" s="527"/>
      <c r="AG12" s="528"/>
      <c r="AH12" s="526" t="s">
        <v>51</v>
      </c>
      <c r="AI12" s="527"/>
      <c r="AJ12" s="527"/>
      <c r="AK12" s="527"/>
      <c r="AL12" s="529"/>
      <c r="AM12" s="462" t="s">
        <v>52</v>
      </c>
      <c r="AN12" s="367"/>
      <c r="AO12" s="367"/>
      <c r="AP12" s="367"/>
      <c r="AQ12" s="367"/>
      <c r="AR12" s="367"/>
      <c r="AS12" s="367"/>
      <c r="AT12" s="368"/>
      <c r="AU12" s="450" t="s">
        <v>15</v>
      </c>
      <c r="AV12" s="451"/>
      <c r="AW12" s="451"/>
      <c r="AX12" s="451"/>
      <c r="AY12" s="373" t="s">
        <v>53</v>
      </c>
      <c r="AZ12" s="374"/>
      <c r="BA12" s="374"/>
      <c r="BB12" s="374"/>
      <c r="BC12" s="374"/>
      <c r="BD12" s="374"/>
      <c r="BE12" s="374"/>
      <c r="BF12" s="374"/>
      <c r="BG12" s="374"/>
      <c r="BH12" s="374"/>
      <c r="BI12" s="374"/>
      <c r="BJ12" s="374"/>
      <c r="BK12" s="374"/>
      <c r="BL12" s="374"/>
      <c r="BM12" s="375"/>
      <c r="BN12" s="393">
        <v>9400</v>
      </c>
      <c r="BO12" s="394"/>
      <c r="BP12" s="394"/>
      <c r="BQ12" s="394"/>
      <c r="BR12" s="394"/>
      <c r="BS12" s="394"/>
      <c r="BT12" s="394"/>
      <c r="BU12" s="395"/>
      <c r="BV12" s="393">
        <v>0</v>
      </c>
      <c r="BW12" s="394"/>
      <c r="BX12" s="394"/>
      <c r="BY12" s="394"/>
      <c r="BZ12" s="394"/>
      <c r="CA12" s="394"/>
      <c r="CB12" s="394"/>
      <c r="CC12" s="395"/>
      <c r="CD12" s="402" t="s">
        <v>54</v>
      </c>
      <c r="CE12" s="403"/>
      <c r="CF12" s="403"/>
      <c r="CG12" s="403"/>
      <c r="CH12" s="403"/>
      <c r="CI12" s="403"/>
      <c r="CJ12" s="403"/>
      <c r="CK12" s="403"/>
      <c r="CL12" s="403"/>
      <c r="CM12" s="403"/>
      <c r="CN12" s="403"/>
      <c r="CO12" s="403"/>
      <c r="CP12" s="403"/>
      <c r="CQ12" s="403"/>
      <c r="CR12" s="403"/>
      <c r="CS12" s="404"/>
      <c r="CT12" s="506" t="s">
        <v>47</v>
      </c>
      <c r="CU12" s="507"/>
      <c r="CV12" s="507"/>
      <c r="CW12" s="507"/>
      <c r="CX12" s="507"/>
      <c r="CY12" s="507"/>
      <c r="CZ12" s="507"/>
      <c r="DA12" s="508"/>
      <c r="DB12" s="506" t="s">
        <v>47</v>
      </c>
      <c r="DC12" s="507"/>
      <c r="DD12" s="507"/>
      <c r="DE12" s="507"/>
      <c r="DF12" s="507"/>
      <c r="DG12" s="507"/>
      <c r="DH12" s="507"/>
      <c r="DI12" s="508"/>
    </row>
    <row r="13" spans="1:119" ht="18.75" customHeight="1" x14ac:dyDescent="0.2">
      <c r="A13" s="181"/>
      <c r="B13" s="512"/>
      <c r="C13" s="513"/>
      <c r="D13" s="513"/>
      <c r="E13" s="513"/>
      <c r="F13" s="513"/>
      <c r="G13" s="513"/>
      <c r="H13" s="513"/>
      <c r="I13" s="513"/>
      <c r="J13" s="513"/>
      <c r="K13" s="514"/>
      <c r="L13" s="190"/>
      <c r="M13" s="493" t="s">
        <v>55</v>
      </c>
      <c r="N13" s="494"/>
      <c r="O13" s="494"/>
      <c r="P13" s="494"/>
      <c r="Q13" s="495"/>
      <c r="R13" s="496">
        <v>8130</v>
      </c>
      <c r="S13" s="497"/>
      <c r="T13" s="497"/>
      <c r="U13" s="497"/>
      <c r="V13" s="498"/>
      <c r="W13" s="484" t="s">
        <v>56</v>
      </c>
      <c r="X13" s="406"/>
      <c r="Y13" s="406"/>
      <c r="Z13" s="406"/>
      <c r="AA13" s="406"/>
      <c r="AB13" s="407"/>
      <c r="AC13" s="369">
        <v>370</v>
      </c>
      <c r="AD13" s="370"/>
      <c r="AE13" s="370"/>
      <c r="AF13" s="370"/>
      <c r="AG13" s="371"/>
      <c r="AH13" s="369">
        <v>345</v>
      </c>
      <c r="AI13" s="370"/>
      <c r="AJ13" s="370"/>
      <c r="AK13" s="370"/>
      <c r="AL13" s="372"/>
      <c r="AM13" s="462" t="s">
        <v>57</v>
      </c>
      <c r="AN13" s="367"/>
      <c r="AO13" s="367"/>
      <c r="AP13" s="367"/>
      <c r="AQ13" s="367"/>
      <c r="AR13" s="367"/>
      <c r="AS13" s="367"/>
      <c r="AT13" s="368"/>
      <c r="AU13" s="450" t="s">
        <v>23</v>
      </c>
      <c r="AV13" s="451"/>
      <c r="AW13" s="451"/>
      <c r="AX13" s="451"/>
      <c r="AY13" s="373" t="s">
        <v>58</v>
      </c>
      <c r="AZ13" s="374"/>
      <c r="BA13" s="374"/>
      <c r="BB13" s="374"/>
      <c r="BC13" s="374"/>
      <c r="BD13" s="374"/>
      <c r="BE13" s="374"/>
      <c r="BF13" s="374"/>
      <c r="BG13" s="374"/>
      <c r="BH13" s="374"/>
      <c r="BI13" s="374"/>
      <c r="BJ13" s="374"/>
      <c r="BK13" s="374"/>
      <c r="BL13" s="374"/>
      <c r="BM13" s="375"/>
      <c r="BN13" s="393">
        <v>-6607</v>
      </c>
      <c r="BO13" s="394"/>
      <c r="BP13" s="394"/>
      <c r="BQ13" s="394"/>
      <c r="BR13" s="394"/>
      <c r="BS13" s="394"/>
      <c r="BT13" s="394"/>
      <c r="BU13" s="395"/>
      <c r="BV13" s="393">
        <v>39500</v>
      </c>
      <c r="BW13" s="394"/>
      <c r="BX13" s="394"/>
      <c r="BY13" s="394"/>
      <c r="BZ13" s="394"/>
      <c r="CA13" s="394"/>
      <c r="CB13" s="394"/>
      <c r="CC13" s="395"/>
      <c r="CD13" s="402" t="s">
        <v>59</v>
      </c>
      <c r="CE13" s="403"/>
      <c r="CF13" s="403"/>
      <c r="CG13" s="403"/>
      <c r="CH13" s="403"/>
      <c r="CI13" s="403"/>
      <c r="CJ13" s="403"/>
      <c r="CK13" s="403"/>
      <c r="CL13" s="403"/>
      <c r="CM13" s="403"/>
      <c r="CN13" s="403"/>
      <c r="CO13" s="403"/>
      <c r="CP13" s="403"/>
      <c r="CQ13" s="403"/>
      <c r="CR13" s="403"/>
      <c r="CS13" s="404"/>
      <c r="CT13" s="363">
        <v>1.2</v>
      </c>
      <c r="CU13" s="364"/>
      <c r="CV13" s="364"/>
      <c r="CW13" s="364"/>
      <c r="CX13" s="364"/>
      <c r="CY13" s="364"/>
      <c r="CZ13" s="364"/>
      <c r="DA13" s="365"/>
      <c r="DB13" s="363">
        <v>1.1000000000000001</v>
      </c>
      <c r="DC13" s="364"/>
      <c r="DD13" s="364"/>
      <c r="DE13" s="364"/>
      <c r="DF13" s="364"/>
      <c r="DG13" s="364"/>
      <c r="DH13" s="364"/>
      <c r="DI13" s="365"/>
    </row>
    <row r="14" spans="1:119" ht="18.75" customHeight="1" thickBot="1" x14ac:dyDescent="0.25">
      <c r="A14" s="181"/>
      <c r="B14" s="512"/>
      <c r="C14" s="513"/>
      <c r="D14" s="513"/>
      <c r="E14" s="513"/>
      <c r="F14" s="513"/>
      <c r="G14" s="513"/>
      <c r="H14" s="513"/>
      <c r="I14" s="513"/>
      <c r="J14" s="513"/>
      <c r="K14" s="514"/>
      <c r="L14" s="486" t="s">
        <v>60</v>
      </c>
      <c r="M14" s="530"/>
      <c r="N14" s="530"/>
      <c r="O14" s="530"/>
      <c r="P14" s="530"/>
      <c r="Q14" s="531"/>
      <c r="R14" s="496">
        <v>8293</v>
      </c>
      <c r="S14" s="497"/>
      <c r="T14" s="497"/>
      <c r="U14" s="497"/>
      <c r="V14" s="498"/>
      <c r="W14" s="499"/>
      <c r="X14" s="409"/>
      <c r="Y14" s="409"/>
      <c r="Z14" s="409"/>
      <c r="AA14" s="409"/>
      <c r="AB14" s="410"/>
      <c r="AC14" s="489">
        <v>8.5</v>
      </c>
      <c r="AD14" s="490"/>
      <c r="AE14" s="490"/>
      <c r="AF14" s="490"/>
      <c r="AG14" s="491"/>
      <c r="AH14" s="489">
        <v>8.1999999999999993</v>
      </c>
      <c r="AI14" s="490"/>
      <c r="AJ14" s="490"/>
      <c r="AK14" s="490"/>
      <c r="AL14" s="492"/>
      <c r="AM14" s="462"/>
      <c r="AN14" s="367"/>
      <c r="AO14" s="367"/>
      <c r="AP14" s="367"/>
      <c r="AQ14" s="367"/>
      <c r="AR14" s="367"/>
      <c r="AS14" s="367"/>
      <c r="AT14" s="368"/>
      <c r="AU14" s="450"/>
      <c r="AV14" s="451"/>
      <c r="AW14" s="451"/>
      <c r="AX14" s="451"/>
      <c r="AY14" s="373"/>
      <c r="AZ14" s="374"/>
      <c r="BA14" s="374"/>
      <c r="BB14" s="374"/>
      <c r="BC14" s="374"/>
      <c r="BD14" s="374"/>
      <c r="BE14" s="374"/>
      <c r="BF14" s="374"/>
      <c r="BG14" s="374"/>
      <c r="BH14" s="374"/>
      <c r="BI14" s="374"/>
      <c r="BJ14" s="374"/>
      <c r="BK14" s="374"/>
      <c r="BL14" s="374"/>
      <c r="BM14" s="375"/>
      <c r="BN14" s="393"/>
      <c r="BO14" s="394"/>
      <c r="BP14" s="394"/>
      <c r="BQ14" s="394"/>
      <c r="BR14" s="394"/>
      <c r="BS14" s="394"/>
      <c r="BT14" s="394"/>
      <c r="BU14" s="395"/>
      <c r="BV14" s="393"/>
      <c r="BW14" s="394"/>
      <c r="BX14" s="394"/>
      <c r="BY14" s="394"/>
      <c r="BZ14" s="394"/>
      <c r="CA14" s="394"/>
      <c r="CB14" s="394"/>
      <c r="CC14" s="395"/>
      <c r="CD14" s="399" t="s">
        <v>61</v>
      </c>
      <c r="CE14" s="400"/>
      <c r="CF14" s="400"/>
      <c r="CG14" s="400"/>
      <c r="CH14" s="400"/>
      <c r="CI14" s="400"/>
      <c r="CJ14" s="400"/>
      <c r="CK14" s="400"/>
      <c r="CL14" s="400"/>
      <c r="CM14" s="400"/>
      <c r="CN14" s="400"/>
      <c r="CO14" s="400"/>
      <c r="CP14" s="400"/>
      <c r="CQ14" s="400"/>
      <c r="CR14" s="400"/>
      <c r="CS14" s="401"/>
      <c r="CT14" s="500" t="s">
        <v>47</v>
      </c>
      <c r="CU14" s="501"/>
      <c r="CV14" s="501"/>
      <c r="CW14" s="501"/>
      <c r="CX14" s="501"/>
      <c r="CY14" s="501"/>
      <c r="CZ14" s="501"/>
      <c r="DA14" s="502"/>
      <c r="DB14" s="500" t="s">
        <v>47</v>
      </c>
      <c r="DC14" s="501"/>
      <c r="DD14" s="501"/>
      <c r="DE14" s="501"/>
      <c r="DF14" s="501"/>
      <c r="DG14" s="501"/>
      <c r="DH14" s="501"/>
      <c r="DI14" s="502"/>
    </row>
    <row r="15" spans="1:119" ht="18.75" customHeight="1" x14ac:dyDescent="0.2">
      <c r="A15" s="181"/>
      <c r="B15" s="512"/>
      <c r="C15" s="513"/>
      <c r="D15" s="513"/>
      <c r="E15" s="513"/>
      <c r="F15" s="513"/>
      <c r="G15" s="513"/>
      <c r="H15" s="513"/>
      <c r="I15" s="513"/>
      <c r="J15" s="513"/>
      <c r="K15" s="514"/>
      <c r="L15" s="190"/>
      <c r="M15" s="493" t="s">
        <v>55</v>
      </c>
      <c r="N15" s="494"/>
      <c r="O15" s="494"/>
      <c r="P15" s="494"/>
      <c r="Q15" s="495"/>
      <c r="R15" s="496">
        <v>8209</v>
      </c>
      <c r="S15" s="497"/>
      <c r="T15" s="497"/>
      <c r="U15" s="497"/>
      <c r="V15" s="498"/>
      <c r="W15" s="484" t="s">
        <v>62</v>
      </c>
      <c r="X15" s="406"/>
      <c r="Y15" s="406"/>
      <c r="Z15" s="406"/>
      <c r="AA15" s="406"/>
      <c r="AB15" s="407"/>
      <c r="AC15" s="369">
        <v>1057</v>
      </c>
      <c r="AD15" s="370"/>
      <c r="AE15" s="370"/>
      <c r="AF15" s="370"/>
      <c r="AG15" s="371"/>
      <c r="AH15" s="369">
        <v>1065</v>
      </c>
      <c r="AI15" s="370"/>
      <c r="AJ15" s="370"/>
      <c r="AK15" s="370"/>
      <c r="AL15" s="372"/>
      <c r="AM15" s="462"/>
      <c r="AN15" s="367"/>
      <c r="AO15" s="367"/>
      <c r="AP15" s="367"/>
      <c r="AQ15" s="367"/>
      <c r="AR15" s="367"/>
      <c r="AS15" s="367"/>
      <c r="AT15" s="368"/>
      <c r="AU15" s="450"/>
      <c r="AV15" s="451"/>
      <c r="AW15" s="451"/>
      <c r="AX15" s="451"/>
      <c r="AY15" s="385" t="s">
        <v>63</v>
      </c>
      <c r="AZ15" s="386"/>
      <c r="BA15" s="386"/>
      <c r="BB15" s="386"/>
      <c r="BC15" s="386"/>
      <c r="BD15" s="386"/>
      <c r="BE15" s="386"/>
      <c r="BF15" s="386"/>
      <c r="BG15" s="386"/>
      <c r="BH15" s="386"/>
      <c r="BI15" s="386"/>
      <c r="BJ15" s="386"/>
      <c r="BK15" s="386"/>
      <c r="BL15" s="386"/>
      <c r="BM15" s="387"/>
      <c r="BN15" s="388">
        <v>3232281</v>
      </c>
      <c r="BO15" s="389"/>
      <c r="BP15" s="389"/>
      <c r="BQ15" s="389"/>
      <c r="BR15" s="389"/>
      <c r="BS15" s="389"/>
      <c r="BT15" s="389"/>
      <c r="BU15" s="390"/>
      <c r="BV15" s="388">
        <v>3153194</v>
      </c>
      <c r="BW15" s="389"/>
      <c r="BX15" s="389"/>
      <c r="BY15" s="389"/>
      <c r="BZ15" s="389"/>
      <c r="CA15" s="389"/>
      <c r="CB15" s="389"/>
      <c r="CC15" s="390"/>
      <c r="CD15" s="503" t="s">
        <v>64</v>
      </c>
      <c r="CE15" s="504"/>
      <c r="CF15" s="504"/>
      <c r="CG15" s="504"/>
      <c r="CH15" s="504"/>
      <c r="CI15" s="504"/>
      <c r="CJ15" s="504"/>
      <c r="CK15" s="504"/>
      <c r="CL15" s="504"/>
      <c r="CM15" s="504"/>
      <c r="CN15" s="504"/>
      <c r="CO15" s="504"/>
      <c r="CP15" s="504"/>
      <c r="CQ15" s="504"/>
      <c r="CR15" s="504"/>
      <c r="CS15" s="505"/>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12"/>
      <c r="C16" s="513"/>
      <c r="D16" s="513"/>
      <c r="E16" s="513"/>
      <c r="F16" s="513"/>
      <c r="G16" s="513"/>
      <c r="H16" s="513"/>
      <c r="I16" s="513"/>
      <c r="J16" s="513"/>
      <c r="K16" s="514"/>
      <c r="L16" s="486" t="s">
        <v>65</v>
      </c>
      <c r="M16" s="487"/>
      <c r="N16" s="487"/>
      <c r="O16" s="487"/>
      <c r="P16" s="487"/>
      <c r="Q16" s="488"/>
      <c r="R16" s="481" t="s">
        <v>66</v>
      </c>
      <c r="S16" s="482"/>
      <c r="T16" s="482"/>
      <c r="U16" s="482"/>
      <c r="V16" s="483"/>
      <c r="W16" s="499"/>
      <c r="X16" s="409"/>
      <c r="Y16" s="409"/>
      <c r="Z16" s="409"/>
      <c r="AA16" s="409"/>
      <c r="AB16" s="410"/>
      <c r="AC16" s="489">
        <v>24.3</v>
      </c>
      <c r="AD16" s="490"/>
      <c r="AE16" s="490"/>
      <c r="AF16" s="490"/>
      <c r="AG16" s="491"/>
      <c r="AH16" s="489">
        <v>25.3</v>
      </c>
      <c r="AI16" s="490"/>
      <c r="AJ16" s="490"/>
      <c r="AK16" s="490"/>
      <c r="AL16" s="492"/>
      <c r="AM16" s="462"/>
      <c r="AN16" s="367"/>
      <c r="AO16" s="367"/>
      <c r="AP16" s="367"/>
      <c r="AQ16" s="367"/>
      <c r="AR16" s="367"/>
      <c r="AS16" s="367"/>
      <c r="AT16" s="368"/>
      <c r="AU16" s="450"/>
      <c r="AV16" s="451"/>
      <c r="AW16" s="451"/>
      <c r="AX16" s="451"/>
      <c r="AY16" s="373" t="s">
        <v>67</v>
      </c>
      <c r="AZ16" s="374"/>
      <c r="BA16" s="374"/>
      <c r="BB16" s="374"/>
      <c r="BC16" s="374"/>
      <c r="BD16" s="374"/>
      <c r="BE16" s="374"/>
      <c r="BF16" s="374"/>
      <c r="BG16" s="374"/>
      <c r="BH16" s="374"/>
      <c r="BI16" s="374"/>
      <c r="BJ16" s="374"/>
      <c r="BK16" s="374"/>
      <c r="BL16" s="374"/>
      <c r="BM16" s="375"/>
      <c r="BN16" s="393">
        <v>3158563</v>
      </c>
      <c r="BO16" s="394"/>
      <c r="BP16" s="394"/>
      <c r="BQ16" s="394"/>
      <c r="BR16" s="394"/>
      <c r="BS16" s="394"/>
      <c r="BT16" s="394"/>
      <c r="BU16" s="395"/>
      <c r="BV16" s="393">
        <v>3153243</v>
      </c>
      <c r="BW16" s="394"/>
      <c r="BX16" s="394"/>
      <c r="BY16" s="394"/>
      <c r="BZ16" s="394"/>
      <c r="CA16" s="394"/>
      <c r="CB16" s="394"/>
      <c r="CC16" s="395"/>
      <c r="CD16" s="194"/>
      <c r="CE16" s="391"/>
      <c r="CF16" s="391"/>
      <c r="CG16" s="391"/>
      <c r="CH16" s="391"/>
      <c r="CI16" s="391"/>
      <c r="CJ16" s="391"/>
      <c r="CK16" s="391"/>
      <c r="CL16" s="391"/>
      <c r="CM16" s="391"/>
      <c r="CN16" s="391"/>
      <c r="CO16" s="391"/>
      <c r="CP16" s="391"/>
      <c r="CQ16" s="391"/>
      <c r="CR16" s="391"/>
      <c r="CS16" s="392"/>
      <c r="CT16" s="363"/>
      <c r="CU16" s="364"/>
      <c r="CV16" s="364"/>
      <c r="CW16" s="364"/>
      <c r="CX16" s="364"/>
      <c r="CY16" s="364"/>
      <c r="CZ16" s="364"/>
      <c r="DA16" s="365"/>
      <c r="DB16" s="363"/>
      <c r="DC16" s="364"/>
      <c r="DD16" s="364"/>
      <c r="DE16" s="364"/>
      <c r="DF16" s="364"/>
      <c r="DG16" s="364"/>
      <c r="DH16" s="364"/>
      <c r="DI16" s="365"/>
    </row>
    <row r="17" spans="1:113" ht="18.75" customHeight="1" thickBot="1" x14ac:dyDescent="0.25">
      <c r="A17" s="181"/>
      <c r="B17" s="515"/>
      <c r="C17" s="516"/>
      <c r="D17" s="516"/>
      <c r="E17" s="516"/>
      <c r="F17" s="516"/>
      <c r="G17" s="516"/>
      <c r="H17" s="516"/>
      <c r="I17" s="516"/>
      <c r="J17" s="516"/>
      <c r="K17" s="517"/>
      <c r="L17" s="195"/>
      <c r="M17" s="478" t="s">
        <v>68</v>
      </c>
      <c r="N17" s="479"/>
      <c r="O17" s="479"/>
      <c r="P17" s="479"/>
      <c r="Q17" s="480"/>
      <c r="R17" s="481" t="s">
        <v>66</v>
      </c>
      <c r="S17" s="482"/>
      <c r="T17" s="482"/>
      <c r="U17" s="482"/>
      <c r="V17" s="483"/>
      <c r="W17" s="484" t="s">
        <v>69</v>
      </c>
      <c r="X17" s="406"/>
      <c r="Y17" s="406"/>
      <c r="Z17" s="406"/>
      <c r="AA17" s="406"/>
      <c r="AB17" s="407"/>
      <c r="AC17" s="369">
        <v>2917</v>
      </c>
      <c r="AD17" s="370"/>
      <c r="AE17" s="370"/>
      <c r="AF17" s="370"/>
      <c r="AG17" s="371"/>
      <c r="AH17" s="369">
        <v>2807</v>
      </c>
      <c r="AI17" s="370"/>
      <c r="AJ17" s="370"/>
      <c r="AK17" s="370"/>
      <c r="AL17" s="372"/>
      <c r="AM17" s="462"/>
      <c r="AN17" s="367"/>
      <c r="AO17" s="367"/>
      <c r="AP17" s="367"/>
      <c r="AQ17" s="367"/>
      <c r="AR17" s="367"/>
      <c r="AS17" s="367"/>
      <c r="AT17" s="368"/>
      <c r="AU17" s="450"/>
      <c r="AV17" s="451"/>
      <c r="AW17" s="451"/>
      <c r="AX17" s="451"/>
      <c r="AY17" s="373" t="s">
        <v>70</v>
      </c>
      <c r="AZ17" s="374"/>
      <c r="BA17" s="374"/>
      <c r="BB17" s="374"/>
      <c r="BC17" s="374"/>
      <c r="BD17" s="374"/>
      <c r="BE17" s="374"/>
      <c r="BF17" s="374"/>
      <c r="BG17" s="374"/>
      <c r="BH17" s="374"/>
      <c r="BI17" s="374"/>
      <c r="BJ17" s="374"/>
      <c r="BK17" s="374"/>
      <c r="BL17" s="374"/>
      <c r="BM17" s="375"/>
      <c r="BN17" s="393">
        <v>4237651</v>
      </c>
      <c r="BO17" s="394"/>
      <c r="BP17" s="394"/>
      <c r="BQ17" s="394"/>
      <c r="BR17" s="394"/>
      <c r="BS17" s="394"/>
      <c r="BT17" s="394"/>
      <c r="BU17" s="395"/>
      <c r="BV17" s="393">
        <v>4133680</v>
      </c>
      <c r="BW17" s="394"/>
      <c r="BX17" s="394"/>
      <c r="BY17" s="394"/>
      <c r="BZ17" s="394"/>
      <c r="CA17" s="394"/>
      <c r="CB17" s="394"/>
      <c r="CC17" s="395"/>
      <c r="CD17" s="194"/>
      <c r="CE17" s="391"/>
      <c r="CF17" s="391"/>
      <c r="CG17" s="391"/>
      <c r="CH17" s="391"/>
      <c r="CI17" s="391"/>
      <c r="CJ17" s="391"/>
      <c r="CK17" s="391"/>
      <c r="CL17" s="391"/>
      <c r="CM17" s="391"/>
      <c r="CN17" s="391"/>
      <c r="CO17" s="391"/>
      <c r="CP17" s="391"/>
      <c r="CQ17" s="391"/>
      <c r="CR17" s="391"/>
      <c r="CS17" s="392"/>
      <c r="CT17" s="363"/>
      <c r="CU17" s="364"/>
      <c r="CV17" s="364"/>
      <c r="CW17" s="364"/>
      <c r="CX17" s="364"/>
      <c r="CY17" s="364"/>
      <c r="CZ17" s="364"/>
      <c r="DA17" s="365"/>
      <c r="DB17" s="363"/>
      <c r="DC17" s="364"/>
      <c r="DD17" s="364"/>
      <c r="DE17" s="364"/>
      <c r="DF17" s="364"/>
      <c r="DG17" s="364"/>
      <c r="DH17" s="364"/>
      <c r="DI17" s="365"/>
    </row>
    <row r="18" spans="1:113" ht="18.75" customHeight="1" thickBot="1" x14ac:dyDescent="0.25">
      <c r="A18" s="181"/>
      <c r="B18" s="455" t="s">
        <v>71</v>
      </c>
      <c r="C18" s="456"/>
      <c r="D18" s="456"/>
      <c r="E18" s="457"/>
      <c r="F18" s="457"/>
      <c r="G18" s="457"/>
      <c r="H18" s="457"/>
      <c r="I18" s="457"/>
      <c r="J18" s="457"/>
      <c r="K18" s="457"/>
      <c r="L18" s="458">
        <v>212.19</v>
      </c>
      <c r="M18" s="458"/>
      <c r="N18" s="458"/>
      <c r="O18" s="458"/>
      <c r="P18" s="458"/>
      <c r="Q18" s="458"/>
      <c r="R18" s="459"/>
      <c r="S18" s="459"/>
      <c r="T18" s="459"/>
      <c r="U18" s="459"/>
      <c r="V18" s="460"/>
      <c r="W18" s="474"/>
      <c r="X18" s="475"/>
      <c r="Y18" s="475"/>
      <c r="Z18" s="475"/>
      <c r="AA18" s="475"/>
      <c r="AB18" s="485"/>
      <c r="AC18" s="357">
        <v>67.2</v>
      </c>
      <c r="AD18" s="358"/>
      <c r="AE18" s="358"/>
      <c r="AF18" s="358"/>
      <c r="AG18" s="461"/>
      <c r="AH18" s="357">
        <v>66.599999999999994</v>
      </c>
      <c r="AI18" s="358"/>
      <c r="AJ18" s="358"/>
      <c r="AK18" s="358"/>
      <c r="AL18" s="359"/>
      <c r="AM18" s="462"/>
      <c r="AN18" s="367"/>
      <c r="AO18" s="367"/>
      <c r="AP18" s="367"/>
      <c r="AQ18" s="367"/>
      <c r="AR18" s="367"/>
      <c r="AS18" s="367"/>
      <c r="AT18" s="368"/>
      <c r="AU18" s="450"/>
      <c r="AV18" s="451"/>
      <c r="AW18" s="451"/>
      <c r="AX18" s="451"/>
      <c r="AY18" s="373" t="s">
        <v>72</v>
      </c>
      <c r="AZ18" s="374"/>
      <c r="BA18" s="374"/>
      <c r="BB18" s="374"/>
      <c r="BC18" s="374"/>
      <c r="BD18" s="374"/>
      <c r="BE18" s="374"/>
      <c r="BF18" s="374"/>
      <c r="BG18" s="374"/>
      <c r="BH18" s="374"/>
      <c r="BI18" s="374"/>
      <c r="BJ18" s="374"/>
      <c r="BK18" s="374"/>
      <c r="BL18" s="374"/>
      <c r="BM18" s="375"/>
      <c r="BN18" s="393">
        <v>4404310</v>
      </c>
      <c r="BO18" s="394"/>
      <c r="BP18" s="394"/>
      <c r="BQ18" s="394"/>
      <c r="BR18" s="394"/>
      <c r="BS18" s="394"/>
      <c r="BT18" s="394"/>
      <c r="BU18" s="395"/>
      <c r="BV18" s="393">
        <v>4429888</v>
      </c>
      <c r="BW18" s="394"/>
      <c r="BX18" s="394"/>
      <c r="BY18" s="394"/>
      <c r="BZ18" s="394"/>
      <c r="CA18" s="394"/>
      <c r="CB18" s="394"/>
      <c r="CC18" s="395"/>
      <c r="CD18" s="194"/>
      <c r="CE18" s="391"/>
      <c r="CF18" s="391"/>
      <c r="CG18" s="391"/>
      <c r="CH18" s="391"/>
      <c r="CI18" s="391"/>
      <c r="CJ18" s="391"/>
      <c r="CK18" s="391"/>
      <c r="CL18" s="391"/>
      <c r="CM18" s="391"/>
      <c r="CN18" s="391"/>
      <c r="CO18" s="391"/>
      <c r="CP18" s="391"/>
      <c r="CQ18" s="391"/>
      <c r="CR18" s="391"/>
      <c r="CS18" s="392"/>
      <c r="CT18" s="363"/>
      <c r="CU18" s="364"/>
      <c r="CV18" s="364"/>
      <c r="CW18" s="364"/>
      <c r="CX18" s="364"/>
      <c r="CY18" s="364"/>
      <c r="CZ18" s="364"/>
      <c r="DA18" s="365"/>
      <c r="DB18" s="363"/>
      <c r="DC18" s="364"/>
      <c r="DD18" s="364"/>
      <c r="DE18" s="364"/>
      <c r="DF18" s="364"/>
      <c r="DG18" s="364"/>
      <c r="DH18" s="364"/>
      <c r="DI18" s="365"/>
    </row>
    <row r="19" spans="1:113" ht="18.75" customHeight="1" thickBot="1" x14ac:dyDescent="0.25">
      <c r="A19" s="181"/>
      <c r="B19" s="455" t="s">
        <v>73</v>
      </c>
      <c r="C19" s="456"/>
      <c r="D19" s="456"/>
      <c r="E19" s="457"/>
      <c r="F19" s="457"/>
      <c r="G19" s="457"/>
      <c r="H19" s="457"/>
      <c r="I19" s="457"/>
      <c r="J19" s="457"/>
      <c r="K19" s="457"/>
      <c r="L19" s="463">
        <v>39</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77"/>
      <c r="AM19" s="462"/>
      <c r="AN19" s="367"/>
      <c r="AO19" s="367"/>
      <c r="AP19" s="367"/>
      <c r="AQ19" s="367"/>
      <c r="AR19" s="367"/>
      <c r="AS19" s="367"/>
      <c r="AT19" s="368"/>
      <c r="AU19" s="450"/>
      <c r="AV19" s="451"/>
      <c r="AW19" s="451"/>
      <c r="AX19" s="451"/>
      <c r="AY19" s="373" t="s">
        <v>74</v>
      </c>
      <c r="AZ19" s="374"/>
      <c r="BA19" s="374"/>
      <c r="BB19" s="374"/>
      <c r="BC19" s="374"/>
      <c r="BD19" s="374"/>
      <c r="BE19" s="374"/>
      <c r="BF19" s="374"/>
      <c r="BG19" s="374"/>
      <c r="BH19" s="374"/>
      <c r="BI19" s="374"/>
      <c r="BJ19" s="374"/>
      <c r="BK19" s="374"/>
      <c r="BL19" s="374"/>
      <c r="BM19" s="375"/>
      <c r="BN19" s="393">
        <v>8413266</v>
      </c>
      <c r="BO19" s="394"/>
      <c r="BP19" s="394"/>
      <c r="BQ19" s="394"/>
      <c r="BR19" s="394"/>
      <c r="BS19" s="394"/>
      <c r="BT19" s="394"/>
      <c r="BU19" s="395"/>
      <c r="BV19" s="393">
        <v>8461618</v>
      </c>
      <c r="BW19" s="394"/>
      <c r="BX19" s="394"/>
      <c r="BY19" s="394"/>
      <c r="BZ19" s="394"/>
      <c r="CA19" s="394"/>
      <c r="CB19" s="394"/>
      <c r="CC19" s="395"/>
      <c r="CD19" s="194"/>
      <c r="CE19" s="391"/>
      <c r="CF19" s="391"/>
      <c r="CG19" s="391"/>
      <c r="CH19" s="391"/>
      <c r="CI19" s="391"/>
      <c r="CJ19" s="391"/>
      <c r="CK19" s="391"/>
      <c r="CL19" s="391"/>
      <c r="CM19" s="391"/>
      <c r="CN19" s="391"/>
      <c r="CO19" s="391"/>
      <c r="CP19" s="391"/>
      <c r="CQ19" s="391"/>
      <c r="CR19" s="391"/>
      <c r="CS19" s="392"/>
      <c r="CT19" s="363"/>
      <c r="CU19" s="364"/>
      <c r="CV19" s="364"/>
      <c r="CW19" s="364"/>
      <c r="CX19" s="364"/>
      <c r="CY19" s="364"/>
      <c r="CZ19" s="364"/>
      <c r="DA19" s="365"/>
      <c r="DB19" s="363"/>
      <c r="DC19" s="364"/>
      <c r="DD19" s="364"/>
      <c r="DE19" s="364"/>
      <c r="DF19" s="364"/>
      <c r="DG19" s="364"/>
      <c r="DH19" s="364"/>
      <c r="DI19" s="365"/>
    </row>
    <row r="20" spans="1:113" ht="18.75" customHeight="1" thickBot="1" x14ac:dyDescent="0.25">
      <c r="A20" s="181"/>
      <c r="B20" s="455" t="s">
        <v>75</v>
      </c>
      <c r="C20" s="456"/>
      <c r="D20" s="456"/>
      <c r="E20" s="457"/>
      <c r="F20" s="457"/>
      <c r="G20" s="457"/>
      <c r="H20" s="457"/>
      <c r="I20" s="457"/>
      <c r="J20" s="457"/>
      <c r="K20" s="457"/>
      <c r="L20" s="463">
        <v>3222</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440"/>
      <c r="AO20" s="440"/>
      <c r="AP20" s="440"/>
      <c r="AQ20" s="440"/>
      <c r="AR20" s="440"/>
      <c r="AS20" s="440"/>
      <c r="AT20" s="441"/>
      <c r="AU20" s="469"/>
      <c r="AV20" s="470"/>
      <c r="AW20" s="470"/>
      <c r="AX20" s="471"/>
      <c r="AY20" s="373"/>
      <c r="AZ20" s="374"/>
      <c r="BA20" s="374"/>
      <c r="BB20" s="374"/>
      <c r="BC20" s="374"/>
      <c r="BD20" s="374"/>
      <c r="BE20" s="374"/>
      <c r="BF20" s="374"/>
      <c r="BG20" s="374"/>
      <c r="BH20" s="374"/>
      <c r="BI20" s="374"/>
      <c r="BJ20" s="374"/>
      <c r="BK20" s="374"/>
      <c r="BL20" s="374"/>
      <c r="BM20" s="375"/>
      <c r="BN20" s="393"/>
      <c r="BO20" s="394"/>
      <c r="BP20" s="394"/>
      <c r="BQ20" s="394"/>
      <c r="BR20" s="394"/>
      <c r="BS20" s="394"/>
      <c r="BT20" s="394"/>
      <c r="BU20" s="395"/>
      <c r="BV20" s="393"/>
      <c r="BW20" s="394"/>
      <c r="BX20" s="394"/>
      <c r="BY20" s="394"/>
      <c r="BZ20" s="394"/>
      <c r="CA20" s="394"/>
      <c r="CB20" s="394"/>
      <c r="CC20" s="395"/>
      <c r="CD20" s="194"/>
      <c r="CE20" s="391"/>
      <c r="CF20" s="391"/>
      <c r="CG20" s="391"/>
      <c r="CH20" s="391"/>
      <c r="CI20" s="391"/>
      <c r="CJ20" s="391"/>
      <c r="CK20" s="391"/>
      <c r="CL20" s="391"/>
      <c r="CM20" s="391"/>
      <c r="CN20" s="391"/>
      <c r="CO20" s="391"/>
      <c r="CP20" s="391"/>
      <c r="CQ20" s="391"/>
      <c r="CR20" s="391"/>
      <c r="CS20" s="392"/>
      <c r="CT20" s="363"/>
      <c r="CU20" s="364"/>
      <c r="CV20" s="364"/>
      <c r="CW20" s="364"/>
      <c r="CX20" s="364"/>
      <c r="CY20" s="364"/>
      <c r="CZ20" s="364"/>
      <c r="DA20" s="365"/>
      <c r="DB20" s="363"/>
      <c r="DC20" s="364"/>
      <c r="DD20" s="364"/>
      <c r="DE20" s="364"/>
      <c r="DF20" s="364"/>
      <c r="DG20" s="364"/>
      <c r="DH20" s="364"/>
      <c r="DI20" s="365"/>
    </row>
    <row r="21" spans="1:113" ht="18.75" customHeight="1" x14ac:dyDescent="0.2">
      <c r="A21" s="181"/>
      <c r="B21" s="452" t="s">
        <v>76</v>
      </c>
      <c r="C21" s="453"/>
      <c r="D21" s="453"/>
      <c r="E21" s="453"/>
      <c r="F21" s="453"/>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3"/>
      <c r="AM21" s="453"/>
      <c r="AN21" s="453"/>
      <c r="AO21" s="453"/>
      <c r="AP21" s="453"/>
      <c r="AQ21" s="453"/>
      <c r="AR21" s="453"/>
      <c r="AS21" s="453"/>
      <c r="AT21" s="453"/>
      <c r="AU21" s="453"/>
      <c r="AV21" s="453"/>
      <c r="AW21" s="453"/>
      <c r="AX21" s="454"/>
      <c r="AY21" s="373"/>
      <c r="AZ21" s="374"/>
      <c r="BA21" s="374"/>
      <c r="BB21" s="374"/>
      <c r="BC21" s="374"/>
      <c r="BD21" s="374"/>
      <c r="BE21" s="374"/>
      <c r="BF21" s="374"/>
      <c r="BG21" s="374"/>
      <c r="BH21" s="374"/>
      <c r="BI21" s="374"/>
      <c r="BJ21" s="374"/>
      <c r="BK21" s="374"/>
      <c r="BL21" s="374"/>
      <c r="BM21" s="375"/>
      <c r="BN21" s="393"/>
      <c r="BO21" s="394"/>
      <c r="BP21" s="394"/>
      <c r="BQ21" s="394"/>
      <c r="BR21" s="394"/>
      <c r="BS21" s="394"/>
      <c r="BT21" s="394"/>
      <c r="BU21" s="395"/>
      <c r="BV21" s="393"/>
      <c r="BW21" s="394"/>
      <c r="BX21" s="394"/>
      <c r="BY21" s="394"/>
      <c r="BZ21" s="394"/>
      <c r="CA21" s="394"/>
      <c r="CB21" s="394"/>
      <c r="CC21" s="395"/>
      <c r="CD21" s="194"/>
      <c r="CE21" s="391"/>
      <c r="CF21" s="391"/>
      <c r="CG21" s="391"/>
      <c r="CH21" s="391"/>
      <c r="CI21" s="391"/>
      <c r="CJ21" s="391"/>
      <c r="CK21" s="391"/>
      <c r="CL21" s="391"/>
      <c r="CM21" s="391"/>
      <c r="CN21" s="391"/>
      <c r="CO21" s="391"/>
      <c r="CP21" s="391"/>
      <c r="CQ21" s="391"/>
      <c r="CR21" s="391"/>
      <c r="CS21" s="392"/>
      <c r="CT21" s="363"/>
      <c r="CU21" s="364"/>
      <c r="CV21" s="364"/>
      <c r="CW21" s="364"/>
      <c r="CX21" s="364"/>
      <c r="CY21" s="364"/>
      <c r="CZ21" s="364"/>
      <c r="DA21" s="365"/>
      <c r="DB21" s="363"/>
      <c r="DC21" s="364"/>
      <c r="DD21" s="364"/>
      <c r="DE21" s="364"/>
      <c r="DF21" s="364"/>
      <c r="DG21" s="364"/>
      <c r="DH21" s="364"/>
      <c r="DI21" s="365"/>
    </row>
    <row r="22" spans="1:113" ht="18.75" customHeight="1" thickBot="1" x14ac:dyDescent="0.25">
      <c r="A22" s="181"/>
      <c r="B22" s="422" t="s">
        <v>77</v>
      </c>
      <c r="C22" s="423"/>
      <c r="D22" s="424"/>
      <c r="E22" s="431" t="s">
        <v>7</v>
      </c>
      <c r="F22" s="406"/>
      <c r="G22" s="406"/>
      <c r="H22" s="406"/>
      <c r="I22" s="406"/>
      <c r="J22" s="406"/>
      <c r="K22" s="407"/>
      <c r="L22" s="431" t="s">
        <v>78</v>
      </c>
      <c r="M22" s="406"/>
      <c r="N22" s="406"/>
      <c r="O22" s="406"/>
      <c r="P22" s="407"/>
      <c r="Q22" s="416" t="s">
        <v>79</v>
      </c>
      <c r="R22" s="417"/>
      <c r="S22" s="417"/>
      <c r="T22" s="417"/>
      <c r="U22" s="417"/>
      <c r="V22" s="432"/>
      <c r="W22" s="434" t="s">
        <v>80</v>
      </c>
      <c r="X22" s="423"/>
      <c r="Y22" s="424"/>
      <c r="Z22" s="431" t="s">
        <v>7</v>
      </c>
      <c r="AA22" s="406"/>
      <c r="AB22" s="406"/>
      <c r="AC22" s="406"/>
      <c r="AD22" s="406"/>
      <c r="AE22" s="406"/>
      <c r="AF22" s="406"/>
      <c r="AG22" s="407"/>
      <c r="AH22" s="405" t="s">
        <v>81</v>
      </c>
      <c r="AI22" s="406"/>
      <c r="AJ22" s="406"/>
      <c r="AK22" s="406"/>
      <c r="AL22" s="407"/>
      <c r="AM22" s="405" t="s">
        <v>82</v>
      </c>
      <c r="AN22" s="411"/>
      <c r="AO22" s="411"/>
      <c r="AP22" s="411"/>
      <c r="AQ22" s="411"/>
      <c r="AR22" s="412"/>
      <c r="AS22" s="416" t="s">
        <v>79</v>
      </c>
      <c r="AT22" s="417"/>
      <c r="AU22" s="417"/>
      <c r="AV22" s="417"/>
      <c r="AW22" s="417"/>
      <c r="AX22" s="418"/>
      <c r="AY22" s="360"/>
      <c r="AZ22" s="361"/>
      <c r="BA22" s="361"/>
      <c r="BB22" s="361"/>
      <c r="BC22" s="361"/>
      <c r="BD22" s="361"/>
      <c r="BE22" s="361"/>
      <c r="BF22" s="361"/>
      <c r="BG22" s="361"/>
      <c r="BH22" s="361"/>
      <c r="BI22" s="361"/>
      <c r="BJ22" s="361"/>
      <c r="BK22" s="361"/>
      <c r="BL22" s="361"/>
      <c r="BM22" s="362"/>
      <c r="BN22" s="396"/>
      <c r="BO22" s="397"/>
      <c r="BP22" s="397"/>
      <c r="BQ22" s="397"/>
      <c r="BR22" s="397"/>
      <c r="BS22" s="397"/>
      <c r="BT22" s="397"/>
      <c r="BU22" s="398"/>
      <c r="BV22" s="396"/>
      <c r="BW22" s="397"/>
      <c r="BX22" s="397"/>
      <c r="BY22" s="397"/>
      <c r="BZ22" s="397"/>
      <c r="CA22" s="397"/>
      <c r="CB22" s="397"/>
      <c r="CC22" s="398"/>
      <c r="CD22" s="194"/>
      <c r="CE22" s="391"/>
      <c r="CF22" s="391"/>
      <c r="CG22" s="391"/>
      <c r="CH22" s="391"/>
      <c r="CI22" s="391"/>
      <c r="CJ22" s="391"/>
      <c r="CK22" s="391"/>
      <c r="CL22" s="391"/>
      <c r="CM22" s="391"/>
      <c r="CN22" s="391"/>
      <c r="CO22" s="391"/>
      <c r="CP22" s="391"/>
      <c r="CQ22" s="391"/>
      <c r="CR22" s="391"/>
      <c r="CS22" s="392"/>
      <c r="CT22" s="363"/>
      <c r="CU22" s="364"/>
      <c r="CV22" s="364"/>
      <c r="CW22" s="364"/>
      <c r="CX22" s="364"/>
      <c r="CY22" s="364"/>
      <c r="CZ22" s="364"/>
      <c r="DA22" s="365"/>
      <c r="DB22" s="363"/>
      <c r="DC22" s="364"/>
      <c r="DD22" s="364"/>
      <c r="DE22" s="364"/>
      <c r="DF22" s="364"/>
      <c r="DG22" s="364"/>
      <c r="DH22" s="364"/>
      <c r="DI22" s="365"/>
    </row>
    <row r="23" spans="1:113" ht="18.75" customHeight="1" x14ac:dyDescent="0.2">
      <c r="A23" s="181"/>
      <c r="B23" s="425"/>
      <c r="C23" s="426"/>
      <c r="D23" s="427"/>
      <c r="E23" s="408"/>
      <c r="F23" s="409"/>
      <c r="G23" s="409"/>
      <c r="H23" s="409"/>
      <c r="I23" s="409"/>
      <c r="J23" s="409"/>
      <c r="K23" s="410"/>
      <c r="L23" s="408"/>
      <c r="M23" s="409"/>
      <c r="N23" s="409"/>
      <c r="O23" s="409"/>
      <c r="P23" s="410"/>
      <c r="Q23" s="419"/>
      <c r="R23" s="420"/>
      <c r="S23" s="420"/>
      <c r="T23" s="420"/>
      <c r="U23" s="420"/>
      <c r="V23" s="433"/>
      <c r="W23" s="435"/>
      <c r="X23" s="426"/>
      <c r="Y23" s="427"/>
      <c r="Z23" s="408"/>
      <c r="AA23" s="409"/>
      <c r="AB23" s="409"/>
      <c r="AC23" s="409"/>
      <c r="AD23" s="409"/>
      <c r="AE23" s="409"/>
      <c r="AF23" s="409"/>
      <c r="AG23" s="410"/>
      <c r="AH23" s="408"/>
      <c r="AI23" s="409"/>
      <c r="AJ23" s="409"/>
      <c r="AK23" s="409"/>
      <c r="AL23" s="410"/>
      <c r="AM23" s="413"/>
      <c r="AN23" s="414"/>
      <c r="AO23" s="414"/>
      <c r="AP23" s="414"/>
      <c r="AQ23" s="414"/>
      <c r="AR23" s="415"/>
      <c r="AS23" s="419"/>
      <c r="AT23" s="420"/>
      <c r="AU23" s="420"/>
      <c r="AV23" s="420"/>
      <c r="AW23" s="420"/>
      <c r="AX23" s="421"/>
      <c r="AY23" s="385" t="s">
        <v>83</v>
      </c>
      <c r="AZ23" s="386"/>
      <c r="BA23" s="386"/>
      <c r="BB23" s="386"/>
      <c r="BC23" s="386"/>
      <c r="BD23" s="386"/>
      <c r="BE23" s="386"/>
      <c r="BF23" s="386"/>
      <c r="BG23" s="386"/>
      <c r="BH23" s="386"/>
      <c r="BI23" s="386"/>
      <c r="BJ23" s="386"/>
      <c r="BK23" s="386"/>
      <c r="BL23" s="386"/>
      <c r="BM23" s="387"/>
      <c r="BN23" s="393">
        <v>1776520</v>
      </c>
      <c r="BO23" s="394"/>
      <c r="BP23" s="394"/>
      <c r="BQ23" s="394"/>
      <c r="BR23" s="394"/>
      <c r="BS23" s="394"/>
      <c r="BT23" s="394"/>
      <c r="BU23" s="395"/>
      <c r="BV23" s="393">
        <v>1978621</v>
      </c>
      <c r="BW23" s="394"/>
      <c r="BX23" s="394"/>
      <c r="BY23" s="394"/>
      <c r="BZ23" s="394"/>
      <c r="CA23" s="394"/>
      <c r="CB23" s="394"/>
      <c r="CC23" s="395"/>
      <c r="CD23" s="194"/>
      <c r="CE23" s="391"/>
      <c r="CF23" s="391"/>
      <c r="CG23" s="391"/>
      <c r="CH23" s="391"/>
      <c r="CI23" s="391"/>
      <c r="CJ23" s="391"/>
      <c r="CK23" s="391"/>
      <c r="CL23" s="391"/>
      <c r="CM23" s="391"/>
      <c r="CN23" s="391"/>
      <c r="CO23" s="391"/>
      <c r="CP23" s="391"/>
      <c r="CQ23" s="391"/>
      <c r="CR23" s="391"/>
      <c r="CS23" s="392"/>
      <c r="CT23" s="363"/>
      <c r="CU23" s="364"/>
      <c r="CV23" s="364"/>
      <c r="CW23" s="364"/>
      <c r="CX23" s="364"/>
      <c r="CY23" s="364"/>
      <c r="CZ23" s="364"/>
      <c r="DA23" s="365"/>
      <c r="DB23" s="363"/>
      <c r="DC23" s="364"/>
      <c r="DD23" s="364"/>
      <c r="DE23" s="364"/>
      <c r="DF23" s="364"/>
      <c r="DG23" s="364"/>
      <c r="DH23" s="364"/>
      <c r="DI23" s="365"/>
    </row>
    <row r="24" spans="1:113" ht="18.75" customHeight="1" thickBot="1" x14ac:dyDescent="0.25">
      <c r="A24" s="181"/>
      <c r="B24" s="425"/>
      <c r="C24" s="426"/>
      <c r="D24" s="427"/>
      <c r="E24" s="366" t="s">
        <v>84</v>
      </c>
      <c r="F24" s="367"/>
      <c r="G24" s="367"/>
      <c r="H24" s="367"/>
      <c r="I24" s="367"/>
      <c r="J24" s="367"/>
      <c r="K24" s="368"/>
      <c r="L24" s="369">
        <v>1</v>
      </c>
      <c r="M24" s="370"/>
      <c r="N24" s="370"/>
      <c r="O24" s="370"/>
      <c r="P24" s="371"/>
      <c r="Q24" s="369">
        <v>8500</v>
      </c>
      <c r="R24" s="370"/>
      <c r="S24" s="370"/>
      <c r="T24" s="370"/>
      <c r="U24" s="370"/>
      <c r="V24" s="371"/>
      <c r="W24" s="435"/>
      <c r="X24" s="426"/>
      <c r="Y24" s="427"/>
      <c r="Z24" s="366" t="s">
        <v>85</v>
      </c>
      <c r="AA24" s="367"/>
      <c r="AB24" s="367"/>
      <c r="AC24" s="367"/>
      <c r="AD24" s="367"/>
      <c r="AE24" s="367"/>
      <c r="AF24" s="367"/>
      <c r="AG24" s="368"/>
      <c r="AH24" s="369">
        <v>152</v>
      </c>
      <c r="AI24" s="370"/>
      <c r="AJ24" s="370"/>
      <c r="AK24" s="370"/>
      <c r="AL24" s="371"/>
      <c r="AM24" s="369">
        <v>454632</v>
      </c>
      <c r="AN24" s="370"/>
      <c r="AO24" s="370"/>
      <c r="AP24" s="370"/>
      <c r="AQ24" s="370"/>
      <c r="AR24" s="371"/>
      <c r="AS24" s="369">
        <v>2991</v>
      </c>
      <c r="AT24" s="370"/>
      <c r="AU24" s="370"/>
      <c r="AV24" s="370"/>
      <c r="AW24" s="370"/>
      <c r="AX24" s="372"/>
      <c r="AY24" s="360" t="s">
        <v>86</v>
      </c>
      <c r="AZ24" s="361"/>
      <c r="BA24" s="361"/>
      <c r="BB24" s="361"/>
      <c r="BC24" s="361"/>
      <c r="BD24" s="361"/>
      <c r="BE24" s="361"/>
      <c r="BF24" s="361"/>
      <c r="BG24" s="361"/>
      <c r="BH24" s="361"/>
      <c r="BI24" s="361"/>
      <c r="BJ24" s="361"/>
      <c r="BK24" s="361"/>
      <c r="BL24" s="361"/>
      <c r="BM24" s="362"/>
      <c r="BN24" s="393">
        <v>1752412</v>
      </c>
      <c r="BO24" s="394"/>
      <c r="BP24" s="394"/>
      <c r="BQ24" s="394"/>
      <c r="BR24" s="394"/>
      <c r="BS24" s="394"/>
      <c r="BT24" s="394"/>
      <c r="BU24" s="395"/>
      <c r="BV24" s="393">
        <v>1949880</v>
      </c>
      <c r="BW24" s="394"/>
      <c r="BX24" s="394"/>
      <c r="BY24" s="394"/>
      <c r="BZ24" s="394"/>
      <c r="CA24" s="394"/>
      <c r="CB24" s="394"/>
      <c r="CC24" s="395"/>
      <c r="CD24" s="194"/>
      <c r="CE24" s="391"/>
      <c r="CF24" s="391"/>
      <c r="CG24" s="391"/>
      <c r="CH24" s="391"/>
      <c r="CI24" s="391"/>
      <c r="CJ24" s="391"/>
      <c r="CK24" s="391"/>
      <c r="CL24" s="391"/>
      <c r="CM24" s="391"/>
      <c r="CN24" s="391"/>
      <c r="CO24" s="391"/>
      <c r="CP24" s="391"/>
      <c r="CQ24" s="391"/>
      <c r="CR24" s="391"/>
      <c r="CS24" s="392"/>
      <c r="CT24" s="363"/>
      <c r="CU24" s="364"/>
      <c r="CV24" s="364"/>
      <c r="CW24" s="364"/>
      <c r="CX24" s="364"/>
      <c r="CY24" s="364"/>
      <c r="CZ24" s="364"/>
      <c r="DA24" s="365"/>
      <c r="DB24" s="363"/>
      <c r="DC24" s="364"/>
      <c r="DD24" s="364"/>
      <c r="DE24" s="364"/>
      <c r="DF24" s="364"/>
      <c r="DG24" s="364"/>
      <c r="DH24" s="364"/>
      <c r="DI24" s="365"/>
    </row>
    <row r="25" spans="1:113" ht="18.75" customHeight="1" x14ac:dyDescent="0.2">
      <c r="A25" s="181"/>
      <c r="B25" s="425"/>
      <c r="C25" s="426"/>
      <c r="D25" s="427"/>
      <c r="E25" s="366" t="s">
        <v>87</v>
      </c>
      <c r="F25" s="367"/>
      <c r="G25" s="367"/>
      <c r="H25" s="367"/>
      <c r="I25" s="367"/>
      <c r="J25" s="367"/>
      <c r="K25" s="368"/>
      <c r="L25" s="369">
        <v>1</v>
      </c>
      <c r="M25" s="370"/>
      <c r="N25" s="370"/>
      <c r="O25" s="370"/>
      <c r="P25" s="371"/>
      <c r="Q25" s="369">
        <v>6700</v>
      </c>
      <c r="R25" s="370"/>
      <c r="S25" s="370"/>
      <c r="T25" s="370"/>
      <c r="U25" s="370"/>
      <c r="V25" s="371"/>
      <c r="W25" s="435"/>
      <c r="X25" s="426"/>
      <c r="Y25" s="427"/>
      <c r="Z25" s="366" t="s">
        <v>88</v>
      </c>
      <c r="AA25" s="367"/>
      <c r="AB25" s="367"/>
      <c r="AC25" s="367"/>
      <c r="AD25" s="367"/>
      <c r="AE25" s="367"/>
      <c r="AF25" s="367"/>
      <c r="AG25" s="368"/>
      <c r="AH25" s="369" t="s">
        <v>47</v>
      </c>
      <c r="AI25" s="370"/>
      <c r="AJ25" s="370"/>
      <c r="AK25" s="370"/>
      <c r="AL25" s="371"/>
      <c r="AM25" s="369" t="s">
        <v>47</v>
      </c>
      <c r="AN25" s="370"/>
      <c r="AO25" s="370"/>
      <c r="AP25" s="370"/>
      <c r="AQ25" s="370"/>
      <c r="AR25" s="371"/>
      <c r="AS25" s="369" t="s">
        <v>47</v>
      </c>
      <c r="AT25" s="370"/>
      <c r="AU25" s="370"/>
      <c r="AV25" s="370"/>
      <c r="AW25" s="370"/>
      <c r="AX25" s="372"/>
      <c r="AY25" s="385" t="s">
        <v>89</v>
      </c>
      <c r="AZ25" s="386"/>
      <c r="BA25" s="386"/>
      <c r="BB25" s="386"/>
      <c r="BC25" s="386"/>
      <c r="BD25" s="386"/>
      <c r="BE25" s="386"/>
      <c r="BF25" s="386"/>
      <c r="BG25" s="386"/>
      <c r="BH25" s="386"/>
      <c r="BI25" s="386"/>
      <c r="BJ25" s="386"/>
      <c r="BK25" s="386"/>
      <c r="BL25" s="386"/>
      <c r="BM25" s="387"/>
      <c r="BN25" s="388">
        <v>1173497</v>
      </c>
      <c r="BO25" s="389"/>
      <c r="BP25" s="389"/>
      <c r="BQ25" s="389"/>
      <c r="BR25" s="389"/>
      <c r="BS25" s="389"/>
      <c r="BT25" s="389"/>
      <c r="BU25" s="390"/>
      <c r="BV25" s="388">
        <v>1898499</v>
      </c>
      <c r="BW25" s="389"/>
      <c r="BX25" s="389"/>
      <c r="BY25" s="389"/>
      <c r="BZ25" s="389"/>
      <c r="CA25" s="389"/>
      <c r="CB25" s="389"/>
      <c r="CC25" s="390"/>
      <c r="CD25" s="194"/>
      <c r="CE25" s="391"/>
      <c r="CF25" s="391"/>
      <c r="CG25" s="391"/>
      <c r="CH25" s="391"/>
      <c r="CI25" s="391"/>
      <c r="CJ25" s="391"/>
      <c r="CK25" s="391"/>
      <c r="CL25" s="391"/>
      <c r="CM25" s="391"/>
      <c r="CN25" s="391"/>
      <c r="CO25" s="391"/>
      <c r="CP25" s="391"/>
      <c r="CQ25" s="391"/>
      <c r="CR25" s="391"/>
      <c r="CS25" s="392"/>
      <c r="CT25" s="363"/>
      <c r="CU25" s="364"/>
      <c r="CV25" s="364"/>
      <c r="CW25" s="364"/>
      <c r="CX25" s="364"/>
      <c r="CY25" s="364"/>
      <c r="CZ25" s="364"/>
      <c r="DA25" s="365"/>
      <c r="DB25" s="363"/>
      <c r="DC25" s="364"/>
      <c r="DD25" s="364"/>
      <c r="DE25" s="364"/>
      <c r="DF25" s="364"/>
      <c r="DG25" s="364"/>
      <c r="DH25" s="364"/>
      <c r="DI25" s="365"/>
    </row>
    <row r="26" spans="1:113" ht="18.75" customHeight="1" x14ac:dyDescent="0.2">
      <c r="A26" s="181"/>
      <c r="B26" s="425"/>
      <c r="C26" s="426"/>
      <c r="D26" s="427"/>
      <c r="E26" s="366" t="s">
        <v>90</v>
      </c>
      <c r="F26" s="367"/>
      <c r="G26" s="367"/>
      <c r="H26" s="367"/>
      <c r="I26" s="367"/>
      <c r="J26" s="367"/>
      <c r="K26" s="368"/>
      <c r="L26" s="369">
        <v>1</v>
      </c>
      <c r="M26" s="370"/>
      <c r="N26" s="370"/>
      <c r="O26" s="370"/>
      <c r="P26" s="371"/>
      <c r="Q26" s="369">
        <v>5600</v>
      </c>
      <c r="R26" s="370"/>
      <c r="S26" s="370"/>
      <c r="T26" s="370"/>
      <c r="U26" s="370"/>
      <c r="V26" s="371"/>
      <c r="W26" s="435"/>
      <c r="X26" s="426"/>
      <c r="Y26" s="427"/>
      <c r="Z26" s="366" t="s">
        <v>91</v>
      </c>
      <c r="AA26" s="448"/>
      <c r="AB26" s="448"/>
      <c r="AC26" s="448"/>
      <c r="AD26" s="448"/>
      <c r="AE26" s="448"/>
      <c r="AF26" s="448"/>
      <c r="AG26" s="449"/>
      <c r="AH26" s="369">
        <v>3</v>
      </c>
      <c r="AI26" s="370"/>
      <c r="AJ26" s="370"/>
      <c r="AK26" s="370"/>
      <c r="AL26" s="371"/>
      <c r="AM26" s="369">
        <v>6804</v>
      </c>
      <c r="AN26" s="370"/>
      <c r="AO26" s="370"/>
      <c r="AP26" s="370"/>
      <c r="AQ26" s="370"/>
      <c r="AR26" s="371"/>
      <c r="AS26" s="369">
        <v>2268</v>
      </c>
      <c r="AT26" s="370"/>
      <c r="AU26" s="370"/>
      <c r="AV26" s="370"/>
      <c r="AW26" s="370"/>
      <c r="AX26" s="372"/>
      <c r="AY26" s="402" t="s">
        <v>92</v>
      </c>
      <c r="AZ26" s="403"/>
      <c r="BA26" s="403"/>
      <c r="BB26" s="403"/>
      <c r="BC26" s="403"/>
      <c r="BD26" s="403"/>
      <c r="BE26" s="403"/>
      <c r="BF26" s="403"/>
      <c r="BG26" s="403"/>
      <c r="BH26" s="403"/>
      <c r="BI26" s="403"/>
      <c r="BJ26" s="403"/>
      <c r="BK26" s="403"/>
      <c r="BL26" s="403"/>
      <c r="BM26" s="404"/>
      <c r="BN26" s="393" t="s">
        <v>47</v>
      </c>
      <c r="BO26" s="394"/>
      <c r="BP26" s="394"/>
      <c r="BQ26" s="394"/>
      <c r="BR26" s="394"/>
      <c r="BS26" s="394"/>
      <c r="BT26" s="394"/>
      <c r="BU26" s="395"/>
      <c r="BV26" s="393" t="s">
        <v>47</v>
      </c>
      <c r="BW26" s="394"/>
      <c r="BX26" s="394"/>
      <c r="BY26" s="394"/>
      <c r="BZ26" s="394"/>
      <c r="CA26" s="394"/>
      <c r="CB26" s="394"/>
      <c r="CC26" s="395"/>
      <c r="CD26" s="194"/>
      <c r="CE26" s="391"/>
      <c r="CF26" s="391"/>
      <c r="CG26" s="391"/>
      <c r="CH26" s="391"/>
      <c r="CI26" s="391"/>
      <c r="CJ26" s="391"/>
      <c r="CK26" s="391"/>
      <c r="CL26" s="391"/>
      <c r="CM26" s="391"/>
      <c r="CN26" s="391"/>
      <c r="CO26" s="391"/>
      <c r="CP26" s="391"/>
      <c r="CQ26" s="391"/>
      <c r="CR26" s="391"/>
      <c r="CS26" s="392"/>
      <c r="CT26" s="363"/>
      <c r="CU26" s="364"/>
      <c r="CV26" s="364"/>
      <c r="CW26" s="364"/>
      <c r="CX26" s="364"/>
      <c r="CY26" s="364"/>
      <c r="CZ26" s="364"/>
      <c r="DA26" s="365"/>
      <c r="DB26" s="363"/>
      <c r="DC26" s="364"/>
      <c r="DD26" s="364"/>
      <c r="DE26" s="364"/>
      <c r="DF26" s="364"/>
      <c r="DG26" s="364"/>
      <c r="DH26" s="364"/>
      <c r="DI26" s="365"/>
    </row>
    <row r="27" spans="1:113" ht="18.75" customHeight="1" thickBot="1" x14ac:dyDescent="0.25">
      <c r="A27" s="181"/>
      <c r="B27" s="425"/>
      <c r="C27" s="426"/>
      <c r="D27" s="427"/>
      <c r="E27" s="366" t="s">
        <v>93</v>
      </c>
      <c r="F27" s="367"/>
      <c r="G27" s="367"/>
      <c r="H27" s="367"/>
      <c r="I27" s="367"/>
      <c r="J27" s="367"/>
      <c r="K27" s="368"/>
      <c r="L27" s="369">
        <v>1</v>
      </c>
      <c r="M27" s="370"/>
      <c r="N27" s="370"/>
      <c r="O27" s="370"/>
      <c r="P27" s="371"/>
      <c r="Q27" s="369">
        <v>3000</v>
      </c>
      <c r="R27" s="370"/>
      <c r="S27" s="370"/>
      <c r="T27" s="370"/>
      <c r="U27" s="370"/>
      <c r="V27" s="371"/>
      <c r="W27" s="435"/>
      <c r="X27" s="426"/>
      <c r="Y27" s="427"/>
      <c r="Z27" s="366" t="s">
        <v>94</v>
      </c>
      <c r="AA27" s="367"/>
      <c r="AB27" s="367"/>
      <c r="AC27" s="367"/>
      <c r="AD27" s="367"/>
      <c r="AE27" s="367"/>
      <c r="AF27" s="367"/>
      <c r="AG27" s="368"/>
      <c r="AH27" s="369" t="s">
        <v>47</v>
      </c>
      <c r="AI27" s="370"/>
      <c r="AJ27" s="370"/>
      <c r="AK27" s="370"/>
      <c r="AL27" s="371"/>
      <c r="AM27" s="369" t="s">
        <v>47</v>
      </c>
      <c r="AN27" s="370"/>
      <c r="AO27" s="370"/>
      <c r="AP27" s="370"/>
      <c r="AQ27" s="370"/>
      <c r="AR27" s="371"/>
      <c r="AS27" s="369" t="s">
        <v>47</v>
      </c>
      <c r="AT27" s="370"/>
      <c r="AU27" s="370"/>
      <c r="AV27" s="370"/>
      <c r="AW27" s="370"/>
      <c r="AX27" s="372"/>
      <c r="AY27" s="399" t="s">
        <v>95</v>
      </c>
      <c r="AZ27" s="400"/>
      <c r="BA27" s="400"/>
      <c r="BB27" s="400"/>
      <c r="BC27" s="400"/>
      <c r="BD27" s="400"/>
      <c r="BE27" s="400"/>
      <c r="BF27" s="400"/>
      <c r="BG27" s="400"/>
      <c r="BH27" s="400"/>
      <c r="BI27" s="400"/>
      <c r="BJ27" s="400"/>
      <c r="BK27" s="400"/>
      <c r="BL27" s="400"/>
      <c r="BM27" s="401"/>
      <c r="BN27" s="396">
        <v>500000</v>
      </c>
      <c r="BO27" s="397"/>
      <c r="BP27" s="397"/>
      <c r="BQ27" s="397"/>
      <c r="BR27" s="397"/>
      <c r="BS27" s="397"/>
      <c r="BT27" s="397"/>
      <c r="BU27" s="398"/>
      <c r="BV27" s="396">
        <v>500000</v>
      </c>
      <c r="BW27" s="397"/>
      <c r="BX27" s="397"/>
      <c r="BY27" s="397"/>
      <c r="BZ27" s="397"/>
      <c r="CA27" s="397"/>
      <c r="CB27" s="397"/>
      <c r="CC27" s="398"/>
      <c r="CD27" s="196"/>
      <c r="CE27" s="391"/>
      <c r="CF27" s="391"/>
      <c r="CG27" s="391"/>
      <c r="CH27" s="391"/>
      <c r="CI27" s="391"/>
      <c r="CJ27" s="391"/>
      <c r="CK27" s="391"/>
      <c r="CL27" s="391"/>
      <c r="CM27" s="391"/>
      <c r="CN27" s="391"/>
      <c r="CO27" s="391"/>
      <c r="CP27" s="391"/>
      <c r="CQ27" s="391"/>
      <c r="CR27" s="391"/>
      <c r="CS27" s="392"/>
      <c r="CT27" s="363"/>
      <c r="CU27" s="364"/>
      <c r="CV27" s="364"/>
      <c r="CW27" s="364"/>
      <c r="CX27" s="364"/>
      <c r="CY27" s="364"/>
      <c r="CZ27" s="364"/>
      <c r="DA27" s="365"/>
      <c r="DB27" s="363"/>
      <c r="DC27" s="364"/>
      <c r="DD27" s="364"/>
      <c r="DE27" s="364"/>
      <c r="DF27" s="364"/>
      <c r="DG27" s="364"/>
      <c r="DH27" s="364"/>
      <c r="DI27" s="365"/>
    </row>
    <row r="28" spans="1:113" ht="18.75" customHeight="1" x14ac:dyDescent="0.2">
      <c r="A28" s="181"/>
      <c r="B28" s="425"/>
      <c r="C28" s="426"/>
      <c r="D28" s="427"/>
      <c r="E28" s="366" t="s">
        <v>96</v>
      </c>
      <c r="F28" s="367"/>
      <c r="G28" s="367"/>
      <c r="H28" s="367"/>
      <c r="I28" s="367"/>
      <c r="J28" s="367"/>
      <c r="K28" s="368"/>
      <c r="L28" s="369">
        <v>1</v>
      </c>
      <c r="M28" s="370"/>
      <c r="N28" s="370"/>
      <c r="O28" s="370"/>
      <c r="P28" s="371"/>
      <c r="Q28" s="369">
        <v>2450</v>
      </c>
      <c r="R28" s="370"/>
      <c r="S28" s="370"/>
      <c r="T28" s="370"/>
      <c r="U28" s="370"/>
      <c r="V28" s="371"/>
      <c r="W28" s="435"/>
      <c r="X28" s="426"/>
      <c r="Y28" s="427"/>
      <c r="Z28" s="366" t="s">
        <v>97</v>
      </c>
      <c r="AA28" s="367"/>
      <c r="AB28" s="367"/>
      <c r="AC28" s="367"/>
      <c r="AD28" s="367"/>
      <c r="AE28" s="367"/>
      <c r="AF28" s="367"/>
      <c r="AG28" s="368"/>
      <c r="AH28" s="369" t="s">
        <v>47</v>
      </c>
      <c r="AI28" s="370"/>
      <c r="AJ28" s="370"/>
      <c r="AK28" s="370"/>
      <c r="AL28" s="371"/>
      <c r="AM28" s="369" t="s">
        <v>47</v>
      </c>
      <c r="AN28" s="370"/>
      <c r="AO28" s="370"/>
      <c r="AP28" s="370"/>
      <c r="AQ28" s="370"/>
      <c r="AR28" s="371"/>
      <c r="AS28" s="369" t="s">
        <v>47</v>
      </c>
      <c r="AT28" s="370"/>
      <c r="AU28" s="370"/>
      <c r="AV28" s="370"/>
      <c r="AW28" s="370"/>
      <c r="AX28" s="372"/>
      <c r="AY28" s="376" t="s">
        <v>98</v>
      </c>
      <c r="AZ28" s="377"/>
      <c r="BA28" s="377"/>
      <c r="BB28" s="378"/>
      <c r="BC28" s="385" t="s">
        <v>99</v>
      </c>
      <c r="BD28" s="386"/>
      <c r="BE28" s="386"/>
      <c r="BF28" s="386"/>
      <c r="BG28" s="386"/>
      <c r="BH28" s="386"/>
      <c r="BI28" s="386"/>
      <c r="BJ28" s="386"/>
      <c r="BK28" s="386"/>
      <c r="BL28" s="386"/>
      <c r="BM28" s="387"/>
      <c r="BN28" s="388">
        <v>6540834</v>
      </c>
      <c r="BO28" s="389"/>
      <c r="BP28" s="389"/>
      <c r="BQ28" s="389"/>
      <c r="BR28" s="389"/>
      <c r="BS28" s="389"/>
      <c r="BT28" s="389"/>
      <c r="BU28" s="390"/>
      <c r="BV28" s="388">
        <v>6372261</v>
      </c>
      <c r="BW28" s="389"/>
      <c r="BX28" s="389"/>
      <c r="BY28" s="389"/>
      <c r="BZ28" s="389"/>
      <c r="CA28" s="389"/>
      <c r="CB28" s="389"/>
      <c r="CC28" s="390"/>
      <c r="CD28" s="194"/>
      <c r="CE28" s="391"/>
      <c r="CF28" s="391"/>
      <c r="CG28" s="391"/>
      <c r="CH28" s="391"/>
      <c r="CI28" s="391"/>
      <c r="CJ28" s="391"/>
      <c r="CK28" s="391"/>
      <c r="CL28" s="391"/>
      <c r="CM28" s="391"/>
      <c r="CN28" s="391"/>
      <c r="CO28" s="391"/>
      <c r="CP28" s="391"/>
      <c r="CQ28" s="391"/>
      <c r="CR28" s="391"/>
      <c r="CS28" s="392"/>
      <c r="CT28" s="363"/>
      <c r="CU28" s="364"/>
      <c r="CV28" s="364"/>
      <c r="CW28" s="364"/>
      <c r="CX28" s="364"/>
      <c r="CY28" s="364"/>
      <c r="CZ28" s="364"/>
      <c r="DA28" s="365"/>
      <c r="DB28" s="363"/>
      <c r="DC28" s="364"/>
      <c r="DD28" s="364"/>
      <c r="DE28" s="364"/>
      <c r="DF28" s="364"/>
      <c r="DG28" s="364"/>
      <c r="DH28" s="364"/>
      <c r="DI28" s="365"/>
    </row>
    <row r="29" spans="1:113" ht="18.75" customHeight="1" x14ac:dyDescent="0.2">
      <c r="A29" s="181"/>
      <c r="B29" s="425"/>
      <c r="C29" s="426"/>
      <c r="D29" s="427"/>
      <c r="E29" s="366" t="s">
        <v>100</v>
      </c>
      <c r="F29" s="367"/>
      <c r="G29" s="367"/>
      <c r="H29" s="367"/>
      <c r="I29" s="367"/>
      <c r="J29" s="367"/>
      <c r="K29" s="368"/>
      <c r="L29" s="369">
        <v>12</v>
      </c>
      <c r="M29" s="370"/>
      <c r="N29" s="370"/>
      <c r="O29" s="370"/>
      <c r="P29" s="371"/>
      <c r="Q29" s="369">
        <v>2350</v>
      </c>
      <c r="R29" s="370"/>
      <c r="S29" s="370"/>
      <c r="T29" s="370"/>
      <c r="U29" s="370"/>
      <c r="V29" s="371"/>
      <c r="W29" s="436"/>
      <c r="X29" s="437"/>
      <c r="Y29" s="438"/>
      <c r="Z29" s="366" t="s">
        <v>101</v>
      </c>
      <c r="AA29" s="367"/>
      <c r="AB29" s="367"/>
      <c r="AC29" s="367"/>
      <c r="AD29" s="367"/>
      <c r="AE29" s="367"/>
      <c r="AF29" s="367"/>
      <c r="AG29" s="368"/>
      <c r="AH29" s="369">
        <v>152</v>
      </c>
      <c r="AI29" s="370"/>
      <c r="AJ29" s="370"/>
      <c r="AK29" s="370"/>
      <c r="AL29" s="371"/>
      <c r="AM29" s="369">
        <v>454632</v>
      </c>
      <c r="AN29" s="370"/>
      <c r="AO29" s="370"/>
      <c r="AP29" s="370"/>
      <c r="AQ29" s="370"/>
      <c r="AR29" s="371"/>
      <c r="AS29" s="369">
        <v>2991</v>
      </c>
      <c r="AT29" s="370"/>
      <c r="AU29" s="370"/>
      <c r="AV29" s="370"/>
      <c r="AW29" s="370"/>
      <c r="AX29" s="372"/>
      <c r="AY29" s="379"/>
      <c r="AZ29" s="380"/>
      <c r="BA29" s="380"/>
      <c r="BB29" s="381"/>
      <c r="BC29" s="373" t="s">
        <v>102</v>
      </c>
      <c r="BD29" s="374"/>
      <c r="BE29" s="374"/>
      <c r="BF29" s="374"/>
      <c r="BG29" s="374"/>
      <c r="BH29" s="374"/>
      <c r="BI29" s="374"/>
      <c r="BJ29" s="374"/>
      <c r="BK29" s="374"/>
      <c r="BL29" s="374"/>
      <c r="BM29" s="375"/>
      <c r="BN29" s="393">
        <v>2427648</v>
      </c>
      <c r="BO29" s="394"/>
      <c r="BP29" s="394"/>
      <c r="BQ29" s="394"/>
      <c r="BR29" s="394"/>
      <c r="BS29" s="394"/>
      <c r="BT29" s="394"/>
      <c r="BU29" s="395"/>
      <c r="BV29" s="393">
        <v>2426473</v>
      </c>
      <c r="BW29" s="394"/>
      <c r="BX29" s="394"/>
      <c r="BY29" s="394"/>
      <c r="BZ29" s="394"/>
      <c r="CA29" s="394"/>
      <c r="CB29" s="394"/>
      <c r="CC29" s="395"/>
      <c r="CD29" s="196"/>
      <c r="CE29" s="391"/>
      <c r="CF29" s="391"/>
      <c r="CG29" s="391"/>
      <c r="CH29" s="391"/>
      <c r="CI29" s="391"/>
      <c r="CJ29" s="391"/>
      <c r="CK29" s="391"/>
      <c r="CL29" s="391"/>
      <c r="CM29" s="391"/>
      <c r="CN29" s="391"/>
      <c r="CO29" s="391"/>
      <c r="CP29" s="391"/>
      <c r="CQ29" s="391"/>
      <c r="CR29" s="391"/>
      <c r="CS29" s="392"/>
      <c r="CT29" s="363"/>
      <c r="CU29" s="364"/>
      <c r="CV29" s="364"/>
      <c r="CW29" s="364"/>
      <c r="CX29" s="364"/>
      <c r="CY29" s="364"/>
      <c r="CZ29" s="364"/>
      <c r="DA29" s="365"/>
      <c r="DB29" s="363"/>
      <c r="DC29" s="364"/>
      <c r="DD29" s="364"/>
      <c r="DE29" s="364"/>
      <c r="DF29" s="364"/>
      <c r="DG29" s="364"/>
      <c r="DH29" s="364"/>
      <c r="DI29" s="365"/>
    </row>
    <row r="30" spans="1:113" ht="18.75" customHeight="1" thickBot="1" x14ac:dyDescent="0.25">
      <c r="A30" s="181"/>
      <c r="B30" s="428"/>
      <c r="C30" s="429"/>
      <c r="D30" s="430"/>
      <c r="E30" s="439"/>
      <c r="F30" s="440"/>
      <c r="G30" s="440"/>
      <c r="H30" s="440"/>
      <c r="I30" s="440"/>
      <c r="J30" s="440"/>
      <c r="K30" s="441"/>
      <c r="L30" s="442"/>
      <c r="M30" s="443"/>
      <c r="N30" s="443"/>
      <c r="O30" s="443"/>
      <c r="P30" s="444"/>
      <c r="Q30" s="442"/>
      <c r="R30" s="443"/>
      <c r="S30" s="443"/>
      <c r="T30" s="443"/>
      <c r="U30" s="443"/>
      <c r="V30" s="444"/>
      <c r="W30" s="445" t="s">
        <v>103</v>
      </c>
      <c r="X30" s="446"/>
      <c r="Y30" s="446"/>
      <c r="Z30" s="446"/>
      <c r="AA30" s="446"/>
      <c r="AB30" s="446"/>
      <c r="AC30" s="446"/>
      <c r="AD30" s="446"/>
      <c r="AE30" s="446"/>
      <c r="AF30" s="446"/>
      <c r="AG30" s="447"/>
      <c r="AH30" s="357">
        <v>92.6</v>
      </c>
      <c r="AI30" s="358"/>
      <c r="AJ30" s="358"/>
      <c r="AK30" s="358"/>
      <c r="AL30" s="358"/>
      <c r="AM30" s="358"/>
      <c r="AN30" s="358"/>
      <c r="AO30" s="358"/>
      <c r="AP30" s="358"/>
      <c r="AQ30" s="358"/>
      <c r="AR30" s="358"/>
      <c r="AS30" s="358"/>
      <c r="AT30" s="358"/>
      <c r="AU30" s="358"/>
      <c r="AV30" s="358"/>
      <c r="AW30" s="358"/>
      <c r="AX30" s="359"/>
      <c r="AY30" s="382"/>
      <c r="AZ30" s="383"/>
      <c r="BA30" s="383"/>
      <c r="BB30" s="384"/>
      <c r="BC30" s="360" t="s">
        <v>104</v>
      </c>
      <c r="BD30" s="361"/>
      <c r="BE30" s="361"/>
      <c r="BF30" s="361"/>
      <c r="BG30" s="361"/>
      <c r="BH30" s="361"/>
      <c r="BI30" s="361"/>
      <c r="BJ30" s="361"/>
      <c r="BK30" s="361"/>
      <c r="BL30" s="361"/>
      <c r="BM30" s="362"/>
      <c r="BN30" s="396">
        <v>5487353</v>
      </c>
      <c r="BO30" s="397"/>
      <c r="BP30" s="397"/>
      <c r="BQ30" s="397"/>
      <c r="BR30" s="397"/>
      <c r="BS30" s="397"/>
      <c r="BT30" s="397"/>
      <c r="BU30" s="398"/>
      <c r="BV30" s="396">
        <v>5750920</v>
      </c>
      <c r="BW30" s="397"/>
      <c r="BX30" s="397"/>
      <c r="BY30" s="397"/>
      <c r="BZ30" s="397"/>
      <c r="CA30" s="397"/>
      <c r="CB30" s="397"/>
      <c r="CC30" s="39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181" t="s">
        <v>105</v>
      </c>
      <c r="D32" s="181"/>
      <c r="E32" s="181"/>
      <c r="U32" s="180" t="s">
        <v>106</v>
      </c>
      <c r="AM32" s="180" t="s">
        <v>107</v>
      </c>
      <c r="BE32" s="180" t="s">
        <v>108</v>
      </c>
      <c r="BW32" s="180" t="s">
        <v>109</v>
      </c>
      <c r="CO32" s="180" t="s">
        <v>110</v>
      </c>
      <c r="DI32" s="204"/>
    </row>
    <row r="33" spans="1:113" ht="13.5" customHeight="1" x14ac:dyDescent="0.2">
      <c r="A33" s="181"/>
      <c r="B33" s="205"/>
      <c r="C33" s="356" t="s">
        <v>111</v>
      </c>
      <c r="D33" s="356"/>
      <c r="E33" s="355" t="s">
        <v>112</v>
      </c>
      <c r="F33" s="355"/>
      <c r="G33" s="355"/>
      <c r="H33" s="355"/>
      <c r="I33" s="355"/>
      <c r="J33" s="355"/>
      <c r="K33" s="355"/>
      <c r="L33" s="355"/>
      <c r="M33" s="355"/>
      <c r="N33" s="355"/>
      <c r="O33" s="355"/>
      <c r="P33" s="355"/>
      <c r="Q33" s="355"/>
      <c r="R33" s="355"/>
      <c r="S33" s="355"/>
      <c r="T33" s="206"/>
      <c r="U33" s="356" t="s">
        <v>111</v>
      </c>
      <c r="V33" s="356"/>
      <c r="W33" s="355" t="s">
        <v>112</v>
      </c>
      <c r="X33" s="355"/>
      <c r="Y33" s="355"/>
      <c r="Z33" s="355"/>
      <c r="AA33" s="355"/>
      <c r="AB33" s="355"/>
      <c r="AC33" s="355"/>
      <c r="AD33" s="355"/>
      <c r="AE33" s="355"/>
      <c r="AF33" s="355"/>
      <c r="AG33" s="355"/>
      <c r="AH33" s="355"/>
      <c r="AI33" s="355"/>
      <c r="AJ33" s="355"/>
      <c r="AK33" s="355"/>
      <c r="AL33" s="206"/>
      <c r="AM33" s="356" t="s">
        <v>111</v>
      </c>
      <c r="AN33" s="356"/>
      <c r="AO33" s="355" t="s">
        <v>112</v>
      </c>
      <c r="AP33" s="355"/>
      <c r="AQ33" s="355"/>
      <c r="AR33" s="355"/>
      <c r="AS33" s="355"/>
      <c r="AT33" s="355"/>
      <c r="AU33" s="355"/>
      <c r="AV33" s="355"/>
      <c r="AW33" s="355"/>
      <c r="AX33" s="355"/>
      <c r="AY33" s="355"/>
      <c r="AZ33" s="355"/>
      <c r="BA33" s="355"/>
      <c r="BB33" s="355"/>
      <c r="BC33" s="355"/>
      <c r="BD33" s="207"/>
      <c r="BE33" s="355" t="s">
        <v>113</v>
      </c>
      <c r="BF33" s="355"/>
      <c r="BG33" s="355" t="s">
        <v>114</v>
      </c>
      <c r="BH33" s="355"/>
      <c r="BI33" s="355"/>
      <c r="BJ33" s="355"/>
      <c r="BK33" s="355"/>
      <c r="BL33" s="355"/>
      <c r="BM33" s="355"/>
      <c r="BN33" s="355"/>
      <c r="BO33" s="355"/>
      <c r="BP33" s="355"/>
      <c r="BQ33" s="355"/>
      <c r="BR33" s="355"/>
      <c r="BS33" s="355"/>
      <c r="BT33" s="355"/>
      <c r="BU33" s="355"/>
      <c r="BV33" s="207"/>
      <c r="BW33" s="356" t="s">
        <v>113</v>
      </c>
      <c r="BX33" s="356"/>
      <c r="BY33" s="355" t="s">
        <v>115</v>
      </c>
      <c r="BZ33" s="355"/>
      <c r="CA33" s="355"/>
      <c r="CB33" s="355"/>
      <c r="CC33" s="355"/>
      <c r="CD33" s="355"/>
      <c r="CE33" s="355"/>
      <c r="CF33" s="355"/>
      <c r="CG33" s="355"/>
      <c r="CH33" s="355"/>
      <c r="CI33" s="355"/>
      <c r="CJ33" s="355"/>
      <c r="CK33" s="355"/>
      <c r="CL33" s="355"/>
      <c r="CM33" s="355"/>
      <c r="CN33" s="206"/>
      <c r="CO33" s="356" t="s">
        <v>111</v>
      </c>
      <c r="CP33" s="356"/>
      <c r="CQ33" s="355" t="s">
        <v>116</v>
      </c>
      <c r="CR33" s="355"/>
      <c r="CS33" s="355"/>
      <c r="CT33" s="355"/>
      <c r="CU33" s="355"/>
      <c r="CV33" s="355"/>
      <c r="CW33" s="355"/>
      <c r="CX33" s="355"/>
      <c r="CY33" s="355"/>
      <c r="CZ33" s="355"/>
      <c r="DA33" s="355"/>
      <c r="DB33" s="355"/>
      <c r="DC33" s="355"/>
      <c r="DD33" s="355"/>
      <c r="DE33" s="355"/>
      <c r="DF33" s="206"/>
      <c r="DG33" s="354" t="s">
        <v>117</v>
      </c>
      <c r="DH33" s="354"/>
      <c r="DI33" s="208"/>
    </row>
    <row r="34" spans="1:113" ht="32.25" customHeight="1" x14ac:dyDescent="0.2">
      <c r="A34" s="181"/>
      <c r="B34" s="205"/>
      <c r="C34" s="352">
        <f>IF(E34="","",1)</f>
        <v>1</v>
      </c>
      <c r="D34" s="352"/>
      <c r="E34" s="351" t="str">
        <f>IF('各会計、関係団体の財政状況及び健全化判断比率'!B7="","",'各会計、関係団体の財政状況及び健全化判断比率'!B7)</f>
        <v>一般会計</v>
      </c>
      <c r="F34" s="351"/>
      <c r="G34" s="351"/>
      <c r="H34" s="351"/>
      <c r="I34" s="351"/>
      <c r="J34" s="351"/>
      <c r="K34" s="351"/>
      <c r="L34" s="351"/>
      <c r="M34" s="351"/>
      <c r="N34" s="351"/>
      <c r="O34" s="351"/>
      <c r="P34" s="351"/>
      <c r="Q34" s="351"/>
      <c r="R34" s="351"/>
      <c r="S34" s="351"/>
      <c r="T34" s="181"/>
      <c r="U34" s="352">
        <f>IF(W34="","",MAX(C34:D43)+1)</f>
        <v>2</v>
      </c>
      <c r="V34" s="352"/>
      <c r="W34" s="351" t="str">
        <f>IF('各会計、関係団体の財政状況及び健全化判断比率'!B28="","",'各会計、関係団体の財政状況及び健全化判断比率'!B28)</f>
        <v>後期高齢者医療事業特別会計</v>
      </c>
      <c r="X34" s="351"/>
      <c r="Y34" s="351"/>
      <c r="Z34" s="351"/>
      <c r="AA34" s="351"/>
      <c r="AB34" s="351"/>
      <c r="AC34" s="351"/>
      <c r="AD34" s="351"/>
      <c r="AE34" s="351"/>
      <c r="AF34" s="351"/>
      <c r="AG34" s="351"/>
      <c r="AH34" s="351"/>
      <c r="AI34" s="351"/>
      <c r="AJ34" s="351"/>
      <c r="AK34" s="351"/>
      <c r="AL34" s="181"/>
      <c r="AM34" s="352" t="str">
        <f>IF(AO34="","",MAX(C34:D43,U34:V43)+1)</f>
        <v/>
      </c>
      <c r="AN34" s="352"/>
      <c r="AO34" s="351"/>
      <c r="AP34" s="351"/>
      <c r="AQ34" s="351"/>
      <c r="AR34" s="351"/>
      <c r="AS34" s="351"/>
      <c r="AT34" s="351"/>
      <c r="AU34" s="351"/>
      <c r="AV34" s="351"/>
      <c r="AW34" s="351"/>
      <c r="AX34" s="351"/>
      <c r="AY34" s="351"/>
      <c r="AZ34" s="351"/>
      <c r="BA34" s="351"/>
      <c r="BB34" s="351"/>
      <c r="BC34" s="351"/>
      <c r="BD34" s="181"/>
      <c r="BE34" s="352">
        <f>IF(BG34="","",MAX(C34:D43,U34:V43,AM34:AN43)+1)</f>
        <v>7</v>
      </c>
      <c r="BF34" s="352"/>
      <c r="BG34" s="351" t="str">
        <f>IF('各会計、関係団体の財政状況及び健全化判断比率'!B33="","",'各会計、関係団体の財政状況及び健全化判断比率'!B33)</f>
        <v>簡易水道事業特別会計</v>
      </c>
      <c r="BH34" s="351"/>
      <c r="BI34" s="351"/>
      <c r="BJ34" s="351"/>
      <c r="BK34" s="351"/>
      <c r="BL34" s="351"/>
      <c r="BM34" s="351"/>
      <c r="BN34" s="351"/>
      <c r="BO34" s="351"/>
      <c r="BP34" s="351"/>
      <c r="BQ34" s="351"/>
      <c r="BR34" s="351"/>
      <c r="BS34" s="351"/>
      <c r="BT34" s="351"/>
      <c r="BU34" s="351"/>
      <c r="BV34" s="181"/>
      <c r="BW34" s="352">
        <f>IF(BY34="","",MAX(C34:D43,U34:V43,AM34:AN43,BE34:BF43)+1)</f>
        <v>10</v>
      </c>
      <c r="BX34" s="352"/>
      <c r="BY34" s="351" t="str">
        <f>IF('各会計、関係団体の財政状況及び健全化判断比率'!B68="","",'各会計、関係団体の財政状況及び健全化判断比率'!B68)</f>
        <v>公立小浜病院組合</v>
      </c>
      <c r="BZ34" s="351"/>
      <c r="CA34" s="351"/>
      <c r="CB34" s="351"/>
      <c r="CC34" s="351"/>
      <c r="CD34" s="351"/>
      <c r="CE34" s="351"/>
      <c r="CF34" s="351"/>
      <c r="CG34" s="351"/>
      <c r="CH34" s="351"/>
      <c r="CI34" s="351"/>
      <c r="CJ34" s="351"/>
      <c r="CK34" s="351"/>
      <c r="CL34" s="351"/>
      <c r="CM34" s="351"/>
      <c r="CN34" s="181"/>
      <c r="CO34" s="352">
        <f>IF(CQ34="","",MAX(C34:D43,U34:V43,AM34:AN43,BE34:BF43,BW34:BX43)+1)</f>
        <v>19</v>
      </c>
      <c r="CP34" s="352"/>
      <c r="CQ34" s="351" t="str">
        <f>IF('各会計、関係団体の財政状況及び健全化判断比率'!BS7="","",'各会計、関係団体の財政状況及び健全化判断比率'!BS7)</f>
        <v>グリーン大飯農業公社</v>
      </c>
      <c r="CR34" s="351"/>
      <c r="CS34" s="351"/>
      <c r="CT34" s="351"/>
      <c r="CU34" s="351"/>
      <c r="CV34" s="351"/>
      <c r="CW34" s="351"/>
      <c r="CX34" s="351"/>
      <c r="CY34" s="351"/>
      <c r="CZ34" s="351"/>
      <c r="DA34" s="351"/>
      <c r="DB34" s="351"/>
      <c r="DC34" s="351"/>
      <c r="DD34" s="351"/>
      <c r="DE34" s="351"/>
      <c r="DG34" s="353" t="str">
        <f>IF('各会計、関係団体の財政状況及び健全化判断比率'!BR7="","",'各会計、関係団体の財政状況及び健全化判断比率'!BR7)</f>
        <v/>
      </c>
      <c r="DH34" s="353"/>
      <c r="DI34" s="208"/>
    </row>
    <row r="35" spans="1:113" ht="32.25" customHeight="1" x14ac:dyDescent="0.2">
      <c r="A35" s="181"/>
      <c r="B35" s="205"/>
      <c r="C35" s="352" t="str">
        <f>IF(E35="","",C34+1)</f>
        <v/>
      </c>
      <c r="D35" s="352"/>
      <c r="E35" s="351" t="str">
        <f>IF('各会計、関係団体の財政状況及び健全化判断比率'!B8="","",'各会計、関係団体の財政状況及び健全化判断比率'!B8)</f>
        <v/>
      </c>
      <c r="F35" s="351"/>
      <c r="G35" s="351"/>
      <c r="H35" s="351"/>
      <c r="I35" s="351"/>
      <c r="J35" s="351"/>
      <c r="K35" s="351"/>
      <c r="L35" s="351"/>
      <c r="M35" s="351"/>
      <c r="N35" s="351"/>
      <c r="O35" s="351"/>
      <c r="P35" s="351"/>
      <c r="Q35" s="351"/>
      <c r="R35" s="351"/>
      <c r="S35" s="351"/>
      <c r="T35" s="181"/>
      <c r="U35" s="352">
        <f>IF(W35="","",U34+1)</f>
        <v>3</v>
      </c>
      <c r="V35" s="352"/>
      <c r="W35" s="351" t="str">
        <f>IF('各会計、関係団体の財政状況及び健全化判断比率'!B29="","",'各会計、関係団体の財政状況及び健全化判断比率'!B29)</f>
        <v>国民健康保険事業特別会計</v>
      </c>
      <c r="X35" s="351"/>
      <c r="Y35" s="351"/>
      <c r="Z35" s="351"/>
      <c r="AA35" s="351"/>
      <c r="AB35" s="351"/>
      <c r="AC35" s="351"/>
      <c r="AD35" s="351"/>
      <c r="AE35" s="351"/>
      <c r="AF35" s="351"/>
      <c r="AG35" s="351"/>
      <c r="AH35" s="351"/>
      <c r="AI35" s="351"/>
      <c r="AJ35" s="351"/>
      <c r="AK35" s="351"/>
      <c r="AL35" s="181"/>
      <c r="AM35" s="352" t="str">
        <f t="shared" ref="AM35:AM43" si="0">IF(AO35="","",AM34+1)</f>
        <v/>
      </c>
      <c r="AN35" s="352"/>
      <c r="AO35" s="351"/>
      <c r="AP35" s="351"/>
      <c r="AQ35" s="351"/>
      <c r="AR35" s="351"/>
      <c r="AS35" s="351"/>
      <c r="AT35" s="351"/>
      <c r="AU35" s="351"/>
      <c r="AV35" s="351"/>
      <c r="AW35" s="351"/>
      <c r="AX35" s="351"/>
      <c r="AY35" s="351"/>
      <c r="AZ35" s="351"/>
      <c r="BA35" s="351"/>
      <c r="BB35" s="351"/>
      <c r="BC35" s="351"/>
      <c r="BD35" s="181"/>
      <c r="BE35" s="352">
        <f t="shared" ref="BE35:BE43" si="1">IF(BG35="","",BE34+1)</f>
        <v>8</v>
      </c>
      <c r="BF35" s="352"/>
      <c r="BG35" s="351" t="str">
        <f>IF('各会計、関係団体の財政状況及び健全化判断比率'!B34="","",'各会計、関係団体の財政状況及び健全化判断比率'!B34)</f>
        <v>農業集落排水事業特別会計</v>
      </c>
      <c r="BH35" s="351"/>
      <c r="BI35" s="351"/>
      <c r="BJ35" s="351"/>
      <c r="BK35" s="351"/>
      <c r="BL35" s="351"/>
      <c r="BM35" s="351"/>
      <c r="BN35" s="351"/>
      <c r="BO35" s="351"/>
      <c r="BP35" s="351"/>
      <c r="BQ35" s="351"/>
      <c r="BR35" s="351"/>
      <c r="BS35" s="351"/>
      <c r="BT35" s="351"/>
      <c r="BU35" s="351"/>
      <c r="BV35" s="181"/>
      <c r="BW35" s="352">
        <f t="shared" ref="BW35:BW43" si="2">IF(BY35="","",BW34+1)</f>
        <v>11</v>
      </c>
      <c r="BX35" s="352"/>
      <c r="BY35" s="351" t="str">
        <f>IF('各会計、関係団体の財政状況及び健全化判断比率'!B69="","",'各会計、関係団体の財政状況及び健全化判断比率'!B69)</f>
        <v>若狭消防組合</v>
      </c>
      <c r="BZ35" s="351"/>
      <c r="CA35" s="351"/>
      <c r="CB35" s="351"/>
      <c r="CC35" s="351"/>
      <c r="CD35" s="351"/>
      <c r="CE35" s="351"/>
      <c r="CF35" s="351"/>
      <c r="CG35" s="351"/>
      <c r="CH35" s="351"/>
      <c r="CI35" s="351"/>
      <c r="CJ35" s="351"/>
      <c r="CK35" s="351"/>
      <c r="CL35" s="351"/>
      <c r="CM35" s="351"/>
      <c r="CN35" s="181"/>
      <c r="CO35" s="352">
        <f t="shared" ref="CO35:CO43" si="3">IF(CQ35="","",CO34+1)</f>
        <v>20</v>
      </c>
      <c r="CP35" s="352"/>
      <c r="CQ35" s="351" t="str">
        <f>IF('各会計、関係団体の財政状況及び健全化判断比率'!BS8="","",'各会計、関係団体の財政状況及び健全化判断比率'!BS8)</f>
        <v>おおい町土地開発公社</v>
      </c>
      <c r="CR35" s="351"/>
      <c r="CS35" s="351"/>
      <c r="CT35" s="351"/>
      <c r="CU35" s="351"/>
      <c r="CV35" s="351"/>
      <c r="CW35" s="351"/>
      <c r="CX35" s="351"/>
      <c r="CY35" s="351"/>
      <c r="CZ35" s="351"/>
      <c r="DA35" s="351"/>
      <c r="DB35" s="351"/>
      <c r="DC35" s="351"/>
      <c r="DD35" s="351"/>
      <c r="DE35" s="351"/>
      <c r="DG35" s="353" t="str">
        <f>IF('各会計、関係団体の財政状況及び健全化判断比率'!BR8="","",'各会計、関係団体の財政状況及び健全化判断比率'!BR8)</f>
        <v/>
      </c>
      <c r="DH35" s="353"/>
      <c r="DI35" s="208"/>
    </row>
    <row r="36" spans="1:113" ht="32.25" customHeight="1" x14ac:dyDescent="0.2">
      <c r="A36" s="181"/>
      <c r="B36" s="205"/>
      <c r="C36" s="352" t="str">
        <f>IF(E36="","",C35+1)</f>
        <v/>
      </c>
      <c r="D36" s="352"/>
      <c r="E36" s="351" t="str">
        <f>IF('各会計、関係団体の財政状況及び健全化判断比率'!B9="","",'各会計、関係団体の財政状況及び健全化判断比率'!B9)</f>
        <v/>
      </c>
      <c r="F36" s="351"/>
      <c r="G36" s="351"/>
      <c r="H36" s="351"/>
      <c r="I36" s="351"/>
      <c r="J36" s="351"/>
      <c r="K36" s="351"/>
      <c r="L36" s="351"/>
      <c r="M36" s="351"/>
      <c r="N36" s="351"/>
      <c r="O36" s="351"/>
      <c r="P36" s="351"/>
      <c r="Q36" s="351"/>
      <c r="R36" s="351"/>
      <c r="S36" s="351"/>
      <c r="T36" s="181"/>
      <c r="U36" s="352">
        <f t="shared" ref="U36:U43" si="4">IF(W36="","",U35+1)</f>
        <v>4</v>
      </c>
      <c r="V36" s="352"/>
      <c r="W36" s="351" t="str">
        <f>IF('各会計、関係団体の財政状況及び健全化判断比率'!B30="","",'各会計、関係団体の財政状況及び健全化判断比率'!B30)</f>
        <v>国民健康保険診療事業特別会計</v>
      </c>
      <c r="X36" s="351"/>
      <c r="Y36" s="351"/>
      <c r="Z36" s="351"/>
      <c r="AA36" s="351"/>
      <c r="AB36" s="351"/>
      <c r="AC36" s="351"/>
      <c r="AD36" s="351"/>
      <c r="AE36" s="351"/>
      <c r="AF36" s="351"/>
      <c r="AG36" s="351"/>
      <c r="AH36" s="351"/>
      <c r="AI36" s="351"/>
      <c r="AJ36" s="351"/>
      <c r="AK36" s="351"/>
      <c r="AL36" s="181"/>
      <c r="AM36" s="352" t="str">
        <f t="shared" si="0"/>
        <v/>
      </c>
      <c r="AN36" s="352"/>
      <c r="AO36" s="351"/>
      <c r="AP36" s="351"/>
      <c r="AQ36" s="351"/>
      <c r="AR36" s="351"/>
      <c r="AS36" s="351"/>
      <c r="AT36" s="351"/>
      <c r="AU36" s="351"/>
      <c r="AV36" s="351"/>
      <c r="AW36" s="351"/>
      <c r="AX36" s="351"/>
      <c r="AY36" s="351"/>
      <c r="AZ36" s="351"/>
      <c r="BA36" s="351"/>
      <c r="BB36" s="351"/>
      <c r="BC36" s="351"/>
      <c r="BD36" s="181"/>
      <c r="BE36" s="352">
        <f t="shared" si="1"/>
        <v>9</v>
      </c>
      <c r="BF36" s="352"/>
      <c r="BG36" s="351" t="str">
        <f>IF('各会計、関係団体の財政状況及び健全化判断比率'!B35="","",'各会計、関係団体の財政状況及び健全化判断比率'!B35)</f>
        <v>特定環境保全公共下水道事業特別会計</v>
      </c>
      <c r="BH36" s="351"/>
      <c r="BI36" s="351"/>
      <c r="BJ36" s="351"/>
      <c r="BK36" s="351"/>
      <c r="BL36" s="351"/>
      <c r="BM36" s="351"/>
      <c r="BN36" s="351"/>
      <c r="BO36" s="351"/>
      <c r="BP36" s="351"/>
      <c r="BQ36" s="351"/>
      <c r="BR36" s="351"/>
      <c r="BS36" s="351"/>
      <c r="BT36" s="351"/>
      <c r="BU36" s="351"/>
      <c r="BV36" s="181"/>
      <c r="BW36" s="352">
        <f t="shared" si="2"/>
        <v>12</v>
      </c>
      <c r="BX36" s="352"/>
      <c r="BY36" s="351" t="str">
        <f>IF('各会計、関係団体の財政状況及び健全化判断比率'!B70="","",'各会計、関係団体の財政状況及び健全化判断比率'!B70)</f>
        <v>福井県自治会館組合</v>
      </c>
      <c r="BZ36" s="351"/>
      <c r="CA36" s="351"/>
      <c r="CB36" s="351"/>
      <c r="CC36" s="351"/>
      <c r="CD36" s="351"/>
      <c r="CE36" s="351"/>
      <c r="CF36" s="351"/>
      <c r="CG36" s="351"/>
      <c r="CH36" s="351"/>
      <c r="CI36" s="351"/>
      <c r="CJ36" s="351"/>
      <c r="CK36" s="351"/>
      <c r="CL36" s="351"/>
      <c r="CM36" s="351"/>
      <c r="CN36" s="181"/>
      <c r="CO36" s="352">
        <f t="shared" si="3"/>
        <v>21</v>
      </c>
      <c r="CP36" s="352"/>
      <c r="CQ36" s="351" t="str">
        <f>IF('各会計、関係団体の財政状況及び健全化判断比率'!BS9="","",'各会計、関係団体の財政状況及び健全化判断比率'!BS9)</f>
        <v>わかさ大飯マリンワールド</v>
      </c>
      <c r="CR36" s="351"/>
      <c r="CS36" s="351"/>
      <c r="CT36" s="351"/>
      <c r="CU36" s="351"/>
      <c r="CV36" s="351"/>
      <c r="CW36" s="351"/>
      <c r="CX36" s="351"/>
      <c r="CY36" s="351"/>
      <c r="CZ36" s="351"/>
      <c r="DA36" s="351"/>
      <c r="DB36" s="351"/>
      <c r="DC36" s="351"/>
      <c r="DD36" s="351"/>
      <c r="DE36" s="351"/>
      <c r="DG36" s="353" t="str">
        <f>IF('各会計、関係団体の財政状況及び健全化判断比率'!BR9="","",'各会計、関係団体の財政状況及び健全化判断比率'!BR9)</f>
        <v/>
      </c>
      <c r="DH36" s="353"/>
      <c r="DI36" s="208"/>
    </row>
    <row r="37" spans="1:113" ht="32.25" customHeight="1" x14ac:dyDescent="0.2">
      <c r="A37" s="181"/>
      <c r="B37" s="205"/>
      <c r="C37" s="352" t="str">
        <f>IF(E37="","",C36+1)</f>
        <v/>
      </c>
      <c r="D37" s="352"/>
      <c r="E37" s="351" t="str">
        <f>IF('各会計、関係団体の財政状況及び健全化判断比率'!B10="","",'各会計、関係団体の財政状況及び健全化判断比率'!B10)</f>
        <v/>
      </c>
      <c r="F37" s="351"/>
      <c r="G37" s="351"/>
      <c r="H37" s="351"/>
      <c r="I37" s="351"/>
      <c r="J37" s="351"/>
      <c r="K37" s="351"/>
      <c r="L37" s="351"/>
      <c r="M37" s="351"/>
      <c r="N37" s="351"/>
      <c r="O37" s="351"/>
      <c r="P37" s="351"/>
      <c r="Q37" s="351"/>
      <c r="R37" s="351"/>
      <c r="S37" s="351"/>
      <c r="T37" s="181"/>
      <c r="U37" s="352">
        <f t="shared" si="4"/>
        <v>5</v>
      </c>
      <c r="V37" s="352"/>
      <c r="W37" s="351" t="str">
        <f>IF('各会計、関係団体の財政状況及び健全化判断比率'!B31="","",'各会計、関係団体の財政状況及び健全化判断比率'!B31)</f>
        <v>介護保険事業特別会計</v>
      </c>
      <c r="X37" s="351"/>
      <c r="Y37" s="351"/>
      <c r="Z37" s="351"/>
      <c r="AA37" s="351"/>
      <c r="AB37" s="351"/>
      <c r="AC37" s="351"/>
      <c r="AD37" s="351"/>
      <c r="AE37" s="351"/>
      <c r="AF37" s="351"/>
      <c r="AG37" s="351"/>
      <c r="AH37" s="351"/>
      <c r="AI37" s="351"/>
      <c r="AJ37" s="351"/>
      <c r="AK37" s="351"/>
      <c r="AL37" s="181"/>
      <c r="AM37" s="352" t="str">
        <f t="shared" si="0"/>
        <v/>
      </c>
      <c r="AN37" s="352"/>
      <c r="AO37" s="351"/>
      <c r="AP37" s="351"/>
      <c r="AQ37" s="351"/>
      <c r="AR37" s="351"/>
      <c r="AS37" s="351"/>
      <c r="AT37" s="351"/>
      <c r="AU37" s="351"/>
      <c r="AV37" s="351"/>
      <c r="AW37" s="351"/>
      <c r="AX37" s="351"/>
      <c r="AY37" s="351"/>
      <c r="AZ37" s="351"/>
      <c r="BA37" s="351"/>
      <c r="BB37" s="351"/>
      <c r="BC37" s="351"/>
      <c r="BD37" s="181"/>
      <c r="BE37" s="352" t="str">
        <f t="shared" si="1"/>
        <v/>
      </c>
      <c r="BF37" s="352"/>
      <c r="BG37" s="351"/>
      <c r="BH37" s="351"/>
      <c r="BI37" s="351"/>
      <c r="BJ37" s="351"/>
      <c r="BK37" s="351"/>
      <c r="BL37" s="351"/>
      <c r="BM37" s="351"/>
      <c r="BN37" s="351"/>
      <c r="BO37" s="351"/>
      <c r="BP37" s="351"/>
      <c r="BQ37" s="351"/>
      <c r="BR37" s="351"/>
      <c r="BS37" s="351"/>
      <c r="BT37" s="351"/>
      <c r="BU37" s="351"/>
      <c r="BV37" s="181"/>
      <c r="BW37" s="352">
        <f t="shared" si="2"/>
        <v>13</v>
      </c>
      <c r="BX37" s="352"/>
      <c r="BY37" s="351" t="str">
        <f>IF('各会計、関係団体の財政状況及び健全化判断比率'!B71="","",'各会計、関係団体の財政状況及び健全化判断比率'!B71)</f>
        <v>嶺南広域行政組合</v>
      </c>
      <c r="BZ37" s="351"/>
      <c r="CA37" s="351"/>
      <c r="CB37" s="351"/>
      <c r="CC37" s="351"/>
      <c r="CD37" s="351"/>
      <c r="CE37" s="351"/>
      <c r="CF37" s="351"/>
      <c r="CG37" s="351"/>
      <c r="CH37" s="351"/>
      <c r="CI37" s="351"/>
      <c r="CJ37" s="351"/>
      <c r="CK37" s="351"/>
      <c r="CL37" s="351"/>
      <c r="CM37" s="351"/>
      <c r="CN37" s="181"/>
      <c r="CO37" s="352">
        <f t="shared" si="3"/>
        <v>22</v>
      </c>
      <c r="CP37" s="352"/>
      <c r="CQ37" s="351" t="str">
        <f>IF('各会計、関係団体の財政状況及び健全化判断比率'!BS10="","",'各会計、関係団体の財政状況及び健全化判断比率'!BS10)</f>
        <v>名田庄商会</v>
      </c>
      <c r="CR37" s="351"/>
      <c r="CS37" s="351"/>
      <c r="CT37" s="351"/>
      <c r="CU37" s="351"/>
      <c r="CV37" s="351"/>
      <c r="CW37" s="351"/>
      <c r="CX37" s="351"/>
      <c r="CY37" s="351"/>
      <c r="CZ37" s="351"/>
      <c r="DA37" s="351"/>
      <c r="DB37" s="351"/>
      <c r="DC37" s="351"/>
      <c r="DD37" s="351"/>
      <c r="DE37" s="351"/>
      <c r="DG37" s="353" t="str">
        <f>IF('各会計、関係団体の財政状況及び健全化判断比率'!BR10="","",'各会計、関係団体の財政状況及び健全化判断比率'!BR10)</f>
        <v/>
      </c>
      <c r="DH37" s="353"/>
      <c r="DI37" s="208"/>
    </row>
    <row r="38" spans="1:113" ht="32.25" customHeight="1" x14ac:dyDescent="0.2">
      <c r="A38" s="181"/>
      <c r="B38" s="205"/>
      <c r="C38" s="352" t="str">
        <f t="shared" ref="C38:C43" si="5">IF(E38="","",C37+1)</f>
        <v/>
      </c>
      <c r="D38" s="352"/>
      <c r="E38" s="351" t="str">
        <f>IF('各会計、関係団体の財政状況及び健全化判断比率'!B11="","",'各会計、関係団体の財政状況及び健全化判断比率'!B11)</f>
        <v/>
      </c>
      <c r="F38" s="351"/>
      <c r="G38" s="351"/>
      <c r="H38" s="351"/>
      <c r="I38" s="351"/>
      <c r="J38" s="351"/>
      <c r="K38" s="351"/>
      <c r="L38" s="351"/>
      <c r="M38" s="351"/>
      <c r="N38" s="351"/>
      <c r="O38" s="351"/>
      <c r="P38" s="351"/>
      <c r="Q38" s="351"/>
      <c r="R38" s="351"/>
      <c r="S38" s="351"/>
      <c r="T38" s="181"/>
      <c r="U38" s="352">
        <f t="shared" si="4"/>
        <v>6</v>
      </c>
      <c r="V38" s="352"/>
      <c r="W38" s="351" t="str">
        <f>IF('各会計、関係団体の財政状況及び健全化判断比率'!B32="","",'各会計、関係団体の財政状況及び健全化判断比率'!B32)</f>
        <v>介護サービス事業特別会計</v>
      </c>
      <c r="X38" s="351"/>
      <c r="Y38" s="351"/>
      <c r="Z38" s="351"/>
      <c r="AA38" s="351"/>
      <c r="AB38" s="351"/>
      <c r="AC38" s="351"/>
      <c r="AD38" s="351"/>
      <c r="AE38" s="351"/>
      <c r="AF38" s="351"/>
      <c r="AG38" s="351"/>
      <c r="AH38" s="351"/>
      <c r="AI38" s="351"/>
      <c r="AJ38" s="351"/>
      <c r="AK38" s="351"/>
      <c r="AL38" s="181"/>
      <c r="AM38" s="352" t="str">
        <f t="shared" si="0"/>
        <v/>
      </c>
      <c r="AN38" s="352"/>
      <c r="AO38" s="351"/>
      <c r="AP38" s="351"/>
      <c r="AQ38" s="351"/>
      <c r="AR38" s="351"/>
      <c r="AS38" s="351"/>
      <c r="AT38" s="351"/>
      <c r="AU38" s="351"/>
      <c r="AV38" s="351"/>
      <c r="AW38" s="351"/>
      <c r="AX38" s="351"/>
      <c r="AY38" s="351"/>
      <c r="AZ38" s="351"/>
      <c r="BA38" s="351"/>
      <c r="BB38" s="351"/>
      <c r="BC38" s="351"/>
      <c r="BD38" s="181"/>
      <c r="BE38" s="352" t="str">
        <f t="shared" si="1"/>
        <v/>
      </c>
      <c r="BF38" s="352"/>
      <c r="BG38" s="351"/>
      <c r="BH38" s="351"/>
      <c r="BI38" s="351"/>
      <c r="BJ38" s="351"/>
      <c r="BK38" s="351"/>
      <c r="BL38" s="351"/>
      <c r="BM38" s="351"/>
      <c r="BN38" s="351"/>
      <c r="BO38" s="351"/>
      <c r="BP38" s="351"/>
      <c r="BQ38" s="351"/>
      <c r="BR38" s="351"/>
      <c r="BS38" s="351"/>
      <c r="BT38" s="351"/>
      <c r="BU38" s="351"/>
      <c r="BV38" s="181"/>
      <c r="BW38" s="352">
        <f t="shared" si="2"/>
        <v>14</v>
      </c>
      <c r="BX38" s="352"/>
      <c r="BY38" s="351" t="str">
        <f>IF('各会計、関係団体の財政状況及び健全化判断比率'!B72="","",'各会計、関係団体の財政状況及び健全化判断比率'!B72)</f>
        <v>福井県後期高齢者医療広域連合（普通会計）</v>
      </c>
      <c r="BZ38" s="351"/>
      <c r="CA38" s="351"/>
      <c r="CB38" s="351"/>
      <c r="CC38" s="351"/>
      <c r="CD38" s="351"/>
      <c r="CE38" s="351"/>
      <c r="CF38" s="351"/>
      <c r="CG38" s="351"/>
      <c r="CH38" s="351"/>
      <c r="CI38" s="351"/>
      <c r="CJ38" s="351"/>
      <c r="CK38" s="351"/>
      <c r="CL38" s="351"/>
      <c r="CM38" s="351"/>
      <c r="CN38" s="181"/>
      <c r="CO38" s="352">
        <f t="shared" si="3"/>
        <v>23</v>
      </c>
      <c r="CP38" s="352"/>
      <c r="CQ38" s="351" t="str">
        <f>IF('各会計、関係団体の財政状況及び健全化判断比率'!BS11="","",'各会計、関係団体の財政状況及び健全化判断比率'!BS11)</f>
        <v>名田庄ウッディーセンター</v>
      </c>
      <c r="CR38" s="351"/>
      <c r="CS38" s="351"/>
      <c r="CT38" s="351"/>
      <c r="CU38" s="351"/>
      <c r="CV38" s="351"/>
      <c r="CW38" s="351"/>
      <c r="CX38" s="351"/>
      <c r="CY38" s="351"/>
      <c r="CZ38" s="351"/>
      <c r="DA38" s="351"/>
      <c r="DB38" s="351"/>
      <c r="DC38" s="351"/>
      <c r="DD38" s="351"/>
      <c r="DE38" s="351"/>
      <c r="DG38" s="353" t="str">
        <f>IF('各会計、関係団体の財政状況及び健全化判断比率'!BR11="","",'各会計、関係団体の財政状況及び健全化判断比率'!BR11)</f>
        <v/>
      </c>
      <c r="DH38" s="353"/>
      <c r="DI38" s="208"/>
    </row>
    <row r="39" spans="1:113" ht="32.25" customHeight="1" x14ac:dyDescent="0.2">
      <c r="A39" s="181"/>
      <c r="B39" s="205"/>
      <c r="C39" s="352" t="str">
        <f t="shared" si="5"/>
        <v/>
      </c>
      <c r="D39" s="352"/>
      <c r="E39" s="351" t="str">
        <f>IF('各会計、関係団体の財政状況及び健全化判断比率'!B12="","",'各会計、関係団体の財政状況及び健全化判断比率'!B12)</f>
        <v/>
      </c>
      <c r="F39" s="351"/>
      <c r="G39" s="351"/>
      <c r="H39" s="351"/>
      <c r="I39" s="351"/>
      <c r="J39" s="351"/>
      <c r="K39" s="351"/>
      <c r="L39" s="351"/>
      <c r="M39" s="351"/>
      <c r="N39" s="351"/>
      <c r="O39" s="351"/>
      <c r="P39" s="351"/>
      <c r="Q39" s="351"/>
      <c r="R39" s="351"/>
      <c r="S39" s="351"/>
      <c r="T39" s="181"/>
      <c r="U39" s="352" t="str">
        <f t="shared" si="4"/>
        <v/>
      </c>
      <c r="V39" s="352"/>
      <c r="W39" s="351"/>
      <c r="X39" s="351"/>
      <c r="Y39" s="351"/>
      <c r="Z39" s="351"/>
      <c r="AA39" s="351"/>
      <c r="AB39" s="351"/>
      <c r="AC39" s="351"/>
      <c r="AD39" s="351"/>
      <c r="AE39" s="351"/>
      <c r="AF39" s="351"/>
      <c r="AG39" s="351"/>
      <c r="AH39" s="351"/>
      <c r="AI39" s="351"/>
      <c r="AJ39" s="351"/>
      <c r="AK39" s="351"/>
      <c r="AL39" s="181"/>
      <c r="AM39" s="352" t="str">
        <f t="shared" si="0"/>
        <v/>
      </c>
      <c r="AN39" s="352"/>
      <c r="AO39" s="351"/>
      <c r="AP39" s="351"/>
      <c r="AQ39" s="351"/>
      <c r="AR39" s="351"/>
      <c r="AS39" s="351"/>
      <c r="AT39" s="351"/>
      <c r="AU39" s="351"/>
      <c r="AV39" s="351"/>
      <c r="AW39" s="351"/>
      <c r="AX39" s="351"/>
      <c r="AY39" s="351"/>
      <c r="AZ39" s="351"/>
      <c r="BA39" s="351"/>
      <c r="BB39" s="351"/>
      <c r="BC39" s="351"/>
      <c r="BD39" s="181"/>
      <c r="BE39" s="352" t="str">
        <f t="shared" si="1"/>
        <v/>
      </c>
      <c r="BF39" s="352"/>
      <c r="BG39" s="351"/>
      <c r="BH39" s="351"/>
      <c r="BI39" s="351"/>
      <c r="BJ39" s="351"/>
      <c r="BK39" s="351"/>
      <c r="BL39" s="351"/>
      <c r="BM39" s="351"/>
      <c r="BN39" s="351"/>
      <c r="BO39" s="351"/>
      <c r="BP39" s="351"/>
      <c r="BQ39" s="351"/>
      <c r="BR39" s="351"/>
      <c r="BS39" s="351"/>
      <c r="BT39" s="351"/>
      <c r="BU39" s="351"/>
      <c r="BV39" s="181"/>
      <c r="BW39" s="352">
        <f t="shared" si="2"/>
        <v>15</v>
      </c>
      <c r="BX39" s="352"/>
      <c r="BY39" s="351" t="str">
        <f>IF('各会計、関係団体の財政状況及び健全化判断比率'!B73="","",'各会計、関係団体の財政状況及び健全化判断比率'!B73)</f>
        <v>福井県後期高齢者医療広域連合（事業会計）</v>
      </c>
      <c r="BZ39" s="351"/>
      <c r="CA39" s="351"/>
      <c r="CB39" s="351"/>
      <c r="CC39" s="351"/>
      <c r="CD39" s="351"/>
      <c r="CE39" s="351"/>
      <c r="CF39" s="351"/>
      <c r="CG39" s="351"/>
      <c r="CH39" s="351"/>
      <c r="CI39" s="351"/>
      <c r="CJ39" s="351"/>
      <c r="CK39" s="351"/>
      <c r="CL39" s="351"/>
      <c r="CM39" s="351"/>
      <c r="CN39" s="181"/>
      <c r="CO39" s="352">
        <f t="shared" si="3"/>
        <v>24</v>
      </c>
      <c r="CP39" s="352"/>
      <c r="CQ39" s="351" t="str">
        <f>IF('各会計、関係団体の財政状況及び健全化判断比率'!BS12="","",'各会計、関係団体の財政状況及び健全化判断比率'!BS12)</f>
        <v>おおい</v>
      </c>
      <c r="CR39" s="351"/>
      <c r="CS39" s="351"/>
      <c r="CT39" s="351"/>
      <c r="CU39" s="351"/>
      <c r="CV39" s="351"/>
      <c r="CW39" s="351"/>
      <c r="CX39" s="351"/>
      <c r="CY39" s="351"/>
      <c r="CZ39" s="351"/>
      <c r="DA39" s="351"/>
      <c r="DB39" s="351"/>
      <c r="DC39" s="351"/>
      <c r="DD39" s="351"/>
      <c r="DE39" s="351"/>
      <c r="DG39" s="353" t="str">
        <f>IF('各会計、関係団体の財政状況及び健全化判断比率'!BR12="","",'各会計、関係団体の財政状況及び健全化判断比率'!BR12)</f>
        <v/>
      </c>
      <c r="DH39" s="353"/>
      <c r="DI39" s="208"/>
    </row>
    <row r="40" spans="1:113" ht="32.25" customHeight="1" x14ac:dyDescent="0.2">
      <c r="A40" s="181"/>
      <c r="B40" s="205"/>
      <c r="C40" s="352" t="str">
        <f t="shared" si="5"/>
        <v/>
      </c>
      <c r="D40" s="352"/>
      <c r="E40" s="351" t="str">
        <f>IF('各会計、関係団体の財政状況及び健全化判断比率'!B13="","",'各会計、関係団体の財政状況及び健全化判断比率'!B13)</f>
        <v/>
      </c>
      <c r="F40" s="351"/>
      <c r="G40" s="351"/>
      <c r="H40" s="351"/>
      <c r="I40" s="351"/>
      <c r="J40" s="351"/>
      <c r="K40" s="351"/>
      <c r="L40" s="351"/>
      <c r="M40" s="351"/>
      <c r="N40" s="351"/>
      <c r="O40" s="351"/>
      <c r="P40" s="351"/>
      <c r="Q40" s="351"/>
      <c r="R40" s="351"/>
      <c r="S40" s="351"/>
      <c r="T40" s="181"/>
      <c r="U40" s="352" t="str">
        <f t="shared" si="4"/>
        <v/>
      </c>
      <c r="V40" s="352"/>
      <c r="W40" s="351"/>
      <c r="X40" s="351"/>
      <c r="Y40" s="351"/>
      <c r="Z40" s="351"/>
      <c r="AA40" s="351"/>
      <c r="AB40" s="351"/>
      <c r="AC40" s="351"/>
      <c r="AD40" s="351"/>
      <c r="AE40" s="351"/>
      <c r="AF40" s="351"/>
      <c r="AG40" s="351"/>
      <c r="AH40" s="351"/>
      <c r="AI40" s="351"/>
      <c r="AJ40" s="351"/>
      <c r="AK40" s="351"/>
      <c r="AL40" s="181"/>
      <c r="AM40" s="352" t="str">
        <f t="shared" si="0"/>
        <v/>
      </c>
      <c r="AN40" s="352"/>
      <c r="AO40" s="351"/>
      <c r="AP40" s="351"/>
      <c r="AQ40" s="351"/>
      <c r="AR40" s="351"/>
      <c r="AS40" s="351"/>
      <c r="AT40" s="351"/>
      <c r="AU40" s="351"/>
      <c r="AV40" s="351"/>
      <c r="AW40" s="351"/>
      <c r="AX40" s="351"/>
      <c r="AY40" s="351"/>
      <c r="AZ40" s="351"/>
      <c r="BA40" s="351"/>
      <c r="BB40" s="351"/>
      <c r="BC40" s="351"/>
      <c r="BD40" s="181"/>
      <c r="BE40" s="352" t="str">
        <f t="shared" si="1"/>
        <v/>
      </c>
      <c r="BF40" s="352"/>
      <c r="BG40" s="351"/>
      <c r="BH40" s="351"/>
      <c r="BI40" s="351"/>
      <c r="BJ40" s="351"/>
      <c r="BK40" s="351"/>
      <c r="BL40" s="351"/>
      <c r="BM40" s="351"/>
      <c r="BN40" s="351"/>
      <c r="BO40" s="351"/>
      <c r="BP40" s="351"/>
      <c r="BQ40" s="351"/>
      <c r="BR40" s="351"/>
      <c r="BS40" s="351"/>
      <c r="BT40" s="351"/>
      <c r="BU40" s="351"/>
      <c r="BV40" s="181"/>
      <c r="BW40" s="352">
        <f t="shared" si="2"/>
        <v>16</v>
      </c>
      <c r="BX40" s="352"/>
      <c r="BY40" s="351" t="str">
        <f>IF('各会計、関係団体の財政状況及び健全化判断比率'!B74="","",'各会計、関係団体の財政状況及び健全化判断比率'!B74)</f>
        <v>福井県市町総合事務組合（普通会計）</v>
      </c>
      <c r="BZ40" s="351"/>
      <c r="CA40" s="351"/>
      <c r="CB40" s="351"/>
      <c r="CC40" s="351"/>
      <c r="CD40" s="351"/>
      <c r="CE40" s="351"/>
      <c r="CF40" s="351"/>
      <c r="CG40" s="351"/>
      <c r="CH40" s="351"/>
      <c r="CI40" s="351"/>
      <c r="CJ40" s="351"/>
      <c r="CK40" s="351"/>
      <c r="CL40" s="351"/>
      <c r="CM40" s="351"/>
      <c r="CN40" s="181"/>
      <c r="CO40" s="352" t="str">
        <f t="shared" si="3"/>
        <v/>
      </c>
      <c r="CP40" s="352"/>
      <c r="CQ40" s="351" t="str">
        <f>IF('各会計、関係団体の財政状況及び健全化判断比率'!BS13="","",'各会計、関係団体の財政状況及び健全化判断比率'!BS13)</f>
        <v/>
      </c>
      <c r="CR40" s="351"/>
      <c r="CS40" s="351"/>
      <c r="CT40" s="351"/>
      <c r="CU40" s="351"/>
      <c r="CV40" s="351"/>
      <c r="CW40" s="351"/>
      <c r="CX40" s="351"/>
      <c r="CY40" s="351"/>
      <c r="CZ40" s="351"/>
      <c r="DA40" s="351"/>
      <c r="DB40" s="351"/>
      <c r="DC40" s="351"/>
      <c r="DD40" s="351"/>
      <c r="DE40" s="351"/>
      <c r="DG40" s="353" t="str">
        <f>IF('各会計、関係団体の財政状況及び健全化判断比率'!BR13="","",'各会計、関係団体の財政状況及び健全化判断比率'!BR13)</f>
        <v/>
      </c>
      <c r="DH40" s="353"/>
      <c r="DI40" s="208"/>
    </row>
    <row r="41" spans="1:113" ht="32.25" customHeight="1" x14ac:dyDescent="0.2">
      <c r="A41" s="181"/>
      <c r="B41" s="205"/>
      <c r="C41" s="352" t="str">
        <f t="shared" si="5"/>
        <v/>
      </c>
      <c r="D41" s="352"/>
      <c r="E41" s="351" t="str">
        <f>IF('各会計、関係団体の財政状況及び健全化判断比率'!B14="","",'各会計、関係団体の財政状況及び健全化判断比率'!B14)</f>
        <v/>
      </c>
      <c r="F41" s="351"/>
      <c r="G41" s="351"/>
      <c r="H41" s="351"/>
      <c r="I41" s="351"/>
      <c r="J41" s="351"/>
      <c r="K41" s="351"/>
      <c r="L41" s="351"/>
      <c r="M41" s="351"/>
      <c r="N41" s="351"/>
      <c r="O41" s="351"/>
      <c r="P41" s="351"/>
      <c r="Q41" s="351"/>
      <c r="R41" s="351"/>
      <c r="S41" s="351"/>
      <c r="T41" s="181"/>
      <c r="U41" s="352" t="str">
        <f t="shared" si="4"/>
        <v/>
      </c>
      <c r="V41" s="352"/>
      <c r="W41" s="351"/>
      <c r="X41" s="351"/>
      <c r="Y41" s="351"/>
      <c r="Z41" s="351"/>
      <c r="AA41" s="351"/>
      <c r="AB41" s="351"/>
      <c r="AC41" s="351"/>
      <c r="AD41" s="351"/>
      <c r="AE41" s="351"/>
      <c r="AF41" s="351"/>
      <c r="AG41" s="351"/>
      <c r="AH41" s="351"/>
      <c r="AI41" s="351"/>
      <c r="AJ41" s="351"/>
      <c r="AK41" s="351"/>
      <c r="AL41" s="181"/>
      <c r="AM41" s="352" t="str">
        <f t="shared" si="0"/>
        <v/>
      </c>
      <c r="AN41" s="352"/>
      <c r="AO41" s="351"/>
      <c r="AP41" s="351"/>
      <c r="AQ41" s="351"/>
      <c r="AR41" s="351"/>
      <c r="AS41" s="351"/>
      <c r="AT41" s="351"/>
      <c r="AU41" s="351"/>
      <c r="AV41" s="351"/>
      <c r="AW41" s="351"/>
      <c r="AX41" s="351"/>
      <c r="AY41" s="351"/>
      <c r="AZ41" s="351"/>
      <c r="BA41" s="351"/>
      <c r="BB41" s="351"/>
      <c r="BC41" s="351"/>
      <c r="BD41" s="181"/>
      <c r="BE41" s="352" t="str">
        <f t="shared" si="1"/>
        <v/>
      </c>
      <c r="BF41" s="352"/>
      <c r="BG41" s="351"/>
      <c r="BH41" s="351"/>
      <c r="BI41" s="351"/>
      <c r="BJ41" s="351"/>
      <c r="BK41" s="351"/>
      <c r="BL41" s="351"/>
      <c r="BM41" s="351"/>
      <c r="BN41" s="351"/>
      <c r="BO41" s="351"/>
      <c r="BP41" s="351"/>
      <c r="BQ41" s="351"/>
      <c r="BR41" s="351"/>
      <c r="BS41" s="351"/>
      <c r="BT41" s="351"/>
      <c r="BU41" s="351"/>
      <c r="BV41" s="181"/>
      <c r="BW41" s="352">
        <f t="shared" si="2"/>
        <v>17</v>
      </c>
      <c r="BX41" s="352"/>
      <c r="BY41" s="351" t="str">
        <f>IF('各会計、関係団体の財政状況及び健全化判断比率'!B75="","",'各会計、関係団体の財政状況及び健全化判断比率'!B75)</f>
        <v>福井県市町総合事務組合（事業会計）</v>
      </c>
      <c r="BZ41" s="351"/>
      <c r="CA41" s="351"/>
      <c r="CB41" s="351"/>
      <c r="CC41" s="351"/>
      <c r="CD41" s="351"/>
      <c r="CE41" s="351"/>
      <c r="CF41" s="351"/>
      <c r="CG41" s="351"/>
      <c r="CH41" s="351"/>
      <c r="CI41" s="351"/>
      <c r="CJ41" s="351"/>
      <c r="CK41" s="351"/>
      <c r="CL41" s="351"/>
      <c r="CM41" s="351"/>
      <c r="CN41" s="181"/>
      <c r="CO41" s="352" t="str">
        <f t="shared" si="3"/>
        <v/>
      </c>
      <c r="CP41" s="352"/>
      <c r="CQ41" s="351" t="str">
        <f>IF('各会計、関係団体の財政状況及び健全化判断比率'!BS14="","",'各会計、関係団体の財政状況及び健全化判断比率'!BS14)</f>
        <v/>
      </c>
      <c r="CR41" s="351"/>
      <c r="CS41" s="351"/>
      <c r="CT41" s="351"/>
      <c r="CU41" s="351"/>
      <c r="CV41" s="351"/>
      <c r="CW41" s="351"/>
      <c r="CX41" s="351"/>
      <c r="CY41" s="351"/>
      <c r="CZ41" s="351"/>
      <c r="DA41" s="351"/>
      <c r="DB41" s="351"/>
      <c r="DC41" s="351"/>
      <c r="DD41" s="351"/>
      <c r="DE41" s="351"/>
      <c r="DG41" s="353" t="str">
        <f>IF('各会計、関係団体の財政状況及び健全化判断比率'!BR14="","",'各会計、関係団体の財政状況及び健全化判断比率'!BR14)</f>
        <v/>
      </c>
      <c r="DH41" s="353"/>
      <c r="DI41" s="208"/>
    </row>
    <row r="42" spans="1:113" ht="32.25" customHeight="1" x14ac:dyDescent="0.2">
      <c r="B42" s="205"/>
      <c r="C42" s="352" t="str">
        <f t="shared" si="5"/>
        <v/>
      </c>
      <c r="D42" s="352"/>
      <c r="E42" s="351" t="str">
        <f>IF('各会計、関係団体の財政状況及び健全化判断比率'!B15="","",'各会計、関係団体の財政状況及び健全化判断比率'!B15)</f>
        <v/>
      </c>
      <c r="F42" s="351"/>
      <c r="G42" s="351"/>
      <c r="H42" s="351"/>
      <c r="I42" s="351"/>
      <c r="J42" s="351"/>
      <c r="K42" s="351"/>
      <c r="L42" s="351"/>
      <c r="M42" s="351"/>
      <c r="N42" s="351"/>
      <c r="O42" s="351"/>
      <c r="P42" s="351"/>
      <c r="Q42" s="351"/>
      <c r="R42" s="351"/>
      <c r="S42" s="351"/>
      <c r="T42" s="181"/>
      <c r="U42" s="352" t="str">
        <f t="shared" si="4"/>
        <v/>
      </c>
      <c r="V42" s="352"/>
      <c r="W42" s="351"/>
      <c r="X42" s="351"/>
      <c r="Y42" s="351"/>
      <c r="Z42" s="351"/>
      <c r="AA42" s="351"/>
      <c r="AB42" s="351"/>
      <c r="AC42" s="351"/>
      <c r="AD42" s="351"/>
      <c r="AE42" s="351"/>
      <c r="AF42" s="351"/>
      <c r="AG42" s="351"/>
      <c r="AH42" s="351"/>
      <c r="AI42" s="351"/>
      <c r="AJ42" s="351"/>
      <c r="AK42" s="351"/>
      <c r="AL42" s="181"/>
      <c r="AM42" s="352" t="str">
        <f t="shared" si="0"/>
        <v/>
      </c>
      <c r="AN42" s="352"/>
      <c r="AO42" s="351"/>
      <c r="AP42" s="351"/>
      <c r="AQ42" s="351"/>
      <c r="AR42" s="351"/>
      <c r="AS42" s="351"/>
      <c r="AT42" s="351"/>
      <c r="AU42" s="351"/>
      <c r="AV42" s="351"/>
      <c r="AW42" s="351"/>
      <c r="AX42" s="351"/>
      <c r="AY42" s="351"/>
      <c r="AZ42" s="351"/>
      <c r="BA42" s="351"/>
      <c r="BB42" s="351"/>
      <c r="BC42" s="351"/>
      <c r="BD42" s="181"/>
      <c r="BE42" s="352" t="str">
        <f t="shared" si="1"/>
        <v/>
      </c>
      <c r="BF42" s="352"/>
      <c r="BG42" s="351"/>
      <c r="BH42" s="351"/>
      <c r="BI42" s="351"/>
      <c r="BJ42" s="351"/>
      <c r="BK42" s="351"/>
      <c r="BL42" s="351"/>
      <c r="BM42" s="351"/>
      <c r="BN42" s="351"/>
      <c r="BO42" s="351"/>
      <c r="BP42" s="351"/>
      <c r="BQ42" s="351"/>
      <c r="BR42" s="351"/>
      <c r="BS42" s="351"/>
      <c r="BT42" s="351"/>
      <c r="BU42" s="351"/>
      <c r="BV42" s="181"/>
      <c r="BW42" s="352">
        <f t="shared" si="2"/>
        <v>18</v>
      </c>
      <c r="BX42" s="352"/>
      <c r="BY42" s="351" t="str">
        <f>IF('各会計、関係団体の財政状況及び健全化判断比率'!B76="","",'各会計、関係団体の財政状況及び健全化判断比率'!B76)</f>
        <v>若狭広域行政事務組合</v>
      </c>
      <c r="BZ42" s="351"/>
      <c r="CA42" s="351"/>
      <c r="CB42" s="351"/>
      <c r="CC42" s="351"/>
      <c r="CD42" s="351"/>
      <c r="CE42" s="351"/>
      <c r="CF42" s="351"/>
      <c r="CG42" s="351"/>
      <c r="CH42" s="351"/>
      <c r="CI42" s="351"/>
      <c r="CJ42" s="351"/>
      <c r="CK42" s="351"/>
      <c r="CL42" s="351"/>
      <c r="CM42" s="351"/>
      <c r="CN42" s="181"/>
      <c r="CO42" s="352" t="str">
        <f t="shared" si="3"/>
        <v/>
      </c>
      <c r="CP42" s="352"/>
      <c r="CQ42" s="351" t="str">
        <f>IF('各会計、関係団体の財政状況及び健全化判断比率'!BS15="","",'各会計、関係団体の財政状況及び健全化判断比率'!BS15)</f>
        <v/>
      </c>
      <c r="CR42" s="351"/>
      <c r="CS42" s="351"/>
      <c r="CT42" s="351"/>
      <c r="CU42" s="351"/>
      <c r="CV42" s="351"/>
      <c r="CW42" s="351"/>
      <c r="CX42" s="351"/>
      <c r="CY42" s="351"/>
      <c r="CZ42" s="351"/>
      <c r="DA42" s="351"/>
      <c r="DB42" s="351"/>
      <c r="DC42" s="351"/>
      <c r="DD42" s="351"/>
      <c r="DE42" s="351"/>
      <c r="DG42" s="353" t="str">
        <f>IF('各会計、関係団体の財政状況及び健全化判断比率'!BR15="","",'各会計、関係団体の財政状況及び健全化判断比率'!BR15)</f>
        <v/>
      </c>
      <c r="DH42" s="353"/>
      <c r="DI42" s="208"/>
    </row>
    <row r="43" spans="1:113" ht="32.25" customHeight="1" x14ac:dyDescent="0.2">
      <c r="B43" s="205"/>
      <c r="C43" s="352" t="str">
        <f t="shared" si="5"/>
        <v/>
      </c>
      <c r="D43" s="352"/>
      <c r="E43" s="351" t="str">
        <f>IF('各会計、関係団体の財政状況及び健全化判断比率'!B16="","",'各会計、関係団体の財政状況及び健全化判断比率'!B16)</f>
        <v/>
      </c>
      <c r="F43" s="351"/>
      <c r="G43" s="351"/>
      <c r="H43" s="351"/>
      <c r="I43" s="351"/>
      <c r="J43" s="351"/>
      <c r="K43" s="351"/>
      <c r="L43" s="351"/>
      <c r="M43" s="351"/>
      <c r="N43" s="351"/>
      <c r="O43" s="351"/>
      <c r="P43" s="351"/>
      <c r="Q43" s="351"/>
      <c r="R43" s="351"/>
      <c r="S43" s="351"/>
      <c r="T43" s="181"/>
      <c r="U43" s="352" t="str">
        <f t="shared" si="4"/>
        <v/>
      </c>
      <c r="V43" s="352"/>
      <c r="W43" s="351"/>
      <c r="X43" s="351"/>
      <c r="Y43" s="351"/>
      <c r="Z43" s="351"/>
      <c r="AA43" s="351"/>
      <c r="AB43" s="351"/>
      <c r="AC43" s="351"/>
      <c r="AD43" s="351"/>
      <c r="AE43" s="351"/>
      <c r="AF43" s="351"/>
      <c r="AG43" s="351"/>
      <c r="AH43" s="351"/>
      <c r="AI43" s="351"/>
      <c r="AJ43" s="351"/>
      <c r="AK43" s="351"/>
      <c r="AL43" s="181"/>
      <c r="AM43" s="352" t="str">
        <f t="shared" si="0"/>
        <v/>
      </c>
      <c r="AN43" s="352"/>
      <c r="AO43" s="351"/>
      <c r="AP43" s="351"/>
      <c r="AQ43" s="351"/>
      <c r="AR43" s="351"/>
      <c r="AS43" s="351"/>
      <c r="AT43" s="351"/>
      <c r="AU43" s="351"/>
      <c r="AV43" s="351"/>
      <c r="AW43" s="351"/>
      <c r="AX43" s="351"/>
      <c r="AY43" s="351"/>
      <c r="AZ43" s="351"/>
      <c r="BA43" s="351"/>
      <c r="BB43" s="351"/>
      <c r="BC43" s="351"/>
      <c r="BD43" s="181"/>
      <c r="BE43" s="352" t="str">
        <f t="shared" si="1"/>
        <v/>
      </c>
      <c r="BF43" s="352"/>
      <c r="BG43" s="351"/>
      <c r="BH43" s="351"/>
      <c r="BI43" s="351"/>
      <c r="BJ43" s="351"/>
      <c r="BK43" s="351"/>
      <c r="BL43" s="351"/>
      <c r="BM43" s="351"/>
      <c r="BN43" s="351"/>
      <c r="BO43" s="351"/>
      <c r="BP43" s="351"/>
      <c r="BQ43" s="351"/>
      <c r="BR43" s="351"/>
      <c r="BS43" s="351"/>
      <c r="BT43" s="351"/>
      <c r="BU43" s="351"/>
      <c r="BV43" s="181"/>
      <c r="BW43" s="352" t="str">
        <f t="shared" si="2"/>
        <v/>
      </c>
      <c r="BX43" s="352"/>
      <c r="BY43" s="351" t="str">
        <f>IF('各会計、関係団体の財政状況及び健全化判断比率'!B77="","",'各会計、関係団体の財政状況及び健全化判断比率'!B77)</f>
        <v/>
      </c>
      <c r="BZ43" s="351"/>
      <c r="CA43" s="351"/>
      <c r="CB43" s="351"/>
      <c r="CC43" s="351"/>
      <c r="CD43" s="351"/>
      <c r="CE43" s="351"/>
      <c r="CF43" s="351"/>
      <c r="CG43" s="351"/>
      <c r="CH43" s="351"/>
      <c r="CI43" s="351"/>
      <c r="CJ43" s="351"/>
      <c r="CK43" s="351"/>
      <c r="CL43" s="351"/>
      <c r="CM43" s="351"/>
      <c r="CN43" s="181"/>
      <c r="CO43" s="352" t="str">
        <f t="shared" si="3"/>
        <v/>
      </c>
      <c r="CP43" s="352"/>
      <c r="CQ43" s="351" t="str">
        <f>IF('各会計、関係団体の財政状況及び健全化判断比率'!BS16="","",'各会計、関係団体の財政状況及び健全化判断比率'!BS16)</f>
        <v/>
      </c>
      <c r="CR43" s="351"/>
      <c r="CS43" s="351"/>
      <c r="CT43" s="351"/>
      <c r="CU43" s="351"/>
      <c r="CV43" s="351"/>
      <c r="CW43" s="351"/>
      <c r="CX43" s="351"/>
      <c r="CY43" s="351"/>
      <c r="CZ43" s="351"/>
      <c r="DA43" s="351"/>
      <c r="DB43" s="351"/>
      <c r="DC43" s="351"/>
      <c r="DD43" s="351"/>
      <c r="DE43" s="351"/>
      <c r="DG43" s="353" t="str">
        <f>IF('各会計、関係団体の財政状況及び健全化判断比率'!BR16="","",'各会計、関係団体の財政状況及び健全化判断比率'!BR16)</f>
        <v/>
      </c>
      <c r="DH43" s="353"/>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118</v>
      </c>
      <c r="E46" s="180" t="s">
        <v>119</v>
      </c>
    </row>
    <row r="47" spans="1:113" x14ac:dyDescent="0.2">
      <c r="E47" s="180" t="s">
        <v>120</v>
      </c>
    </row>
    <row r="48" spans="1:113" x14ac:dyDescent="0.2">
      <c r="E48" s="180" t="s">
        <v>121</v>
      </c>
    </row>
    <row r="49" spans="5:5" x14ac:dyDescent="0.2">
      <c r="E49" s="212" t="s">
        <v>122</v>
      </c>
    </row>
    <row r="50" spans="5:5" x14ac:dyDescent="0.2">
      <c r="E50" s="180" t="s">
        <v>123</v>
      </c>
    </row>
    <row r="51" spans="5:5" x14ac:dyDescent="0.2">
      <c r="E51" s="180" t="s">
        <v>124</v>
      </c>
    </row>
    <row r="52" spans="5:5" x14ac:dyDescent="0.2">
      <c r="E52" s="180" t="s">
        <v>125</v>
      </c>
    </row>
    <row r="53" spans="5:5" x14ac:dyDescent="0.2"/>
    <row r="54" spans="5:5" x14ac:dyDescent="0.2"/>
    <row r="55" spans="5:5" x14ac:dyDescent="0.2"/>
    <row r="56" spans="5:5" x14ac:dyDescent="0.2"/>
  </sheetData>
  <sheetProtection algorithmName="SHA-512" hashValue="03V0e54RMfTuZDIIrpFDgElg8OHJf9qQR/Fyy2+gCF1RNi/X/qTOQA2AW9xqSH/+qyR7+98odTsMllyWRft3gQ==" saltValue="GC4ejtceyopk3pTO/uGkX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15" customWidth="1"/>
    <col min="96" max="133" width="1.6328125" style="228" customWidth="1"/>
    <col min="134" max="143" width="1.6328125" style="215" customWidth="1"/>
    <col min="144" max="16384" width="0" style="215" hidden="1"/>
  </cols>
  <sheetData>
    <row r="1" spans="2:143" ht="22.5" customHeight="1" thickBot="1" x14ac:dyDescent="0.25">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699" t="s">
        <v>126</v>
      </c>
      <c r="DI1" s="700"/>
      <c r="DJ1" s="700"/>
      <c r="DK1" s="700"/>
      <c r="DL1" s="700"/>
      <c r="DM1" s="700"/>
      <c r="DN1" s="701"/>
      <c r="DO1" s="215"/>
      <c r="DP1" s="699" t="s">
        <v>127</v>
      </c>
      <c r="DQ1" s="700"/>
      <c r="DR1" s="700"/>
      <c r="DS1" s="700"/>
      <c r="DT1" s="700"/>
      <c r="DU1" s="700"/>
      <c r="DV1" s="700"/>
      <c r="DW1" s="700"/>
      <c r="DX1" s="700"/>
      <c r="DY1" s="700"/>
      <c r="DZ1" s="700"/>
      <c r="EA1" s="700"/>
      <c r="EB1" s="700"/>
      <c r="EC1" s="701"/>
      <c r="ED1" s="214"/>
      <c r="EE1" s="214"/>
      <c r="EF1" s="214"/>
      <c r="EG1" s="214"/>
      <c r="EH1" s="214"/>
      <c r="EI1" s="214"/>
      <c r="EJ1" s="214"/>
      <c r="EK1" s="214"/>
      <c r="EL1" s="214"/>
      <c r="EM1" s="214"/>
    </row>
    <row r="2" spans="2:143" ht="22.5" customHeight="1" x14ac:dyDescent="0.2">
      <c r="B2" s="216" t="s">
        <v>128</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x14ac:dyDescent="0.2">
      <c r="B3" s="661" t="s">
        <v>129</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c r="AK3" s="662"/>
      <c r="AL3" s="662"/>
      <c r="AM3" s="662"/>
      <c r="AN3" s="662"/>
      <c r="AO3" s="662"/>
      <c r="AP3" s="661" t="s">
        <v>130</v>
      </c>
      <c r="AQ3" s="662"/>
      <c r="AR3" s="662"/>
      <c r="AS3" s="662"/>
      <c r="AT3" s="662"/>
      <c r="AU3" s="662"/>
      <c r="AV3" s="662"/>
      <c r="AW3" s="662"/>
      <c r="AX3" s="662"/>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2"/>
      <c r="BZ3" s="662"/>
      <c r="CA3" s="662"/>
      <c r="CB3" s="663"/>
      <c r="CD3" s="661" t="s">
        <v>131</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61" t="s">
        <v>7</v>
      </c>
      <c r="C4" s="662"/>
      <c r="D4" s="662"/>
      <c r="E4" s="662"/>
      <c r="F4" s="662"/>
      <c r="G4" s="662"/>
      <c r="H4" s="662"/>
      <c r="I4" s="662"/>
      <c r="J4" s="662"/>
      <c r="K4" s="662"/>
      <c r="L4" s="662"/>
      <c r="M4" s="662"/>
      <c r="N4" s="662"/>
      <c r="O4" s="662"/>
      <c r="P4" s="662"/>
      <c r="Q4" s="663"/>
      <c r="R4" s="661" t="s">
        <v>132</v>
      </c>
      <c r="S4" s="662"/>
      <c r="T4" s="662"/>
      <c r="U4" s="662"/>
      <c r="V4" s="662"/>
      <c r="W4" s="662"/>
      <c r="X4" s="662"/>
      <c r="Y4" s="663"/>
      <c r="Z4" s="661" t="s">
        <v>133</v>
      </c>
      <c r="AA4" s="662"/>
      <c r="AB4" s="662"/>
      <c r="AC4" s="663"/>
      <c r="AD4" s="661" t="s">
        <v>134</v>
      </c>
      <c r="AE4" s="662"/>
      <c r="AF4" s="662"/>
      <c r="AG4" s="662"/>
      <c r="AH4" s="662"/>
      <c r="AI4" s="662"/>
      <c r="AJ4" s="662"/>
      <c r="AK4" s="663"/>
      <c r="AL4" s="661" t="s">
        <v>133</v>
      </c>
      <c r="AM4" s="662"/>
      <c r="AN4" s="662"/>
      <c r="AO4" s="663"/>
      <c r="AP4" s="702" t="s">
        <v>135</v>
      </c>
      <c r="AQ4" s="702"/>
      <c r="AR4" s="702"/>
      <c r="AS4" s="702"/>
      <c r="AT4" s="702"/>
      <c r="AU4" s="702"/>
      <c r="AV4" s="702"/>
      <c r="AW4" s="702"/>
      <c r="AX4" s="702"/>
      <c r="AY4" s="702"/>
      <c r="AZ4" s="702"/>
      <c r="BA4" s="702"/>
      <c r="BB4" s="702"/>
      <c r="BC4" s="702"/>
      <c r="BD4" s="702"/>
      <c r="BE4" s="702"/>
      <c r="BF4" s="702"/>
      <c r="BG4" s="702" t="s">
        <v>136</v>
      </c>
      <c r="BH4" s="702"/>
      <c r="BI4" s="702"/>
      <c r="BJ4" s="702"/>
      <c r="BK4" s="702"/>
      <c r="BL4" s="702"/>
      <c r="BM4" s="702"/>
      <c r="BN4" s="702"/>
      <c r="BO4" s="702" t="s">
        <v>133</v>
      </c>
      <c r="BP4" s="702"/>
      <c r="BQ4" s="702"/>
      <c r="BR4" s="702"/>
      <c r="BS4" s="702" t="s">
        <v>137</v>
      </c>
      <c r="BT4" s="702"/>
      <c r="BU4" s="702"/>
      <c r="BV4" s="702"/>
      <c r="BW4" s="702"/>
      <c r="BX4" s="702"/>
      <c r="BY4" s="702"/>
      <c r="BZ4" s="702"/>
      <c r="CA4" s="702"/>
      <c r="CB4" s="702"/>
      <c r="CD4" s="661" t="s">
        <v>138</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ht="11.25" customHeight="1" x14ac:dyDescent="0.2">
      <c r="B5" s="658" t="s">
        <v>139</v>
      </c>
      <c r="C5" s="659"/>
      <c r="D5" s="659"/>
      <c r="E5" s="659"/>
      <c r="F5" s="659"/>
      <c r="G5" s="659"/>
      <c r="H5" s="659"/>
      <c r="I5" s="659"/>
      <c r="J5" s="659"/>
      <c r="K5" s="659"/>
      <c r="L5" s="659"/>
      <c r="M5" s="659"/>
      <c r="N5" s="659"/>
      <c r="O5" s="659"/>
      <c r="P5" s="659"/>
      <c r="Q5" s="660"/>
      <c r="R5" s="655">
        <v>4263677</v>
      </c>
      <c r="S5" s="656"/>
      <c r="T5" s="656"/>
      <c r="U5" s="656"/>
      <c r="V5" s="656"/>
      <c r="W5" s="656"/>
      <c r="X5" s="656"/>
      <c r="Y5" s="684"/>
      <c r="Z5" s="697">
        <v>40.799999999999997</v>
      </c>
      <c r="AA5" s="697"/>
      <c r="AB5" s="697"/>
      <c r="AC5" s="697"/>
      <c r="AD5" s="698">
        <v>4263677</v>
      </c>
      <c r="AE5" s="698"/>
      <c r="AF5" s="698"/>
      <c r="AG5" s="698"/>
      <c r="AH5" s="698"/>
      <c r="AI5" s="698"/>
      <c r="AJ5" s="698"/>
      <c r="AK5" s="698"/>
      <c r="AL5" s="685">
        <v>87.9</v>
      </c>
      <c r="AM5" s="667"/>
      <c r="AN5" s="667"/>
      <c r="AO5" s="686"/>
      <c r="AP5" s="658" t="s">
        <v>140</v>
      </c>
      <c r="AQ5" s="659"/>
      <c r="AR5" s="659"/>
      <c r="AS5" s="659"/>
      <c r="AT5" s="659"/>
      <c r="AU5" s="659"/>
      <c r="AV5" s="659"/>
      <c r="AW5" s="659"/>
      <c r="AX5" s="659"/>
      <c r="AY5" s="659"/>
      <c r="AZ5" s="659"/>
      <c r="BA5" s="659"/>
      <c r="BB5" s="659"/>
      <c r="BC5" s="659"/>
      <c r="BD5" s="659"/>
      <c r="BE5" s="659"/>
      <c r="BF5" s="660"/>
      <c r="BG5" s="605">
        <v>4263677</v>
      </c>
      <c r="BH5" s="606"/>
      <c r="BI5" s="606"/>
      <c r="BJ5" s="606"/>
      <c r="BK5" s="606"/>
      <c r="BL5" s="606"/>
      <c r="BM5" s="606"/>
      <c r="BN5" s="607"/>
      <c r="BO5" s="639">
        <v>100</v>
      </c>
      <c r="BP5" s="639"/>
      <c r="BQ5" s="639"/>
      <c r="BR5" s="639"/>
      <c r="BS5" s="640">
        <v>270087</v>
      </c>
      <c r="BT5" s="640"/>
      <c r="BU5" s="640"/>
      <c r="BV5" s="640"/>
      <c r="BW5" s="640"/>
      <c r="BX5" s="640"/>
      <c r="BY5" s="640"/>
      <c r="BZ5" s="640"/>
      <c r="CA5" s="640"/>
      <c r="CB5" s="682"/>
      <c r="CD5" s="661" t="s">
        <v>135</v>
      </c>
      <c r="CE5" s="662"/>
      <c r="CF5" s="662"/>
      <c r="CG5" s="662"/>
      <c r="CH5" s="662"/>
      <c r="CI5" s="662"/>
      <c r="CJ5" s="662"/>
      <c r="CK5" s="662"/>
      <c r="CL5" s="662"/>
      <c r="CM5" s="662"/>
      <c r="CN5" s="662"/>
      <c r="CO5" s="662"/>
      <c r="CP5" s="662"/>
      <c r="CQ5" s="663"/>
      <c r="CR5" s="661" t="s">
        <v>141</v>
      </c>
      <c r="CS5" s="662"/>
      <c r="CT5" s="662"/>
      <c r="CU5" s="662"/>
      <c r="CV5" s="662"/>
      <c r="CW5" s="662"/>
      <c r="CX5" s="662"/>
      <c r="CY5" s="663"/>
      <c r="CZ5" s="661" t="s">
        <v>133</v>
      </c>
      <c r="DA5" s="662"/>
      <c r="DB5" s="662"/>
      <c r="DC5" s="663"/>
      <c r="DD5" s="661" t="s">
        <v>142</v>
      </c>
      <c r="DE5" s="662"/>
      <c r="DF5" s="662"/>
      <c r="DG5" s="662"/>
      <c r="DH5" s="662"/>
      <c r="DI5" s="662"/>
      <c r="DJ5" s="662"/>
      <c r="DK5" s="662"/>
      <c r="DL5" s="662"/>
      <c r="DM5" s="662"/>
      <c r="DN5" s="662"/>
      <c r="DO5" s="662"/>
      <c r="DP5" s="663"/>
      <c r="DQ5" s="661" t="s">
        <v>143</v>
      </c>
      <c r="DR5" s="662"/>
      <c r="DS5" s="662"/>
      <c r="DT5" s="662"/>
      <c r="DU5" s="662"/>
      <c r="DV5" s="662"/>
      <c r="DW5" s="662"/>
      <c r="DX5" s="662"/>
      <c r="DY5" s="662"/>
      <c r="DZ5" s="662"/>
      <c r="EA5" s="662"/>
      <c r="EB5" s="662"/>
      <c r="EC5" s="663"/>
    </row>
    <row r="6" spans="2:143" ht="11.25" customHeight="1" x14ac:dyDescent="0.2">
      <c r="B6" s="602" t="s">
        <v>144</v>
      </c>
      <c r="C6" s="603"/>
      <c r="D6" s="603"/>
      <c r="E6" s="603"/>
      <c r="F6" s="603"/>
      <c r="G6" s="603"/>
      <c r="H6" s="603"/>
      <c r="I6" s="603"/>
      <c r="J6" s="603"/>
      <c r="K6" s="603"/>
      <c r="L6" s="603"/>
      <c r="M6" s="603"/>
      <c r="N6" s="603"/>
      <c r="O6" s="603"/>
      <c r="P6" s="603"/>
      <c r="Q6" s="604"/>
      <c r="R6" s="605">
        <v>72222</v>
      </c>
      <c r="S6" s="606"/>
      <c r="T6" s="606"/>
      <c r="U6" s="606"/>
      <c r="V6" s="606"/>
      <c r="W6" s="606"/>
      <c r="X6" s="606"/>
      <c r="Y6" s="607"/>
      <c r="Z6" s="639">
        <v>0.7</v>
      </c>
      <c r="AA6" s="639"/>
      <c r="AB6" s="639"/>
      <c r="AC6" s="639"/>
      <c r="AD6" s="640">
        <v>72222</v>
      </c>
      <c r="AE6" s="640"/>
      <c r="AF6" s="640"/>
      <c r="AG6" s="640"/>
      <c r="AH6" s="640"/>
      <c r="AI6" s="640"/>
      <c r="AJ6" s="640"/>
      <c r="AK6" s="640"/>
      <c r="AL6" s="608">
        <v>1.5</v>
      </c>
      <c r="AM6" s="609"/>
      <c r="AN6" s="609"/>
      <c r="AO6" s="641"/>
      <c r="AP6" s="602" t="s">
        <v>145</v>
      </c>
      <c r="AQ6" s="603"/>
      <c r="AR6" s="603"/>
      <c r="AS6" s="603"/>
      <c r="AT6" s="603"/>
      <c r="AU6" s="603"/>
      <c r="AV6" s="603"/>
      <c r="AW6" s="603"/>
      <c r="AX6" s="603"/>
      <c r="AY6" s="603"/>
      <c r="AZ6" s="603"/>
      <c r="BA6" s="603"/>
      <c r="BB6" s="603"/>
      <c r="BC6" s="603"/>
      <c r="BD6" s="603"/>
      <c r="BE6" s="603"/>
      <c r="BF6" s="604"/>
      <c r="BG6" s="605">
        <v>4263677</v>
      </c>
      <c r="BH6" s="606"/>
      <c r="BI6" s="606"/>
      <c r="BJ6" s="606"/>
      <c r="BK6" s="606"/>
      <c r="BL6" s="606"/>
      <c r="BM6" s="606"/>
      <c r="BN6" s="607"/>
      <c r="BO6" s="639">
        <v>100</v>
      </c>
      <c r="BP6" s="639"/>
      <c r="BQ6" s="639"/>
      <c r="BR6" s="639"/>
      <c r="BS6" s="640">
        <v>270087</v>
      </c>
      <c r="BT6" s="640"/>
      <c r="BU6" s="640"/>
      <c r="BV6" s="640"/>
      <c r="BW6" s="640"/>
      <c r="BX6" s="640"/>
      <c r="BY6" s="640"/>
      <c r="BZ6" s="640"/>
      <c r="CA6" s="640"/>
      <c r="CB6" s="682"/>
      <c r="CD6" s="658" t="s">
        <v>146</v>
      </c>
      <c r="CE6" s="659"/>
      <c r="CF6" s="659"/>
      <c r="CG6" s="659"/>
      <c r="CH6" s="659"/>
      <c r="CI6" s="659"/>
      <c r="CJ6" s="659"/>
      <c r="CK6" s="659"/>
      <c r="CL6" s="659"/>
      <c r="CM6" s="659"/>
      <c r="CN6" s="659"/>
      <c r="CO6" s="659"/>
      <c r="CP6" s="659"/>
      <c r="CQ6" s="660"/>
      <c r="CR6" s="605">
        <v>102061</v>
      </c>
      <c r="CS6" s="606"/>
      <c r="CT6" s="606"/>
      <c r="CU6" s="606"/>
      <c r="CV6" s="606"/>
      <c r="CW6" s="606"/>
      <c r="CX6" s="606"/>
      <c r="CY6" s="607"/>
      <c r="CZ6" s="685">
        <v>1</v>
      </c>
      <c r="DA6" s="667"/>
      <c r="DB6" s="667"/>
      <c r="DC6" s="687"/>
      <c r="DD6" s="611" t="s">
        <v>47</v>
      </c>
      <c r="DE6" s="606"/>
      <c r="DF6" s="606"/>
      <c r="DG6" s="606"/>
      <c r="DH6" s="606"/>
      <c r="DI6" s="606"/>
      <c r="DJ6" s="606"/>
      <c r="DK6" s="606"/>
      <c r="DL6" s="606"/>
      <c r="DM6" s="606"/>
      <c r="DN6" s="606"/>
      <c r="DO6" s="606"/>
      <c r="DP6" s="607"/>
      <c r="DQ6" s="611">
        <v>101944</v>
      </c>
      <c r="DR6" s="606"/>
      <c r="DS6" s="606"/>
      <c r="DT6" s="606"/>
      <c r="DU6" s="606"/>
      <c r="DV6" s="606"/>
      <c r="DW6" s="606"/>
      <c r="DX6" s="606"/>
      <c r="DY6" s="606"/>
      <c r="DZ6" s="606"/>
      <c r="EA6" s="606"/>
      <c r="EB6" s="606"/>
      <c r="EC6" s="646"/>
    </row>
    <row r="7" spans="2:143" ht="11.25" customHeight="1" x14ac:dyDescent="0.2">
      <c r="B7" s="602" t="s">
        <v>147</v>
      </c>
      <c r="C7" s="603"/>
      <c r="D7" s="603"/>
      <c r="E7" s="603"/>
      <c r="F7" s="603"/>
      <c r="G7" s="603"/>
      <c r="H7" s="603"/>
      <c r="I7" s="603"/>
      <c r="J7" s="603"/>
      <c r="K7" s="603"/>
      <c r="L7" s="603"/>
      <c r="M7" s="603"/>
      <c r="N7" s="603"/>
      <c r="O7" s="603"/>
      <c r="P7" s="603"/>
      <c r="Q7" s="604"/>
      <c r="R7" s="605">
        <v>937</v>
      </c>
      <c r="S7" s="606"/>
      <c r="T7" s="606"/>
      <c r="U7" s="606"/>
      <c r="V7" s="606"/>
      <c r="W7" s="606"/>
      <c r="X7" s="606"/>
      <c r="Y7" s="607"/>
      <c r="Z7" s="639">
        <v>0</v>
      </c>
      <c r="AA7" s="639"/>
      <c r="AB7" s="639"/>
      <c r="AC7" s="639"/>
      <c r="AD7" s="640">
        <v>937</v>
      </c>
      <c r="AE7" s="640"/>
      <c r="AF7" s="640"/>
      <c r="AG7" s="640"/>
      <c r="AH7" s="640"/>
      <c r="AI7" s="640"/>
      <c r="AJ7" s="640"/>
      <c r="AK7" s="640"/>
      <c r="AL7" s="608">
        <v>0</v>
      </c>
      <c r="AM7" s="609"/>
      <c r="AN7" s="609"/>
      <c r="AO7" s="641"/>
      <c r="AP7" s="602" t="s">
        <v>148</v>
      </c>
      <c r="AQ7" s="603"/>
      <c r="AR7" s="603"/>
      <c r="AS7" s="603"/>
      <c r="AT7" s="603"/>
      <c r="AU7" s="603"/>
      <c r="AV7" s="603"/>
      <c r="AW7" s="603"/>
      <c r="AX7" s="603"/>
      <c r="AY7" s="603"/>
      <c r="AZ7" s="603"/>
      <c r="BA7" s="603"/>
      <c r="BB7" s="603"/>
      <c r="BC7" s="603"/>
      <c r="BD7" s="603"/>
      <c r="BE7" s="603"/>
      <c r="BF7" s="604"/>
      <c r="BG7" s="605">
        <v>530593</v>
      </c>
      <c r="BH7" s="606"/>
      <c r="BI7" s="606"/>
      <c r="BJ7" s="606"/>
      <c r="BK7" s="606"/>
      <c r="BL7" s="606"/>
      <c r="BM7" s="606"/>
      <c r="BN7" s="607"/>
      <c r="BO7" s="639">
        <v>12.4</v>
      </c>
      <c r="BP7" s="639"/>
      <c r="BQ7" s="639"/>
      <c r="BR7" s="639"/>
      <c r="BS7" s="640">
        <v>25597</v>
      </c>
      <c r="BT7" s="640"/>
      <c r="BU7" s="640"/>
      <c r="BV7" s="640"/>
      <c r="BW7" s="640"/>
      <c r="BX7" s="640"/>
      <c r="BY7" s="640"/>
      <c r="BZ7" s="640"/>
      <c r="CA7" s="640"/>
      <c r="CB7" s="682"/>
      <c r="CD7" s="602" t="s">
        <v>149</v>
      </c>
      <c r="CE7" s="603"/>
      <c r="CF7" s="603"/>
      <c r="CG7" s="603"/>
      <c r="CH7" s="603"/>
      <c r="CI7" s="603"/>
      <c r="CJ7" s="603"/>
      <c r="CK7" s="603"/>
      <c r="CL7" s="603"/>
      <c r="CM7" s="603"/>
      <c r="CN7" s="603"/>
      <c r="CO7" s="603"/>
      <c r="CP7" s="603"/>
      <c r="CQ7" s="604"/>
      <c r="CR7" s="605">
        <v>1601283</v>
      </c>
      <c r="CS7" s="606"/>
      <c r="CT7" s="606"/>
      <c r="CU7" s="606"/>
      <c r="CV7" s="606"/>
      <c r="CW7" s="606"/>
      <c r="CX7" s="606"/>
      <c r="CY7" s="607"/>
      <c r="CZ7" s="639">
        <v>16.100000000000001</v>
      </c>
      <c r="DA7" s="639"/>
      <c r="DB7" s="639"/>
      <c r="DC7" s="639"/>
      <c r="DD7" s="611">
        <v>200198</v>
      </c>
      <c r="DE7" s="606"/>
      <c r="DF7" s="606"/>
      <c r="DG7" s="606"/>
      <c r="DH7" s="606"/>
      <c r="DI7" s="606"/>
      <c r="DJ7" s="606"/>
      <c r="DK7" s="606"/>
      <c r="DL7" s="606"/>
      <c r="DM7" s="606"/>
      <c r="DN7" s="606"/>
      <c r="DO7" s="606"/>
      <c r="DP7" s="607"/>
      <c r="DQ7" s="611">
        <v>1456263</v>
      </c>
      <c r="DR7" s="606"/>
      <c r="DS7" s="606"/>
      <c r="DT7" s="606"/>
      <c r="DU7" s="606"/>
      <c r="DV7" s="606"/>
      <c r="DW7" s="606"/>
      <c r="DX7" s="606"/>
      <c r="DY7" s="606"/>
      <c r="DZ7" s="606"/>
      <c r="EA7" s="606"/>
      <c r="EB7" s="606"/>
      <c r="EC7" s="646"/>
    </row>
    <row r="8" spans="2:143" ht="11.25" customHeight="1" x14ac:dyDescent="0.2">
      <c r="B8" s="602" t="s">
        <v>150</v>
      </c>
      <c r="C8" s="603"/>
      <c r="D8" s="603"/>
      <c r="E8" s="603"/>
      <c r="F8" s="603"/>
      <c r="G8" s="603"/>
      <c r="H8" s="603"/>
      <c r="I8" s="603"/>
      <c r="J8" s="603"/>
      <c r="K8" s="603"/>
      <c r="L8" s="603"/>
      <c r="M8" s="603"/>
      <c r="N8" s="603"/>
      <c r="O8" s="603"/>
      <c r="P8" s="603"/>
      <c r="Q8" s="604"/>
      <c r="R8" s="605">
        <v>5134</v>
      </c>
      <c r="S8" s="606"/>
      <c r="T8" s="606"/>
      <c r="U8" s="606"/>
      <c r="V8" s="606"/>
      <c r="W8" s="606"/>
      <c r="X8" s="606"/>
      <c r="Y8" s="607"/>
      <c r="Z8" s="639">
        <v>0</v>
      </c>
      <c r="AA8" s="639"/>
      <c r="AB8" s="639"/>
      <c r="AC8" s="639"/>
      <c r="AD8" s="640">
        <v>5134</v>
      </c>
      <c r="AE8" s="640"/>
      <c r="AF8" s="640"/>
      <c r="AG8" s="640"/>
      <c r="AH8" s="640"/>
      <c r="AI8" s="640"/>
      <c r="AJ8" s="640"/>
      <c r="AK8" s="640"/>
      <c r="AL8" s="608">
        <v>0.1</v>
      </c>
      <c r="AM8" s="609"/>
      <c r="AN8" s="609"/>
      <c r="AO8" s="641"/>
      <c r="AP8" s="602" t="s">
        <v>151</v>
      </c>
      <c r="AQ8" s="603"/>
      <c r="AR8" s="603"/>
      <c r="AS8" s="603"/>
      <c r="AT8" s="603"/>
      <c r="AU8" s="603"/>
      <c r="AV8" s="603"/>
      <c r="AW8" s="603"/>
      <c r="AX8" s="603"/>
      <c r="AY8" s="603"/>
      <c r="AZ8" s="603"/>
      <c r="BA8" s="603"/>
      <c r="BB8" s="603"/>
      <c r="BC8" s="603"/>
      <c r="BD8" s="603"/>
      <c r="BE8" s="603"/>
      <c r="BF8" s="604"/>
      <c r="BG8" s="605">
        <v>14543</v>
      </c>
      <c r="BH8" s="606"/>
      <c r="BI8" s="606"/>
      <c r="BJ8" s="606"/>
      <c r="BK8" s="606"/>
      <c r="BL8" s="606"/>
      <c r="BM8" s="606"/>
      <c r="BN8" s="607"/>
      <c r="BO8" s="639">
        <v>0.3</v>
      </c>
      <c r="BP8" s="639"/>
      <c r="BQ8" s="639"/>
      <c r="BR8" s="639"/>
      <c r="BS8" s="611" t="s">
        <v>47</v>
      </c>
      <c r="BT8" s="606"/>
      <c r="BU8" s="606"/>
      <c r="BV8" s="606"/>
      <c r="BW8" s="606"/>
      <c r="BX8" s="606"/>
      <c r="BY8" s="606"/>
      <c r="BZ8" s="606"/>
      <c r="CA8" s="606"/>
      <c r="CB8" s="646"/>
      <c r="CD8" s="602" t="s">
        <v>152</v>
      </c>
      <c r="CE8" s="603"/>
      <c r="CF8" s="603"/>
      <c r="CG8" s="603"/>
      <c r="CH8" s="603"/>
      <c r="CI8" s="603"/>
      <c r="CJ8" s="603"/>
      <c r="CK8" s="603"/>
      <c r="CL8" s="603"/>
      <c r="CM8" s="603"/>
      <c r="CN8" s="603"/>
      <c r="CO8" s="603"/>
      <c r="CP8" s="603"/>
      <c r="CQ8" s="604"/>
      <c r="CR8" s="605">
        <v>1760537</v>
      </c>
      <c r="CS8" s="606"/>
      <c r="CT8" s="606"/>
      <c r="CU8" s="606"/>
      <c r="CV8" s="606"/>
      <c r="CW8" s="606"/>
      <c r="CX8" s="606"/>
      <c r="CY8" s="607"/>
      <c r="CZ8" s="639">
        <v>17.7</v>
      </c>
      <c r="DA8" s="639"/>
      <c r="DB8" s="639"/>
      <c r="DC8" s="639"/>
      <c r="DD8" s="611">
        <v>28973</v>
      </c>
      <c r="DE8" s="606"/>
      <c r="DF8" s="606"/>
      <c r="DG8" s="606"/>
      <c r="DH8" s="606"/>
      <c r="DI8" s="606"/>
      <c r="DJ8" s="606"/>
      <c r="DK8" s="606"/>
      <c r="DL8" s="606"/>
      <c r="DM8" s="606"/>
      <c r="DN8" s="606"/>
      <c r="DO8" s="606"/>
      <c r="DP8" s="607"/>
      <c r="DQ8" s="611">
        <v>1121983</v>
      </c>
      <c r="DR8" s="606"/>
      <c r="DS8" s="606"/>
      <c r="DT8" s="606"/>
      <c r="DU8" s="606"/>
      <c r="DV8" s="606"/>
      <c r="DW8" s="606"/>
      <c r="DX8" s="606"/>
      <c r="DY8" s="606"/>
      <c r="DZ8" s="606"/>
      <c r="EA8" s="606"/>
      <c r="EB8" s="606"/>
      <c r="EC8" s="646"/>
    </row>
    <row r="9" spans="2:143" ht="11.25" customHeight="1" x14ac:dyDescent="0.2">
      <c r="B9" s="602" t="s">
        <v>153</v>
      </c>
      <c r="C9" s="603"/>
      <c r="D9" s="603"/>
      <c r="E9" s="603"/>
      <c r="F9" s="603"/>
      <c r="G9" s="603"/>
      <c r="H9" s="603"/>
      <c r="I9" s="603"/>
      <c r="J9" s="603"/>
      <c r="K9" s="603"/>
      <c r="L9" s="603"/>
      <c r="M9" s="603"/>
      <c r="N9" s="603"/>
      <c r="O9" s="603"/>
      <c r="P9" s="603"/>
      <c r="Q9" s="604"/>
      <c r="R9" s="605">
        <v>2860</v>
      </c>
      <c r="S9" s="606"/>
      <c r="T9" s="606"/>
      <c r="U9" s="606"/>
      <c r="V9" s="606"/>
      <c r="W9" s="606"/>
      <c r="X9" s="606"/>
      <c r="Y9" s="607"/>
      <c r="Z9" s="639">
        <v>0</v>
      </c>
      <c r="AA9" s="639"/>
      <c r="AB9" s="639"/>
      <c r="AC9" s="639"/>
      <c r="AD9" s="640">
        <v>2860</v>
      </c>
      <c r="AE9" s="640"/>
      <c r="AF9" s="640"/>
      <c r="AG9" s="640"/>
      <c r="AH9" s="640"/>
      <c r="AI9" s="640"/>
      <c r="AJ9" s="640"/>
      <c r="AK9" s="640"/>
      <c r="AL9" s="608">
        <v>0.1</v>
      </c>
      <c r="AM9" s="609"/>
      <c r="AN9" s="609"/>
      <c r="AO9" s="641"/>
      <c r="AP9" s="602" t="s">
        <v>154</v>
      </c>
      <c r="AQ9" s="603"/>
      <c r="AR9" s="603"/>
      <c r="AS9" s="603"/>
      <c r="AT9" s="603"/>
      <c r="AU9" s="603"/>
      <c r="AV9" s="603"/>
      <c r="AW9" s="603"/>
      <c r="AX9" s="603"/>
      <c r="AY9" s="603"/>
      <c r="AZ9" s="603"/>
      <c r="BA9" s="603"/>
      <c r="BB9" s="603"/>
      <c r="BC9" s="603"/>
      <c r="BD9" s="603"/>
      <c r="BE9" s="603"/>
      <c r="BF9" s="604"/>
      <c r="BG9" s="605">
        <v>380318</v>
      </c>
      <c r="BH9" s="606"/>
      <c r="BI9" s="606"/>
      <c r="BJ9" s="606"/>
      <c r="BK9" s="606"/>
      <c r="BL9" s="606"/>
      <c r="BM9" s="606"/>
      <c r="BN9" s="607"/>
      <c r="BO9" s="639">
        <v>8.9</v>
      </c>
      <c r="BP9" s="639"/>
      <c r="BQ9" s="639"/>
      <c r="BR9" s="639"/>
      <c r="BS9" s="611" t="s">
        <v>47</v>
      </c>
      <c r="BT9" s="606"/>
      <c r="BU9" s="606"/>
      <c r="BV9" s="606"/>
      <c r="BW9" s="606"/>
      <c r="BX9" s="606"/>
      <c r="BY9" s="606"/>
      <c r="BZ9" s="606"/>
      <c r="CA9" s="606"/>
      <c r="CB9" s="646"/>
      <c r="CD9" s="602" t="s">
        <v>155</v>
      </c>
      <c r="CE9" s="603"/>
      <c r="CF9" s="603"/>
      <c r="CG9" s="603"/>
      <c r="CH9" s="603"/>
      <c r="CI9" s="603"/>
      <c r="CJ9" s="603"/>
      <c r="CK9" s="603"/>
      <c r="CL9" s="603"/>
      <c r="CM9" s="603"/>
      <c r="CN9" s="603"/>
      <c r="CO9" s="603"/>
      <c r="CP9" s="603"/>
      <c r="CQ9" s="604"/>
      <c r="CR9" s="605">
        <v>1076879</v>
      </c>
      <c r="CS9" s="606"/>
      <c r="CT9" s="606"/>
      <c r="CU9" s="606"/>
      <c r="CV9" s="606"/>
      <c r="CW9" s="606"/>
      <c r="CX9" s="606"/>
      <c r="CY9" s="607"/>
      <c r="CZ9" s="639">
        <v>10.8</v>
      </c>
      <c r="DA9" s="639"/>
      <c r="DB9" s="639"/>
      <c r="DC9" s="639"/>
      <c r="DD9" s="611">
        <v>211454</v>
      </c>
      <c r="DE9" s="606"/>
      <c r="DF9" s="606"/>
      <c r="DG9" s="606"/>
      <c r="DH9" s="606"/>
      <c r="DI9" s="606"/>
      <c r="DJ9" s="606"/>
      <c r="DK9" s="606"/>
      <c r="DL9" s="606"/>
      <c r="DM9" s="606"/>
      <c r="DN9" s="606"/>
      <c r="DO9" s="606"/>
      <c r="DP9" s="607"/>
      <c r="DQ9" s="611">
        <v>1005832</v>
      </c>
      <c r="DR9" s="606"/>
      <c r="DS9" s="606"/>
      <c r="DT9" s="606"/>
      <c r="DU9" s="606"/>
      <c r="DV9" s="606"/>
      <c r="DW9" s="606"/>
      <c r="DX9" s="606"/>
      <c r="DY9" s="606"/>
      <c r="DZ9" s="606"/>
      <c r="EA9" s="606"/>
      <c r="EB9" s="606"/>
      <c r="EC9" s="646"/>
    </row>
    <row r="10" spans="2:143" ht="11.25" customHeight="1" x14ac:dyDescent="0.2">
      <c r="B10" s="602" t="s">
        <v>156</v>
      </c>
      <c r="C10" s="603"/>
      <c r="D10" s="603"/>
      <c r="E10" s="603"/>
      <c r="F10" s="603"/>
      <c r="G10" s="603"/>
      <c r="H10" s="603"/>
      <c r="I10" s="603"/>
      <c r="J10" s="603"/>
      <c r="K10" s="603"/>
      <c r="L10" s="603"/>
      <c r="M10" s="603"/>
      <c r="N10" s="603"/>
      <c r="O10" s="603"/>
      <c r="P10" s="603"/>
      <c r="Q10" s="604"/>
      <c r="R10" s="605" t="s">
        <v>47</v>
      </c>
      <c r="S10" s="606"/>
      <c r="T10" s="606"/>
      <c r="U10" s="606"/>
      <c r="V10" s="606"/>
      <c r="W10" s="606"/>
      <c r="X10" s="606"/>
      <c r="Y10" s="607"/>
      <c r="Z10" s="639" t="s">
        <v>47</v>
      </c>
      <c r="AA10" s="639"/>
      <c r="AB10" s="639"/>
      <c r="AC10" s="639"/>
      <c r="AD10" s="640" t="s">
        <v>47</v>
      </c>
      <c r="AE10" s="640"/>
      <c r="AF10" s="640"/>
      <c r="AG10" s="640"/>
      <c r="AH10" s="640"/>
      <c r="AI10" s="640"/>
      <c r="AJ10" s="640"/>
      <c r="AK10" s="640"/>
      <c r="AL10" s="608" t="s">
        <v>47</v>
      </c>
      <c r="AM10" s="609"/>
      <c r="AN10" s="609"/>
      <c r="AO10" s="641"/>
      <c r="AP10" s="602" t="s">
        <v>157</v>
      </c>
      <c r="AQ10" s="603"/>
      <c r="AR10" s="603"/>
      <c r="AS10" s="603"/>
      <c r="AT10" s="603"/>
      <c r="AU10" s="603"/>
      <c r="AV10" s="603"/>
      <c r="AW10" s="603"/>
      <c r="AX10" s="603"/>
      <c r="AY10" s="603"/>
      <c r="AZ10" s="603"/>
      <c r="BA10" s="603"/>
      <c r="BB10" s="603"/>
      <c r="BC10" s="603"/>
      <c r="BD10" s="603"/>
      <c r="BE10" s="603"/>
      <c r="BF10" s="604"/>
      <c r="BG10" s="605">
        <v>41312</v>
      </c>
      <c r="BH10" s="606"/>
      <c r="BI10" s="606"/>
      <c r="BJ10" s="606"/>
      <c r="BK10" s="606"/>
      <c r="BL10" s="606"/>
      <c r="BM10" s="606"/>
      <c r="BN10" s="607"/>
      <c r="BO10" s="639">
        <v>1</v>
      </c>
      <c r="BP10" s="639"/>
      <c r="BQ10" s="639"/>
      <c r="BR10" s="639"/>
      <c r="BS10" s="611">
        <v>6885</v>
      </c>
      <c r="BT10" s="606"/>
      <c r="BU10" s="606"/>
      <c r="BV10" s="606"/>
      <c r="BW10" s="606"/>
      <c r="BX10" s="606"/>
      <c r="BY10" s="606"/>
      <c r="BZ10" s="606"/>
      <c r="CA10" s="606"/>
      <c r="CB10" s="646"/>
      <c r="CD10" s="602" t="s">
        <v>158</v>
      </c>
      <c r="CE10" s="603"/>
      <c r="CF10" s="603"/>
      <c r="CG10" s="603"/>
      <c r="CH10" s="603"/>
      <c r="CI10" s="603"/>
      <c r="CJ10" s="603"/>
      <c r="CK10" s="603"/>
      <c r="CL10" s="603"/>
      <c r="CM10" s="603"/>
      <c r="CN10" s="603"/>
      <c r="CO10" s="603"/>
      <c r="CP10" s="603"/>
      <c r="CQ10" s="604"/>
      <c r="CR10" s="605">
        <v>49500</v>
      </c>
      <c r="CS10" s="606"/>
      <c r="CT10" s="606"/>
      <c r="CU10" s="606"/>
      <c r="CV10" s="606"/>
      <c r="CW10" s="606"/>
      <c r="CX10" s="606"/>
      <c r="CY10" s="607"/>
      <c r="CZ10" s="639">
        <v>0.5</v>
      </c>
      <c r="DA10" s="639"/>
      <c r="DB10" s="639"/>
      <c r="DC10" s="639"/>
      <c r="DD10" s="611" t="s">
        <v>47</v>
      </c>
      <c r="DE10" s="606"/>
      <c r="DF10" s="606"/>
      <c r="DG10" s="606"/>
      <c r="DH10" s="606"/>
      <c r="DI10" s="606"/>
      <c r="DJ10" s="606"/>
      <c r="DK10" s="606"/>
      <c r="DL10" s="606"/>
      <c r="DM10" s="606"/>
      <c r="DN10" s="606"/>
      <c r="DO10" s="606"/>
      <c r="DP10" s="607"/>
      <c r="DQ10" s="611" t="s">
        <v>47</v>
      </c>
      <c r="DR10" s="606"/>
      <c r="DS10" s="606"/>
      <c r="DT10" s="606"/>
      <c r="DU10" s="606"/>
      <c r="DV10" s="606"/>
      <c r="DW10" s="606"/>
      <c r="DX10" s="606"/>
      <c r="DY10" s="606"/>
      <c r="DZ10" s="606"/>
      <c r="EA10" s="606"/>
      <c r="EB10" s="606"/>
      <c r="EC10" s="646"/>
    </row>
    <row r="11" spans="2:143" ht="11.25" customHeight="1" x14ac:dyDescent="0.2">
      <c r="B11" s="602" t="s">
        <v>159</v>
      </c>
      <c r="C11" s="603"/>
      <c r="D11" s="603"/>
      <c r="E11" s="603"/>
      <c r="F11" s="603"/>
      <c r="G11" s="603"/>
      <c r="H11" s="603"/>
      <c r="I11" s="603"/>
      <c r="J11" s="603"/>
      <c r="K11" s="603"/>
      <c r="L11" s="603"/>
      <c r="M11" s="603"/>
      <c r="N11" s="603"/>
      <c r="O11" s="603"/>
      <c r="P11" s="603"/>
      <c r="Q11" s="604"/>
      <c r="R11" s="605">
        <v>154577</v>
      </c>
      <c r="S11" s="606"/>
      <c r="T11" s="606"/>
      <c r="U11" s="606"/>
      <c r="V11" s="606"/>
      <c r="W11" s="606"/>
      <c r="X11" s="606"/>
      <c r="Y11" s="607"/>
      <c r="Z11" s="608">
        <v>1.5</v>
      </c>
      <c r="AA11" s="609"/>
      <c r="AB11" s="609"/>
      <c r="AC11" s="610"/>
      <c r="AD11" s="611">
        <v>154577</v>
      </c>
      <c r="AE11" s="606"/>
      <c r="AF11" s="606"/>
      <c r="AG11" s="606"/>
      <c r="AH11" s="606"/>
      <c r="AI11" s="606"/>
      <c r="AJ11" s="606"/>
      <c r="AK11" s="607"/>
      <c r="AL11" s="608">
        <v>3.2</v>
      </c>
      <c r="AM11" s="609"/>
      <c r="AN11" s="609"/>
      <c r="AO11" s="641"/>
      <c r="AP11" s="602" t="s">
        <v>160</v>
      </c>
      <c r="AQ11" s="603"/>
      <c r="AR11" s="603"/>
      <c r="AS11" s="603"/>
      <c r="AT11" s="603"/>
      <c r="AU11" s="603"/>
      <c r="AV11" s="603"/>
      <c r="AW11" s="603"/>
      <c r="AX11" s="603"/>
      <c r="AY11" s="603"/>
      <c r="AZ11" s="603"/>
      <c r="BA11" s="603"/>
      <c r="BB11" s="603"/>
      <c r="BC11" s="603"/>
      <c r="BD11" s="603"/>
      <c r="BE11" s="603"/>
      <c r="BF11" s="604"/>
      <c r="BG11" s="605">
        <v>94420</v>
      </c>
      <c r="BH11" s="606"/>
      <c r="BI11" s="606"/>
      <c r="BJ11" s="606"/>
      <c r="BK11" s="606"/>
      <c r="BL11" s="606"/>
      <c r="BM11" s="606"/>
      <c r="BN11" s="607"/>
      <c r="BO11" s="639">
        <v>2.2000000000000002</v>
      </c>
      <c r="BP11" s="639"/>
      <c r="BQ11" s="639"/>
      <c r="BR11" s="639"/>
      <c r="BS11" s="611">
        <v>18712</v>
      </c>
      <c r="BT11" s="606"/>
      <c r="BU11" s="606"/>
      <c r="BV11" s="606"/>
      <c r="BW11" s="606"/>
      <c r="BX11" s="606"/>
      <c r="BY11" s="606"/>
      <c r="BZ11" s="606"/>
      <c r="CA11" s="606"/>
      <c r="CB11" s="646"/>
      <c r="CD11" s="602" t="s">
        <v>161</v>
      </c>
      <c r="CE11" s="603"/>
      <c r="CF11" s="603"/>
      <c r="CG11" s="603"/>
      <c r="CH11" s="603"/>
      <c r="CI11" s="603"/>
      <c r="CJ11" s="603"/>
      <c r="CK11" s="603"/>
      <c r="CL11" s="603"/>
      <c r="CM11" s="603"/>
      <c r="CN11" s="603"/>
      <c r="CO11" s="603"/>
      <c r="CP11" s="603"/>
      <c r="CQ11" s="604"/>
      <c r="CR11" s="605">
        <v>1519576</v>
      </c>
      <c r="CS11" s="606"/>
      <c r="CT11" s="606"/>
      <c r="CU11" s="606"/>
      <c r="CV11" s="606"/>
      <c r="CW11" s="606"/>
      <c r="CX11" s="606"/>
      <c r="CY11" s="607"/>
      <c r="CZ11" s="639">
        <v>15.3</v>
      </c>
      <c r="DA11" s="639"/>
      <c r="DB11" s="639"/>
      <c r="DC11" s="639"/>
      <c r="DD11" s="611">
        <v>732287</v>
      </c>
      <c r="DE11" s="606"/>
      <c r="DF11" s="606"/>
      <c r="DG11" s="606"/>
      <c r="DH11" s="606"/>
      <c r="DI11" s="606"/>
      <c r="DJ11" s="606"/>
      <c r="DK11" s="606"/>
      <c r="DL11" s="606"/>
      <c r="DM11" s="606"/>
      <c r="DN11" s="606"/>
      <c r="DO11" s="606"/>
      <c r="DP11" s="607"/>
      <c r="DQ11" s="611">
        <v>1235773</v>
      </c>
      <c r="DR11" s="606"/>
      <c r="DS11" s="606"/>
      <c r="DT11" s="606"/>
      <c r="DU11" s="606"/>
      <c r="DV11" s="606"/>
      <c r="DW11" s="606"/>
      <c r="DX11" s="606"/>
      <c r="DY11" s="606"/>
      <c r="DZ11" s="606"/>
      <c r="EA11" s="606"/>
      <c r="EB11" s="606"/>
      <c r="EC11" s="646"/>
    </row>
    <row r="12" spans="2:143" ht="11.25" customHeight="1" x14ac:dyDescent="0.2">
      <c r="B12" s="602" t="s">
        <v>162</v>
      </c>
      <c r="C12" s="603"/>
      <c r="D12" s="603"/>
      <c r="E12" s="603"/>
      <c r="F12" s="603"/>
      <c r="G12" s="603"/>
      <c r="H12" s="603"/>
      <c r="I12" s="603"/>
      <c r="J12" s="603"/>
      <c r="K12" s="603"/>
      <c r="L12" s="603"/>
      <c r="M12" s="603"/>
      <c r="N12" s="603"/>
      <c r="O12" s="603"/>
      <c r="P12" s="603"/>
      <c r="Q12" s="604"/>
      <c r="R12" s="605" t="s">
        <v>47</v>
      </c>
      <c r="S12" s="606"/>
      <c r="T12" s="606"/>
      <c r="U12" s="606"/>
      <c r="V12" s="606"/>
      <c r="W12" s="606"/>
      <c r="X12" s="606"/>
      <c r="Y12" s="607"/>
      <c r="Z12" s="639" t="s">
        <v>47</v>
      </c>
      <c r="AA12" s="639"/>
      <c r="AB12" s="639"/>
      <c r="AC12" s="639"/>
      <c r="AD12" s="640" t="s">
        <v>47</v>
      </c>
      <c r="AE12" s="640"/>
      <c r="AF12" s="640"/>
      <c r="AG12" s="640"/>
      <c r="AH12" s="640"/>
      <c r="AI12" s="640"/>
      <c r="AJ12" s="640"/>
      <c r="AK12" s="640"/>
      <c r="AL12" s="608" t="s">
        <v>47</v>
      </c>
      <c r="AM12" s="609"/>
      <c r="AN12" s="609"/>
      <c r="AO12" s="641"/>
      <c r="AP12" s="602" t="s">
        <v>163</v>
      </c>
      <c r="AQ12" s="603"/>
      <c r="AR12" s="603"/>
      <c r="AS12" s="603"/>
      <c r="AT12" s="603"/>
      <c r="AU12" s="603"/>
      <c r="AV12" s="603"/>
      <c r="AW12" s="603"/>
      <c r="AX12" s="603"/>
      <c r="AY12" s="603"/>
      <c r="AZ12" s="603"/>
      <c r="BA12" s="603"/>
      <c r="BB12" s="603"/>
      <c r="BC12" s="603"/>
      <c r="BD12" s="603"/>
      <c r="BE12" s="603"/>
      <c r="BF12" s="604"/>
      <c r="BG12" s="605">
        <v>3661165</v>
      </c>
      <c r="BH12" s="606"/>
      <c r="BI12" s="606"/>
      <c r="BJ12" s="606"/>
      <c r="BK12" s="606"/>
      <c r="BL12" s="606"/>
      <c r="BM12" s="606"/>
      <c r="BN12" s="607"/>
      <c r="BO12" s="639">
        <v>85.9</v>
      </c>
      <c r="BP12" s="639"/>
      <c r="BQ12" s="639"/>
      <c r="BR12" s="639"/>
      <c r="BS12" s="611">
        <v>244490</v>
      </c>
      <c r="BT12" s="606"/>
      <c r="BU12" s="606"/>
      <c r="BV12" s="606"/>
      <c r="BW12" s="606"/>
      <c r="BX12" s="606"/>
      <c r="BY12" s="606"/>
      <c r="BZ12" s="606"/>
      <c r="CA12" s="606"/>
      <c r="CB12" s="646"/>
      <c r="CD12" s="602" t="s">
        <v>164</v>
      </c>
      <c r="CE12" s="603"/>
      <c r="CF12" s="603"/>
      <c r="CG12" s="603"/>
      <c r="CH12" s="603"/>
      <c r="CI12" s="603"/>
      <c r="CJ12" s="603"/>
      <c r="CK12" s="603"/>
      <c r="CL12" s="603"/>
      <c r="CM12" s="603"/>
      <c r="CN12" s="603"/>
      <c r="CO12" s="603"/>
      <c r="CP12" s="603"/>
      <c r="CQ12" s="604"/>
      <c r="CR12" s="605">
        <v>773980</v>
      </c>
      <c r="CS12" s="606"/>
      <c r="CT12" s="606"/>
      <c r="CU12" s="606"/>
      <c r="CV12" s="606"/>
      <c r="CW12" s="606"/>
      <c r="CX12" s="606"/>
      <c r="CY12" s="607"/>
      <c r="CZ12" s="639">
        <v>7.8</v>
      </c>
      <c r="DA12" s="639"/>
      <c r="DB12" s="639"/>
      <c r="DC12" s="639"/>
      <c r="DD12" s="611">
        <v>430505</v>
      </c>
      <c r="DE12" s="606"/>
      <c r="DF12" s="606"/>
      <c r="DG12" s="606"/>
      <c r="DH12" s="606"/>
      <c r="DI12" s="606"/>
      <c r="DJ12" s="606"/>
      <c r="DK12" s="606"/>
      <c r="DL12" s="606"/>
      <c r="DM12" s="606"/>
      <c r="DN12" s="606"/>
      <c r="DO12" s="606"/>
      <c r="DP12" s="607"/>
      <c r="DQ12" s="611">
        <v>647733</v>
      </c>
      <c r="DR12" s="606"/>
      <c r="DS12" s="606"/>
      <c r="DT12" s="606"/>
      <c r="DU12" s="606"/>
      <c r="DV12" s="606"/>
      <c r="DW12" s="606"/>
      <c r="DX12" s="606"/>
      <c r="DY12" s="606"/>
      <c r="DZ12" s="606"/>
      <c r="EA12" s="606"/>
      <c r="EB12" s="606"/>
      <c r="EC12" s="646"/>
    </row>
    <row r="13" spans="2:143" ht="11.25" customHeight="1" x14ac:dyDescent="0.2">
      <c r="B13" s="602" t="s">
        <v>165</v>
      </c>
      <c r="C13" s="603"/>
      <c r="D13" s="603"/>
      <c r="E13" s="603"/>
      <c r="F13" s="603"/>
      <c r="G13" s="603"/>
      <c r="H13" s="603"/>
      <c r="I13" s="603"/>
      <c r="J13" s="603"/>
      <c r="K13" s="603"/>
      <c r="L13" s="603"/>
      <c r="M13" s="603"/>
      <c r="N13" s="603"/>
      <c r="O13" s="603"/>
      <c r="P13" s="603"/>
      <c r="Q13" s="604"/>
      <c r="R13" s="605" t="s">
        <v>47</v>
      </c>
      <c r="S13" s="606"/>
      <c r="T13" s="606"/>
      <c r="U13" s="606"/>
      <c r="V13" s="606"/>
      <c r="W13" s="606"/>
      <c r="X13" s="606"/>
      <c r="Y13" s="607"/>
      <c r="Z13" s="639" t="s">
        <v>47</v>
      </c>
      <c r="AA13" s="639"/>
      <c r="AB13" s="639"/>
      <c r="AC13" s="639"/>
      <c r="AD13" s="640" t="s">
        <v>47</v>
      </c>
      <c r="AE13" s="640"/>
      <c r="AF13" s="640"/>
      <c r="AG13" s="640"/>
      <c r="AH13" s="640"/>
      <c r="AI13" s="640"/>
      <c r="AJ13" s="640"/>
      <c r="AK13" s="640"/>
      <c r="AL13" s="608" t="s">
        <v>47</v>
      </c>
      <c r="AM13" s="609"/>
      <c r="AN13" s="609"/>
      <c r="AO13" s="641"/>
      <c r="AP13" s="602" t="s">
        <v>166</v>
      </c>
      <c r="AQ13" s="603"/>
      <c r="AR13" s="603"/>
      <c r="AS13" s="603"/>
      <c r="AT13" s="603"/>
      <c r="AU13" s="603"/>
      <c r="AV13" s="603"/>
      <c r="AW13" s="603"/>
      <c r="AX13" s="603"/>
      <c r="AY13" s="603"/>
      <c r="AZ13" s="603"/>
      <c r="BA13" s="603"/>
      <c r="BB13" s="603"/>
      <c r="BC13" s="603"/>
      <c r="BD13" s="603"/>
      <c r="BE13" s="603"/>
      <c r="BF13" s="604"/>
      <c r="BG13" s="605">
        <v>3658684</v>
      </c>
      <c r="BH13" s="606"/>
      <c r="BI13" s="606"/>
      <c r="BJ13" s="606"/>
      <c r="BK13" s="606"/>
      <c r="BL13" s="606"/>
      <c r="BM13" s="606"/>
      <c r="BN13" s="607"/>
      <c r="BO13" s="639">
        <v>85.8</v>
      </c>
      <c r="BP13" s="639"/>
      <c r="BQ13" s="639"/>
      <c r="BR13" s="639"/>
      <c r="BS13" s="611">
        <v>244490</v>
      </c>
      <c r="BT13" s="606"/>
      <c r="BU13" s="606"/>
      <c r="BV13" s="606"/>
      <c r="BW13" s="606"/>
      <c r="BX13" s="606"/>
      <c r="BY13" s="606"/>
      <c r="BZ13" s="606"/>
      <c r="CA13" s="606"/>
      <c r="CB13" s="646"/>
      <c r="CD13" s="602" t="s">
        <v>167</v>
      </c>
      <c r="CE13" s="603"/>
      <c r="CF13" s="603"/>
      <c r="CG13" s="603"/>
      <c r="CH13" s="603"/>
      <c r="CI13" s="603"/>
      <c r="CJ13" s="603"/>
      <c r="CK13" s="603"/>
      <c r="CL13" s="603"/>
      <c r="CM13" s="603"/>
      <c r="CN13" s="603"/>
      <c r="CO13" s="603"/>
      <c r="CP13" s="603"/>
      <c r="CQ13" s="604"/>
      <c r="CR13" s="605">
        <v>869046</v>
      </c>
      <c r="CS13" s="606"/>
      <c r="CT13" s="606"/>
      <c r="CU13" s="606"/>
      <c r="CV13" s="606"/>
      <c r="CW13" s="606"/>
      <c r="CX13" s="606"/>
      <c r="CY13" s="607"/>
      <c r="CZ13" s="639">
        <v>8.6999999999999993</v>
      </c>
      <c r="DA13" s="639"/>
      <c r="DB13" s="639"/>
      <c r="DC13" s="639"/>
      <c r="DD13" s="611">
        <v>335603</v>
      </c>
      <c r="DE13" s="606"/>
      <c r="DF13" s="606"/>
      <c r="DG13" s="606"/>
      <c r="DH13" s="606"/>
      <c r="DI13" s="606"/>
      <c r="DJ13" s="606"/>
      <c r="DK13" s="606"/>
      <c r="DL13" s="606"/>
      <c r="DM13" s="606"/>
      <c r="DN13" s="606"/>
      <c r="DO13" s="606"/>
      <c r="DP13" s="607"/>
      <c r="DQ13" s="611">
        <v>586419</v>
      </c>
      <c r="DR13" s="606"/>
      <c r="DS13" s="606"/>
      <c r="DT13" s="606"/>
      <c r="DU13" s="606"/>
      <c r="DV13" s="606"/>
      <c r="DW13" s="606"/>
      <c r="DX13" s="606"/>
      <c r="DY13" s="606"/>
      <c r="DZ13" s="606"/>
      <c r="EA13" s="606"/>
      <c r="EB13" s="606"/>
      <c r="EC13" s="646"/>
    </row>
    <row r="14" spans="2:143" ht="11.25" customHeight="1" x14ac:dyDescent="0.2">
      <c r="B14" s="602" t="s">
        <v>168</v>
      </c>
      <c r="C14" s="603"/>
      <c r="D14" s="603"/>
      <c r="E14" s="603"/>
      <c r="F14" s="603"/>
      <c r="G14" s="603"/>
      <c r="H14" s="603"/>
      <c r="I14" s="603"/>
      <c r="J14" s="603"/>
      <c r="K14" s="603"/>
      <c r="L14" s="603"/>
      <c r="M14" s="603"/>
      <c r="N14" s="603"/>
      <c r="O14" s="603"/>
      <c r="P14" s="603"/>
      <c r="Q14" s="604"/>
      <c r="R14" s="605">
        <v>9566</v>
      </c>
      <c r="S14" s="606"/>
      <c r="T14" s="606"/>
      <c r="U14" s="606"/>
      <c r="V14" s="606"/>
      <c r="W14" s="606"/>
      <c r="X14" s="606"/>
      <c r="Y14" s="607"/>
      <c r="Z14" s="639">
        <v>0.1</v>
      </c>
      <c r="AA14" s="639"/>
      <c r="AB14" s="639"/>
      <c r="AC14" s="639"/>
      <c r="AD14" s="640">
        <v>9566</v>
      </c>
      <c r="AE14" s="640"/>
      <c r="AF14" s="640"/>
      <c r="AG14" s="640"/>
      <c r="AH14" s="640"/>
      <c r="AI14" s="640"/>
      <c r="AJ14" s="640"/>
      <c r="AK14" s="640"/>
      <c r="AL14" s="608">
        <v>0.2</v>
      </c>
      <c r="AM14" s="609"/>
      <c r="AN14" s="609"/>
      <c r="AO14" s="641"/>
      <c r="AP14" s="602" t="s">
        <v>169</v>
      </c>
      <c r="AQ14" s="603"/>
      <c r="AR14" s="603"/>
      <c r="AS14" s="603"/>
      <c r="AT14" s="603"/>
      <c r="AU14" s="603"/>
      <c r="AV14" s="603"/>
      <c r="AW14" s="603"/>
      <c r="AX14" s="603"/>
      <c r="AY14" s="603"/>
      <c r="AZ14" s="603"/>
      <c r="BA14" s="603"/>
      <c r="BB14" s="603"/>
      <c r="BC14" s="603"/>
      <c r="BD14" s="603"/>
      <c r="BE14" s="603"/>
      <c r="BF14" s="604"/>
      <c r="BG14" s="605">
        <v>27308</v>
      </c>
      <c r="BH14" s="606"/>
      <c r="BI14" s="606"/>
      <c r="BJ14" s="606"/>
      <c r="BK14" s="606"/>
      <c r="BL14" s="606"/>
      <c r="BM14" s="606"/>
      <c r="BN14" s="607"/>
      <c r="BO14" s="639">
        <v>0.6</v>
      </c>
      <c r="BP14" s="639"/>
      <c r="BQ14" s="639"/>
      <c r="BR14" s="639"/>
      <c r="BS14" s="611" t="s">
        <v>47</v>
      </c>
      <c r="BT14" s="606"/>
      <c r="BU14" s="606"/>
      <c r="BV14" s="606"/>
      <c r="BW14" s="606"/>
      <c r="BX14" s="606"/>
      <c r="BY14" s="606"/>
      <c r="BZ14" s="606"/>
      <c r="CA14" s="606"/>
      <c r="CB14" s="646"/>
      <c r="CD14" s="602" t="s">
        <v>170</v>
      </c>
      <c r="CE14" s="603"/>
      <c r="CF14" s="603"/>
      <c r="CG14" s="603"/>
      <c r="CH14" s="603"/>
      <c r="CI14" s="603"/>
      <c r="CJ14" s="603"/>
      <c r="CK14" s="603"/>
      <c r="CL14" s="603"/>
      <c r="CM14" s="603"/>
      <c r="CN14" s="603"/>
      <c r="CO14" s="603"/>
      <c r="CP14" s="603"/>
      <c r="CQ14" s="604"/>
      <c r="CR14" s="605">
        <v>542360</v>
      </c>
      <c r="CS14" s="606"/>
      <c r="CT14" s="606"/>
      <c r="CU14" s="606"/>
      <c r="CV14" s="606"/>
      <c r="CW14" s="606"/>
      <c r="CX14" s="606"/>
      <c r="CY14" s="607"/>
      <c r="CZ14" s="639">
        <v>5.4</v>
      </c>
      <c r="DA14" s="639"/>
      <c r="DB14" s="639"/>
      <c r="DC14" s="639"/>
      <c r="DD14" s="611">
        <v>238159</v>
      </c>
      <c r="DE14" s="606"/>
      <c r="DF14" s="606"/>
      <c r="DG14" s="606"/>
      <c r="DH14" s="606"/>
      <c r="DI14" s="606"/>
      <c r="DJ14" s="606"/>
      <c r="DK14" s="606"/>
      <c r="DL14" s="606"/>
      <c r="DM14" s="606"/>
      <c r="DN14" s="606"/>
      <c r="DO14" s="606"/>
      <c r="DP14" s="607"/>
      <c r="DQ14" s="611">
        <v>298234</v>
      </c>
      <c r="DR14" s="606"/>
      <c r="DS14" s="606"/>
      <c r="DT14" s="606"/>
      <c r="DU14" s="606"/>
      <c r="DV14" s="606"/>
      <c r="DW14" s="606"/>
      <c r="DX14" s="606"/>
      <c r="DY14" s="606"/>
      <c r="DZ14" s="606"/>
      <c r="EA14" s="606"/>
      <c r="EB14" s="606"/>
      <c r="EC14" s="646"/>
    </row>
    <row r="15" spans="2:143" ht="11.25" customHeight="1" x14ac:dyDescent="0.2">
      <c r="B15" s="602" t="s">
        <v>171</v>
      </c>
      <c r="C15" s="603"/>
      <c r="D15" s="603"/>
      <c r="E15" s="603"/>
      <c r="F15" s="603"/>
      <c r="G15" s="603"/>
      <c r="H15" s="603"/>
      <c r="I15" s="603"/>
      <c r="J15" s="603"/>
      <c r="K15" s="603"/>
      <c r="L15" s="603"/>
      <c r="M15" s="603"/>
      <c r="N15" s="603"/>
      <c r="O15" s="603"/>
      <c r="P15" s="603"/>
      <c r="Q15" s="604"/>
      <c r="R15" s="605" t="s">
        <v>47</v>
      </c>
      <c r="S15" s="606"/>
      <c r="T15" s="606"/>
      <c r="U15" s="606"/>
      <c r="V15" s="606"/>
      <c r="W15" s="606"/>
      <c r="X15" s="606"/>
      <c r="Y15" s="607"/>
      <c r="Z15" s="639" t="s">
        <v>47</v>
      </c>
      <c r="AA15" s="639"/>
      <c r="AB15" s="639"/>
      <c r="AC15" s="639"/>
      <c r="AD15" s="640" t="s">
        <v>47</v>
      </c>
      <c r="AE15" s="640"/>
      <c r="AF15" s="640"/>
      <c r="AG15" s="640"/>
      <c r="AH15" s="640"/>
      <c r="AI15" s="640"/>
      <c r="AJ15" s="640"/>
      <c r="AK15" s="640"/>
      <c r="AL15" s="608" t="s">
        <v>47</v>
      </c>
      <c r="AM15" s="609"/>
      <c r="AN15" s="609"/>
      <c r="AO15" s="641"/>
      <c r="AP15" s="602" t="s">
        <v>172</v>
      </c>
      <c r="AQ15" s="603"/>
      <c r="AR15" s="603"/>
      <c r="AS15" s="603"/>
      <c r="AT15" s="603"/>
      <c r="AU15" s="603"/>
      <c r="AV15" s="603"/>
      <c r="AW15" s="603"/>
      <c r="AX15" s="603"/>
      <c r="AY15" s="603"/>
      <c r="AZ15" s="603"/>
      <c r="BA15" s="603"/>
      <c r="BB15" s="603"/>
      <c r="BC15" s="603"/>
      <c r="BD15" s="603"/>
      <c r="BE15" s="603"/>
      <c r="BF15" s="604"/>
      <c r="BG15" s="605">
        <v>44611</v>
      </c>
      <c r="BH15" s="606"/>
      <c r="BI15" s="606"/>
      <c r="BJ15" s="606"/>
      <c r="BK15" s="606"/>
      <c r="BL15" s="606"/>
      <c r="BM15" s="606"/>
      <c r="BN15" s="607"/>
      <c r="BO15" s="639">
        <v>1</v>
      </c>
      <c r="BP15" s="639"/>
      <c r="BQ15" s="639"/>
      <c r="BR15" s="639"/>
      <c r="BS15" s="611" t="s">
        <v>47</v>
      </c>
      <c r="BT15" s="606"/>
      <c r="BU15" s="606"/>
      <c r="BV15" s="606"/>
      <c r="BW15" s="606"/>
      <c r="BX15" s="606"/>
      <c r="BY15" s="606"/>
      <c r="BZ15" s="606"/>
      <c r="CA15" s="606"/>
      <c r="CB15" s="646"/>
      <c r="CD15" s="602" t="s">
        <v>173</v>
      </c>
      <c r="CE15" s="603"/>
      <c r="CF15" s="603"/>
      <c r="CG15" s="603"/>
      <c r="CH15" s="603"/>
      <c r="CI15" s="603"/>
      <c r="CJ15" s="603"/>
      <c r="CK15" s="603"/>
      <c r="CL15" s="603"/>
      <c r="CM15" s="603"/>
      <c r="CN15" s="603"/>
      <c r="CO15" s="603"/>
      <c r="CP15" s="603"/>
      <c r="CQ15" s="604"/>
      <c r="CR15" s="605">
        <v>1338559</v>
      </c>
      <c r="CS15" s="606"/>
      <c r="CT15" s="606"/>
      <c r="CU15" s="606"/>
      <c r="CV15" s="606"/>
      <c r="CW15" s="606"/>
      <c r="CX15" s="606"/>
      <c r="CY15" s="607"/>
      <c r="CZ15" s="639">
        <v>13.4</v>
      </c>
      <c r="DA15" s="639"/>
      <c r="DB15" s="639"/>
      <c r="DC15" s="639"/>
      <c r="DD15" s="611">
        <v>487692</v>
      </c>
      <c r="DE15" s="606"/>
      <c r="DF15" s="606"/>
      <c r="DG15" s="606"/>
      <c r="DH15" s="606"/>
      <c r="DI15" s="606"/>
      <c r="DJ15" s="606"/>
      <c r="DK15" s="606"/>
      <c r="DL15" s="606"/>
      <c r="DM15" s="606"/>
      <c r="DN15" s="606"/>
      <c r="DO15" s="606"/>
      <c r="DP15" s="607"/>
      <c r="DQ15" s="611">
        <v>1206461</v>
      </c>
      <c r="DR15" s="606"/>
      <c r="DS15" s="606"/>
      <c r="DT15" s="606"/>
      <c r="DU15" s="606"/>
      <c r="DV15" s="606"/>
      <c r="DW15" s="606"/>
      <c r="DX15" s="606"/>
      <c r="DY15" s="606"/>
      <c r="DZ15" s="606"/>
      <c r="EA15" s="606"/>
      <c r="EB15" s="606"/>
      <c r="EC15" s="646"/>
    </row>
    <row r="16" spans="2:143" ht="11.25" customHeight="1" x14ac:dyDescent="0.2">
      <c r="B16" s="602" t="s">
        <v>174</v>
      </c>
      <c r="C16" s="603"/>
      <c r="D16" s="603"/>
      <c r="E16" s="603"/>
      <c r="F16" s="603"/>
      <c r="G16" s="603"/>
      <c r="H16" s="603"/>
      <c r="I16" s="603"/>
      <c r="J16" s="603"/>
      <c r="K16" s="603"/>
      <c r="L16" s="603"/>
      <c r="M16" s="603"/>
      <c r="N16" s="603"/>
      <c r="O16" s="603"/>
      <c r="P16" s="603"/>
      <c r="Q16" s="604"/>
      <c r="R16" s="605">
        <v>3108</v>
      </c>
      <c r="S16" s="606"/>
      <c r="T16" s="606"/>
      <c r="U16" s="606"/>
      <c r="V16" s="606"/>
      <c r="W16" s="606"/>
      <c r="X16" s="606"/>
      <c r="Y16" s="607"/>
      <c r="Z16" s="639">
        <v>0</v>
      </c>
      <c r="AA16" s="639"/>
      <c r="AB16" s="639"/>
      <c r="AC16" s="639"/>
      <c r="AD16" s="640">
        <v>3108</v>
      </c>
      <c r="AE16" s="640"/>
      <c r="AF16" s="640"/>
      <c r="AG16" s="640"/>
      <c r="AH16" s="640"/>
      <c r="AI16" s="640"/>
      <c r="AJ16" s="640"/>
      <c r="AK16" s="640"/>
      <c r="AL16" s="608">
        <v>0.1</v>
      </c>
      <c r="AM16" s="609"/>
      <c r="AN16" s="609"/>
      <c r="AO16" s="641"/>
      <c r="AP16" s="602" t="s">
        <v>175</v>
      </c>
      <c r="AQ16" s="603"/>
      <c r="AR16" s="603"/>
      <c r="AS16" s="603"/>
      <c r="AT16" s="603"/>
      <c r="AU16" s="603"/>
      <c r="AV16" s="603"/>
      <c r="AW16" s="603"/>
      <c r="AX16" s="603"/>
      <c r="AY16" s="603"/>
      <c r="AZ16" s="603"/>
      <c r="BA16" s="603"/>
      <c r="BB16" s="603"/>
      <c r="BC16" s="603"/>
      <c r="BD16" s="603"/>
      <c r="BE16" s="603"/>
      <c r="BF16" s="604"/>
      <c r="BG16" s="605" t="s">
        <v>47</v>
      </c>
      <c r="BH16" s="606"/>
      <c r="BI16" s="606"/>
      <c r="BJ16" s="606"/>
      <c r="BK16" s="606"/>
      <c r="BL16" s="606"/>
      <c r="BM16" s="606"/>
      <c r="BN16" s="607"/>
      <c r="BO16" s="639" t="s">
        <v>47</v>
      </c>
      <c r="BP16" s="639"/>
      <c r="BQ16" s="639"/>
      <c r="BR16" s="639"/>
      <c r="BS16" s="611" t="s">
        <v>47</v>
      </c>
      <c r="BT16" s="606"/>
      <c r="BU16" s="606"/>
      <c r="BV16" s="606"/>
      <c r="BW16" s="606"/>
      <c r="BX16" s="606"/>
      <c r="BY16" s="606"/>
      <c r="BZ16" s="606"/>
      <c r="CA16" s="606"/>
      <c r="CB16" s="646"/>
      <c r="CD16" s="602" t="s">
        <v>176</v>
      </c>
      <c r="CE16" s="603"/>
      <c r="CF16" s="603"/>
      <c r="CG16" s="603"/>
      <c r="CH16" s="603"/>
      <c r="CI16" s="603"/>
      <c r="CJ16" s="603"/>
      <c r="CK16" s="603"/>
      <c r="CL16" s="603"/>
      <c r="CM16" s="603"/>
      <c r="CN16" s="603"/>
      <c r="CO16" s="603"/>
      <c r="CP16" s="603"/>
      <c r="CQ16" s="604"/>
      <c r="CR16" s="605">
        <v>95431</v>
      </c>
      <c r="CS16" s="606"/>
      <c r="CT16" s="606"/>
      <c r="CU16" s="606"/>
      <c r="CV16" s="606"/>
      <c r="CW16" s="606"/>
      <c r="CX16" s="606"/>
      <c r="CY16" s="607"/>
      <c r="CZ16" s="639">
        <v>1</v>
      </c>
      <c r="DA16" s="639"/>
      <c r="DB16" s="639"/>
      <c r="DC16" s="639"/>
      <c r="DD16" s="611" t="s">
        <v>47</v>
      </c>
      <c r="DE16" s="606"/>
      <c r="DF16" s="606"/>
      <c r="DG16" s="606"/>
      <c r="DH16" s="606"/>
      <c r="DI16" s="606"/>
      <c r="DJ16" s="606"/>
      <c r="DK16" s="606"/>
      <c r="DL16" s="606"/>
      <c r="DM16" s="606"/>
      <c r="DN16" s="606"/>
      <c r="DO16" s="606"/>
      <c r="DP16" s="607"/>
      <c r="DQ16" s="611">
        <v>50511</v>
      </c>
      <c r="DR16" s="606"/>
      <c r="DS16" s="606"/>
      <c r="DT16" s="606"/>
      <c r="DU16" s="606"/>
      <c r="DV16" s="606"/>
      <c r="DW16" s="606"/>
      <c r="DX16" s="606"/>
      <c r="DY16" s="606"/>
      <c r="DZ16" s="606"/>
      <c r="EA16" s="606"/>
      <c r="EB16" s="606"/>
      <c r="EC16" s="646"/>
    </row>
    <row r="17" spans="2:133" ht="11.25" customHeight="1" x14ac:dyDescent="0.2">
      <c r="B17" s="602" t="s">
        <v>177</v>
      </c>
      <c r="C17" s="603"/>
      <c r="D17" s="603"/>
      <c r="E17" s="603"/>
      <c r="F17" s="603"/>
      <c r="G17" s="603"/>
      <c r="H17" s="603"/>
      <c r="I17" s="603"/>
      <c r="J17" s="603"/>
      <c r="K17" s="603"/>
      <c r="L17" s="603"/>
      <c r="M17" s="603"/>
      <c r="N17" s="603"/>
      <c r="O17" s="603"/>
      <c r="P17" s="603"/>
      <c r="Q17" s="604"/>
      <c r="R17" s="605">
        <v>22553</v>
      </c>
      <c r="S17" s="606"/>
      <c r="T17" s="606"/>
      <c r="U17" s="606"/>
      <c r="V17" s="606"/>
      <c r="W17" s="606"/>
      <c r="X17" s="606"/>
      <c r="Y17" s="607"/>
      <c r="Z17" s="639">
        <v>0.2</v>
      </c>
      <c r="AA17" s="639"/>
      <c r="AB17" s="639"/>
      <c r="AC17" s="639"/>
      <c r="AD17" s="640">
        <v>22553</v>
      </c>
      <c r="AE17" s="640"/>
      <c r="AF17" s="640"/>
      <c r="AG17" s="640"/>
      <c r="AH17" s="640"/>
      <c r="AI17" s="640"/>
      <c r="AJ17" s="640"/>
      <c r="AK17" s="640"/>
      <c r="AL17" s="608">
        <v>0.5</v>
      </c>
      <c r="AM17" s="609"/>
      <c r="AN17" s="609"/>
      <c r="AO17" s="641"/>
      <c r="AP17" s="602" t="s">
        <v>178</v>
      </c>
      <c r="AQ17" s="603"/>
      <c r="AR17" s="603"/>
      <c r="AS17" s="603"/>
      <c r="AT17" s="603"/>
      <c r="AU17" s="603"/>
      <c r="AV17" s="603"/>
      <c r="AW17" s="603"/>
      <c r="AX17" s="603"/>
      <c r="AY17" s="603"/>
      <c r="AZ17" s="603"/>
      <c r="BA17" s="603"/>
      <c r="BB17" s="603"/>
      <c r="BC17" s="603"/>
      <c r="BD17" s="603"/>
      <c r="BE17" s="603"/>
      <c r="BF17" s="604"/>
      <c r="BG17" s="605" t="s">
        <v>47</v>
      </c>
      <c r="BH17" s="606"/>
      <c r="BI17" s="606"/>
      <c r="BJ17" s="606"/>
      <c r="BK17" s="606"/>
      <c r="BL17" s="606"/>
      <c r="BM17" s="606"/>
      <c r="BN17" s="607"/>
      <c r="BO17" s="639" t="s">
        <v>47</v>
      </c>
      <c r="BP17" s="639"/>
      <c r="BQ17" s="639"/>
      <c r="BR17" s="639"/>
      <c r="BS17" s="611" t="s">
        <v>47</v>
      </c>
      <c r="BT17" s="606"/>
      <c r="BU17" s="606"/>
      <c r="BV17" s="606"/>
      <c r="BW17" s="606"/>
      <c r="BX17" s="606"/>
      <c r="BY17" s="606"/>
      <c r="BZ17" s="606"/>
      <c r="CA17" s="606"/>
      <c r="CB17" s="646"/>
      <c r="CD17" s="602" t="s">
        <v>179</v>
      </c>
      <c r="CE17" s="603"/>
      <c r="CF17" s="603"/>
      <c r="CG17" s="603"/>
      <c r="CH17" s="603"/>
      <c r="CI17" s="603"/>
      <c r="CJ17" s="603"/>
      <c r="CK17" s="603"/>
      <c r="CL17" s="603"/>
      <c r="CM17" s="603"/>
      <c r="CN17" s="603"/>
      <c r="CO17" s="603"/>
      <c r="CP17" s="603"/>
      <c r="CQ17" s="604"/>
      <c r="CR17" s="605">
        <v>232672</v>
      </c>
      <c r="CS17" s="606"/>
      <c r="CT17" s="606"/>
      <c r="CU17" s="606"/>
      <c r="CV17" s="606"/>
      <c r="CW17" s="606"/>
      <c r="CX17" s="606"/>
      <c r="CY17" s="607"/>
      <c r="CZ17" s="639">
        <v>2.2999999999999998</v>
      </c>
      <c r="DA17" s="639"/>
      <c r="DB17" s="639"/>
      <c r="DC17" s="639"/>
      <c r="DD17" s="611" t="s">
        <v>47</v>
      </c>
      <c r="DE17" s="606"/>
      <c r="DF17" s="606"/>
      <c r="DG17" s="606"/>
      <c r="DH17" s="606"/>
      <c r="DI17" s="606"/>
      <c r="DJ17" s="606"/>
      <c r="DK17" s="606"/>
      <c r="DL17" s="606"/>
      <c r="DM17" s="606"/>
      <c r="DN17" s="606"/>
      <c r="DO17" s="606"/>
      <c r="DP17" s="607"/>
      <c r="DQ17" s="611">
        <v>220715</v>
      </c>
      <c r="DR17" s="606"/>
      <c r="DS17" s="606"/>
      <c r="DT17" s="606"/>
      <c r="DU17" s="606"/>
      <c r="DV17" s="606"/>
      <c r="DW17" s="606"/>
      <c r="DX17" s="606"/>
      <c r="DY17" s="606"/>
      <c r="DZ17" s="606"/>
      <c r="EA17" s="606"/>
      <c r="EB17" s="606"/>
      <c r="EC17" s="646"/>
    </row>
    <row r="18" spans="2:133" ht="11.25" customHeight="1" x14ac:dyDescent="0.2">
      <c r="B18" s="602" t="s">
        <v>180</v>
      </c>
      <c r="C18" s="603"/>
      <c r="D18" s="603"/>
      <c r="E18" s="603"/>
      <c r="F18" s="603"/>
      <c r="G18" s="603"/>
      <c r="H18" s="603"/>
      <c r="I18" s="603"/>
      <c r="J18" s="603"/>
      <c r="K18" s="603"/>
      <c r="L18" s="603"/>
      <c r="M18" s="603"/>
      <c r="N18" s="603"/>
      <c r="O18" s="603"/>
      <c r="P18" s="603"/>
      <c r="Q18" s="604"/>
      <c r="R18" s="605">
        <v>5183</v>
      </c>
      <c r="S18" s="606"/>
      <c r="T18" s="606"/>
      <c r="U18" s="606"/>
      <c r="V18" s="606"/>
      <c r="W18" s="606"/>
      <c r="X18" s="606"/>
      <c r="Y18" s="607"/>
      <c r="Z18" s="639">
        <v>0</v>
      </c>
      <c r="AA18" s="639"/>
      <c r="AB18" s="639"/>
      <c r="AC18" s="639"/>
      <c r="AD18" s="640">
        <v>5183</v>
      </c>
      <c r="AE18" s="640"/>
      <c r="AF18" s="640"/>
      <c r="AG18" s="640"/>
      <c r="AH18" s="640"/>
      <c r="AI18" s="640"/>
      <c r="AJ18" s="640"/>
      <c r="AK18" s="640"/>
      <c r="AL18" s="608">
        <v>0.1</v>
      </c>
      <c r="AM18" s="609"/>
      <c r="AN18" s="609"/>
      <c r="AO18" s="641"/>
      <c r="AP18" s="602" t="s">
        <v>181</v>
      </c>
      <c r="AQ18" s="603"/>
      <c r="AR18" s="603"/>
      <c r="AS18" s="603"/>
      <c r="AT18" s="603"/>
      <c r="AU18" s="603"/>
      <c r="AV18" s="603"/>
      <c r="AW18" s="603"/>
      <c r="AX18" s="603"/>
      <c r="AY18" s="603"/>
      <c r="AZ18" s="603"/>
      <c r="BA18" s="603"/>
      <c r="BB18" s="603"/>
      <c r="BC18" s="603"/>
      <c r="BD18" s="603"/>
      <c r="BE18" s="603"/>
      <c r="BF18" s="604"/>
      <c r="BG18" s="605" t="s">
        <v>47</v>
      </c>
      <c r="BH18" s="606"/>
      <c r="BI18" s="606"/>
      <c r="BJ18" s="606"/>
      <c r="BK18" s="606"/>
      <c r="BL18" s="606"/>
      <c r="BM18" s="606"/>
      <c r="BN18" s="607"/>
      <c r="BO18" s="639" t="s">
        <v>47</v>
      </c>
      <c r="BP18" s="639"/>
      <c r="BQ18" s="639"/>
      <c r="BR18" s="639"/>
      <c r="BS18" s="611" t="s">
        <v>47</v>
      </c>
      <c r="BT18" s="606"/>
      <c r="BU18" s="606"/>
      <c r="BV18" s="606"/>
      <c r="BW18" s="606"/>
      <c r="BX18" s="606"/>
      <c r="BY18" s="606"/>
      <c r="BZ18" s="606"/>
      <c r="CA18" s="606"/>
      <c r="CB18" s="646"/>
      <c r="CD18" s="602" t="s">
        <v>182</v>
      </c>
      <c r="CE18" s="603"/>
      <c r="CF18" s="603"/>
      <c r="CG18" s="603"/>
      <c r="CH18" s="603"/>
      <c r="CI18" s="603"/>
      <c r="CJ18" s="603"/>
      <c r="CK18" s="603"/>
      <c r="CL18" s="603"/>
      <c r="CM18" s="603"/>
      <c r="CN18" s="603"/>
      <c r="CO18" s="603"/>
      <c r="CP18" s="603"/>
      <c r="CQ18" s="604"/>
      <c r="CR18" s="605" t="s">
        <v>47</v>
      </c>
      <c r="CS18" s="606"/>
      <c r="CT18" s="606"/>
      <c r="CU18" s="606"/>
      <c r="CV18" s="606"/>
      <c r="CW18" s="606"/>
      <c r="CX18" s="606"/>
      <c r="CY18" s="607"/>
      <c r="CZ18" s="639" t="s">
        <v>47</v>
      </c>
      <c r="DA18" s="639"/>
      <c r="DB18" s="639"/>
      <c r="DC18" s="639"/>
      <c r="DD18" s="611" t="s">
        <v>47</v>
      </c>
      <c r="DE18" s="606"/>
      <c r="DF18" s="606"/>
      <c r="DG18" s="606"/>
      <c r="DH18" s="606"/>
      <c r="DI18" s="606"/>
      <c r="DJ18" s="606"/>
      <c r="DK18" s="606"/>
      <c r="DL18" s="606"/>
      <c r="DM18" s="606"/>
      <c r="DN18" s="606"/>
      <c r="DO18" s="606"/>
      <c r="DP18" s="607"/>
      <c r="DQ18" s="611" t="s">
        <v>47</v>
      </c>
      <c r="DR18" s="606"/>
      <c r="DS18" s="606"/>
      <c r="DT18" s="606"/>
      <c r="DU18" s="606"/>
      <c r="DV18" s="606"/>
      <c r="DW18" s="606"/>
      <c r="DX18" s="606"/>
      <c r="DY18" s="606"/>
      <c r="DZ18" s="606"/>
      <c r="EA18" s="606"/>
      <c r="EB18" s="606"/>
      <c r="EC18" s="646"/>
    </row>
    <row r="19" spans="2:133" ht="11.25" customHeight="1" x14ac:dyDescent="0.2">
      <c r="B19" s="602" t="s">
        <v>183</v>
      </c>
      <c r="C19" s="603"/>
      <c r="D19" s="603"/>
      <c r="E19" s="603"/>
      <c r="F19" s="603"/>
      <c r="G19" s="603"/>
      <c r="H19" s="603"/>
      <c r="I19" s="603"/>
      <c r="J19" s="603"/>
      <c r="K19" s="603"/>
      <c r="L19" s="603"/>
      <c r="M19" s="603"/>
      <c r="N19" s="603"/>
      <c r="O19" s="603"/>
      <c r="P19" s="603"/>
      <c r="Q19" s="604"/>
      <c r="R19" s="605">
        <v>1449</v>
      </c>
      <c r="S19" s="606"/>
      <c r="T19" s="606"/>
      <c r="U19" s="606"/>
      <c r="V19" s="606"/>
      <c r="W19" s="606"/>
      <c r="X19" s="606"/>
      <c r="Y19" s="607"/>
      <c r="Z19" s="639">
        <v>0</v>
      </c>
      <c r="AA19" s="639"/>
      <c r="AB19" s="639"/>
      <c r="AC19" s="639"/>
      <c r="AD19" s="640">
        <v>1449</v>
      </c>
      <c r="AE19" s="640"/>
      <c r="AF19" s="640"/>
      <c r="AG19" s="640"/>
      <c r="AH19" s="640"/>
      <c r="AI19" s="640"/>
      <c r="AJ19" s="640"/>
      <c r="AK19" s="640"/>
      <c r="AL19" s="608">
        <v>0</v>
      </c>
      <c r="AM19" s="609"/>
      <c r="AN19" s="609"/>
      <c r="AO19" s="641"/>
      <c r="AP19" s="602" t="s">
        <v>184</v>
      </c>
      <c r="AQ19" s="603"/>
      <c r="AR19" s="603"/>
      <c r="AS19" s="603"/>
      <c r="AT19" s="603"/>
      <c r="AU19" s="603"/>
      <c r="AV19" s="603"/>
      <c r="AW19" s="603"/>
      <c r="AX19" s="603"/>
      <c r="AY19" s="603"/>
      <c r="AZ19" s="603"/>
      <c r="BA19" s="603"/>
      <c r="BB19" s="603"/>
      <c r="BC19" s="603"/>
      <c r="BD19" s="603"/>
      <c r="BE19" s="603"/>
      <c r="BF19" s="604"/>
      <c r="BG19" s="605" t="s">
        <v>47</v>
      </c>
      <c r="BH19" s="606"/>
      <c r="BI19" s="606"/>
      <c r="BJ19" s="606"/>
      <c r="BK19" s="606"/>
      <c r="BL19" s="606"/>
      <c r="BM19" s="606"/>
      <c r="BN19" s="607"/>
      <c r="BO19" s="639" t="s">
        <v>47</v>
      </c>
      <c r="BP19" s="639"/>
      <c r="BQ19" s="639"/>
      <c r="BR19" s="639"/>
      <c r="BS19" s="611" t="s">
        <v>47</v>
      </c>
      <c r="BT19" s="606"/>
      <c r="BU19" s="606"/>
      <c r="BV19" s="606"/>
      <c r="BW19" s="606"/>
      <c r="BX19" s="606"/>
      <c r="BY19" s="606"/>
      <c r="BZ19" s="606"/>
      <c r="CA19" s="606"/>
      <c r="CB19" s="646"/>
      <c r="CD19" s="602" t="s">
        <v>185</v>
      </c>
      <c r="CE19" s="603"/>
      <c r="CF19" s="603"/>
      <c r="CG19" s="603"/>
      <c r="CH19" s="603"/>
      <c r="CI19" s="603"/>
      <c r="CJ19" s="603"/>
      <c r="CK19" s="603"/>
      <c r="CL19" s="603"/>
      <c r="CM19" s="603"/>
      <c r="CN19" s="603"/>
      <c r="CO19" s="603"/>
      <c r="CP19" s="603"/>
      <c r="CQ19" s="604"/>
      <c r="CR19" s="605" t="s">
        <v>47</v>
      </c>
      <c r="CS19" s="606"/>
      <c r="CT19" s="606"/>
      <c r="CU19" s="606"/>
      <c r="CV19" s="606"/>
      <c r="CW19" s="606"/>
      <c r="CX19" s="606"/>
      <c r="CY19" s="607"/>
      <c r="CZ19" s="639" t="s">
        <v>47</v>
      </c>
      <c r="DA19" s="639"/>
      <c r="DB19" s="639"/>
      <c r="DC19" s="639"/>
      <c r="DD19" s="611" t="s">
        <v>47</v>
      </c>
      <c r="DE19" s="606"/>
      <c r="DF19" s="606"/>
      <c r="DG19" s="606"/>
      <c r="DH19" s="606"/>
      <c r="DI19" s="606"/>
      <c r="DJ19" s="606"/>
      <c r="DK19" s="606"/>
      <c r="DL19" s="606"/>
      <c r="DM19" s="606"/>
      <c r="DN19" s="606"/>
      <c r="DO19" s="606"/>
      <c r="DP19" s="607"/>
      <c r="DQ19" s="611" t="s">
        <v>47</v>
      </c>
      <c r="DR19" s="606"/>
      <c r="DS19" s="606"/>
      <c r="DT19" s="606"/>
      <c r="DU19" s="606"/>
      <c r="DV19" s="606"/>
      <c r="DW19" s="606"/>
      <c r="DX19" s="606"/>
      <c r="DY19" s="606"/>
      <c r="DZ19" s="606"/>
      <c r="EA19" s="606"/>
      <c r="EB19" s="606"/>
      <c r="EC19" s="646"/>
    </row>
    <row r="20" spans="2:133" ht="11.25" customHeight="1" x14ac:dyDescent="0.2">
      <c r="B20" s="602" t="s">
        <v>186</v>
      </c>
      <c r="C20" s="603"/>
      <c r="D20" s="603"/>
      <c r="E20" s="603"/>
      <c r="F20" s="603"/>
      <c r="G20" s="603"/>
      <c r="H20" s="603"/>
      <c r="I20" s="603"/>
      <c r="J20" s="603"/>
      <c r="K20" s="603"/>
      <c r="L20" s="603"/>
      <c r="M20" s="603"/>
      <c r="N20" s="603"/>
      <c r="O20" s="603"/>
      <c r="P20" s="603"/>
      <c r="Q20" s="604"/>
      <c r="R20" s="605">
        <v>179</v>
      </c>
      <c r="S20" s="606"/>
      <c r="T20" s="606"/>
      <c r="U20" s="606"/>
      <c r="V20" s="606"/>
      <c r="W20" s="606"/>
      <c r="X20" s="606"/>
      <c r="Y20" s="607"/>
      <c r="Z20" s="639">
        <v>0</v>
      </c>
      <c r="AA20" s="639"/>
      <c r="AB20" s="639"/>
      <c r="AC20" s="639"/>
      <c r="AD20" s="640">
        <v>179</v>
      </c>
      <c r="AE20" s="640"/>
      <c r="AF20" s="640"/>
      <c r="AG20" s="640"/>
      <c r="AH20" s="640"/>
      <c r="AI20" s="640"/>
      <c r="AJ20" s="640"/>
      <c r="AK20" s="640"/>
      <c r="AL20" s="608">
        <v>0</v>
      </c>
      <c r="AM20" s="609"/>
      <c r="AN20" s="609"/>
      <c r="AO20" s="641"/>
      <c r="AP20" s="602" t="s">
        <v>187</v>
      </c>
      <c r="AQ20" s="603"/>
      <c r="AR20" s="603"/>
      <c r="AS20" s="603"/>
      <c r="AT20" s="603"/>
      <c r="AU20" s="603"/>
      <c r="AV20" s="603"/>
      <c r="AW20" s="603"/>
      <c r="AX20" s="603"/>
      <c r="AY20" s="603"/>
      <c r="AZ20" s="603"/>
      <c r="BA20" s="603"/>
      <c r="BB20" s="603"/>
      <c r="BC20" s="603"/>
      <c r="BD20" s="603"/>
      <c r="BE20" s="603"/>
      <c r="BF20" s="604"/>
      <c r="BG20" s="605" t="s">
        <v>47</v>
      </c>
      <c r="BH20" s="606"/>
      <c r="BI20" s="606"/>
      <c r="BJ20" s="606"/>
      <c r="BK20" s="606"/>
      <c r="BL20" s="606"/>
      <c r="BM20" s="606"/>
      <c r="BN20" s="607"/>
      <c r="BO20" s="639" t="s">
        <v>47</v>
      </c>
      <c r="BP20" s="639"/>
      <c r="BQ20" s="639"/>
      <c r="BR20" s="639"/>
      <c r="BS20" s="611" t="s">
        <v>47</v>
      </c>
      <c r="BT20" s="606"/>
      <c r="BU20" s="606"/>
      <c r="BV20" s="606"/>
      <c r="BW20" s="606"/>
      <c r="BX20" s="606"/>
      <c r="BY20" s="606"/>
      <c r="BZ20" s="606"/>
      <c r="CA20" s="606"/>
      <c r="CB20" s="646"/>
      <c r="CD20" s="602" t="s">
        <v>188</v>
      </c>
      <c r="CE20" s="603"/>
      <c r="CF20" s="603"/>
      <c r="CG20" s="603"/>
      <c r="CH20" s="603"/>
      <c r="CI20" s="603"/>
      <c r="CJ20" s="603"/>
      <c r="CK20" s="603"/>
      <c r="CL20" s="603"/>
      <c r="CM20" s="603"/>
      <c r="CN20" s="603"/>
      <c r="CO20" s="603"/>
      <c r="CP20" s="603"/>
      <c r="CQ20" s="604"/>
      <c r="CR20" s="605">
        <v>9961884</v>
      </c>
      <c r="CS20" s="606"/>
      <c r="CT20" s="606"/>
      <c r="CU20" s="606"/>
      <c r="CV20" s="606"/>
      <c r="CW20" s="606"/>
      <c r="CX20" s="606"/>
      <c r="CY20" s="607"/>
      <c r="CZ20" s="639">
        <v>100</v>
      </c>
      <c r="DA20" s="639"/>
      <c r="DB20" s="639"/>
      <c r="DC20" s="639"/>
      <c r="DD20" s="611">
        <v>2664871</v>
      </c>
      <c r="DE20" s="606"/>
      <c r="DF20" s="606"/>
      <c r="DG20" s="606"/>
      <c r="DH20" s="606"/>
      <c r="DI20" s="606"/>
      <c r="DJ20" s="606"/>
      <c r="DK20" s="606"/>
      <c r="DL20" s="606"/>
      <c r="DM20" s="606"/>
      <c r="DN20" s="606"/>
      <c r="DO20" s="606"/>
      <c r="DP20" s="607"/>
      <c r="DQ20" s="611">
        <v>7931868</v>
      </c>
      <c r="DR20" s="606"/>
      <c r="DS20" s="606"/>
      <c r="DT20" s="606"/>
      <c r="DU20" s="606"/>
      <c r="DV20" s="606"/>
      <c r="DW20" s="606"/>
      <c r="DX20" s="606"/>
      <c r="DY20" s="606"/>
      <c r="DZ20" s="606"/>
      <c r="EA20" s="606"/>
      <c r="EB20" s="606"/>
      <c r="EC20" s="646"/>
    </row>
    <row r="21" spans="2:133" ht="11.25" customHeight="1" x14ac:dyDescent="0.2">
      <c r="B21" s="602" t="s">
        <v>189</v>
      </c>
      <c r="C21" s="603"/>
      <c r="D21" s="603"/>
      <c r="E21" s="603"/>
      <c r="F21" s="603"/>
      <c r="G21" s="603"/>
      <c r="H21" s="603"/>
      <c r="I21" s="603"/>
      <c r="J21" s="603"/>
      <c r="K21" s="603"/>
      <c r="L21" s="603"/>
      <c r="M21" s="603"/>
      <c r="N21" s="603"/>
      <c r="O21" s="603"/>
      <c r="P21" s="603"/>
      <c r="Q21" s="604"/>
      <c r="R21" s="605">
        <v>15742</v>
      </c>
      <c r="S21" s="606"/>
      <c r="T21" s="606"/>
      <c r="U21" s="606"/>
      <c r="V21" s="606"/>
      <c r="W21" s="606"/>
      <c r="X21" s="606"/>
      <c r="Y21" s="607"/>
      <c r="Z21" s="639">
        <v>0.2</v>
      </c>
      <c r="AA21" s="639"/>
      <c r="AB21" s="639"/>
      <c r="AC21" s="639"/>
      <c r="AD21" s="640">
        <v>15742</v>
      </c>
      <c r="AE21" s="640"/>
      <c r="AF21" s="640"/>
      <c r="AG21" s="640"/>
      <c r="AH21" s="640"/>
      <c r="AI21" s="640"/>
      <c r="AJ21" s="640"/>
      <c r="AK21" s="640"/>
      <c r="AL21" s="608">
        <v>0.3</v>
      </c>
      <c r="AM21" s="609"/>
      <c r="AN21" s="609"/>
      <c r="AO21" s="641"/>
      <c r="AP21" s="602" t="s">
        <v>190</v>
      </c>
      <c r="AQ21" s="680"/>
      <c r="AR21" s="680"/>
      <c r="AS21" s="680"/>
      <c r="AT21" s="680"/>
      <c r="AU21" s="680"/>
      <c r="AV21" s="680"/>
      <c r="AW21" s="680"/>
      <c r="AX21" s="680"/>
      <c r="AY21" s="680"/>
      <c r="AZ21" s="680"/>
      <c r="BA21" s="680"/>
      <c r="BB21" s="680"/>
      <c r="BC21" s="680"/>
      <c r="BD21" s="680"/>
      <c r="BE21" s="680"/>
      <c r="BF21" s="681"/>
      <c r="BG21" s="605" t="s">
        <v>47</v>
      </c>
      <c r="BH21" s="606"/>
      <c r="BI21" s="606"/>
      <c r="BJ21" s="606"/>
      <c r="BK21" s="606"/>
      <c r="BL21" s="606"/>
      <c r="BM21" s="606"/>
      <c r="BN21" s="607"/>
      <c r="BO21" s="639" t="s">
        <v>47</v>
      </c>
      <c r="BP21" s="639"/>
      <c r="BQ21" s="639"/>
      <c r="BR21" s="639"/>
      <c r="BS21" s="611" t="s">
        <v>47</v>
      </c>
      <c r="BT21" s="606"/>
      <c r="BU21" s="606"/>
      <c r="BV21" s="606"/>
      <c r="BW21" s="606"/>
      <c r="BX21" s="606"/>
      <c r="BY21" s="606"/>
      <c r="BZ21" s="606"/>
      <c r="CA21" s="606"/>
      <c r="CB21" s="646"/>
      <c r="CD21" s="586"/>
      <c r="CE21" s="587"/>
      <c r="CF21" s="587"/>
      <c r="CG21" s="587"/>
      <c r="CH21" s="587"/>
      <c r="CI21" s="587"/>
      <c r="CJ21" s="587"/>
      <c r="CK21" s="587"/>
      <c r="CL21" s="587"/>
      <c r="CM21" s="587"/>
      <c r="CN21" s="587"/>
      <c r="CO21" s="587"/>
      <c r="CP21" s="587"/>
      <c r="CQ21" s="588"/>
      <c r="CR21" s="688"/>
      <c r="CS21" s="689"/>
      <c r="CT21" s="689"/>
      <c r="CU21" s="689"/>
      <c r="CV21" s="689"/>
      <c r="CW21" s="689"/>
      <c r="CX21" s="689"/>
      <c r="CY21" s="690"/>
      <c r="CZ21" s="691"/>
      <c r="DA21" s="691"/>
      <c r="DB21" s="691"/>
      <c r="DC21" s="691"/>
      <c r="DD21" s="692"/>
      <c r="DE21" s="689"/>
      <c r="DF21" s="689"/>
      <c r="DG21" s="689"/>
      <c r="DH21" s="689"/>
      <c r="DI21" s="689"/>
      <c r="DJ21" s="689"/>
      <c r="DK21" s="689"/>
      <c r="DL21" s="689"/>
      <c r="DM21" s="689"/>
      <c r="DN21" s="689"/>
      <c r="DO21" s="689"/>
      <c r="DP21" s="690"/>
      <c r="DQ21" s="692"/>
      <c r="DR21" s="689"/>
      <c r="DS21" s="689"/>
      <c r="DT21" s="689"/>
      <c r="DU21" s="689"/>
      <c r="DV21" s="689"/>
      <c r="DW21" s="689"/>
      <c r="DX21" s="689"/>
      <c r="DY21" s="689"/>
      <c r="DZ21" s="689"/>
      <c r="EA21" s="689"/>
      <c r="EB21" s="689"/>
      <c r="EC21" s="696"/>
    </row>
    <row r="22" spans="2:133" ht="11.25" customHeight="1" x14ac:dyDescent="0.2">
      <c r="B22" s="602" t="s">
        <v>191</v>
      </c>
      <c r="C22" s="603"/>
      <c r="D22" s="603"/>
      <c r="E22" s="603"/>
      <c r="F22" s="603"/>
      <c r="G22" s="603"/>
      <c r="H22" s="603"/>
      <c r="I22" s="603"/>
      <c r="J22" s="603"/>
      <c r="K22" s="603"/>
      <c r="L22" s="603"/>
      <c r="M22" s="603"/>
      <c r="N22" s="603"/>
      <c r="O22" s="603"/>
      <c r="P22" s="603"/>
      <c r="Q22" s="604"/>
      <c r="R22" s="605">
        <v>459175</v>
      </c>
      <c r="S22" s="606"/>
      <c r="T22" s="606"/>
      <c r="U22" s="606"/>
      <c r="V22" s="606"/>
      <c r="W22" s="606"/>
      <c r="X22" s="606"/>
      <c r="Y22" s="607"/>
      <c r="Z22" s="639">
        <v>4.4000000000000004</v>
      </c>
      <c r="AA22" s="639"/>
      <c r="AB22" s="639"/>
      <c r="AC22" s="639"/>
      <c r="AD22" s="640">
        <v>315911</v>
      </c>
      <c r="AE22" s="640"/>
      <c r="AF22" s="640"/>
      <c r="AG22" s="640"/>
      <c r="AH22" s="640"/>
      <c r="AI22" s="640"/>
      <c r="AJ22" s="640"/>
      <c r="AK22" s="640"/>
      <c r="AL22" s="608">
        <v>6.5</v>
      </c>
      <c r="AM22" s="609"/>
      <c r="AN22" s="609"/>
      <c r="AO22" s="641"/>
      <c r="AP22" s="602" t="s">
        <v>192</v>
      </c>
      <c r="AQ22" s="680"/>
      <c r="AR22" s="680"/>
      <c r="AS22" s="680"/>
      <c r="AT22" s="680"/>
      <c r="AU22" s="680"/>
      <c r="AV22" s="680"/>
      <c r="AW22" s="680"/>
      <c r="AX22" s="680"/>
      <c r="AY22" s="680"/>
      <c r="AZ22" s="680"/>
      <c r="BA22" s="680"/>
      <c r="BB22" s="680"/>
      <c r="BC22" s="680"/>
      <c r="BD22" s="680"/>
      <c r="BE22" s="680"/>
      <c r="BF22" s="681"/>
      <c r="BG22" s="605" t="s">
        <v>47</v>
      </c>
      <c r="BH22" s="606"/>
      <c r="BI22" s="606"/>
      <c r="BJ22" s="606"/>
      <c r="BK22" s="606"/>
      <c r="BL22" s="606"/>
      <c r="BM22" s="606"/>
      <c r="BN22" s="607"/>
      <c r="BO22" s="639" t="s">
        <v>47</v>
      </c>
      <c r="BP22" s="639"/>
      <c r="BQ22" s="639"/>
      <c r="BR22" s="639"/>
      <c r="BS22" s="611" t="s">
        <v>47</v>
      </c>
      <c r="BT22" s="606"/>
      <c r="BU22" s="606"/>
      <c r="BV22" s="606"/>
      <c r="BW22" s="606"/>
      <c r="BX22" s="606"/>
      <c r="BY22" s="606"/>
      <c r="BZ22" s="606"/>
      <c r="CA22" s="606"/>
      <c r="CB22" s="646"/>
      <c r="CD22" s="661" t="s">
        <v>193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02" t="s">
        <v>194</v>
      </c>
      <c r="C23" s="603"/>
      <c r="D23" s="603"/>
      <c r="E23" s="603"/>
      <c r="F23" s="603"/>
      <c r="G23" s="603"/>
      <c r="H23" s="603"/>
      <c r="I23" s="603"/>
      <c r="J23" s="603"/>
      <c r="K23" s="603"/>
      <c r="L23" s="603"/>
      <c r="M23" s="603"/>
      <c r="N23" s="603"/>
      <c r="O23" s="603"/>
      <c r="P23" s="603"/>
      <c r="Q23" s="604"/>
      <c r="R23" s="605">
        <v>315911</v>
      </c>
      <c r="S23" s="606"/>
      <c r="T23" s="606"/>
      <c r="U23" s="606"/>
      <c r="V23" s="606"/>
      <c r="W23" s="606"/>
      <c r="X23" s="606"/>
      <c r="Y23" s="607"/>
      <c r="Z23" s="639">
        <v>3</v>
      </c>
      <c r="AA23" s="639"/>
      <c r="AB23" s="639"/>
      <c r="AC23" s="639"/>
      <c r="AD23" s="640">
        <v>315911</v>
      </c>
      <c r="AE23" s="640"/>
      <c r="AF23" s="640"/>
      <c r="AG23" s="640"/>
      <c r="AH23" s="640"/>
      <c r="AI23" s="640"/>
      <c r="AJ23" s="640"/>
      <c r="AK23" s="640"/>
      <c r="AL23" s="608">
        <v>6.5</v>
      </c>
      <c r="AM23" s="609"/>
      <c r="AN23" s="609"/>
      <c r="AO23" s="641"/>
      <c r="AP23" s="602" t="s">
        <v>195</v>
      </c>
      <c r="AQ23" s="680"/>
      <c r="AR23" s="680"/>
      <c r="AS23" s="680"/>
      <c r="AT23" s="680"/>
      <c r="AU23" s="680"/>
      <c r="AV23" s="680"/>
      <c r="AW23" s="680"/>
      <c r="AX23" s="680"/>
      <c r="AY23" s="680"/>
      <c r="AZ23" s="680"/>
      <c r="BA23" s="680"/>
      <c r="BB23" s="680"/>
      <c r="BC23" s="680"/>
      <c r="BD23" s="680"/>
      <c r="BE23" s="680"/>
      <c r="BF23" s="681"/>
      <c r="BG23" s="605" t="s">
        <v>47</v>
      </c>
      <c r="BH23" s="606"/>
      <c r="BI23" s="606"/>
      <c r="BJ23" s="606"/>
      <c r="BK23" s="606"/>
      <c r="BL23" s="606"/>
      <c r="BM23" s="606"/>
      <c r="BN23" s="607"/>
      <c r="BO23" s="639" t="s">
        <v>47</v>
      </c>
      <c r="BP23" s="639"/>
      <c r="BQ23" s="639"/>
      <c r="BR23" s="639"/>
      <c r="BS23" s="611" t="s">
        <v>47</v>
      </c>
      <c r="BT23" s="606"/>
      <c r="BU23" s="606"/>
      <c r="BV23" s="606"/>
      <c r="BW23" s="606"/>
      <c r="BX23" s="606"/>
      <c r="BY23" s="606"/>
      <c r="BZ23" s="606"/>
      <c r="CA23" s="606"/>
      <c r="CB23" s="646"/>
      <c r="CD23" s="661" t="s">
        <v>135</v>
      </c>
      <c r="CE23" s="662"/>
      <c r="CF23" s="662"/>
      <c r="CG23" s="662"/>
      <c r="CH23" s="662"/>
      <c r="CI23" s="662"/>
      <c r="CJ23" s="662"/>
      <c r="CK23" s="662"/>
      <c r="CL23" s="662"/>
      <c r="CM23" s="662"/>
      <c r="CN23" s="662"/>
      <c r="CO23" s="662"/>
      <c r="CP23" s="662"/>
      <c r="CQ23" s="663"/>
      <c r="CR23" s="661" t="s">
        <v>196</v>
      </c>
      <c r="CS23" s="662"/>
      <c r="CT23" s="662"/>
      <c r="CU23" s="662"/>
      <c r="CV23" s="662"/>
      <c r="CW23" s="662"/>
      <c r="CX23" s="662"/>
      <c r="CY23" s="663"/>
      <c r="CZ23" s="661" t="s">
        <v>197</v>
      </c>
      <c r="DA23" s="662"/>
      <c r="DB23" s="662"/>
      <c r="DC23" s="663"/>
      <c r="DD23" s="661" t="s">
        <v>198</v>
      </c>
      <c r="DE23" s="662"/>
      <c r="DF23" s="662"/>
      <c r="DG23" s="662"/>
      <c r="DH23" s="662"/>
      <c r="DI23" s="662"/>
      <c r="DJ23" s="662"/>
      <c r="DK23" s="663"/>
      <c r="DL23" s="693" t="s">
        <v>199</v>
      </c>
      <c r="DM23" s="694"/>
      <c r="DN23" s="694"/>
      <c r="DO23" s="694"/>
      <c r="DP23" s="694"/>
      <c r="DQ23" s="694"/>
      <c r="DR23" s="694"/>
      <c r="DS23" s="694"/>
      <c r="DT23" s="694"/>
      <c r="DU23" s="694"/>
      <c r="DV23" s="695"/>
      <c r="DW23" s="661" t="s">
        <v>200</v>
      </c>
      <c r="DX23" s="662"/>
      <c r="DY23" s="662"/>
      <c r="DZ23" s="662"/>
      <c r="EA23" s="662"/>
      <c r="EB23" s="662"/>
      <c r="EC23" s="663"/>
    </row>
    <row r="24" spans="2:133" ht="11.25" customHeight="1" x14ac:dyDescent="0.2">
      <c r="B24" s="602" t="s">
        <v>201</v>
      </c>
      <c r="C24" s="603"/>
      <c r="D24" s="603"/>
      <c r="E24" s="603"/>
      <c r="F24" s="603"/>
      <c r="G24" s="603"/>
      <c r="H24" s="603"/>
      <c r="I24" s="603"/>
      <c r="J24" s="603"/>
      <c r="K24" s="603"/>
      <c r="L24" s="603"/>
      <c r="M24" s="603"/>
      <c r="N24" s="603"/>
      <c r="O24" s="603"/>
      <c r="P24" s="603"/>
      <c r="Q24" s="604"/>
      <c r="R24" s="605">
        <v>143264</v>
      </c>
      <c r="S24" s="606"/>
      <c r="T24" s="606"/>
      <c r="U24" s="606"/>
      <c r="V24" s="606"/>
      <c r="W24" s="606"/>
      <c r="X24" s="606"/>
      <c r="Y24" s="607"/>
      <c r="Z24" s="639">
        <v>1.4</v>
      </c>
      <c r="AA24" s="639"/>
      <c r="AB24" s="639"/>
      <c r="AC24" s="639"/>
      <c r="AD24" s="640" t="s">
        <v>47</v>
      </c>
      <c r="AE24" s="640"/>
      <c r="AF24" s="640"/>
      <c r="AG24" s="640"/>
      <c r="AH24" s="640"/>
      <c r="AI24" s="640"/>
      <c r="AJ24" s="640"/>
      <c r="AK24" s="640"/>
      <c r="AL24" s="608" t="s">
        <v>47</v>
      </c>
      <c r="AM24" s="609"/>
      <c r="AN24" s="609"/>
      <c r="AO24" s="641"/>
      <c r="AP24" s="602" t="s">
        <v>202</v>
      </c>
      <c r="AQ24" s="680"/>
      <c r="AR24" s="680"/>
      <c r="AS24" s="680"/>
      <c r="AT24" s="680"/>
      <c r="AU24" s="680"/>
      <c r="AV24" s="680"/>
      <c r="AW24" s="680"/>
      <c r="AX24" s="680"/>
      <c r="AY24" s="680"/>
      <c r="AZ24" s="680"/>
      <c r="BA24" s="680"/>
      <c r="BB24" s="680"/>
      <c r="BC24" s="680"/>
      <c r="BD24" s="680"/>
      <c r="BE24" s="680"/>
      <c r="BF24" s="681"/>
      <c r="BG24" s="605" t="s">
        <v>47</v>
      </c>
      <c r="BH24" s="606"/>
      <c r="BI24" s="606"/>
      <c r="BJ24" s="606"/>
      <c r="BK24" s="606"/>
      <c r="BL24" s="606"/>
      <c r="BM24" s="606"/>
      <c r="BN24" s="607"/>
      <c r="BO24" s="639" t="s">
        <v>47</v>
      </c>
      <c r="BP24" s="639"/>
      <c r="BQ24" s="639"/>
      <c r="BR24" s="639"/>
      <c r="BS24" s="611" t="s">
        <v>47</v>
      </c>
      <c r="BT24" s="606"/>
      <c r="BU24" s="606"/>
      <c r="BV24" s="606"/>
      <c r="BW24" s="606"/>
      <c r="BX24" s="606"/>
      <c r="BY24" s="606"/>
      <c r="BZ24" s="606"/>
      <c r="CA24" s="606"/>
      <c r="CB24" s="646"/>
      <c r="CD24" s="658" t="s">
        <v>203</v>
      </c>
      <c r="CE24" s="659"/>
      <c r="CF24" s="659"/>
      <c r="CG24" s="659"/>
      <c r="CH24" s="659"/>
      <c r="CI24" s="659"/>
      <c r="CJ24" s="659"/>
      <c r="CK24" s="659"/>
      <c r="CL24" s="659"/>
      <c r="CM24" s="659"/>
      <c r="CN24" s="659"/>
      <c r="CO24" s="659"/>
      <c r="CP24" s="659"/>
      <c r="CQ24" s="660"/>
      <c r="CR24" s="655">
        <v>2276243</v>
      </c>
      <c r="CS24" s="656"/>
      <c r="CT24" s="656"/>
      <c r="CU24" s="656"/>
      <c r="CV24" s="656"/>
      <c r="CW24" s="656"/>
      <c r="CX24" s="656"/>
      <c r="CY24" s="684"/>
      <c r="CZ24" s="685">
        <v>22.8</v>
      </c>
      <c r="DA24" s="667"/>
      <c r="DB24" s="667"/>
      <c r="DC24" s="687"/>
      <c r="DD24" s="683">
        <v>1718844</v>
      </c>
      <c r="DE24" s="656"/>
      <c r="DF24" s="656"/>
      <c r="DG24" s="656"/>
      <c r="DH24" s="656"/>
      <c r="DI24" s="656"/>
      <c r="DJ24" s="656"/>
      <c r="DK24" s="684"/>
      <c r="DL24" s="683">
        <v>1684177</v>
      </c>
      <c r="DM24" s="656"/>
      <c r="DN24" s="656"/>
      <c r="DO24" s="656"/>
      <c r="DP24" s="656"/>
      <c r="DQ24" s="656"/>
      <c r="DR24" s="656"/>
      <c r="DS24" s="656"/>
      <c r="DT24" s="656"/>
      <c r="DU24" s="656"/>
      <c r="DV24" s="684"/>
      <c r="DW24" s="685">
        <v>34.700000000000003</v>
      </c>
      <c r="DX24" s="667"/>
      <c r="DY24" s="667"/>
      <c r="DZ24" s="667"/>
      <c r="EA24" s="667"/>
      <c r="EB24" s="667"/>
      <c r="EC24" s="686"/>
    </row>
    <row r="25" spans="2:133" ht="11.25" customHeight="1" x14ac:dyDescent="0.2">
      <c r="B25" s="602" t="s">
        <v>204</v>
      </c>
      <c r="C25" s="603"/>
      <c r="D25" s="603"/>
      <c r="E25" s="603"/>
      <c r="F25" s="603"/>
      <c r="G25" s="603"/>
      <c r="H25" s="603"/>
      <c r="I25" s="603"/>
      <c r="J25" s="603"/>
      <c r="K25" s="603"/>
      <c r="L25" s="603"/>
      <c r="M25" s="603"/>
      <c r="N25" s="603"/>
      <c r="O25" s="603"/>
      <c r="P25" s="603"/>
      <c r="Q25" s="604"/>
      <c r="R25" s="605" t="s">
        <v>47</v>
      </c>
      <c r="S25" s="606"/>
      <c r="T25" s="606"/>
      <c r="U25" s="606"/>
      <c r="V25" s="606"/>
      <c r="W25" s="606"/>
      <c r="X25" s="606"/>
      <c r="Y25" s="607"/>
      <c r="Z25" s="639" t="s">
        <v>47</v>
      </c>
      <c r="AA25" s="639"/>
      <c r="AB25" s="639"/>
      <c r="AC25" s="639"/>
      <c r="AD25" s="640" t="s">
        <v>47</v>
      </c>
      <c r="AE25" s="640"/>
      <c r="AF25" s="640"/>
      <c r="AG25" s="640"/>
      <c r="AH25" s="640"/>
      <c r="AI25" s="640"/>
      <c r="AJ25" s="640"/>
      <c r="AK25" s="640"/>
      <c r="AL25" s="608" t="s">
        <v>47</v>
      </c>
      <c r="AM25" s="609"/>
      <c r="AN25" s="609"/>
      <c r="AO25" s="641"/>
      <c r="AP25" s="602" t="s">
        <v>205</v>
      </c>
      <c r="AQ25" s="680"/>
      <c r="AR25" s="680"/>
      <c r="AS25" s="680"/>
      <c r="AT25" s="680"/>
      <c r="AU25" s="680"/>
      <c r="AV25" s="680"/>
      <c r="AW25" s="680"/>
      <c r="AX25" s="680"/>
      <c r="AY25" s="680"/>
      <c r="AZ25" s="680"/>
      <c r="BA25" s="680"/>
      <c r="BB25" s="680"/>
      <c r="BC25" s="680"/>
      <c r="BD25" s="680"/>
      <c r="BE25" s="680"/>
      <c r="BF25" s="681"/>
      <c r="BG25" s="605" t="s">
        <v>47</v>
      </c>
      <c r="BH25" s="606"/>
      <c r="BI25" s="606"/>
      <c r="BJ25" s="606"/>
      <c r="BK25" s="606"/>
      <c r="BL25" s="606"/>
      <c r="BM25" s="606"/>
      <c r="BN25" s="607"/>
      <c r="BO25" s="639" t="s">
        <v>47</v>
      </c>
      <c r="BP25" s="639"/>
      <c r="BQ25" s="639"/>
      <c r="BR25" s="639"/>
      <c r="BS25" s="611" t="s">
        <v>47</v>
      </c>
      <c r="BT25" s="606"/>
      <c r="BU25" s="606"/>
      <c r="BV25" s="606"/>
      <c r="BW25" s="606"/>
      <c r="BX25" s="606"/>
      <c r="BY25" s="606"/>
      <c r="BZ25" s="606"/>
      <c r="CA25" s="606"/>
      <c r="CB25" s="646"/>
      <c r="CD25" s="602" t="s">
        <v>206</v>
      </c>
      <c r="CE25" s="603"/>
      <c r="CF25" s="603"/>
      <c r="CG25" s="603"/>
      <c r="CH25" s="603"/>
      <c r="CI25" s="603"/>
      <c r="CJ25" s="603"/>
      <c r="CK25" s="603"/>
      <c r="CL25" s="603"/>
      <c r="CM25" s="603"/>
      <c r="CN25" s="603"/>
      <c r="CO25" s="603"/>
      <c r="CP25" s="603"/>
      <c r="CQ25" s="604"/>
      <c r="CR25" s="605">
        <v>1232223</v>
      </c>
      <c r="CS25" s="624"/>
      <c r="CT25" s="624"/>
      <c r="CU25" s="624"/>
      <c r="CV25" s="624"/>
      <c r="CW25" s="624"/>
      <c r="CX25" s="624"/>
      <c r="CY25" s="625"/>
      <c r="CZ25" s="608">
        <v>12.4</v>
      </c>
      <c r="DA25" s="626"/>
      <c r="DB25" s="626"/>
      <c r="DC25" s="627"/>
      <c r="DD25" s="611">
        <v>1176470</v>
      </c>
      <c r="DE25" s="624"/>
      <c r="DF25" s="624"/>
      <c r="DG25" s="624"/>
      <c r="DH25" s="624"/>
      <c r="DI25" s="624"/>
      <c r="DJ25" s="624"/>
      <c r="DK25" s="625"/>
      <c r="DL25" s="611">
        <v>1167581</v>
      </c>
      <c r="DM25" s="624"/>
      <c r="DN25" s="624"/>
      <c r="DO25" s="624"/>
      <c r="DP25" s="624"/>
      <c r="DQ25" s="624"/>
      <c r="DR25" s="624"/>
      <c r="DS25" s="624"/>
      <c r="DT25" s="624"/>
      <c r="DU25" s="624"/>
      <c r="DV25" s="625"/>
      <c r="DW25" s="608">
        <v>24.1</v>
      </c>
      <c r="DX25" s="626"/>
      <c r="DY25" s="626"/>
      <c r="DZ25" s="626"/>
      <c r="EA25" s="626"/>
      <c r="EB25" s="626"/>
      <c r="EC25" s="638"/>
    </row>
    <row r="26" spans="2:133" ht="11.25" customHeight="1" x14ac:dyDescent="0.2">
      <c r="B26" s="602" t="s">
        <v>207</v>
      </c>
      <c r="C26" s="603"/>
      <c r="D26" s="603"/>
      <c r="E26" s="603"/>
      <c r="F26" s="603"/>
      <c r="G26" s="603"/>
      <c r="H26" s="603"/>
      <c r="I26" s="603"/>
      <c r="J26" s="603"/>
      <c r="K26" s="603"/>
      <c r="L26" s="603"/>
      <c r="M26" s="603"/>
      <c r="N26" s="603"/>
      <c r="O26" s="603"/>
      <c r="P26" s="603"/>
      <c r="Q26" s="604"/>
      <c r="R26" s="605">
        <v>4993809</v>
      </c>
      <c r="S26" s="606"/>
      <c r="T26" s="606"/>
      <c r="U26" s="606"/>
      <c r="V26" s="606"/>
      <c r="W26" s="606"/>
      <c r="X26" s="606"/>
      <c r="Y26" s="607"/>
      <c r="Z26" s="639">
        <v>47.8</v>
      </c>
      <c r="AA26" s="639"/>
      <c r="AB26" s="639"/>
      <c r="AC26" s="639"/>
      <c r="AD26" s="640">
        <v>4850545</v>
      </c>
      <c r="AE26" s="640"/>
      <c r="AF26" s="640"/>
      <c r="AG26" s="640"/>
      <c r="AH26" s="640"/>
      <c r="AI26" s="640"/>
      <c r="AJ26" s="640"/>
      <c r="AK26" s="640"/>
      <c r="AL26" s="608">
        <v>100</v>
      </c>
      <c r="AM26" s="609"/>
      <c r="AN26" s="609"/>
      <c r="AO26" s="641"/>
      <c r="AP26" s="602" t="s">
        <v>208</v>
      </c>
      <c r="AQ26" s="680"/>
      <c r="AR26" s="680"/>
      <c r="AS26" s="680"/>
      <c r="AT26" s="680"/>
      <c r="AU26" s="680"/>
      <c r="AV26" s="680"/>
      <c r="AW26" s="680"/>
      <c r="AX26" s="680"/>
      <c r="AY26" s="680"/>
      <c r="AZ26" s="680"/>
      <c r="BA26" s="680"/>
      <c r="BB26" s="680"/>
      <c r="BC26" s="680"/>
      <c r="BD26" s="680"/>
      <c r="BE26" s="680"/>
      <c r="BF26" s="681"/>
      <c r="BG26" s="605" t="s">
        <v>47</v>
      </c>
      <c r="BH26" s="606"/>
      <c r="BI26" s="606"/>
      <c r="BJ26" s="606"/>
      <c r="BK26" s="606"/>
      <c r="BL26" s="606"/>
      <c r="BM26" s="606"/>
      <c r="BN26" s="607"/>
      <c r="BO26" s="639" t="s">
        <v>47</v>
      </c>
      <c r="BP26" s="639"/>
      <c r="BQ26" s="639"/>
      <c r="BR26" s="639"/>
      <c r="BS26" s="611" t="s">
        <v>47</v>
      </c>
      <c r="BT26" s="606"/>
      <c r="BU26" s="606"/>
      <c r="BV26" s="606"/>
      <c r="BW26" s="606"/>
      <c r="BX26" s="606"/>
      <c r="BY26" s="606"/>
      <c r="BZ26" s="606"/>
      <c r="CA26" s="606"/>
      <c r="CB26" s="646"/>
      <c r="CD26" s="602" t="s">
        <v>209</v>
      </c>
      <c r="CE26" s="603"/>
      <c r="CF26" s="603"/>
      <c r="CG26" s="603"/>
      <c r="CH26" s="603"/>
      <c r="CI26" s="603"/>
      <c r="CJ26" s="603"/>
      <c r="CK26" s="603"/>
      <c r="CL26" s="603"/>
      <c r="CM26" s="603"/>
      <c r="CN26" s="603"/>
      <c r="CO26" s="603"/>
      <c r="CP26" s="603"/>
      <c r="CQ26" s="604"/>
      <c r="CR26" s="605">
        <v>771932</v>
      </c>
      <c r="CS26" s="606"/>
      <c r="CT26" s="606"/>
      <c r="CU26" s="606"/>
      <c r="CV26" s="606"/>
      <c r="CW26" s="606"/>
      <c r="CX26" s="606"/>
      <c r="CY26" s="607"/>
      <c r="CZ26" s="608">
        <v>7.7</v>
      </c>
      <c r="DA26" s="626"/>
      <c r="DB26" s="626"/>
      <c r="DC26" s="627"/>
      <c r="DD26" s="611">
        <v>724995</v>
      </c>
      <c r="DE26" s="606"/>
      <c r="DF26" s="606"/>
      <c r="DG26" s="606"/>
      <c r="DH26" s="606"/>
      <c r="DI26" s="606"/>
      <c r="DJ26" s="606"/>
      <c r="DK26" s="607"/>
      <c r="DL26" s="611" t="s">
        <v>47</v>
      </c>
      <c r="DM26" s="606"/>
      <c r="DN26" s="606"/>
      <c r="DO26" s="606"/>
      <c r="DP26" s="606"/>
      <c r="DQ26" s="606"/>
      <c r="DR26" s="606"/>
      <c r="DS26" s="606"/>
      <c r="DT26" s="606"/>
      <c r="DU26" s="606"/>
      <c r="DV26" s="607"/>
      <c r="DW26" s="608" t="s">
        <v>47</v>
      </c>
      <c r="DX26" s="626"/>
      <c r="DY26" s="626"/>
      <c r="DZ26" s="626"/>
      <c r="EA26" s="626"/>
      <c r="EB26" s="626"/>
      <c r="EC26" s="638"/>
    </row>
    <row r="27" spans="2:133" ht="11.25" customHeight="1" x14ac:dyDescent="0.2">
      <c r="B27" s="602" t="s">
        <v>210</v>
      </c>
      <c r="C27" s="603"/>
      <c r="D27" s="603"/>
      <c r="E27" s="603"/>
      <c r="F27" s="603"/>
      <c r="G27" s="603"/>
      <c r="H27" s="603"/>
      <c r="I27" s="603"/>
      <c r="J27" s="603"/>
      <c r="K27" s="603"/>
      <c r="L27" s="603"/>
      <c r="M27" s="603"/>
      <c r="N27" s="603"/>
      <c r="O27" s="603"/>
      <c r="P27" s="603"/>
      <c r="Q27" s="604"/>
      <c r="R27" s="605">
        <v>708</v>
      </c>
      <c r="S27" s="606"/>
      <c r="T27" s="606"/>
      <c r="U27" s="606"/>
      <c r="V27" s="606"/>
      <c r="W27" s="606"/>
      <c r="X27" s="606"/>
      <c r="Y27" s="607"/>
      <c r="Z27" s="639">
        <v>0</v>
      </c>
      <c r="AA27" s="639"/>
      <c r="AB27" s="639"/>
      <c r="AC27" s="639"/>
      <c r="AD27" s="640">
        <v>708</v>
      </c>
      <c r="AE27" s="640"/>
      <c r="AF27" s="640"/>
      <c r="AG27" s="640"/>
      <c r="AH27" s="640"/>
      <c r="AI27" s="640"/>
      <c r="AJ27" s="640"/>
      <c r="AK27" s="640"/>
      <c r="AL27" s="608">
        <v>0</v>
      </c>
      <c r="AM27" s="609"/>
      <c r="AN27" s="609"/>
      <c r="AO27" s="641"/>
      <c r="AP27" s="602" t="s">
        <v>211</v>
      </c>
      <c r="AQ27" s="603"/>
      <c r="AR27" s="603"/>
      <c r="AS27" s="603"/>
      <c r="AT27" s="603"/>
      <c r="AU27" s="603"/>
      <c r="AV27" s="603"/>
      <c r="AW27" s="603"/>
      <c r="AX27" s="603"/>
      <c r="AY27" s="603"/>
      <c r="AZ27" s="603"/>
      <c r="BA27" s="603"/>
      <c r="BB27" s="603"/>
      <c r="BC27" s="603"/>
      <c r="BD27" s="603"/>
      <c r="BE27" s="603"/>
      <c r="BF27" s="604"/>
      <c r="BG27" s="605">
        <v>4263677</v>
      </c>
      <c r="BH27" s="606"/>
      <c r="BI27" s="606"/>
      <c r="BJ27" s="606"/>
      <c r="BK27" s="606"/>
      <c r="BL27" s="606"/>
      <c r="BM27" s="606"/>
      <c r="BN27" s="607"/>
      <c r="BO27" s="639">
        <v>100</v>
      </c>
      <c r="BP27" s="639"/>
      <c r="BQ27" s="639"/>
      <c r="BR27" s="639"/>
      <c r="BS27" s="611">
        <v>270087</v>
      </c>
      <c r="BT27" s="606"/>
      <c r="BU27" s="606"/>
      <c r="BV27" s="606"/>
      <c r="BW27" s="606"/>
      <c r="BX27" s="606"/>
      <c r="BY27" s="606"/>
      <c r="BZ27" s="606"/>
      <c r="CA27" s="606"/>
      <c r="CB27" s="646"/>
      <c r="CD27" s="602" t="s">
        <v>212</v>
      </c>
      <c r="CE27" s="603"/>
      <c r="CF27" s="603"/>
      <c r="CG27" s="603"/>
      <c r="CH27" s="603"/>
      <c r="CI27" s="603"/>
      <c r="CJ27" s="603"/>
      <c r="CK27" s="603"/>
      <c r="CL27" s="603"/>
      <c r="CM27" s="603"/>
      <c r="CN27" s="603"/>
      <c r="CO27" s="603"/>
      <c r="CP27" s="603"/>
      <c r="CQ27" s="604"/>
      <c r="CR27" s="605">
        <v>811348</v>
      </c>
      <c r="CS27" s="624"/>
      <c r="CT27" s="624"/>
      <c r="CU27" s="624"/>
      <c r="CV27" s="624"/>
      <c r="CW27" s="624"/>
      <c r="CX27" s="624"/>
      <c r="CY27" s="625"/>
      <c r="CZ27" s="608">
        <v>8.1</v>
      </c>
      <c r="DA27" s="626"/>
      <c r="DB27" s="626"/>
      <c r="DC27" s="627"/>
      <c r="DD27" s="611">
        <v>321659</v>
      </c>
      <c r="DE27" s="624"/>
      <c r="DF27" s="624"/>
      <c r="DG27" s="624"/>
      <c r="DH27" s="624"/>
      <c r="DI27" s="624"/>
      <c r="DJ27" s="624"/>
      <c r="DK27" s="625"/>
      <c r="DL27" s="611">
        <v>295881</v>
      </c>
      <c r="DM27" s="624"/>
      <c r="DN27" s="624"/>
      <c r="DO27" s="624"/>
      <c r="DP27" s="624"/>
      <c r="DQ27" s="624"/>
      <c r="DR27" s="624"/>
      <c r="DS27" s="624"/>
      <c r="DT27" s="624"/>
      <c r="DU27" s="624"/>
      <c r="DV27" s="625"/>
      <c r="DW27" s="608">
        <v>6.1</v>
      </c>
      <c r="DX27" s="626"/>
      <c r="DY27" s="626"/>
      <c r="DZ27" s="626"/>
      <c r="EA27" s="626"/>
      <c r="EB27" s="626"/>
      <c r="EC27" s="638"/>
    </row>
    <row r="28" spans="2:133" ht="11.25" customHeight="1" x14ac:dyDescent="0.2">
      <c r="B28" s="602" t="s">
        <v>213</v>
      </c>
      <c r="C28" s="603"/>
      <c r="D28" s="603"/>
      <c r="E28" s="603"/>
      <c r="F28" s="603"/>
      <c r="G28" s="603"/>
      <c r="H28" s="603"/>
      <c r="I28" s="603"/>
      <c r="J28" s="603"/>
      <c r="K28" s="603"/>
      <c r="L28" s="603"/>
      <c r="M28" s="603"/>
      <c r="N28" s="603"/>
      <c r="O28" s="603"/>
      <c r="P28" s="603"/>
      <c r="Q28" s="604"/>
      <c r="R28" s="605">
        <v>23469</v>
      </c>
      <c r="S28" s="606"/>
      <c r="T28" s="606"/>
      <c r="U28" s="606"/>
      <c r="V28" s="606"/>
      <c r="W28" s="606"/>
      <c r="X28" s="606"/>
      <c r="Y28" s="607"/>
      <c r="Z28" s="639">
        <v>0.2</v>
      </c>
      <c r="AA28" s="639"/>
      <c r="AB28" s="639"/>
      <c r="AC28" s="639"/>
      <c r="AD28" s="640" t="s">
        <v>47</v>
      </c>
      <c r="AE28" s="640"/>
      <c r="AF28" s="640"/>
      <c r="AG28" s="640"/>
      <c r="AH28" s="640"/>
      <c r="AI28" s="640"/>
      <c r="AJ28" s="640"/>
      <c r="AK28" s="640"/>
      <c r="AL28" s="608" t="s">
        <v>47</v>
      </c>
      <c r="AM28" s="609"/>
      <c r="AN28" s="609"/>
      <c r="AO28" s="641"/>
      <c r="AP28" s="602"/>
      <c r="AQ28" s="603"/>
      <c r="AR28" s="603"/>
      <c r="AS28" s="603"/>
      <c r="AT28" s="603"/>
      <c r="AU28" s="603"/>
      <c r="AV28" s="603"/>
      <c r="AW28" s="603"/>
      <c r="AX28" s="603"/>
      <c r="AY28" s="603"/>
      <c r="AZ28" s="603"/>
      <c r="BA28" s="603"/>
      <c r="BB28" s="603"/>
      <c r="BC28" s="603"/>
      <c r="BD28" s="603"/>
      <c r="BE28" s="603"/>
      <c r="BF28" s="604"/>
      <c r="BG28" s="605"/>
      <c r="BH28" s="606"/>
      <c r="BI28" s="606"/>
      <c r="BJ28" s="606"/>
      <c r="BK28" s="606"/>
      <c r="BL28" s="606"/>
      <c r="BM28" s="606"/>
      <c r="BN28" s="607"/>
      <c r="BO28" s="639"/>
      <c r="BP28" s="639"/>
      <c r="BQ28" s="639"/>
      <c r="BR28" s="639"/>
      <c r="BS28" s="611"/>
      <c r="BT28" s="606"/>
      <c r="BU28" s="606"/>
      <c r="BV28" s="606"/>
      <c r="BW28" s="606"/>
      <c r="BX28" s="606"/>
      <c r="BY28" s="606"/>
      <c r="BZ28" s="606"/>
      <c r="CA28" s="606"/>
      <c r="CB28" s="646"/>
      <c r="CD28" s="602" t="s">
        <v>214</v>
      </c>
      <c r="CE28" s="603"/>
      <c r="CF28" s="603"/>
      <c r="CG28" s="603"/>
      <c r="CH28" s="603"/>
      <c r="CI28" s="603"/>
      <c r="CJ28" s="603"/>
      <c r="CK28" s="603"/>
      <c r="CL28" s="603"/>
      <c r="CM28" s="603"/>
      <c r="CN28" s="603"/>
      <c r="CO28" s="603"/>
      <c r="CP28" s="603"/>
      <c r="CQ28" s="604"/>
      <c r="CR28" s="605">
        <v>232672</v>
      </c>
      <c r="CS28" s="606"/>
      <c r="CT28" s="606"/>
      <c r="CU28" s="606"/>
      <c r="CV28" s="606"/>
      <c r="CW28" s="606"/>
      <c r="CX28" s="606"/>
      <c r="CY28" s="607"/>
      <c r="CZ28" s="608">
        <v>2.2999999999999998</v>
      </c>
      <c r="DA28" s="626"/>
      <c r="DB28" s="626"/>
      <c r="DC28" s="627"/>
      <c r="DD28" s="611">
        <v>220715</v>
      </c>
      <c r="DE28" s="606"/>
      <c r="DF28" s="606"/>
      <c r="DG28" s="606"/>
      <c r="DH28" s="606"/>
      <c r="DI28" s="606"/>
      <c r="DJ28" s="606"/>
      <c r="DK28" s="607"/>
      <c r="DL28" s="611">
        <v>220715</v>
      </c>
      <c r="DM28" s="606"/>
      <c r="DN28" s="606"/>
      <c r="DO28" s="606"/>
      <c r="DP28" s="606"/>
      <c r="DQ28" s="606"/>
      <c r="DR28" s="606"/>
      <c r="DS28" s="606"/>
      <c r="DT28" s="606"/>
      <c r="DU28" s="606"/>
      <c r="DV28" s="607"/>
      <c r="DW28" s="608">
        <v>4.5</v>
      </c>
      <c r="DX28" s="626"/>
      <c r="DY28" s="626"/>
      <c r="DZ28" s="626"/>
      <c r="EA28" s="626"/>
      <c r="EB28" s="626"/>
      <c r="EC28" s="638"/>
    </row>
    <row r="29" spans="2:133" ht="11.25" customHeight="1" x14ac:dyDescent="0.2">
      <c r="B29" s="602" t="s">
        <v>215</v>
      </c>
      <c r="C29" s="603"/>
      <c r="D29" s="603"/>
      <c r="E29" s="603"/>
      <c r="F29" s="603"/>
      <c r="G29" s="603"/>
      <c r="H29" s="603"/>
      <c r="I29" s="603"/>
      <c r="J29" s="603"/>
      <c r="K29" s="603"/>
      <c r="L29" s="603"/>
      <c r="M29" s="603"/>
      <c r="N29" s="603"/>
      <c r="O29" s="603"/>
      <c r="P29" s="603"/>
      <c r="Q29" s="604"/>
      <c r="R29" s="605">
        <v>32021</v>
      </c>
      <c r="S29" s="606"/>
      <c r="T29" s="606"/>
      <c r="U29" s="606"/>
      <c r="V29" s="606"/>
      <c r="W29" s="606"/>
      <c r="X29" s="606"/>
      <c r="Y29" s="607"/>
      <c r="Z29" s="639">
        <v>0.3</v>
      </c>
      <c r="AA29" s="639"/>
      <c r="AB29" s="639"/>
      <c r="AC29" s="639"/>
      <c r="AD29" s="640">
        <v>495</v>
      </c>
      <c r="AE29" s="640"/>
      <c r="AF29" s="640"/>
      <c r="AG29" s="640"/>
      <c r="AH29" s="640"/>
      <c r="AI29" s="640"/>
      <c r="AJ29" s="640"/>
      <c r="AK29" s="640"/>
      <c r="AL29" s="608">
        <v>0</v>
      </c>
      <c r="AM29" s="609"/>
      <c r="AN29" s="609"/>
      <c r="AO29" s="641"/>
      <c r="AP29" s="586"/>
      <c r="AQ29" s="587"/>
      <c r="AR29" s="587"/>
      <c r="AS29" s="587"/>
      <c r="AT29" s="587"/>
      <c r="AU29" s="587"/>
      <c r="AV29" s="587"/>
      <c r="AW29" s="587"/>
      <c r="AX29" s="587"/>
      <c r="AY29" s="587"/>
      <c r="AZ29" s="587"/>
      <c r="BA29" s="587"/>
      <c r="BB29" s="587"/>
      <c r="BC29" s="587"/>
      <c r="BD29" s="587"/>
      <c r="BE29" s="587"/>
      <c r="BF29" s="588"/>
      <c r="BG29" s="605"/>
      <c r="BH29" s="606"/>
      <c r="BI29" s="606"/>
      <c r="BJ29" s="606"/>
      <c r="BK29" s="606"/>
      <c r="BL29" s="606"/>
      <c r="BM29" s="606"/>
      <c r="BN29" s="607"/>
      <c r="BO29" s="639"/>
      <c r="BP29" s="639"/>
      <c r="BQ29" s="639"/>
      <c r="BR29" s="639"/>
      <c r="BS29" s="640"/>
      <c r="BT29" s="640"/>
      <c r="BU29" s="640"/>
      <c r="BV29" s="640"/>
      <c r="BW29" s="640"/>
      <c r="BX29" s="640"/>
      <c r="BY29" s="640"/>
      <c r="BZ29" s="640"/>
      <c r="CA29" s="640"/>
      <c r="CB29" s="682"/>
      <c r="CD29" s="618" t="s">
        <v>216</v>
      </c>
      <c r="CE29" s="619"/>
      <c r="CF29" s="602" t="s">
        <v>217</v>
      </c>
      <c r="CG29" s="603"/>
      <c r="CH29" s="603"/>
      <c r="CI29" s="603"/>
      <c r="CJ29" s="603"/>
      <c r="CK29" s="603"/>
      <c r="CL29" s="603"/>
      <c r="CM29" s="603"/>
      <c r="CN29" s="603"/>
      <c r="CO29" s="603"/>
      <c r="CP29" s="603"/>
      <c r="CQ29" s="604"/>
      <c r="CR29" s="605">
        <v>232672</v>
      </c>
      <c r="CS29" s="624"/>
      <c r="CT29" s="624"/>
      <c r="CU29" s="624"/>
      <c r="CV29" s="624"/>
      <c r="CW29" s="624"/>
      <c r="CX29" s="624"/>
      <c r="CY29" s="625"/>
      <c r="CZ29" s="608">
        <v>2.2999999999999998</v>
      </c>
      <c r="DA29" s="626"/>
      <c r="DB29" s="626"/>
      <c r="DC29" s="627"/>
      <c r="DD29" s="611">
        <v>220715</v>
      </c>
      <c r="DE29" s="624"/>
      <c r="DF29" s="624"/>
      <c r="DG29" s="624"/>
      <c r="DH29" s="624"/>
      <c r="DI29" s="624"/>
      <c r="DJ29" s="624"/>
      <c r="DK29" s="625"/>
      <c r="DL29" s="611">
        <v>220715</v>
      </c>
      <c r="DM29" s="624"/>
      <c r="DN29" s="624"/>
      <c r="DO29" s="624"/>
      <c r="DP29" s="624"/>
      <c r="DQ29" s="624"/>
      <c r="DR29" s="624"/>
      <c r="DS29" s="624"/>
      <c r="DT29" s="624"/>
      <c r="DU29" s="624"/>
      <c r="DV29" s="625"/>
      <c r="DW29" s="608">
        <v>4.5</v>
      </c>
      <c r="DX29" s="626"/>
      <c r="DY29" s="626"/>
      <c r="DZ29" s="626"/>
      <c r="EA29" s="626"/>
      <c r="EB29" s="626"/>
      <c r="EC29" s="638"/>
    </row>
    <row r="30" spans="2:133" ht="11.25" customHeight="1" x14ac:dyDescent="0.2">
      <c r="B30" s="602" t="s">
        <v>218</v>
      </c>
      <c r="C30" s="603"/>
      <c r="D30" s="603"/>
      <c r="E30" s="603"/>
      <c r="F30" s="603"/>
      <c r="G30" s="603"/>
      <c r="H30" s="603"/>
      <c r="I30" s="603"/>
      <c r="J30" s="603"/>
      <c r="K30" s="603"/>
      <c r="L30" s="603"/>
      <c r="M30" s="603"/>
      <c r="N30" s="603"/>
      <c r="O30" s="603"/>
      <c r="P30" s="603"/>
      <c r="Q30" s="604"/>
      <c r="R30" s="605">
        <v>12975</v>
      </c>
      <c r="S30" s="606"/>
      <c r="T30" s="606"/>
      <c r="U30" s="606"/>
      <c r="V30" s="606"/>
      <c r="W30" s="606"/>
      <c r="X30" s="606"/>
      <c r="Y30" s="607"/>
      <c r="Z30" s="639">
        <v>0.1</v>
      </c>
      <c r="AA30" s="639"/>
      <c r="AB30" s="639"/>
      <c r="AC30" s="639"/>
      <c r="AD30" s="640" t="s">
        <v>47</v>
      </c>
      <c r="AE30" s="640"/>
      <c r="AF30" s="640"/>
      <c r="AG30" s="640"/>
      <c r="AH30" s="640"/>
      <c r="AI30" s="640"/>
      <c r="AJ30" s="640"/>
      <c r="AK30" s="640"/>
      <c r="AL30" s="608" t="s">
        <v>47</v>
      </c>
      <c r="AM30" s="609"/>
      <c r="AN30" s="609"/>
      <c r="AO30" s="641"/>
      <c r="AP30" s="661" t="s">
        <v>135</v>
      </c>
      <c r="AQ30" s="662"/>
      <c r="AR30" s="662"/>
      <c r="AS30" s="662"/>
      <c r="AT30" s="662"/>
      <c r="AU30" s="662"/>
      <c r="AV30" s="662"/>
      <c r="AW30" s="662"/>
      <c r="AX30" s="662"/>
      <c r="AY30" s="662"/>
      <c r="AZ30" s="662"/>
      <c r="BA30" s="662"/>
      <c r="BB30" s="662"/>
      <c r="BC30" s="662"/>
      <c r="BD30" s="662"/>
      <c r="BE30" s="662"/>
      <c r="BF30" s="663"/>
      <c r="BG30" s="661" t="s">
        <v>219</v>
      </c>
      <c r="BH30" s="678"/>
      <c r="BI30" s="678"/>
      <c r="BJ30" s="678"/>
      <c r="BK30" s="678"/>
      <c r="BL30" s="678"/>
      <c r="BM30" s="678"/>
      <c r="BN30" s="678"/>
      <c r="BO30" s="678"/>
      <c r="BP30" s="678"/>
      <c r="BQ30" s="679"/>
      <c r="BR30" s="661" t="s">
        <v>220</v>
      </c>
      <c r="BS30" s="678"/>
      <c r="BT30" s="678"/>
      <c r="BU30" s="678"/>
      <c r="BV30" s="678"/>
      <c r="BW30" s="678"/>
      <c r="BX30" s="678"/>
      <c r="BY30" s="678"/>
      <c r="BZ30" s="678"/>
      <c r="CA30" s="678"/>
      <c r="CB30" s="679"/>
      <c r="CD30" s="620"/>
      <c r="CE30" s="621"/>
      <c r="CF30" s="602" t="s">
        <v>221</v>
      </c>
      <c r="CG30" s="603"/>
      <c r="CH30" s="603"/>
      <c r="CI30" s="603"/>
      <c r="CJ30" s="603"/>
      <c r="CK30" s="603"/>
      <c r="CL30" s="603"/>
      <c r="CM30" s="603"/>
      <c r="CN30" s="603"/>
      <c r="CO30" s="603"/>
      <c r="CP30" s="603"/>
      <c r="CQ30" s="604"/>
      <c r="CR30" s="605">
        <v>202101</v>
      </c>
      <c r="CS30" s="606"/>
      <c r="CT30" s="606"/>
      <c r="CU30" s="606"/>
      <c r="CV30" s="606"/>
      <c r="CW30" s="606"/>
      <c r="CX30" s="606"/>
      <c r="CY30" s="607"/>
      <c r="CZ30" s="608">
        <v>2</v>
      </c>
      <c r="DA30" s="626"/>
      <c r="DB30" s="626"/>
      <c r="DC30" s="627"/>
      <c r="DD30" s="611">
        <v>191547</v>
      </c>
      <c r="DE30" s="606"/>
      <c r="DF30" s="606"/>
      <c r="DG30" s="606"/>
      <c r="DH30" s="606"/>
      <c r="DI30" s="606"/>
      <c r="DJ30" s="606"/>
      <c r="DK30" s="607"/>
      <c r="DL30" s="611">
        <v>191547</v>
      </c>
      <c r="DM30" s="606"/>
      <c r="DN30" s="606"/>
      <c r="DO30" s="606"/>
      <c r="DP30" s="606"/>
      <c r="DQ30" s="606"/>
      <c r="DR30" s="606"/>
      <c r="DS30" s="606"/>
      <c r="DT30" s="606"/>
      <c r="DU30" s="606"/>
      <c r="DV30" s="607"/>
      <c r="DW30" s="608">
        <v>3.9</v>
      </c>
      <c r="DX30" s="626"/>
      <c r="DY30" s="626"/>
      <c r="DZ30" s="626"/>
      <c r="EA30" s="626"/>
      <c r="EB30" s="626"/>
      <c r="EC30" s="638"/>
    </row>
    <row r="31" spans="2:133" ht="11.25" customHeight="1" x14ac:dyDescent="0.2">
      <c r="B31" s="602" t="s">
        <v>222</v>
      </c>
      <c r="C31" s="603"/>
      <c r="D31" s="603"/>
      <c r="E31" s="603"/>
      <c r="F31" s="603"/>
      <c r="G31" s="603"/>
      <c r="H31" s="603"/>
      <c r="I31" s="603"/>
      <c r="J31" s="603"/>
      <c r="K31" s="603"/>
      <c r="L31" s="603"/>
      <c r="M31" s="603"/>
      <c r="N31" s="603"/>
      <c r="O31" s="603"/>
      <c r="P31" s="603"/>
      <c r="Q31" s="604"/>
      <c r="R31" s="605">
        <v>2519115</v>
      </c>
      <c r="S31" s="606"/>
      <c r="T31" s="606"/>
      <c r="U31" s="606"/>
      <c r="V31" s="606"/>
      <c r="W31" s="606"/>
      <c r="X31" s="606"/>
      <c r="Y31" s="607"/>
      <c r="Z31" s="639">
        <v>24.1</v>
      </c>
      <c r="AA31" s="639"/>
      <c r="AB31" s="639"/>
      <c r="AC31" s="639"/>
      <c r="AD31" s="640" t="s">
        <v>47</v>
      </c>
      <c r="AE31" s="640"/>
      <c r="AF31" s="640"/>
      <c r="AG31" s="640"/>
      <c r="AH31" s="640"/>
      <c r="AI31" s="640"/>
      <c r="AJ31" s="640"/>
      <c r="AK31" s="640"/>
      <c r="AL31" s="608" t="s">
        <v>47</v>
      </c>
      <c r="AM31" s="609"/>
      <c r="AN31" s="609"/>
      <c r="AO31" s="641"/>
      <c r="AP31" s="670" t="s">
        <v>223</v>
      </c>
      <c r="AQ31" s="671"/>
      <c r="AR31" s="671"/>
      <c r="AS31" s="671"/>
      <c r="AT31" s="672" t="s">
        <v>224</v>
      </c>
      <c r="AU31" s="219"/>
      <c r="AV31" s="219"/>
      <c r="AW31" s="219"/>
      <c r="AX31" s="658" t="s">
        <v>101</v>
      </c>
      <c r="AY31" s="659"/>
      <c r="AZ31" s="659"/>
      <c r="BA31" s="659"/>
      <c r="BB31" s="659"/>
      <c r="BC31" s="659"/>
      <c r="BD31" s="659"/>
      <c r="BE31" s="659"/>
      <c r="BF31" s="660"/>
      <c r="BG31" s="665">
        <v>99.8</v>
      </c>
      <c r="BH31" s="666"/>
      <c r="BI31" s="666"/>
      <c r="BJ31" s="666"/>
      <c r="BK31" s="666"/>
      <c r="BL31" s="666"/>
      <c r="BM31" s="667">
        <v>99.5</v>
      </c>
      <c r="BN31" s="666"/>
      <c r="BO31" s="666"/>
      <c r="BP31" s="666"/>
      <c r="BQ31" s="668"/>
      <c r="BR31" s="665">
        <v>99.8</v>
      </c>
      <c r="BS31" s="666"/>
      <c r="BT31" s="666"/>
      <c r="BU31" s="666"/>
      <c r="BV31" s="666"/>
      <c r="BW31" s="666"/>
      <c r="BX31" s="667">
        <v>99.5</v>
      </c>
      <c r="BY31" s="666"/>
      <c r="BZ31" s="666"/>
      <c r="CA31" s="666"/>
      <c r="CB31" s="668"/>
      <c r="CD31" s="620"/>
      <c r="CE31" s="621"/>
      <c r="CF31" s="602" t="s">
        <v>225</v>
      </c>
      <c r="CG31" s="603"/>
      <c r="CH31" s="603"/>
      <c r="CI31" s="603"/>
      <c r="CJ31" s="603"/>
      <c r="CK31" s="603"/>
      <c r="CL31" s="603"/>
      <c r="CM31" s="603"/>
      <c r="CN31" s="603"/>
      <c r="CO31" s="603"/>
      <c r="CP31" s="603"/>
      <c r="CQ31" s="604"/>
      <c r="CR31" s="605">
        <v>30571</v>
      </c>
      <c r="CS31" s="624"/>
      <c r="CT31" s="624"/>
      <c r="CU31" s="624"/>
      <c r="CV31" s="624"/>
      <c r="CW31" s="624"/>
      <c r="CX31" s="624"/>
      <c r="CY31" s="625"/>
      <c r="CZ31" s="608">
        <v>0.3</v>
      </c>
      <c r="DA31" s="626"/>
      <c r="DB31" s="626"/>
      <c r="DC31" s="627"/>
      <c r="DD31" s="611">
        <v>29168</v>
      </c>
      <c r="DE31" s="624"/>
      <c r="DF31" s="624"/>
      <c r="DG31" s="624"/>
      <c r="DH31" s="624"/>
      <c r="DI31" s="624"/>
      <c r="DJ31" s="624"/>
      <c r="DK31" s="625"/>
      <c r="DL31" s="611">
        <v>29168</v>
      </c>
      <c r="DM31" s="624"/>
      <c r="DN31" s="624"/>
      <c r="DO31" s="624"/>
      <c r="DP31" s="624"/>
      <c r="DQ31" s="624"/>
      <c r="DR31" s="624"/>
      <c r="DS31" s="624"/>
      <c r="DT31" s="624"/>
      <c r="DU31" s="624"/>
      <c r="DV31" s="625"/>
      <c r="DW31" s="608">
        <v>0.6</v>
      </c>
      <c r="DX31" s="626"/>
      <c r="DY31" s="626"/>
      <c r="DZ31" s="626"/>
      <c r="EA31" s="626"/>
      <c r="EB31" s="626"/>
      <c r="EC31" s="638"/>
    </row>
    <row r="32" spans="2:133" ht="11.25" customHeight="1" x14ac:dyDescent="0.2">
      <c r="B32" s="675" t="s">
        <v>226</v>
      </c>
      <c r="C32" s="676"/>
      <c r="D32" s="676"/>
      <c r="E32" s="676"/>
      <c r="F32" s="676"/>
      <c r="G32" s="676"/>
      <c r="H32" s="676"/>
      <c r="I32" s="676"/>
      <c r="J32" s="676"/>
      <c r="K32" s="676"/>
      <c r="L32" s="676"/>
      <c r="M32" s="676"/>
      <c r="N32" s="676"/>
      <c r="O32" s="676"/>
      <c r="P32" s="676"/>
      <c r="Q32" s="677"/>
      <c r="R32" s="605" t="s">
        <v>47</v>
      </c>
      <c r="S32" s="606"/>
      <c r="T32" s="606"/>
      <c r="U32" s="606"/>
      <c r="V32" s="606"/>
      <c r="W32" s="606"/>
      <c r="X32" s="606"/>
      <c r="Y32" s="607"/>
      <c r="Z32" s="639" t="s">
        <v>47</v>
      </c>
      <c r="AA32" s="639"/>
      <c r="AB32" s="639"/>
      <c r="AC32" s="639"/>
      <c r="AD32" s="640" t="s">
        <v>47</v>
      </c>
      <c r="AE32" s="640"/>
      <c r="AF32" s="640"/>
      <c r="AG32" s="640"/>
      <c r="AH32" s="640"/>
      <c r="AI32" s="640"/>
      <c r="AJ32" s="640"/>
      <c r="AK32" s="640"/>
      <c r="AL32" s="608" t="s">
        <v>47</v>
      </c>
      <c r="AM32" s="609"/>
      <c r="AN32" s="609"/>
      <c r="AO32" s="641"/>
      <c r="AP32" s="647"/>
      <c r="AQ32" s="648"/>
      <c r="AR32" s="648"/>
      <c r="AS32" s="648"/>
      <c r="AT32" s="673"/>
      <c r="AU32" s="215" t="s">
        <v>227</v>
      </c>
      <c r="AX32" s="602" t="s">
        <v>228</v>
      </c>
      <c r="AY32" s="603"/>
      <c r="AZ32" s="603"/>
      <c r="BA32" s="603"/>
      <c r="BB32" s="603"/>
      <c r="BC32" s="603"/>
      <c r="BD32" s="603"/>
      <c r="BE32" s="603"/>
      <c r="BF32" s="604"/>
      <c r="BG32" s="669">
        <v>99.4</v>
      </c>
      <c r="BH32" s="624"/>
      <c r="BI32" s="624"/>
      <c r="BJ32" s="624"/>
      <c r="BK32" s="624"/>
      <c r="BL32" s="624"/>
      <c r="BM32" s="609">
        <v>98.7</v>
      </c>
      <c r="BN32" s="624"/>
      <c r="BO32" s="624"/>
      <c r="BP32" s="624"/>
      <c r="BQ32" s="645"/>
      <c r="BR32" s="669">
        <v>99.3</v>
      </c>
      <c r="BS32" s="624"/>
      <c r="BT32" s="624"/>
      <c r="BU32" s="624"/>
      <c r="BV32" s="624"/>
      <c r="BW32" s="624"/>
      <c r="BX32" s="609">
        <v>98.7</v>
      </c>
      <c r="BY32" s="624"/>
      <c r="BZ32" s="624"/>
      <c r="CA32" s="624"/>
      <c r="CB32" s="645"/>
      <c r="CD32" s="622"/>
      <c r="CE32" s="623"/>
      <c r="CF32" s="602" t="s">
        <v>229</v>
      </c>
      <c r="CG32" s="603"/>
      <c r="CH32" s="603"/>
      <c r="CI32" s="603"/>
      <c r="CJ32" s="603"/>
      <c r="CK32" s="603"/>
      <c r="CL32" s="603"/>
      <c r="CM32" s="603"/>
      <c r="CN32" s="603"/>
      <c r="CO32" s="603"/>
      <c r="CP32" s="603"/>
      <c r="CQ32" s="604"/>
      <c r="CR32" s="605" t="s">
        <v>47</v>
      </c>
      <c r="CS32" s="606"/>
      <c r="CT32" s="606"/>
      <c r="CU32" s="606"/>
      <c r="CV32" s="606"/>
      <c r="CW32" s="606"/>
      <c r="CX32" s="606"/>
      <c r="CY32" s="607"/>
      <c r="CZ32" s="608" t="s">
        <v>47</v>
      </c>
      <c r="DA32" s="626"/>
      <c r="DB32" s="626"/>
      <c r="DC32" s="627"/>
      <c r="DD32" s="611" t="s">
        <v>47</v>
      </c>
      <c r="DE32" s="606"/>
      <c r="DF32" s="606"/>
      <c r="DG32" s="606"/>
      <c r="DH32" s="606"/>
      <c r="DI32" s="606"/>
      <c r="DJ32" s="606"/>
      <c r="DK32" s="607"/>
      <c r="DL32" s="611" t="s">
        <v>47</v>
      </c>
      <c r="DM32" s="606"/>
      <c r="DN32" s="606"/>
      <c r="DO32" s="606"/>
      <c r="DP32" s="606"/>
      <c r="DQ32" s="606"/>
      <c r="DR32" s="606"/>
      <c r="DS32" s="606"/>
      <c r="DT32" s="606"/>
      <c r="DU32" s="606"/>
      <c r="DV32" s="607"/>
      <c r="DW32" s="608" t="s">
        <v>47</v>
      </c>
      <c r="DX32" s="626"/>
      <c r="DY32" s="626"/>
      <c r="DZ32" s="626"/>
      <c r="EA32" s="626"/>
      <c r="EB32" s="626"/>
      <c r="EC32" s="638"/>
    </row>
    <row r="33" spans="2:133" ht="11.25" customHeight="1" x14ac:dyDescent="0.2">
      <c r="B33" s="602" t="s">
        <v>230</v>
      </c>
      <c r="C33" s="603"/>
      <c r="D33" s="603"/>
      <c r="E33" s="603"/>
      <c r="F33" s="603"/>
      <c r="G33" s="603"/>
      <c r="H33" s="603"/>
      <c r="I33" s="603"/>
      <c r="J33" s="603"/>
      <c r="K33" s="603"/>
      <c r="L33" s="603"/>
      <c r="M33" s="603"/>
      <c r="N33" s="603"/>
      <c r="O33" s="603"/>
      <c r="P33" s="603"/>
      <c r="Q33" s="604"/>
      <c r="R33" s="605">
        <v>1927254</v>
      </c>
      <c r="S33" s="606"/>
      <c r="T33" s="606"/>
      <c r="U33" s="606"/>
      <c r="V33" s="606"/>
      <c r="W33" s="606"/>
      <c r="X33" s="606"/>
      <c r="Y33" s="607"/>
      <c r="Z33" s="639">
        <v>18.5</v>
      </c>
      <c r="AA33" s="639"/>
      <c r="AB33" s="639"/>
      <c r="AC33" s="639"/>
      <c r="AD33" s="640" t="s">
        <v>47</v>
      </c>
      <c r="AE33" s="640"/>
      <c r="AF33" s="640"/>
      <c r="AG33" s="640"/>
      <c r="AH33" s="640"/>
      <c r="AI33" s="640"/>
      <c r="AJ33" s="640"/>
      <c r="AK33" s="640"/>
      <c r="AL33" s="608" t="s">
        <v>47</v>
      </c>
      <c r="AM33" s="609"/>
      <c r="AN33" s="609"/>
      <c r="AO33" s="641"/>
      <c r="AP33" s="649"/>
      <c r="AQ33" s="650"/>
      <c r="AR33" s="650"/>
      <c r="AS33" s="650"/>
      <c r="AT33" s="674"/>
      <c r="AU33" s="220"/>
      <c r="AV33" s="220"/>
      <c r="AW33" s="220"/>
      <c r="AX33" s="586" t="s">
        <v>231</v>
      </c>
      <c r="AY33" s="587"/>
      <c r="AZ33" s="587"/>
      <c r="BA33" s="587"/>
      <c r="BB33" s="587"/>
      <c r="BC33" s="587"/>
      <c r="BD33" s="587"/>
      <c r="BE33" s="587"/>
      <c r="BF33" s="588"/>
      <c r="BG33" s="664">
        <v>99.8</v>
      </c>
      <c r="BH33" s="590"/>
      <c r="BI33" s="590"/>
      <c r="BJ33" s="590"/>
      <c r="BK33" s="590"/>
      <c r="BL33" s="590"/>
      <c r="BM33" s="633">
        <v>99.6</v>
      </c>
      <c r="BN33" s="590"/>
      <c r="BO33" s="590"/>
      <c r="BP33" s="590"/>
      <c r="BQ33" s="651"/>
      <c r="BR33" s="664">
        <v>99.9</v>
      </c>
      <c r="BS33" s="590"/>
      <c r="BT33" s="590"/>
      <c r="BU33" s="590"/>
      <c r="BV33" s="590"/>
      <c r="BW33" s="590"/>
      <c r="BX33" s="633">
        <v>99.7</v>
      </c>
      <c r="BY33" s="590"/>
      <c r="BZ33" s="590"/>
      <c r="CA33" s="590"/>
      <c r="CB33" s="651"/>
      <c r="CD33" s="602" t="s">
        <v>232</v>
      </c>
      <c r="CE33" s="603"/>
      <c r="CF33" s="603"/>
      <c r="CG33" s="603"/>
      <c r="CH33" s="603"/>
      <c r="CI33" s="603"/>
      <c r="CJ33" s="603"/>
      <c r="CK33" s="603"/>
      <c r="CL33" s="603"/>
      <c r="CM33" s="603"/>
      <c r="CN33" s="603"/>
      <c r="CO33" s="603"/>
      <c r="CP33" s="603"/>
      <c r="CQ33" s="604"/>
      <c r="CR33" s="605">
        <v>4925339</v>
      </c>
      <c r="CS33" s="624"/>
      <c r="CT33" s="624"/>
      <c r="CU33" s="624"/>
      <c r="CV33" s="624"/>
      <c r="CW33" s="624"/>
      <c r="CX33" s="624"/>
      <c r="CY33" s="625"/>
      <c r="CZ33" s="608">
        <v>49.4</v>
      </c>
      <c r="DA33" s="626"/>
      <c r="DB33" s="626"/>
      <c r="DC33" s="627"/>
      <c r="DD33" s="611">
        <v>4097072</v>
      </c>
      <c r="DE33" s="624"/>
      <c r="DF33" s="624"/>
      <c r="DG33" s="624"/>
      <c r="DH33" s="624"/>
      <c r="DI33" s="624"/>
      <c r="DJ33" s="624"/>
      <c r="DK33" s="625"/>
      <c r="DL33" s="611">
        <v>2720133</v>
      </c>
      <c r="DM33" s="624"/>
      <c r="DN33" s="624"/>
      <c r="DO33" s="624"/>
      <c r="DP33" s="624"/>
      <c r="DQ33" s="624"/>
      <c r="DR33" s="624"/>
      <c r="DS33" s="624"/>
      <c r="DT33" s="624"/>
      <c r="DU33" s="624"/>
      <c r="DV33" s="625"/>
      <c r="DW33" s="608">
        <v>56.1</v>
      </c>
      <c r="DX33" s="626"/>
      <c r="DY33" s="626"/>
      <c r="DZ33" s="626"/>
      <c r="EA33" s="626"/>
      <c r="EB33" s="626"/>
      <c r="EC33" s="638"/>
    </row>
    <row r="34" spans="2:133" ht="11.25" customHeight="1" x14ac:dyDescent="0.2">
      <c r="B34" s="602" t="s">
        <v>233</v>
      </c>
      <c r="C34" s="603"/>
      <c r="D34" s="603"/>
      <c r="E34" s="603"/>
      <c r="F34" s="603"/>
      <c r="G34" s="603"/>
      <c r="H34" s="603"/>
      <c r="I34" s="603"/>
      <c r="J34" s="603"/>
      <c r="K34" s="603"/>
      <c r="L34" s="603"/>
      <c r="M34" s="603"/>
      <c r="N34" s="603"/>
      <c r="O34" s="603"/>
      <c r="P34" s="603"/>
      <c r="Q34" s="604"/>
      <c r="R34" s="605">
        <v>42264</v>
      </c>
      <c r="S34" s="606"/>
      <c r="T34" s="606"/>
      <c r="U34" s="606"/>
      <c r="V34" s="606"/>
      <c r="W34" s="606"/>
      <c r="X34" s="606"/>
      <c r="Y34" s="607"/>
      <c r="Z34" s="639">
        <v>0.4</v>
      </c>
      <c r="AA34" s="639"/>
      <c r="AB34" s="639"/>
      <c r="AC34" s="639"/>
      <c r="AD34" s="640" t="s">
        <v>47</v>
      </c>
      <c r="AE34" s="640"/>
      <c r="AF34" s="640"/>
      <c r="AG34" s="640"/>
      <c r="AH34" s="640"/>
      <c r="AI34" s="640"/>
      <c r="AJ34" s="640"/>
      <c r="AK34" s="640"/>
      <c r="AL34" s="608" t="s">
        <v>47</v>
      </c>
      <c r="AM34" s="609"/>
      <c r="AN34" s="609"/>
      <c r="AO34" s="641"/>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02" t="s">
        <v>234</v>
      </c>
      <c r="CE34" s="603"/>
      <c r="CF34" s="603"/>
      <c r="CG34" s="603"/>
      <c r="CH34" s="603"/>
      <c r="CI34" s="603"/>
      <c r="CJ34" s="603"/>
      <c r="CK34" s="603"/>
      <c r="CL34" s="603"/>
      <c r="CM34" s="603"/>
      <c r="CN34" s="603"/>
      <c r="CO34" s="603"/>
      <c r="CP34" s="603"/>
      <c r="CQ34" s="604"/>
      <c r="CR34" s="605">
        <v>2327083</v>
      </c>
      <c r="CS34" s="606"/>
      <c r="CT34" s="606"/>
      <c r="CU34" s="606"/>
      <c r="CV34" s="606"/>
      <c r="CW34" s="606"/>
      <c r="CX34" s="606"/>
      <c r="CY34" s="607"/>
      <c r="CZ34" s="608">
        <v>23.4</v>
      </c>
      <c r="DA34" s="626"/>
      <c r="DB34" s="626"/>
      <c r="DC34" s="627"/>
      <c r="DD34" s="611">
        <v>1846494</v>
      </c>
      <c r="DE34" s="606"/>
      <c r="DF34" s="606"/>
      <c r="DG34" s="606"/>
      <c r="DH34" s="606"/>
      <c r="DI34" s="606"/>
      <c r="DJ34" s="606"/>
      <c r="DK34" s="607"/>
      <c r="DL34" s="611">
        <v>1469803</v>
      </c>
      <c r="DM34" s="606"/>
      <c r="DN34" s="606"/>
      <c r="DO34" s="606"/>
      <c r="DP34" s="606"/>
      <c r="DQ34" s="606"/>
      <c r="DR34" s="606"/>
      <c r="DS34" s="606"/>
      <c r="DT34" s="606"/>
      <c r="DU34" s="606"/>
      <c r="DV34" s="607"/>
      <c r="DW34" s="608">
        <v>30.3</v>
      </c>
      <c r="DX34" s="626"/>
      <c r="DY34" s="626"/>
      <c r="DZ34" s="626"/>
      <c r="EA34" s="626"/>
      <c r="EB34" s="626"/>
      <c r="EC34" s="638"/>
    </row>
    <row r="35" spans="2:133" ht="11.25" customHeight="1" x14ac:dyDescent="0.2">
      <c r="B35" s="602" t="s">
        <v>235</v>
      </c>
      <c r="C35" s="603"/>
      <c r="D35" s="603"/>
      <c r="E35" s="603"/>
      <c r="F35" s="603"/>
      <c r="G35" s="603"/>
      <c r="H35" s="603"/>
      <c r="I35" s="603"/>
      <c r="J35" s="603"/>
      <c r="K35" s="603"/>
      <c r="L35" s="603"/>
      <c r="M35" s="603"/>
      <c r="N35" s="603"/>
      <c r="O35" s="603"/>
      <c r="P35" s="603"/>
      <c r="Q35" s="604"/>
      <c r="R35" s="605">
        <v>19100</v>
      </c>
      <c r="S35" s="606"/>
      <c r="T35" s="606"/>
      <c r="U35" s="606"/>
      <c r="V35" s="606"/>
      <c r="W35" s="606"/>
      <c r="X35" s="606"/>
      <c r="Y35" s="607"/>
      <c r="Z35" s="639">
        <v>0.2</v>
      </c>
      <c r="AA35" s="639"/>
      <c r="AB35" s="639"/>
      <c r="AC35" s="639"/>
      <c r="AD35" s="640" t="s">
        <v>47</v>
      </c>
      <c r="AE35" s="640"/>
      <c r="AF35" s="640"/>
      <c r="AG35" s="640"/>
      <c r="AH35" s="640"/>
      <c r="AI35" s="640"/>
      <c r="AJ35" s="640"/>
      <c r="AK35" s="640"/>
      <c r="AL35" s="608" t="s">
        <v>47</v>
      </c>
      <c r="AM35" s="609"/>
      <c r="AN35" s="609"/>
      <c r="AO35" s="641"/>
      <c r="AP35" s="223"/>
      <c r="AQ35" s="661" t="s">
        <v>236</v>
      </c>
      <c r="AR35" s="662"/>
      <c r="AS35" s="662"/>
      <c r="AT35" s="662"/>
      <c r="AU35" s="662"/>
      <c r="AV35" s="662"/>
      <c r="AW35" s="662"/>
      <c r="AX35" s="662"/>
      <c r="AY35" s="662"/>
      <c r="AZ35" s="662"/>
      <c r="BA35" s="662"/>
      <c r="BB35" s="662"/>
      <c r="BC35" s="662"/>
      <c r="BD35" s="662"/>
      <c r="BE35" s="662"/>
      <c r="BF35" s="663"/>
      <c r="BG35" s="661" t="s">
        <v>237</v>
      </c>
      <c r="BH35" s="662"/>
      <c r="BI35" s="662"/>
      <c r="BJ35" s="662"/>
      <c r="BK35" s="662"/>
      <c r="BL35" s="662"/>
      <c r="BM35" s="662"/>
      <c r="BN35" s="662"/>
      <c r="BO35" s="662"/>
      <c r="BP35" s="662"/>
      <c r="BQ35" s="662"/>
      <c r="BR35" s="662"/>
      <c r="BS35" s="662"/>
      <c r="BT35" s="662"/>
      <c r="BU35" s="662"/>
      <c r="BV35" s="662"/>
      <c r="BW35" s="662"/>
      <c r="BX35" s="662"/>
      <c r="BY35" s="662"/>
      <c r="BZ35" s="662"/>
      <c r="CA35" s="662"/>
      <c r="CB35" s="663"/>
      <c r="CD35" s="602" t="s">
        <v>238</v>
      </c>
      <c r="CE35" s="603"/>
      <c r="CF35" s="603"/>
      <c r="CG35" s="603"/>
      <c r="CH35" s="603"/>
      <c r="CI35" s="603"/>
      <c r="CJ35" s="603"/>
      <c r="CK35" s="603"/>
      <c r="CL35" s="603"/>
      <c r="CM35" s="603"/>
      <c r="CN35" s="603"/>
      <c r="CO35" s="603"/>
      <c r="CP35" s="603"/>
      <c r="CQ35" s="604"/>
      <c r="CR35" s="605">
        <v>304591</v>
      </c>
      <c r="CS35" s="624"/>
      <c r="CT35" s="624"/>
      <c r="CU35" s="624"/>
      <c r="CV35" s="624"/>
      <c r="CW35" s="624"/>
      <c r="CX35" s="624"/>
      <c r="CY35" s="625"/>
      <c r="CZ35" s="608">
        <v>3.1</v>
      </c>
      <c r="DA35" s="626"/>
      <c r="DB35" s="626"/>
      <c r="DC35" s="627"/>
      <c r="DD35" s="611">
        <v>289151</v>
      </c>
      <c r="DE35" s="624"/>
      <c r="DF35" s="624"/>
      <c r="DG35" s="624"/>
      <c r="DH35" s="624"/>
      <c r="DI35" s="624"/>
      <c r="DJ35" s="624"/>
      <c r="DK35" s="625"/>
      <c r="DL35" s="611">
        <v>250354</v>
      </c>
      <c r="DM35" s="624"/>
      <c r="DN35" s="624"/>
      <c r="DO35" s="624"/>
      <c r="DP35" s="624"/>
      <c r="DQ35" s="624"/>
      <c r="DR35" s="624"/>
      <c r="DS35" s="624"/>
      <c r="DT35" s="624"/>
      <c r="DU35" s="624"/>
      <c r="DV35" s="625"/>
      <c r="DW35" s="608">
        <v>5.2</v>
      </c>
      <c r="DX35" s="626"/>
      <c r="DY35" s="626"/>
      <c r="DZ35" s="626"/>
      <c r="EA35" s="626"/>
      <c r="EB35" s="626"/>
      <c r="EC35" s="638"/>
    </row>
    <row r="36" spans="2:133" ht="11.25" customHeight="1" x14ac:dyDescent="0.2">
      <c r="B36" s="602" t="s">
        <v>239</v>
      </c>
      <c r="C36" s="603"/>
      <c r="D36" s="603"/>
      <c r="E36" s="603"/>
      <c r="F36" s="603"/>
      <c r="G36" s="603"/>
      <c r="H36" s="603"/>
      <c r="I36" s="603"/>
      <c r="J36" s="603"/>
      <c r="K36" s="603"/>
      <c r="L36" s="603"/>
      <c r="M36" s="603"/>
      <c r="N36" s="603"/>
      <c r="O36" s="603"/>
      <c r="P36" s="603"/>
      <c r="Q36" s="604"/>
      <c r="R36" s="605">
        <v>372948</v>
      </c>
      <c r="S36" s="606"/>
      <c r="T36" s="606"/>
      <c r="U36" s="606"/>
      <c r="V36" s="606"/>
      <c r="W36" s="606"/>
      <c r="X36" s="606"/>
      <c r="Y36" s="607"/>
      <c r="Z36" s="639">
        <v>3.6</v>
      </c>
      <c r="AA36" s="639"/>
      <c r="AB36" s="639"/>
      <c r="AC36" s="639"/>
      <c r="AD36" s="640" t="s">
        <v>47</v>
      </c>
      <c r="AE36" s="640"/>
      <c r="AF36" s="640"/>
      <c r="AG36" s="640"/>
      <c r="AH36" s="640"/>
      <c r="AI36" s="640"/>
      <c r="AJ36" s="640"/>
      <c r="AK36" s="640"/>
      <c r="AL36" s="608" t="s">
        <v>47</v>
      </c>
      <c r="AM36" s="609"/>
      <c r="AN36" s="609"/>
      <c r="AO36" s="641"/>
      <c r="AP36" s="223"/>
      <c r="AQ36" s="652" t="s">
        <v>240</v>
      </c>
      <c r="AR36" s="653"/>
      <c r="AS36" s="653"/>
      <c r="AT36" s="653"/>
      <c r="AU36" s="653"/>
      <c r="AV36" s="653"/>
      <c r="AW36" s="653"/>
      <c r="AX36" s="653"/>
      <c r="AY36" s="654"/>
      <c r="AZ36" s="655">
        <v>1016922</v>
      </c>
      <c r="BA36" s="656"/>
      <c r="BB36" s="656"/>
      <c r="BC36" s="656"/>
      <c r="BD36" s="656"/>
      <c r="BE36" s="656"/>
      <c r="BF36" s="657"/>
      <c r="BG36" s="658" t="s">
        <v>241</v>
      </c>
      <c r="BH36" s="659"/>
      <c r="BI36" s="659"/>
      <c r="BJ36" s="659"/>
      <c r="BK36" s="659"/>
      <c r="BL36" s="659"/>
      <c r="BM36" s="659"/>
      <c r="BN36" s="659"/>
      <c r="BO36" s="659"/>
      <c r="BP36" s="659"/>
      <c r="BQ36" s="659"/>
      <c r="BR36" s="659"/>
      <c r="BS36" s="659"/>
      <c r="BT36" s="659"/>
      <c r="BU36" s="660"/>
      <c r="BV36" s="655" t="s">
        <v>47</v>
      </c>
      <c r="BW36" s="656"/>
      <c r="BX36" s="656"/>
      <c r="BY36" s="656"/>
      <c r="BZ36" s="656"/>
      <c r="CA36" s="656"/>
      <c r="CB36" s="657"/>
      <c r="CD36" s="602" t="s">
        <v>242</v>
      </c>
      <c r="CE36" s="603"/>
      <c r="CF36" s="603"/>
      <c r="CG36" s="603"/>
      <c r="CH36" s="603"/>
      <c r="CI36" s="603"/>
      <c r="CJ36" s="603"/>
      <c r="CK36" s="603"/>
      <c r="CL36" s="603"/>
      <c r="CM36" s="603"/>
      <c r="CN36" s="603"/>
      <c r="CO36" s="603"/>
      <c r="CP36" s="603"/>
      <c r="CQ36" s="604"/>
      <c r="CR36" s="605">
        <v>1137239</v>
      </c>
      <c r="CS36" s="606"/>
      <c r="CT36" s="606"/>
      <c r="CU36" s="606"/>
      <c r="CV36" s="606"/>
      <c r="CW36" s="606"/>
      <c r="CX36" s="606"/>
      <c r="CY36" s="607"/>
      <c r="CZ36" s="608">
        <v>11.4</v>
      </c>
      <c r="DA36" s="626"/>
      <c r="DB36" s="626"/>
      <c r="DC36" s="627"/>
      <c r="DD36" s="611">
        <v>1029372</v>
      </c>
      <c r="DE36" s="606"/>
      <c r="DF36" s="606"/>
      <c r="DG36" s="606"/>
      <c r="DH36" s="606"/>
      <c r="DI36" s="606"/>
      <c r="DJ36" s="606"/>
      <c r="DK36" s="607"/>
      <c r="DL36" s="611">
        <v>598431</v>
      </c>
      <c r="DM36" s="606"/>
      <c r="DN36" s="606"/>
      <c r="DO36" s="606"/>
      <c r="DP36" s="606"/>
      <c r="DQ36" s="606"/>
      <c r="DR36" s="606"/>
      <c r="DS36" s="606"/>
      <c r="DT36" s="606"/>
      <c r="DU36" s="606"/>
      <c r="DV36" s="607"/>
      <c r="DW36" s="608">
        <v>12.3</v>
      </c>
      <c r="DX36" s="626"/>
      <c r="DY36" s="626"/>
      <c r="DZ36" s="626"/>
      <c r="EA36" s="626"/>
      <c r="EB36" s="626"/>
      <c r="EC36" s="638"/>
    </row>
    <row r="37" spans="2:133" ht="11.25" customHeight="1" x14ac:dyDescent="0.2">
      <c r="B37" s="602" t="s">
        <v>243</v>
      </c>
      <c r="C37" s="603"/>
      <c r="D37" s="603"/>
      <c r="E37" s="603"/>
      <c r="F37" s="603"/>
      <c r="G37" s="603"/>
      <c r="H37" s="603"/>
      <c r="I37" s="603"/>
      <c r="J37" s="603"/>
      <c r="K37" s="603"/>
      <c r="L37" s="603"/>
      <c r="M37" s="603"/>
      <c r="N37" s="603"/>
      <c r="O37" s="603"/>
      <c r="P37" s="603"/>
      <c r="Q37" s="604"/>
      <c r="R37" s="605">
        <v>209045</v>
      </c>
      <c r="S37" s="606"/>
      <c r="T37" s="606"/>
      <c r="U37" s="606"/>
      <c r="V37" s="606"/>
      <c r="W37" s="606"/>
      <c r="X37" s="606"/>
      <c r="Y37" s="607"/>
      <c r="Z37" s="639">
        <v>2</v>
      </c>
      <c r="AA37" s="639"/>
      <c r="AB37" s="639"/>
      <c r="AC37" s="639"/>
      <c r="AD37" s="640" t="s">
        <v>47</v>
      </c>
      <c r="AE37" s="640"/>
      <c r="AF37" s="640"/>
      <c r="AG37" s="640"/>
      <c r="AH37" s="640"/>
      <c r="AI37" s="640"/>
      <c r="AJ37" s="640"/>
      <c r="AK37" s="640"/>
      <c r="AL37" s="608" t="s">
        <v>47</v>
      </c>
      <c r="AM37" s="609"/>
      <c r="AN37" s="609"/>
      <c r="AO37" s="641"/>
      <c r="AQ37" s="642" t="s">
        <v>244</v>
      </c>
      <c r="AR37" s="643"/>
      <c r="AS37" s="643"/>
      <c r="AT37" s="643"/>
      <c r="AU37" s="643"/>
      <c r="AV37" s="643"/>
      <c r="AW37" s="643"/>
      <c r="AX37" s="643"/>
      <c r="AY37" s="644"/>
      <c r="AZ37" s="605">
        <v>318886</v>
      </c>
      <c r="BA37" s="606"/>
      <c r="BB37" s="606"/>
      <c r="BC37" s="606"/>
      <c r="BD37" s="624"/>
      <c r="BE37" s="624"/>
      <c r="BF37" s="645"/>
      <c r="BG37" s="602" t="s">
        <v>245</v>
      </c>
      <c r="BH37" s="603"/>
      <c r="BI37" s="603"/>
      <c r="BJ37" s="603"/>
      <c r="BK37" s="603"/>
      <c r="BL37" s="603"/>
      <c r="BM37" s="603"/>
      <c r="BN37" s="603"/>
      <c r="BO37" s="603"/>
      <c r="BP37" s="603"/>
      <c r="BQ37" s="603"/>
      <c r="BR37" s="603"/>
      <c r="BS37" s="603"/>
      <c r="BT37" s="603"/>
      <c r="BU37" s="604"/>
      <c r="BV37" s="605">
        <v>-48144</v>
      </c>
      <c r="BW37" s="606"/>
      <c r="BX37" s="606"/>
      <c r="BY37" s="606"/>
      <c r="BZ37" s="606"/>
      <c r="CA37" s="606"/>
      <c r="CB37" s="646"/>
      <c r="CD37" s="602" t="s">
        <v>246</v>
      </c>
      <c r="CE37" s="603"/>
      <c r="CF37" s="603"/>
      <c r="CG37" s="603"/>
      <c r="CH37" s="603"/>
      <c r="CI37" s="603"/>
      <c r="CJ37" s="603"/>
      <c r="CK37" s="603"/>
      <c r="CL37" s="603"/>
      <c r="CM37" s="603"/>
      <c r="CN37" s="603"/>
      <c r="CO37" s="603"/>
      <c r="CP37" s="603"/>
      <c r="CQ37" s="604"/>
      <c r="CR37" s="605">
        <v>313534</v>
      </c>
      <c r="CS37" s="624"/>
      <c r="CT37" s="624"/>
      <c r="CU37" s="624"/>
      <c r="CV37" s="624"/>
      <c r="CW37" s="624"/>
      <c r="CX37" s="624"/>
      <c r="CY37" s="625"/>
      <c r="CZ37" s="608">
        <v>3.1</v>
      </c>
      <c r="DA37" s="626"/>
      <c r="DB37" s="626"/>
      <c r="DC37" s="627"/>
      <c r="DD37" s="611">
        <v>313534</v>
      </c>
      <c r="DE37" s="624"/>
      <c r="DF37" s="624"/>
      <c r="DG37" s="624"/>
      <c r="DH37" s="624"/>
      <c r="DI37" s="624"/>
      <c r="DJ37" s="624"/>
      <c r="DK37" s="625"/>
      <c r="DL37" s="611">
        <v>274699</v>
      </c>
      <c r="DM37" s="624"/>
      <c r="DN37" s="624"/>
      <c r="DO37" s="624"/>
      <c r="DP37" s="624"/>
      <c r="DQ37" s="624"/>
      <c r="DR37" s="624"/>
      <c r="DS37" s="624"/>
      <c r="DT37" s="624"/>
      <c r="DU37" s="624"/>
      <c r="DV37" s="625"/>
      <c r="DW37" s="608">
        <v>5.7</v>
      </c>
      <c r="DX37" s="626"/>
      <c r="DY37" s="626"/>
      <c r="DZ37" s="626"/>
      <c r="EA37" s="626"/>
      <c r="EB37" s="626"/>
      <c r="EC37" s="638"/>
    </row>
    <row r="38" spans="2:133" ht="11.25" customHeight="1" x14ac:dyDescent="0.2">
      <c r="B38" s="602" t="s">
        <v>247</v>
      </c>
      <c r="C38" s="603"/>
      <c r="D38" s="603"/>
      <c r="E38" s="603"/>
      <c r="F38" s="603"/>
      <c r="G38" s="603"/>
      <c r="H38" s="603"/>
      <c r="I38" s="603"/>
      <c r="J38" s="603"/>
      <c r="K38" s="603"/>
      <c r="L38" s="603"/>
      <c r="M38" s="603"/>
      <c r="N38" s="603"/>
      <c r="O38" s="603"/>
      <c r="P38" s="603"/>
      <c r="Q38" s="604"/>
      <c r="R38" s="605">
        <v>290574</v>
      </c>
      <c r="S38" s="606"/>
      <c r="T38" s="606"/>
      <c r="U38" s="606"/>
      <c r="V38" s="606"/>
      <c r="W38" s="606"/>
      <c r="X38" s="606"/>
      <c r="Y38" s="607"/>
      <c r="Z38" s="639">
        <v>2.8</v>
      </c>
      <c r="AA38" s="639"/>
      <c r="AB38" s="639"/>
      <c r="AC38" s="639"/>
      <c r="AD38" s="640">
        <v>13</v>
      </c>
      <c r="AE38" s="640"/>
      <c r="AF38" s="640"/>
      <c r="AG38" s="640"/>
      <c r="AH38" s="640"/>
      <c r="AI38" s="640"/>
      <c r="AJ38" s="640"/>
      <c r="AK38" s="640"/>
      <c r="AL38" s="608">
        <v>0</v>
      </c>
      <c r="AM38" s="609"/>
      <c r="AN38" s="609"/>
      <c r="AO38" s="641"/>
      <c r="AQ38" s="642" t="s">
        <v>248</v>
      </c>
      <c r="AR38" s="643"/>
      <c r="AS38" s="643"/>
      <c r="AT38" s="643"/>
      <c r="AU38" s="643"/>
      <c r="AV38" s="643"/>
      <c r="AW38" s="643"/>
      <c r="AX38" s="643"/>
      <c r="AY38" s="644"/>
      <c r="AZ38" s="605">
        <v>273949</v>
      </c>
      <c r="BA38" s="606"/>
      <c r="BB38" s="606"/>
      <c r="BC38" s="606"/>
      <c r="BD38" s="624"/>
      <c r="BE38" s="624"/>
      <c r="BF38" s="645"/>
      <c r="BG38" s="602" t="s">
        <v>249</v>
      </c>
      <c r="BH38" s="603"/>
      <c r="BI38" s="603"/>
      <c r="BJ38" s="603"/>
      <c r="BK38" s="603"/>
      <c r="BL38" s="603"/>
      <c r="BM38" s="603"/>
      <c r="BN38" s="603"/>
      <c r="BO38" s="603"/>
      <c r="BP38" s="603"/>
      <c r="BQ38" s="603"/>
      <c r="BR38" s="603"/>
      <c r="BS38" s="603"/>
      <c r="BT38" s="603"/>
      <c r="BU38" s="604"/>
      <c r="BV38" s="605">
        <v>1048</v>
      </c>
      <c r="BW38" s="606"/>
      <c r="BX38" s="606"/>
      <c r="BY38" s="606"/>
      <c r="BZ38" s="606"/>
      <c r="CA38" s="606"/>
      <c r="CB38" s="646"/>
      <c r="CD38" s="602" t="s">
        <v>250</v>
      </c>
      <c r="CE38" s="603"/>
      <c r="CF38" s="603"/>
      <c r="CG38" s="603"/>
      <c r="CH38" s="603"/>
      <c r="CI38" s="603"/>
      <c r="CJ38" s="603"/>
      <c r="CK38" s="603"/>
      <c r="CL38" s="603"/>
      <c r="CM38" s="603"/>
      <c r="CN38" s="603"/>
      <c r="CO38" s="603"/>
      <c r="CP38" s="603"/>
      <c r="CQ38" s="604"/>
      <c r="CR38" s="605">
        <v>970797</v>
      </c>
      <c r="CS38" s="606"/>
      <c r="CT38" s="606"/>
      <c r="CU38" s="606"/>
      <c r="CV38" s="606"/>
      <c r="CW38" s="606"/>
      <c r="CX38" s="606"/>
      <c r="CY38" s="607"/>
      <c r="CZ38" s="608">
        <v>9.6999999999999993</v>
      </c>
      <c r="DA38" s="626"/>
      <c r="DB38" s="626"/>
      <c r="DC38" s="627"/>
      <c r="DD38" s="611">
        <v>842215</v>
      </c>
      <c r="DE38" s="606"/>
      <c r="DF38" s="606"/>
      <c r="DG38" s="606"/>
      <c r="DH38" s="606"/>
      <c r="DI38" s="606"/>
      <c r="DJ38" s="606"/>
      <c r="DK38" s="607"/>
      <c r="DL38" s="611">
        <v>401545</v>
      </c>
      <c r="DM38" s="606"/>
      <c r="DN38" s="606"/>
      <c r="DO38" s="606"/>
      <c r="DP38" s="606"/>
      <c r="DQ38" s="606"/>
      <c r="DR38" s="606"/>
      <c r="DS38" s="606"/>
      <c r="DT38" s="606"/>
      <c r="DU38" s="606"/>
      <c r="DV38" s="607"/>
      <c r="DW38" s="608">
        <v>8.3000000000000007</v>
      </c>
      <c r="DX38" s="626"/>
      <c r="DY38" s="626"/>
      <c r="DZ38" s="626"/>
      <c r="EA38" s="626"/>
      <c r="EB38" s="626"/>
      <c r="EC38" s="638"/>
    </row>
    <row r="39" spans="2:133" ht="11.25" customHeight="1" x14ac:dyDescent="0.2">
      <c r="B39" s="602" t="s">
        <v>251</v>
      </c>
      <c r="C39" s="603"/>
      <c r="D39" s="603"/>
      <c r="E39" s="603"/>
      <c r="F39" s="603"/>
      <c r="G39" s="603"/>
      <c r="H39" s="603"/>
      <c r="I39" s="603"/>
      <c r="J39" s="603"/>
      <c r="K39" s="603"/>
      <c r="L39" s="603"/>
      <c r="M39" s="603"/>
      <c r="N39" s="603"/>
      <c r="O39" s="603"/>
      <c r="P39" s="603"/>
      <c r="Q39" s="604"/>
      <c r="R39" s="605" t="s">
        <v>47</v>
      </c>
      <c r="S39" s="606"/>
      <c r="T39" s="606"/>
      <c r="U39" s="606"/>
      <c r="V39" s="606"/>
      <c r="W39" s="606"/>
      <c r="X39" s="606"/>
      <c r="Y39" s="607"/>
      <c r="Z39" s="639" t="s">
        <v>47</v>
      </c>
      <c r="AA39" s="639"/>
      <c r="AB39" s="639"/>
      <c r="AC39" s="639"/>
      <c r="AD39" s="640" t="s">
        <v>47</v>
      </c>
      <c r="AE39" s="640"/>
      <c r="AF39" s="640"/>
      <c r="AG39" s="640"/>
      <c r="AH39" s="640"/>
      <c r="AI39" s="640"/>
      <c r="AJ39" s="640"/>
      <c r="AK39" s="640"/>
      <c r="AL39" s="608" t="s">
        <v>47</v>
      </c>
      <c r="AM39" s="609"/>
      <c r="AN39" s="609"/>
      <c r="AO39" s="641"/>
      <c r="AQ39" s="642" t="s">
        <v>252</v>
      </c>
      <c r="AR39" s="643"/>
      <c r="AS39" s="643"/>
      <c r="AT39" s="643"/>
      <c r="AU39" s="643"/>
      <c r="AV39" s="643"/>
      <c r="AW39" s="643"/>
      <c r="AX39" s="643"/>
      <c r="AY39" s="644"/>
      <c r="AZ39" s="605">
        <v>46125</v>
      </c>
      <c r="BA39" s="606"/>
      <c r="BB39" s="606"/>
      <c r="BC39" s="606"/>
      <c r="BD39" s="624"/>
      <c r="BE39" s="624"/>
      <c r="BF39" s="645"/>
      <c r="BG39" s="602" t="s">
        <v>253</v>
      </c>
      <c r="BH39" s="603"/>
      <c r="BI39" s="603"/>
      <c r="BJ39" s="603"/>
      <c r="BK39" s="603"/>
      <c r="BL39" s="603"/>
      <c r="BM39" s="603"/>
      <c r="BN39" s="603"/>
      <c r="BO39" s="603"/>
      <c r="BP39" s="603"/>
      <c r="BQ39" s="603"/>
      <c r="BR39" s="603"/>
      <c r="BS39" s="603"/>
      <c r="BT39" s="603"/>
      <c r="BU39" s="604"/>
      <c r="BV39" s="605">
        <v>1620</v>
      </c>
      <c r="BW39" s="606"/>
      <c r="BX39" s="606"/>
      <c r="BY39" s="606"/>
      <c r="BZ39" s="606"/>
      <c r="CA39" s="606"/>
      <c r="CB39" s="646"/>
      <c r="CD39" s="602" t="s">
        <v>254</v>
      </c>
      <c r="CE39" s="603"/>
      <c r="CF39" s="603"/>
      <c r="CG39" s="603"/>
      <c r="CH39" s="603"/>
      <c r="CI39" s="603"/>
      <c r="CJ39" s="603"/>
      <c r="CK39" s="603"/>
      <c r="CL39" s="603"/>
      <c r="CM39" s="603"/>
      <c r="CN39" s="603"/>
      <c r="CO39" s="603"/>
      <c r="CP39" s="603"/>
      <c r="CQ39" s="604"/>
      <c r="CR39" s="605">
        <v>106129</v>
      </c>
      <c r="CS39" s="624"/>
      <c r="CT39" s="624"/>
      <c r="CU39" s="624"/>
      <c r="CV39" s="624"/>
      <c r="CW39" s="624"/>
      <c r="CX39" s="624"/>
      <c r="CY39" s="625"/>
      <c r="CZ39" s="608">
        <v>1.1000000000000001</v>
      </c>
      <c r="DA39" s="626"/>
      <c r="DB39" s="626"/>
      <c r="DC39" s="627"/>
      <c r="DD39" s="611">
        <v>89840</v>
      </c>
      <c r="DE39" s="624"/>
      <c r="DF39" s="624"/>
      <c r="DG39" s="624"/>
      <c r="DH39" s="624"/>
      <c r="DI39" s="624"/>
      <c r="DJ39" s="624"/>
      <c r="DK39" s="625"/>
      <c r="DL39" s="611" t="s">
        <v>47</v>
      </c>
      <c r="DM39" s="624"/>
      <c r="DN39" s="624"/>
      <c r="DO39" s="624"/>
      <c r="DP39" s="624"/>
      <c r="DQ39" s="624"/>
      <c r="DR39" s="624"/>
      <c r="DS39" s="624"/>
      <c r="DT39" s="624"/>
      <c r="DU39" s="624"/>
      <c r="DV39" s="625"/>
      <c r="DW39" s="608" t="s">
        <v>47</v>
      </c>
      <c r="DX39" s="626"/>
      <c r="DY39" s="626"/>
      <c r="DZ39" s="626"/>
      <c r="EA39" s="626"/>
      <c r="EB39" s="626"/>
      <c r="EC39" s="638"/>
    </row>
    <row r="40" spans="2:133" ht="11.25" customHeight="1" x14ac:dyDescent="0.2">
      <c r="B40" s="602" t="s">
        <v>255</v>
      </c>
      <c r="C40" s="603"/>
      <c r="D40" s="603"/>
      <c r="E40" s="603"/>
      <c r="F40" s="603"/>
      <c r="G40" s="603"/>
      <c r="H40" s="603"/>
      <c r="I40" s="603"/>
      <c r="J40" s="603"/>
      <c r="K40" s="603"/>
      <c r="L40" s="603"/>
      <c r="M40" s="603"/>
      <c r="N40" s="603"/>
      <c r="O40" s="603"/>
      <c r="P40" s="603"/>
      <c r="Q40" s="604"/>
      <c r="R40" s="605" t="s">
        <v>47</v>
      </c>
      <c r="S40" s="606"/>
      <c r="T40" s="606"/>
      <c r="U40" s="606"/>
      <c r="V40" s="606"/>
      <c r="W40" s="606"/>
      <c r="X40" s="606"/>
      <c r="Y40" s="607"/>
      <c r="Z40" s="639" t="s">
        <v>47</v>
      </c>
      <c r="AA40" s="639"/>
      <c r="AB40" s="639"/>
      <c r="AC40" s="639"/>
      <c r="AD40" s="640" t="s">
        <v>47</v>
      </c>
      <c r="AE40" s="640"/>
      <c r="AF40" s="640"/>
      <c r="AG40" s="640"/>
      <c r="AH40" s="640"/>
      <c r="AI40" s="640"/>
      <c r="AJ40" s="640"/>
      <c r="AK40" s="640"/>
      <c r="AL40" s="608" t="s">
        <v>47</v>
      </c>
      <c r="AM40" s="609"/>
      <c r="AN40" s="609"/>
      <c r="AO40" s="641"/>
      <c r="AQ40" s="642" t="s">
        <v>256</v>
      </c>
      <c r="AR40" s="643"/>
      <c r="AS40" s="643"/>
      <c r="AT40" s="643"/>
      <c r="AU40" s="643"/>
      <c r="AV40" s="643"/>
      <c r="AW40" s="643"/>
      <c r="AX40" s="643"/>
      <c r="AY40" s="644"/>
      <c r="AZ40" s="605" t="s">
        <v>47</v>
      </c>
      <c r="BA40" s="606"/>
      <c r="BB40" s="606"/>
      <c r="BC40" s="606"/>
      <c r="BD40" s="624"/>
      <c r="BE40" s="624"/>
      <c r="BF40" s="645"/>
      <c r="BG40" s="647" t="s">
        <v>257</v>
      </c>
      <c r="BH40" s="648"/>
      <c r="BI40" s="648"/>
      <c r="BJ40" s="648"/>
      <c r="BK40" s="648"/>
      <c r="BL40" s="224"/>
      <c r="BM40" s="603" t="s">
        <v>258</v>
      </c>
      <c r="BN40" s="603"/>
      <c r="BO40" s="603"/>
      <c r="BP40" s="603"/>
      <c r="BQ40" s="603"/>
      <c r="BR40" s="603"/>
      <c r="BS40" s="603"/>
      <c r="BT40" s="603"/>
      <c r="BU40" s="604"/>
      <c r="BV40" s="605">
        <v>76</v>
      </c>
      <c r="BW40" s="606"/>
      <c r="BX40" s="606"/>
      <c r="BY40" s="606"/>
      <c r="BZ40" s="606"/>
      <c r="CA40" s="606"/>
      <c r="CB40" s="646"/>
      <c r="CD40" s="602" t="s">
        <v>259</v>
      </c>
      <c r="CE40" s="603"/>
      <c r="CF40" s="603"/>
      <c r="CG40" s="603"/>
      <c r="CH40" s="603"/>
      <c r="CI40" s="603"/>
      <c r="CJ40" s="603"/>
      <c r="CK40" s="603"/>
      <c r="CL40" s="603"/>
      <c r="CM40" s="603"/>
      <c r="CN40" s="603"/>
      <c r="CO40" s="603"/>
      <c r="CP40" s="603"/>
      <c r="CQ40" s="604"/>
      <c r="CR40" s="605">
        <v>79500</v>
      </c>
      <c r="CS40" s="606"/>
      <c r="CT40" s="606"/>
      <c r="CU40" s="606"/>
      <c r="CV40" s="606"/>
      <c r="CW40" s="606"/>
      <c r="CX40" s="606"/>
      <c r="CY40" s="607"/>
      <c r="CZ40" s="608">
        <v>0.8</v>
      </c>
      <c r="DA40" s="626"/>
      <c r="DB40" s="626"/>
      <c r="DC40" s="627"/>
      <c r="DD40" s="611" t="s">
        <v>47</v>
      </c>
      <c r="DE40" s="606"/>
      <c r="DF40" s="606"/>
      <c r="DG40" s="606"/>
      <c r="DH40" s="606"/>
      <c r="DI40" s="606"/>
      <c r="DJ40" s="606"/>
      <c r="DK40" s="607"/>
      <c r="DL40" s="611" t="s">
        <v>47</v>
      </c>
      <c r="DM40" s="606"/>
      <c r="DN40" s="606"/>
      <c r="DO40" s="606"/>
      <c r="DP40" s="606"/>
      <c r="DQ40" s="606"/>
      <c r="DR40" s="606"/>
      <c r="DS40" s="606"/>
      <c r="DT40" s="606"/>
      <c r="DU40" s="606"/>
      <c r="DV40" s="607"/>
      <c r="DW40" s="608" t="s">
        <v>47</v>
      </c>
      <c r="DX40" s="626"/>
      <c r="DY40" s="626"/>
      <c r="DZ40" s="626"/>
      <c r="EA40" s="626"/>
      <c r="EB40" s="626"/>
      <c r="EC40" s="638"/>
    </row>
    <row r="41" spans="2:133" ht="11.25" customHeight="1" x14ac:dyDescent="0.2">
      <c r="B41" s="602" t="s">
        <v>260</v>
      </c>
      <c r="C41" s="603"/>
      <c r="D41" s="603"/>
      <c r="E41" s="603"/>
      <c r="F41" s="603"/>
      <c r="G41" s="603"/>
      <c r="H41" s="603"/>
      <c r="I41" s="603"/>
      <c r="J41" s="603"/>
      <c r="K41" s="603"/>
      <c r="L41" s="603"/>
      <c r="M41" s="603"/>
      <c r="N41" s="603"/>
      <c r="O41" s="603"/>
      <c r="P41" s="603"/>
      <c r="Q41" s="604"/>
      <c r="R41" s="605" t="s">
        <v>47</v>
      </c>
      <c r="S41" s="606"/>
      <c r="T41" s="606"/>
      <c r="U41" s="606"/>
      <c r="V41" s="606"/>
      <c r="W41" s="606"/>
      <c r="X41" s="606"/>
      <c r="Y41" s="607"/>
      <c r="Z41" s="639" t="s">
        <v>47</v>
      </c>
      <c r="AA41" s="639"/>
      <c r="AB41" s="639"/>
      <c r="AC41" s="639"/>
      <c r="AD41" s="640" t="s">
        <v>47</v>
      </c>
      <c r="AE41" s="640"/>
      <c r="AF41" s="640"/>
      <c r="AG41" s="640"/>
      <c r="AH41" s="640"/>
      <c r="AI41" s="640"/>
      <c r="AJ41" s="640"/>
      <c r="AK41" s="640"/>
      <c r="AL41" s="608" t="s">
        <v>47</v>
      </c>
      <c r="AM41" s="609"/>
      <c r="AN41" s="609"/>
      <c r="AO41" s="641"/>
      <c r="AQ41" s="642" t="s">
        <v>261</v>
      </c>
      <c r="AR41" s="643"/>
      <c r="AS41" s="643"/>
      <c r="AT41" s="643"/>
      <c r="AU41" s="643"/>
      <c r="AV41" s="643"/>
      <c r="AW41" s="643"/>
      <c r="AX41" s="643"/>
      <c r="AY41" s="644"/>
      <c r="AZ41" s="605">
        <v>103632</v>
      </c>
      <c r="BA41" s="606"/>
      <c r="BB41" s="606"/>
      <c r="BC41" s="606"/>
      <c r="BD41" s="624"/>
      <c r="BE41" s="624"/>
      <c r="BF41" s="645"/>
      <c r="BG41" s="647"/>
      <c r="BH41" s="648"/>
      <c r="BI41" s="648"/>
      <c r="BJ41" s="648"/>
      <c r="BK41" s="648"/>
      <c r="BL41" s="224"/>
      <c r="BM41" s="603" t="s">
        <v>262</v>
      </c>
      <c r="BN41" s="603"/>
      <c r="BO41" s="603"/>
      <c r="BP41" s="603"/>
      <c r="BQ41" s="603"/>
      <c r="BR41" s="603"/>
      <c r="BS41" s="603"/>
      <c r="BT41" s="603"/>
      <c r="BU41" s="604"/>
      <c r="BV41" s="605" t="s">
        <v>47</v>
      </c>
      <c r="BW41" s="606"/>
      <c r="BX41" s="606"/>
      <c r="BY41" s="606"/>
      <c r="BZ41" s="606"/>
      <c r="CA41" s="606"/>
      <c r="CB41" s="646"/>
      <c r="CD41" s="602" t="s">
        <v>263</v>
      </c>
      <c r="CE41" s="603"/>
      <c r="CF41" s="603"/>
      <c r="CG41" s="603"/>
      <c r="CH41" s="603"/>
      <c r="CI41" s="603"/>
      <c r="CJ41" s="603"/>
      <c r="CK41" s="603"/>
      <c r="CL41" s="603"/>
      <c r="CM41" s="603"/>
      <c r="CN41" s="603"/>
      <c r="CO41" s="603"/>
      <c r="CP41" s="603"/>
      <c r="CQ41" s="604"/>
      <c r="CR41" s="605" t="s">
        <v>47</v>
      </c>
      <c r="CS41" s="624"/>
      <c r="CT41" s="624"/>
      <c r="CU41" s="624"/>
      <c r="CV41" s="624"/>
      <c r="CW41" s="624"/>
      <c r="CX41" s="624"/>
      <c r="CY41" s="625"/>
      <c r="CZ41" s="608" t="s">
        <v>47</v>
      </c>
      <c r="DA41" s="626"/>
      <c r="DB41" s="626"/>
      <c r="DC41" s="627"/>
      <c r="DD41" s="611" t="s">
        <v>47</v>
      </c>
      <c r="DE41" s="624"/>
      <c r="DF41" s="624"/>
      <c r="DG41" s="624"/>
      <c r="DH41" s="624"/>
      <c r="DI41" s="624"/>
      <c r="DJ41" s="624"/>
      <c r="DK41" s="625"/>
      <c r="DL41" s="612"/>
      <c r="DM41" s="613"/>
      <c r="DN41" s="613"/>
      <c r="DO41" s="613"/>
      <c r="DP41" s="613"/>
      <c r="DQ41" s="613"/>
      <c r="DR41" s="613"/>
      <c r="DS41" s="613"/>
      <c r="DT41" s="613"/>
      <c r="DU41" s="613"/>
      <c r="DV41" s="614"/>
      <c r="DW41" s="615"/>
      <c r="DX41" s="616"/>
      <c r="DY41" s="616"/>
      <c r="DZ41" s="616"/>
      <c r="EA41" s="616"/>
      <c r="EB41" s="616"/>
      <c r="EC41" s="617"/>
    </row>
    <row r="42" spans="2:133" ht="11.25" customHeight="1" x14ac:dyDescent="0.2">
      <c r="B42" s="586" t="s">
        <v>264</v>
      </c>
      <c r="C42" s="587"/>
      <c r="D42" s="587"/>
      <c r="E42" s="587"/>
      <c r="F42" s="587"/>
      <c r="G42" s="587"/>
      <c r="H42" s="587"/>
      <c r="I42" s="587"/>
      <c r="J42" s="587"/>
      <c r="K42" s="587"/>
      <c r="L42" s="587"/>
      <c r="M42" s="587"/>
      <c r="N42" s="587"/>
      <c r="O42" s="587"/>
      <c r="P42" s="587"/>
      <c r="Q42" s="588"/>
      <c r="R42" s="589">
        <v>10443282</v>
      </c>
      <c r="S42" s="628"/>
      <c r="T42" s="628"/>
      <c r="U42" s="628"/>
      <c r="V42" s="628"/>
      <c r="W42" s="628"/>
      <c r="X42" s="628"/>
      <c r="Y42" s="630"/>
      <c r="Z42" s="631">
        <v>100</v>
      </c>
      <c r="AA42" s="631"/>
      <c r="AB42" s="631"/>
      <c r="AC42" s="631"/>
      <c r="AD42" s="632">
        <v>4851761</v>
      </c>
      <c r="AE42" s="632"/>
      <c r="AF42" s="632"/>
      <c r="AG42" s="632"/>
      <c r="AH42" s="632"/>
      <c r="AI42" s="632"/>
      <c r="AJ42" s="632"/>
      <c r="AK42" s="632"/>
      <c r="AL42" s="592">
        <v>100</v>
      </c>
      <c r="AM42" s="633"/>
      <c r="AN42" s="633"/>
      <c r="AO42" s="634"/>
      <c r="AQ42" s="635" t="s">
        <v>265</v>
      </c>
      <c r="AR42" s="636"/>
      <c r="AS42" s="636"/>
      <c r="AT42" s="636"/>
      <c r="AU42" s="636"/>
      <c r="AV42" s="636"/>
      <c r="AW42" s="636"/>
      <c r="AX42" s="636"/>
      <c r="AY42" s="637"/>
      <c r="AZ42" s="589">
        <v>274330</v>
      </c>
      <c r="BA42" s="628"/>
      <c r="BB42" s="628"/>
      <c r="BC42" s="628"/>
      <c r="BD42" s="590"/>
      <c r="BE42" s="590"/>
      <c r="BF42" s="651"/>
      <c r="BG42" s="649"/>
      <c r="BH42" s="650"/>
      <c r="BI42" s="650"/>
      <c r="BJ42" s="650"/>
      <c r="BK42" s="650"/>
      <c r="BL42" s="225"/>
      <c r="BM42" s="587" t="s">
        <v>266</v>
      </c>
      <c r="BN42" s="587"/>
      <c r="BO42" s="587"/>
      <c r="BP42" s="587"/>
      <c r="BQ42" s="587"/>
      <c r="BR42" s="587"/>
      <c r="BS42" s="587"/>
      <c r="BT42" s="587"/>
      <c r="BU42" s="588"/>
      <c r="BV42" s="589">
        <v>376</v>
      </c>
      <c r="BW42" s="628"/>
      <c r="BX42" s="628"/>
      <c r="BY42" s="628"/>
      <c r="BZ42" s="628"/>
      <c r="CA42" s="628"/>
      <c r="CB42" s="629"/>
      <c r="CD42" s="602" t="s">
        <v>267</v>
      </c>
      <c r="CE42" s="603"/>
      <c r="CF42" s="603"/>
      <c r="CG42" s="603"/>
      <c r="CH42" s="603"/>
      <c r="CI42" s="603"/>
      <c r="CJ42" s="603"/>
      <c r="CK42" s="603"/>
      <c r="CL42" s="603"/>
      <c r="CM42" s="603"/>
      <c r="CN42" s="603"/>
      <c r="CO42" s="603"/>
      <c r="CP42" s="603"/>
      <c r="CQ42" s="604"/>
      <c r="CR42" s="605">
        <v>2760302</v>
      </c>
      <c r="CS42" s="606"/>
      <c r="CT42" s="606"/>
      <c r="CU42" s="606"/>
      <c r="CV42" s="606"/>
      <c r="CW42" s="606"/>
      <c r="CX42" s="606"/>
      <c r="CY42" s="607"/>
      <c r="CZ42" s="608">
        <v>27.7</v>
      </c>
      <c r="DA42" s="609"/>
      <c r="DB42" s="609"/>
      <c r="DC42" s="610"/>
      <c r="DD42" s="611">
        <v>2115952</v>
      </c>
      <c r="DE42" s="606"/>
      <c r="DF42" s="606"/>
      <c r="DG42" s="606"/>
      <c r="DH42" s="606"/>
      <c r="DI42" s="606"/>
      <c r="DJ42" s="606"/>
      <c r="DK42" s="607"/>
      <c r="DL42" s="612"/>
      <c r="DM42" s="613"/>
      <c r="DN42" s="613"/>
      <c r="DO42" s="613"/>
      <c r="DP42" s="613"/>
      <c r="DQ42" s="613"/>
      <c r="DR42" s="613"/>
      <c r="DS42" s="613"/>
      <c r="DT42" s="613"/>
      <c r="DU42" s="613"/>
      <c r="DV42" s="614"/>
      <c r="DW42" s="615"/>
      <c r="DX42" s="616"/>
      <c r="DY42" s="616"/>
      <c r="DZ42" s="616"/>
      <c r="EA42" s="616"/>
      <c r="EB42" s="616"/>
      <c r="EC42" s="617"/>
    </row>
    <row r="43" spans="2:133" ht="11.25" customHeight="1" x14ac:dyDescent="0.2">
      <c r="CD43" s="602" t="s">
        <v>268</v>
      </c>
      <c r="CE43" s="603"/>
      <c r="CF43" s="603"/>
      <c r="CG43" s="603"/>
      <c r="CH43" s="603"/>
      <c r="CI43" s="603"/>
      <c r="CJ43" s="603"/>
      <c r="CK43" s="603"/>
      <c r="CL43" s="603"/>
      <c r="CM43" s="603"/>
      <c r="CN43" s="603"/>
      <c r="CO43" s="603"/>
      <c r="CP43" s="603"/>
      <c r="CQ43" s="604"/>
      <c r="CR43" s="605">
        <v>71249</v>
      </c>
      <c r="CS43" s="624"/>
      <c r="CT43" s="624"/>
      <c r="CU43" s="624"/>
      <c r="CV43" s="624"/>
      <c r="CW43" s="624"/>
      <c r="CX43" s="624"/>
      <c r="CY43" s="625"/>
      <c r="CZ43" s="608">
        <v>0.7</v>
      </c>
      <c r="DA43" s="626"/>
      <c r="DB43" s="626"/>
      <c r="DC43" s="627"/>
      <c r="DD43" s="611">
        <v>71249</v>
      </c>
      <c r="DE43" s="624"/>
      <c r="DF43" s="624"/>
      <c r="DG43" s="624"/>
      <c r="DH43" s="624"/>
      <c r="DI43" s="624"/>
      <c r="DJ43" s="624"/>
      <c r="DK43" s="625"/>
      <c r="DL43" s="612"/>
      <c r="DM43" s="613"/>
      <c r="DN43" s="613"/>
      <c r="DO43" s="613"/>
      <c r="DP43" s="613"/>
      <c r="DQ43" s="613"/>
      <c r="DR43" s="613"/>
      <c r="DS43" s="613"/>
      <c r="DT43" s="613"/>
      <c r="DU43" s="613"/>
      <c r="DV43" s="614"/>
      <c r="DW43" s="615"/>
      <c r="DX43" s="616"/>
      <c r="DY43" s="616"/>
      <c r="DZ43" s="616"/>
      <c r="EA43" s="616"/>
      <c r="EB43" s="616"/>
      <c r="EC43" s="617"/>
    </row>
    <row r="44" spans="2:133" ht="11.25" customHeight="1" x14ac:dyDescent="0.2">
      <c r="CD44" s="618" t="s">
        <v>216</v>
      </c>
      <c r="CE44" s="619"/>
      <c r="CF44" s="602" t="s">
        <v>269</v>
      </c>
      <c r="CG44" s="603"/>
      <c r="CH44" s="603"/>
      <c r="CI44" s="603"/>
      <c r="CJ44" s="603"/>
      <c r="CK44" s="603"/>
      <c r="CL44" s="603"/>
      <c r="CM44" s="603"/>
      <c r="CN44" s="603"/>
      <c r="CO44" s="603"/>
      <c r="CP44" s="603"/>
      <c r="CQ44" s="604"/>
      <c r="CR44" s="605">
        <v>2664871</v>
      </c>
      <c r="CS44" s="606"/>
      <c r="CT44" s="606"/>
      <c r="CU44" s="606"/>
      <c r="CV44" s="606"/>
      <c r="CW44" s="606"/>
      <c r="CX44" s="606"/>
      <c r="CY44" s="607"/>
      <c r="CZ44" s="608">
        <v>26.8</v>
      </c>
      <c r="DA44" s="609"/>
      <c r="DB44" s="609"/>
      <c r="DC44" s="610"/>
      <c r="DD44" s="611">
        <v>2065441</v>
      </c>
      <c r="DE44" s="606"/>
      <c r="DF44" s="606"/>
      <c r="DG44" s="606"/>
      <c r="DH44" s="606"/>
      <c r="DI44" s="606"/>
      <c r="DJ44" s="606"/>
      <c r="DK44" s="607"/>
      <c r="DL44" s="612"/>
      <c r="DM44" s="613"/>
      <c r="DN44" s="613"/>
      <c r="DO44" s="613"/>
      <c r="DP44" s="613"/>
      <c r="DQ44" s="613"/>
      <c r="DR44" s="613"/>
      <c r="DS44" s="613"/>
      <c r="DT44" s="613"/>
      <c r="DU44" s="613"/>
      <c r="DV44" s="614"/>
      <c r="DW44" s="615"/>
      <c r="DX44" s="616"/>
      <c r="DY44" s="616"/>
      <c r="DZ44" s="616"/>
      <c r="EA44" s="616"/>
      <c r="EB44" s="616"/>
      <c r="EC44" s="617"/>
    </row>
    <row r="45" spans="2:133" ht="11.25" customHeight="1" x14ac:dyDescent="0.2">
      <c r="CD45" s="620"/>
      <c r="CE45" s="621"/>
      <c r="CF45" s="602" t="s">
        <v>270</v>
      </c>
      <c r="CG45" s="603"/>
      <c r="CH45" s="603"/>
      <c r="CI45" s="603"/>
      <c r="CJ45" s="603"/>
      <c r="CK45" s="603"/>
      <c r="CL45" s="603"/>
      <c r="CM45" s="603"/>
      <c r="CN45" s="603"/>
      <c r="CO45" s="603"/>
      <c r="CP45" s="603"/>
      <c r="CQ45" s="604"/>
      <c r="CR45" s="605">
        <v>666333</v>
      </c>
      <c r="CS45" s="624"/>
      <c r="CT45" s="624"/>
      <c r="CU45" s="624"/>
      <c r="CV45" s="624"/>
      <c r="CW45" s="624"/>
      <c r="CX45" s="624"/>
      <c r="CY45" s="625"/>
      <c r="CZ45" s="608">
        <v>6.7</v>
      </c>
      <c r="DA45" s="626"/>
      <c r="DB45" s="626"/>
      <c r="DC45" s="627"/>
      <c r="DD45" s="611">
        <v>256867</v>
      </c>
      <c r="DE45" s="624"/>
      <c r="DF45" s="624"/>
      <c r="DG45" s="624"/>
      <c r="DH45" s="624"/>
      <c r="DI45" s="624"/>
      <c r="DJ45" s="624"/>
      <c r="DK45" s="625"/>
      <c r="DL45" s="612"/>
      <c r="DM45" s="613"/>
      <c r="DN45" s="613"/>
      <c r="DO45" s="613"/>
      <c r="DP45" s="613"/>
      <c r="DQ45" s="613"/>
      <c r="DR45" s="613"/>
      <c r="DS45" s="613"/>
      <c r="DT45" s="613"/>
      <c r="DU45" s="613"/>
      <c r="DV45" s="614"/>
      <c r="DW45" s="615"/>
      <c r="DX45" s="616"/>
      <c r="DY45" s="616"/>
      <c r="DZ45" s="616"/>
      <c r="EA45" s="616"/>
      <c r="EB45" s="616"/>
      <c r="EC45" s="617"/>
    </row>
    <row r="46" spans="2:133" ht="11.25" customHeight="1" x14ac:dyDescent="0.2">
      <c r="B46" s="215" t="s">
        <v>271</v>
      </c>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20"/>
      <c r="CE46" s="621"/>
      <c r="CF46" s="602" t="s">
        <v>272</v>
      </c>
      <c r="CG46" s="603"/>
      <c r="CH46" s="603"/>
      <c r="CI46" s="603"/>
      <c r="CJ46" s="603"/>
      <c r="CK46" s="603"/>
      <c r="CL46" s="603"/>
      <c r="CM46" s="603"/>
      <c r="CN46" s="603"/>
      <c r="CO46" s="603"/>
      <c r="CP46" s="603"/>
      <c r="CQ46" s="604"/>
      <c r="CR46" s="605">
        <v>1982348</v>
      </c>
      <c r="CS46" s="606"/>
      <c r="CT46" s="606"/>
      <c r="CU46" s="606"/>
      <c r="CV46" s="606"/>
      <c r="CW46" s="606"/>
      <c r="CX46" s="606"/>
      <c r="CY46" s="607"/>
      <c r="CZ46" s="608">
        <v>19.899999999999999</v>
      </c>
      <c r="DA46" s="609"/>
      <c r="DB46" s="609"/>
      <c r="DC46" s="610"/>
      <c r="DD46" s="611">
        <v>1792384</v>
      </c>
      <c r="DE46" s="606"/>
      <c r="DF46" s="606"/>
      <c r="DG46" s="606"/>
      <c r="DH46" s="606"/>
      <c r="DI46" s="606"/>
      <c r="DJ46" s="606"/>
      <c r="DK46" s="607"/>
      <c r="DL46" s="612"/>
      <c r="DM46" s="613"/>
      <c r="DN46" s="613"/>
      <c r="DO46" s="613"/>
      <c r="DP46" s="613"/>
      <c r="DQ46" s="613"/>
      <c r="DR46" s="613"/>
      <c r="DS46" s="613"/>
      <c r="DT46" s="613"/>
      <c r="DU46" s="613"/>
      <c r="DV46" s="614"/>
      <c r="DW46" s="615"/>
      <c r="DX46" s="616"/>
      <c r="DY46" s="616"/>
      <c r="DZ46" s="616"/>
      <c r="EA46" s="616"/>
      <c r="EB46" s="616"/>
      <c r="EC46" s="617"/>
    </row>
    <row r="47" spans="2:133" ht="11.25" customHeight="1" x14ac:dyDescent="0.2">
      <c r="B47" s="227" t="s">
        <v>273</v>
      </c>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CD47" s="620"/>
      <c r="CE47" s="621"/>
      <c r="CF47" s="602" t="s">
        <v>274</v>
      </c>
      <c r="CG47" s="603"/>
      <c r="CH47" s="603"/>
      <c r="CI47" s="603"/>
      <c r="CJ47" s="603"/>
      <c r="CK47" s="603"/>
      <c r="CL47" s="603"/>
      <c r="CM47" s="603"/>
      <c r="CN47" s="603"/>
      <c r="CO47" s="603"/>
      <c r="CP47" s="603"/>
      <c r="CQ47" s="604"/>
      <c r="CR47" s="605">
        <v>95431</v>
      </c>
      <c r="CS47" s="624"/>
      <c r="CT47" s="624"/>
      <c r="CU47" s="624"/>
      <c r="CV47" s="624"/>
      <c r="CW47" s="624"/>
      <c r="CX47" s="624"/>
      <c r="CY47" s="625"/>
      <c r="CZ47" s="608">
        <v>1</v>
      </c>
      <c r="DA47" s="626"/>
      <c r="DB47" s="626"/>
      <c r="DC47" s="627"/>
      <c r="DD47" s="611">
        <v>50511</v>
      </c>
      <c r="DE47" s="624"/>
      <c r="DF47" s="624"/>
      <c r="DG47" s="624"/>
      <c r="DH47" s="624"/>
      <c r="DI47" s="624"/>
      <c r="DJ47" s="624"/>
      <c r="DK47" s="625"/>
      <c r="DL47" s="612"/>
      <c r="DM47" s="613"/>
      <c r="DN47" s="613"/>
      <c r="DO47" s="613"/>
      <c r="DP47" s="613"/>
      <c r="DQ47" s="613"/>
      <c r="DR47" s="613"/>
      <c r="DS47" s="613"/>
      <c r="DT47" s="613"/>
      <c r="DU47" s="613"/>
      <c r="DV47" s="614"/>
      <c r="DW47" s="615"/>
      <c r="DX47" s="616"/>
      <c r="DY47" s="616"/>
      <c r="DZ47" s="616"/>
      <c r="EA47" s="616"/>
      <c r="EB47" s="616"/>
      <c r="EC47" s="617"/>
    </row>
    <row r="48" spans="2:133" ht="11" x14ac:dyDescent="0.2">
      <c r="B48" s="227" t="s">
        <v>275</v>
      </c>
      <c r="CD48" s="622"/>
      <c r="CE48" s="623"/>
      <c r="CF48" s="602" t="s">
        <v>276</v>
      </c>
      <c r="CG48" s="603"/>
      <c r="CH48" s="603"/>
      <c r="CI48" s="603"/>
      <c r="CJ48" s="603"/>
      <c r="CK48" s="603"/>
      <c r="CL48" s="603"/>
      <c r="CM48" s="603"/>
      <c r="CN48" s="603"/>
      <c r="CO48" s="603"/>
      <c r="CP48" s="603"/>
      <c r="CQ48" s="604"/>
      <c r="CR48" s="605" t="s">
        <v>47</v>
      </c>
      <c r="CS48" s="606"/>
      <c r="CT48" s="606"/>
      <c r="CU48" s="606"/>
      <c r="CV48" s="606"/>
      <c r="CW48" s="606"/>
      <c r="CX48" s="606"/>
      <c r="CY48" s="607"/>
      <c r="CZ48" s="608" t="s">
        <v>47</v>
      </c>
      <c r="DA48" s="609"/>
      <c r="DB48" s="609"/>
      <c r="DC48" s="610"/>
      <c r="DD48" s="611" t="s">
        <v>47</v>
      </c>
      <c r="DE48" s="606"/>
      <c r="DF48" s="606"/>
      <c r="DG48" s="606"/>
      <c r="DH48" s="606"/>
      <c r="DI48" s="606"/>
      <c r="DJ48" s="606"/>
      <c r="DK48" s="607"/>
      <c r="DL48" s="612"/>
      <c r="DM48" s="613"/>
      <c r="DN48" s="613"/>
      <c r="DO48" s="613"/>
      <c r="DP48" s="613"/>
      <c r="DQ48" s="613"/>
      <c r="DR48" s="613"/>
      <c r="DS48" s="613"/>
      <c r="DT48" s="613"/>
      <c r="DU48" s="613"/>
      <c r="DV48" s="614"/>
      <c r="DW48" s="615"/>
      <c r="DX48" s="616"/>
      <c r="DY48" s="616"/>
      <c r="DZ48" s="616"/>
      <c r="EA48" s="616"/>
      <c r="EB48" s="616"/>
      <c r="EC48" s="617"/>
    </row>
    <row r="49" spans="82:133" ht="11.25" customHeight="1" x14ac:dyDescent="0.2">
      <c r="CD49" s="586" t="s">
        <v>277</v>
      </c>
      <c r="CE49" s="587"/>
      <c r="CF49" s="587"/>
      <c r="CG49" s="587"/>
      <c r="CH49" s="587"/>
      <c r="CI49" s="587"/>
      <c r="CJ49" s="587"/>
      <c r="CK49" s="587"/>
      <c r="CL49" s="587"/>
      <c r="CM49" s="587"/>
      <c r="CN49" s="587"/>
      <c r="CO49" s="587"/>
      <c r="CP49" s="587"/>
      <c r="CQ49" s="588"/>
      <c r="CR49" s="589">
        <v>9961884</v>
      </c>
      <c r="CS49" s="590"/>
      <c r="CT49" s="590"/>
      <c r="CU49" s="590"/>
      <c r="CV49" s="590"/>
      <c r="CW49" s="590"/>
      <c r="CX49" s="590"/>
      <c r="CY49" s="591"/>
      <c r="CZ49" s="592">
        <v>100</v>
      </c>
      <c r="DA49" s="593"/>
      <c r="DB49" s="593"/>
      <c r="DC49" s="594"/>
      <c r="DD49" s="595">
        <v>7931868</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sheetData>
  <sheetProtection algorithmName="SHA-512" hashValue="418JmJqkpirBYMDHDKq6e79IYQ41u10+XZWddxwsQj/bJlyOkz7t2VIGwP7FayxzTPnTHY4nhIADngRfuHYqMA==" saltValue="GnJ+wkCNlnOJ98QdQMh3K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7265625" style="233" customWidth="1"/>
    <col min="131" max="131" width="1.6328125" style="233" customWidth="1"/>
    <col min="132" max="16384" width="9" style="233" hidden="1"/>
  </cols>
  <sheetData>
    <row r="1" spans="1:131" ht="11.25" customHeight="1" thickBot="1" x14ac:dyDescent="0.25">
      <c r="A1" s="229"/>
      <c r="B1" s="229"/>
      <c r="C1" s="229"/>
      <c r="D1" s="229"/>
      <c r="E1" s="229"/>
      <c r="F1" s="229"/>
      <c r="G1" s="229"/>
      <c r="H1" s="229"/>
      <c r="I1" s="229"/>
      <c r="J1" s="229"/>
      <c r="K1" s="229"/>
      <c r="L1" s="229"/>
      <c r="M1" s="229"/>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c r="CC1" s="230"/>
      <c r="CD1" s="230"/>
      <c r="CE1" s="230"/>
      <c r="CF1" s="230"/>
      <c r="CG1" s="230"/>
      <c r="CH1" s="230"/>
      <c r="CI1" s="230"/>
      <c r="CJ1" s="230"/>
      <c r="CK1" s="230"/>
      <c r="CL1" s="230"/>
      <c r="CM1" s="230"/>
      <c r="CN1" s="230"/>
      <c r="CO1" s="230"/>
      <c r="CP1" s="230"/>
      <c r="CQ1" s="230"/>
      <c r="CR1" s="230"/>
      <c r="CS1" s="230"/>
      <c r="CT1" s="230"/>
      <c r="CU1" s="230"/>
      <c r="CV1" s="230"/>
      <c r="CW1" s="230"/>
      <c r="CX1" s="230"/>
      <c r="CY1" s="230"/>
      <c r="CZ1" s="230"/>
      <c r="DA1" s="230"/>
      <c r="DB1" s="230"/>
      <c r="DC1" s="230"/>
      <c r="DD1" s="230"/>
      <c r="DE1" s="230"/>
      <c r="DF1" s="230"/>
      <c r="DG1" s="230"/>
      <c r="DH1" s="230"/>
      <c r="DI1" s="230"/>
      <c r="DJ1" s="230"/>
      <c r="DK1" s="230"/>
      <c r="DL1" s="230"/>
      <c r="DM1" s="230"/>
      <c r="DN1" s="230"/>
      <c r="DO1" s="230"/>
      <c r="DP1" s="230"/>
      <c r="DQ1" s="231"/>
      <c r="DR1" s="231"/>
      <c r="DS1" s="231"/>
      <c r="DT1" s="231"/>
      <c r="DU1" s="231"/>
      <c r="DV1" s="231"/>
      <c r="DW1" s="231"/>
      <c r="DX1" s="231"/>
      <c r="DY1" s="231"/>
      <c r="DZ1" s="231"/>
      <c r="EA1" s="232"/>
    </row>
    <row r="2" spans="1:131" ht="26.25" customHeight="1" thickBot="1" x14ac:dyDescent="0.25">
      <c r="A2" s="234" t="s">
        <v>278</v>
      </c>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c r="BP2" s="230"/>
      <c r="BQ2" s="230"/>
      <c r="BR2" s="230"/>
      <c r="BS2" s="230"/>
      <c r="BT2" s="230"/>
      <c r="BU2" s="230"/>
      <c r="BV2" s="230"/>
      <c r="BW2" s="230"/>
      <c r="BX2" s="230"/>
      <c r="BY2" s="230"/>
      <c r="BZ2" s="230"/>
      <c r="CA2" s="230"/>
      <c r="CB2" s="230"/>
      <c r="CC2" s="230"/>
      <c r="CD2" s="230"/>
      <c r="CE2" s="230"/>
      <c r="CF2" s="230"/>
      <c r="CG2" s="230"/>
      <c r="CH2" s="230"/>
      <c r="CI2" s="230"/>
      <c r="CJ2" s="230"/>
      <c r="CK2" s="230"/>
      <c r="CL2" s="230"/>
      <c r="CM2" s="230"/>
      <c r="CN2" s="230"/>
      <c r="CO2" s="230"/>
      <c r="CP2" s="230"/>
      <c r="CQ2" s="230"/>
      <c r="CR2" s="230"/>
      <c r="CS2" s="230"/>
      <c r="CT2" s="230"/>
      <c r="CU2" s="230"/>
      <c r="CV2" s="230"/>
      <c r="CW2" s="230"/>
      <c r="CX2" s="230"/>
      <c r="CY2" s="230"/>
      <c r="CZ2" s="230"/>
      <c r="DA2" s="230"/>
      <c r="DB2" s="230"/>
      <c r="DC2" s="230"/>
      <c r="DD2" s="230"/>
      <c r="DE2" s="230"/>
      <c r="DF2" s="230"/>
      <c r="DG2" s="230"/>
      <c r="DH2" s="230"/>
      <c r="DI2" s="230"/>
      <c r="DJ2" s="1085" t="s">
        <v>279</v>
      </c>
      <c r="DK2" s="1086"/>
      <c r="DL2" s="1086"/>
      <c r="DM2" s="1086"/>
      <c r="DN2" s="1086"/>
      <c r="DO2" s="1087"/>
      <c r="DP2" s="230"/>
      <c r="DQ2" s="1085" t="s">
        <v>280</v>
      </c>
      <c r="DR2" s="1086"/>
      <c r="DS2" s="1086"/>
      <c r="DT2" s="1086"/>
      <c r="DU2" s="1086"/>
      <c r="DV2" s="1086"/>
      <c r="DW2" s="1086"/>
      <c r="DX2" s="1086"/>
      <c r="DY2" s="1086"/>
      <c r="DZ2" s="1087"/>
      <c r="EA2" s="232"/>
    </row>
    <row r="3" spans="1:131" ht="11.25" customHeight="1" x14ac:dyDescent="0.2">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2"/>
    </row>
    <row r="4" spans="1:131" s="238" customFormat="1" ht="26.25" customHeight="1" thickBot="1" x14ac:dyDescent="0.25">
      <c r="A4" s="1038" t="s">
        <v>281</v>
      </c>
      <c r="B4" s="1038"/>
      <c r="C4" s="1038"/>
      <c r="D4" s="1038"/>
      <c r="E4" s="1038"/>
      <c r="F4" s="1038"/>
      <c r="G4" s="1038"/>
      <c r="H4" s="1038"/>
      <c r="I4" s="1038"/>
      <c r="J4" s="1038"/>
      <c r="K4" s="1038"/>
      <c r="L4" s="1038"/>
      <c r="M4" s="1038"/>
      <c r="N4" s="1038"/>
      <c r="O4" s="1038"/>
      <c r="P4" s="1038"/>
      <c r="Q4" s="1038"/>
      <c r="R4" s="1038"/>
      <c r="S4" s="1038"/>
      <c r="T4" s="1038"/>
      <c r="U4" s="1038"/>
      <c r="V4" s="1038"/>
      <c r="W4" s="1038"/>
      <c r="X4" s="1038"/>
      <c r="Y4" s="1038"/>
      <c r="Z4" s="1038"/>
      <c r="AA4" s="1038"/>
      <c r="AB4" s="1038"/>
      <c r="AC4" s="1038"/>
      <c r="AD4" s="1038"/>
      <c r="AE4" s="1038"/>
      <c r="AF4" s="1038"/>
      <c r="AG4" s="1038"/>
      <c r="AH4" s="1038"/>
      <c r="AI4" s="1038"/>
      <c r="AJ4" s="1038"/>
      <c r="AK4" s="1038"/>
      <c r="AL4" s="1038"/>
      <c r="AM4" s="1038"/>
      <c r="AN4" s="1038"/>
      <c r="AO4" s="1038"/>
      <c r="AP4" s="1038"/>
      <c r="AQ4" s="1038"/>
      <c r="AR4" s="1038"/>
      <c r="AS4" s="1038"/>
      <c r="AT4" s="1038"/>
      <c r="AU4" s="1038"/>
      <c r="AV4" s="1038"/>
      <c r="AW4" s="1038"/>
      <c r="AX4" s="1038"/>
      <c r="AY4" s="1038"/>
      <c r="AZ4" s="235"/>
      <c r="BA4" s="235"/>
      <c r="BB4" s="235"/>
      <c r="BC4" s="235"/>
      <c r="BD4" s="235"/>
      <c r="BE4" s="236"/>
      <c r="BF4" s="236"/>
      <c r="BG4" s="236"/>
      <c r="BH4" s="236"/>
      <c r="BI4" s="236"/>
      <c r="BJ4" s="236"/>
      <c r="BK4" s="236"/>
      <c r="BL4" s="236"/>
      <c r="BM4" s="236"/>
      <c r="BN4" s="236"/>
      <c r="BO4" s="236"/>
      <c r="BP4" s="236"/>
      <c r="BQ4" s="235" t="s">
        <v>282</v>
      </c>
      <c r="BR4" s="235"/>
      <c r="BS4" s="235"/>
      <c r="BT4" s="235"/>
      <c r="BU4" s="235"/>
      <c r="BV4" s="235"/>
      <c r="BW4" s="235"/>
      <c r="BX4" s="235"/>
      <c r="BY4" s="235"/>
      <c r="BZ4" s="235"/>
      <c r="CA4" s="235"/>
      <c r="CB4" s="235"/>
      <c r="CC4" s="235"/>
      <c r="CD4" s="235"/>
      <c r="CE4" s="235"/>
      <c r="CF4" s="235"/>
      <c r="CG4" s="235"/>
      <c r="CH4" s="235"/>
      <c r="CI4" s="235"/>
      <c r="CJ4" s="235"/>
      <c r="CK4" s="235"/>
      <c r="CL4" s="235"/>
      <c r="CM4" s="235"/>
      <c r="CN4" s="235"/>
      <c r="CO4" s="235"/>
      <c r="CP4" s="235"/>
      <c r="CQ4" s="235"/>
      <c r="CR4" s="235"/>
      <c r="CS4" s="235"/>
      <c r="CT4" s="235"/>
      <c r="CU4" s="235"/>
      <c r="CV4" s="235"/>
      <c r="CW4" s="235"/>
      <c r="CX4" s="235"/>
      <c r="CY4" s="235"/>
      <c r="CZ4" s="235"/>
      <c r="DA4" s="235"/>
      <c r="DB4" s="235"/>
      <c r="DC4" s="235"/>
      <c r="DD4" s="235"/>
      <c r="DE4" s="235"/>
      <c r="DF4" s="235"/>
      <c r="DG4" s="235"/>
      <c r="DH4" s="235"/>
      <c r="DI4" s="235"/>
      <c r="DJ4" s="235"/>
      <c r="DK4" s="235"/>
      <c r="DL4" s="235"/>
      <c r="DM4" s="235"/>
      <c r="DN4" s="235"/>
      <c r="DO4" s="235"/>
      <c r="DP4" s="235"/>
      <c r="DQ4" s="235"/>
      <c r="DR4" s="235"/>
      <c r="DS4" s="235"/>
      <c r="DT4" s="235"/>
      <c r="DU4" s="235"/>
      <c r="DV4" s="235"/>
      <c r="DW4" s="235"/>
      <c r="DX4" s="235"/>
      <c r="DY4" s="235"/>
      <c r="DZ4" s="235"/>
      <c r="EA4" s="237"/>
    </row>
    <row r="5" spans="1:131" s="238" customFormat="1" ht="26.25" customHeight="1" x14ac:dyDescent="0.2">
      <c r="A5" s="974" t="s">
        <v>283</v>
      </c>
      <c r="B5" s="975"/>
      <c r="C5" s="975"/>
      <c r="D5" s="975"/>
      <c r="E5" s="975"/>
      <c r="F5" s="975"/>
      <c r="G5" s="975"/>
      <c r="H5" s="975"/>
      <c r="I5" s="975"/>
      <c r="J5" s="975"/>
      <c r="K5" s="975"/>
      <c r="L5" s="975"/>
      <c r="M5" s="975"/>
      <c r="N5" s="975"/>
      <c r="O5" s="975"/>
      <c r="P5" s="976"/>
      <c r="Q5" s="980" t="s">
        <v>284</v>
      </c>
      <c r="R5" s="981"/>
      <c r="S5" s="981"/>
      <c r="T5" s="981"/>
      <c r="U5" s="982"/>
      <c r="V5" s="980" t="s">
        <v>285</v>
      </c>
      <c r="W5" s="981"/>
      <c r="X5" s="981"/>
      <c r="Y5" s="981"/>
      <c r="Z5" s="982"/>
      <c r="AA5" s="980" t="s">
        <v>286</v>
      </c>
      <c r="AB5" s="981"/>
      <c r="AC5" s="981"/>
      <c r="AD5" s="981"/>
      <c r="AE5" s="981"/>
      <c r="AF5" s="1088" t="s">
        <v>287</v>
      </c>
      <c r="AG5" s="981"/>
      <c r="AH5" s="981"/>
      <c r="AI5" s="981"/>
      <c r="AJ5" s="994"/>
      <c r="AK5" s="981" t="s">
        <v>288</v>
      </c>
      <c r="AL5" s="981"/>
      <c r="AM5" s="981"/>
      <c r="AN5" s="981"/>
      <c r="AO5" s="982"/>
      <c r="AP5" s="980" t="s">
        <v>289</v>
      </c>
      <c r="AQ5" s="981"/>
      <c r="AR5" s="981"/>
      <c r="AS5" s="981"/>
      <c r="AT5" s="982"/>
      <c r="AU5" s="980" t="s">
        <v>290</v>
      </c>
      <c r="AV5" s="981"/>
      <c r="AW5" s="981"/>
      <c r="AX5" s="981"/>
      <c r="AY5" s="994"/>
      <c r="AZ5" s="235"/>
      <c r="BA5" s="235"/>
      <c r="BB5" s="235"/>
      <c r="BC5" s="235"/>
      <c r="BD5" s="235"/>
      <c r="BE5" s="236"/>
      <c r="BF5" s="236"/>
      <c r="BG5" s="236"/>
      <c r="BH5" s="236"/>
      <c r="BI5" s="236"/>
      <c r="BJ5" s="236"/>
      <c r="BK5" s="236"/>
      <c r="BL5" s="236"/>
      <c r="BM5" s="236"/>
      <c r="BN5" s="236"/>
      <c r="BO5" s="236"/>
      <c r="BP5" s="236"/>
      <c r="BQ5" s="974" t="s">
        <v>291</v>
      </c>
      <c r="BR5" s="975"/>
      <c r="BS5" s="975"/>
      <c r="BT5" s="975"/>
      <c r="BU5" s="975"/>
      <c r="BV5" s="975"/>
      <c r="BW5" s="975"/>
      <c r="BX5" s="975"/>
      <c r="BY5" s="975"/>
      <c r="BZ5" s="975"/>
      <c r="CA5" s="975"/>
      <c r="CB5" s="975"/>
      <c r="CC5" s="975"/>
      <c r="CD5" s="975"/>
      <c r="CE5" s="975"/>
      <c r="CF5" s="975"/>
      <c r="CG5" s="976"/>
      <c r="CH5" s="980" t="s">
        <v>292</v>
      </c>
      <c r="CI5" s="981"/>
      <c r="CJ5" s="981"/>
      <c r="CK5" s="981"/>
      <c r="CL5" s="982"/>
      <c r="CM5" s="980" t="s">
        <v>293</v>
      </c>
      <c r="CN5" s="981"/>
      <c r="CO5" s="981"/>
      <c r="CP5" s="981"/>
      <c r="CQ5" s="982"/>
      <c r="CR5" s="980" t="s">
        <v>294</v>
      </c>
      <c r="CS5" s="981"/>
      <c r="CT5" s="981"/>
      <c r="CU5" s="981"/>
      <c r="CV5" s="982"/>
      <c r="CW5" s="980" t="s">
        <v>295</v>
      </c>
      <c r="CX5" s="981"/>
      <c r="CY5" s="981"/>
      <c r="CZ5" s="981"/>
      <c r="DA5" s="982"/>
      <c r="DB5" s="980" t="s">
        <v>296</v>
      </c>
      <c r="DC5" s="981"/>
      <c r="DD5" s="981"/>
      <c r="DE5" s="981"/>
      <c r="DF5" s="982"/>
      <c r="DG5" s="1073" t="s">
        <v>297</v>
      </c>
      <c r="DH5" s="1074"/>
      <c r="DI5" s="1074"/>
      <c r="DJ5" s="1074"/>
      <c r="DK5" s="1075"/>
      <c r="DL5" s="1073" t="s">
        <v>298</v>
      </c>
      <c r="DM5" s="1074"/>
      <c r="DN5" s="1074"/>
      <c r="DO5" s="1074"/>
      <c r="DP5" s="1075"/>
      <c r="DQ5" s="980" t="s">
        <v>299</v>
      </c>
      <c r="DR5" s="981"/>
      <c r="DS5" s="981"/>
      <c r="DT5" s="981"/>
      <c r="DU5" s="982"/>
      <c r="DV5" s="980" t="s">
        <v>290</v>
      </c>
      <c r="DW5" s="981"/>
      <c r="DX5" s="981"/>
      <c r="DY5" s="981"/>
      <c r="DZ5" s="994"/>
      <c r="EA5" s="237"/>
    </row>
    <row r="6" spans="1:131" s="238" customFormat="1" ht="26.25" customHeight="1" thickBot="1" x14ac:dyDescent="0.25">
      <c r="A6" s="977"/>
      <c r="B6" s="978"/>
      <c r="C6" s="978"/>
      <c r="D6" s="978"/>
      <c r="E6" s="978"/>
      <c r="F6" s="978"/>
      <c r="G6" s="978"/>
      <c r="H6" s="978"/>
      <c r="I6" s="978"/>
      <c r="J6" s="978"/>
      <c r="K6" s="978"/>
      <c r="L6" s="978"/>
      <c r="M6" s="978"/>
      <c r="N6" s="978"/>
      <c r="O6" s="978"/>
      <c r="P6" s="979"/>
      <c r="Q6" s="983"/>
      <c r="R6" s="984"/>
      <c r="S6" s="984"/>
      <c r="T6" s="984"/>
      <c r="U6" s="985"/>
      <c r="V6" s="983"/>
      <c r="W6" s="984"/>
      <c r="X6" s="984"/>
      <c r="Y6" s="984"/>
      <c r="Z6" s="985"/>
      <c r="AA6" s="983"/>
      <c r="AB6" s="984"/>
      <c r="AC6" s="984"/>
      <c r="AD6" s="984"/>
      <c r="AE6" s="984"/>
      <c r="AF6" s="1089"/>
      <c r="AG6" s="984"/>
      <c r="AH6" s="984"/>
      <c r="AI6" s="984"/>
      <c r="AJ6" s="995"/>
      <c r="AK6" s="984"/>
      <c r="AL6" s="984"/>
      <c r="AM6" s="984"/>
      <c r="AN6" s="984"/>
      <c r="AO6" s="985"/>
      <c r="AP6" s="983"/>
      <c r="AQ6" s="984"/>
      <c r="AR6" s="984"/>
      <c r="AS6" s="984"/>
      <c r="AT6" s="985"/>
      <c r="AU6" s="983"/>
      <c r="AV6" s="984"/>
      <c r="AW6" s="984"/>
      <c r="AX6" s="984"/>
      <c r="AY6" s="995"/>
      <c r="AZ6" s="235"/>
      <c r="BA6" s="235"/>
      <c r="BB6" s="235"/>
      <c r="BC6" s="235"/>
      <c r="BD6" s="235"/>
      <c r="BE6" s="236"/>
      <c r="BF6" s="236"/>
      <c r="BG6" s="236"/>
      <c r="BH6" s="236"/>
      <c r="BI6" s="236"/>
      <c r="BJ6" s="236"/>
      <c r="BK6" s="236"/>
      <c r="BL6" s="236"/>
      <c r="BM6" s="236"/>
      <c r="BN6" s="236"/>
      <c r="BO6" s="236"/>
      <c r="BP6" s="236"/>
      <c r="BQ6" s="977"/>
      <c r="BR6" s="978"/>
      <c r="BS6" s="978"/>
      <c r="BT6" s="978"/>
      <c r="BU6" s="978"/>
      <c r="BV6" s="978"/>
      <c r="BW6" s="978"/>
      <c r="BX6" s="978"/>
      <c r="BY6" s="978"/>
      <c r="BZ6" s="978"/>
      <c r="CA6" s="978"/>
      <c r="CB6" s="978"/>
      <c r="CC6" s="978"/>
      <c r="CD6" s="978"/>
      <c r="CE6" s="978"/>
      <c r="CF6" s="978"/>
      <c r="CG6" s="979"/>
      <c r="CH6" s="983"/>
      <c r="CI6" s="984"/>
      <c r="CJ6" s="984"/>
      <c r="CK6" s="984"/>
      <c r="CL6" s="985"/>
      <c r="CM6" s="983"/>
      <c r="CN6" s="984"/>
      <c r="CO6" s="984"/>
      <c r="CP6" s="984"/>
      <c r="CQ6" s="985"/>
      <c r="CR6" s="983"/>
      <c r="CS6" s="984"/>
      <c r="CT6" s="984"/>
      <c r="CU6" s="984"/>
      <c r="CV6" s="985"/>
      <c r="CW6" s="983"/>
      <c r="CX6" s="984"/>
      <c r="CY6" s="984"/>
      <c r="CZ6" s="984"/>
      <c r="DA6" s="985"/>
      <c r="DB6" s="983"/>
      <c r="DC6" s="984"/>
      <c r="DD6" s="984"/>
      <c r="DE6" s="984"/>
      <c r="DF6" s="985"/>
      <c r="DG6" s="1076"/>
      <c r="DH6" s="1077"/>
      <c r="DI6" s="1077"/>
      <c r="DJ6" s="1077"/>
      <c r="DK6" s="1078"/>
      <c r="DL6" s="1076"/>
      <c r="DM6" s="1077"/>
      <c r="DN6" s="1077"/>
      <c r="DO6" s="1077"/>
      <c r="DP6" s="1078"/>
      <c r="DQ6" s="983"/>
      <c r="DR6" s="984"/>
      <c r="DS6" s="984"/>
      <c r="DT6" s="984"/>
      <c r="DU6" s="985"/>
      <c r="DV6" s="983"/>
      <c r="DW6" s="984"/>
      <c r="DX6" s="984"/>
      <c r="DY6" s="984"/>
      <c r="DZ6" s="995"/>
      <c r="EA6" s="237"/>
    </row>
    <row r="7" spans="1:131" s="238" customFormat="1" ht="26.25" customHeight="1" thickTop="1" x14ac:dyDescent="0.2">
      <c r="A7" s="239">
        <v>1</v>
      </c>
      <c r="B7" s="1025" t="s">
        <v>300</v>
      </c>
      <c r="C7" s="1026"/>
      <c r="D7" s="1026"/>
      <c r="E7" s="1026"/>
      <c r="F7" s="1026"/>
      <c r="G7" s="1026"/>
      <c r="H7" s="1026"/>
      <c r="I7" s="1026"/>
      <c r="J7" s="1026"/>
      <c r="K7" s="1026"/>
      <c r="L7" s="1026"/>
      <c r="M7" s="1026"/>
      <c r="N7" s="1026"/>
      <c r="O7" s="1026"/>
      <c r="P7" s="1027"/>
      <c r="Q7" s="1079">
        <v>10443</v>
      </c>
      <c r="R7" s="1080"/>
      <c r="S7" s="1080"/>
      <c r="T7" s="1080"/>
      <c r="U7" s="1080"/>
      <c r="V7" s="1080">
        <v>9962</v>
      </c>
      <c r="W7" s="1080"/>
      <c r="X7" s="1080"/>
      <c r="Y7" s="1080"/>
      <c r="Z7" s="1080"/>
      <c r="AA7" s="1080">
        <v>481</v>
      </c>
      <c r="AB7" s="1080"/>
      <c r="AC7" s="1080"/>
      <c r="AD7" s="1080"/>
      <c r="AE7" s="1081"/>
      <c r="AF7" s="1082">
        <v>342</v>
      </c>
      <c r="AG7" s="1083"/>
      <c r="AH7" s="1083"/>
      <c r="AI7" s="1083"/>
      <c r="AJ7" s="1084"/>
      <c r="AK7" s="1066">
        <v>373</v>
      </c>
      <c r="AL7" s="1067"/>
      <c r="AM7" s="1067"/>
      <c r="AN7" s="1067"/>
      <c r="AO7" s="1067"/>
      <c r="AP7" s="1067">
        <v>1777</v>
      </c>
      <c r="AQ7" s="1067"/>
      <c r="AR7" s="1067"/>
      <c r="AS7" s="1067"/>
      <c r="AT7" s="1067"/>
      <c r="AU7" s="1068"/>
      <c r="AV7" s="1068"/>
      <c r="AW7" s="1068"/>
      <c r="AX7" s="1068"/>
      <c r="AY7" s="1069"/>
      <c r="AZ7" s="235"/>
      <c r="BA7" s="235"/>
      <c r="BB7" s="235"/>
      <c r="BC7" s="235"/>
      <c r="BD7" s="235"/>
      <c r="BE7" s="236"/>
      <c r="BF7" s="236"/>
      <c r="BG7" s="236"/>
      <c r="BH7" s="236"/>
      <c r="BI7" s="236"/>
      <c r="BJ7" s="236"/>
      <c r="BK7" s="236"/>
      <c r="BL7" s="236"/>
      <c r="BM7" s="236"/>
      <c r="BN7" s="236"/>
      <c r="BO7" s="236"/>
      <c r="BP7" s="236"/>
      <c r="BQ7" s="239">
        <v>1</v>
      </c>
      <c r="BR7" s="240"/>
      <c r="BS7" s="1070" t="s">
        <v>301</v>
      </c>
      <c r="BT7" s="1071"/>
      <c r="BU7" s="1071"/>
      <c r="BV7" s="1071"/>
      <c r="BW7" s="1071"/>
      <c r="BX7" s="1071"/>
      <c r="BY7" s="1071"/>
      <c r="BZ7" s="1071"/>
      <c r="CA7" s="1071"/>
      <c r="CB7" s="1071"/>
      <c r="CC7" s="1071"/>
      <c r="CD7" s="1071"/>
      <c r="CE7" s="1071"/>
      <c r="CF7" s="1071"/>
      <c r="CG7" s="1072"/>
      <c r="CH7" s="1063">
        <v>-2</v>
      </c>
      <c r="CI7" s="1064"/>
      <c r="CJ7" s="1064"/>
      <c r="CK7" s="1064"/>
      <c r="CL7" s="1065"/>
      <c r="CM7" s="1063">
        <v>114</v>
      </c>
      <c r="CN7" s="1064"/>
      <c r="CO7" s="1064"/>
      <c r="CP7" s="1064"/>
      <c r="CQ7" s="1065"/>
      <c r="CR7" s="968">
        <v>40</v>
      </c>
      <c r="CS7" s="969"/>
      <c r="CT7" s="969"/>
      <c r="CU7" s="969"/>
      <c r="CV7" s="970"/>
      <c r="CW7" s="1063">
        <v>7</v>
      </c>
      <c r="CX7" s="1064"/>
      <c r="CY7" s="1064"/>
      <c r="CZ7" s="1064"/>
      <c r="DA7" s="1065"/>
      <c r="DB7" s="1063">
        <v>1</v>
      </c>
      <c r="DC7" s="1064"/>
      <c r="DD7" s="1064"/>
      <c r="DE7" s="1064"/>
      <c r="DF7" s="1065"/>
      <c r="DG7" s="1063" t="s">
        <v>302</v>
      </c>
      <c r="DH7" s="1064"/>
      <c r="DI7" s="1064"/>
      <c r="DJ7" s="1064"/>
      <c r="DK7" s="1065"/>
      <c r="DL7" s="1063" t="s">
        <v>302</v>
      </c>
      <c r="DM7" s="1064"/>
      <c r="DN7" s="1064"/>
      <c r="DO7" s="1064"/>
      <c r="DP7" s="1065"/>
      <c r="DQ7" s="1063" t="s">
        <v>302</v>
      </c>
      <c r="DR7" s="1064"/>
      <c r="DS7" s="1064"/>
      <c r="DT7" s="1064"/>
      <c r="DU7" s="1065"/>
      <c r="DV7" s="1070"/>
      <c r="DW7" s="1071"/>
      <c r="DX7" s="1071"/>
      <c r="DY7" s="1071"/>
      <c r="DZ7" s="1090"/>
      <c r="EA7" s="237"/>
    </row>
    <row r="8" spans="1:131" s="238" customFormat="1" ht="26.25" customHeight="1" x14ac:dyDescent="0.2">
      <c r="A8" s="241">
        <v>2</v>
      </c>
      <c r="B8" s="1012"/>
      <c r="C8" s="1013"/>
      <c r="D8" s="1013"/>
      <c r="E8" s="1013"/>
      <c r="F8" s="1013"/>
      <c r="G8" s="1013"/>
      <c r="H8" s="1013"/>
      <c r="I8" s="1013"/>
      <c r="J8" s="1013"/>
      <c r="K8" s="1013"/>
      <c r="L8" s="1013"/>
      <c r="M8" s="1013"/>
      <c r="N8" s="1013"/>
      <c r="O8" s="1013"/>
      <c r="P8" s="1014"/>
      <c r="Q8" s="1018"/>
      <c r="R8" s="1019"/>
      <c r="S8" s="1019"/>
      <c r="T8" s="1019"/>
      <c r="U8" s="1019"/>
      <c r="V8" s="1019"/>
      <c r="W8" s="1019"/>
      <c r="X8" s="1019"/>
      <c r="Y8" s="1019"/>
      <c r="Z8" s="1019"/>
      <c r="AA8" s="1019"/>
      <c r="AB8" s="1019"/>
      <c r="AC8" s="1019"/>
      <c r="AD8" s="1019"/>
      <c r="AE8" s="1020"/>
      <c r="AF8" s="996"/>
      <c r="AG8" s="997"/>
      <c r="AH8" s="997"/>
      <c r="AI8" s="997"/>
      <c r="AJ8" s="998"/>
      <c r="AK8" s="1061"/>
      <c r="AL8" s="1062"/>
      <c r="AM8" s="1062"/>
      <c r="AN8" s="1062"/>
      <c r="AO8" s="1062"/>
      <c r="AP8" s="1062"/>
      <c r="AQ8" s="1062"/>
      <c r="AR8" s="1062"/>
      <c r="AS8" s="1062"/>
      <c r="AT8" s="1062"/>
      <c r="AU8" s="1059"/>
      <c r="AV8" s="1059"/>
      <c r="AW8" s="1059"/>
      <c r="AX8" s="1059"/>
      <c r="AY8" s="1060"/>
      <c r="AZ8" s="235"/>
      <c r="BA8" s="235"/>
      <c r="BB8" s="235"/>
      <c r="BC8" s="235"/>
      <c r="BD8" s="235"/>
      <c r="BE8" s="236"/>
      <c r="BF8" s="236"/>
      <c r="BG8" s="236"/>
      <c r="BH8" s="236"/>
      <c r="BI8" s="236"/>
      <c r="BJ8" s="236"/>
      <c r="BK8" s="236"/>
      <c r="BL8" s="236"/>
      <c r="BM8" s="236"/>
      <c r="BN8" s="236"/>
      <c r="BO8" s="236"/>
      <c r="BP8" s="236"/>
      <c r="BQ8" s="241">
        <v>2</v>
      </c>
      <c r="BR8" s="242"/>
      <c r="BS8" s="971" t="s">
        <v>303</v>
      </c>
      <c r="BT8" s="972"/>
      <c r="BU8" s="972"/>
      <c r="BV8" s="972"/>
      <c r="BW8" s="972"/>
      <c r="BX8" s="972"/>
      <c r="BY8" s="972"/>
      <c r="BZ8" s="972"/>
      <c r="CA8" s="972"/>
      <c r="CB8" s="972"/>
      <c r="CC8" s="972"/>
      <c r="CD8" s="972"/>
      <c r="CE8" s="972"/>
      <c r="CF8" s="972"/>
      <c r="CG8" s="993"/>
      <c r="CH8" s="968">
        <v>0</v>
      </c>
      <c r="CI8" s="969"/>
      <c r="CJ8" s="969"/>
      <c r="CK8" s="969"/>
      <c r="CL8" s="970"/>
      <c r="CM8" s="968">
        <v>18</v>
      </c>
      <c r="CN8" s="969"/>
      <c r="CO8" s="969"/>
      <c r="CP8" s="969"/>
      <c r="CQ8" s="970"/>
      <c r="CR8" s="968">
        <v>10</v>
      </c>
      <c r="CS8" s="969"/>
      <c r="CT8" s="969"/>
      <c r="CU8" s="969"/>
      <c r="CV8" s="970"/>
      <c r="CW8" s="968" t="s">
        <v>302</v>
      </c>
      <c r="CX8" s="969"/>
      <c r="CY8" s="969"/>
      <c r="CZ8" s="969"/>
      <c r="DA8" s="970"/>
      <c r="DB8" s="968" t="s">
        <v>302</v>
      </c>
      <c r="DC8" s="969"/>
      <c r="DD8" s="969"/>
      <c r="DE8" s="969"/>
      <c r="DF8" s="970"/>
      <c r="DG8" s="968" t="s">
        <v>302</v>
      </c>
      <c r="DH8" s="969"/>
      <c r="DI8" s="969"/>
      <c r="DJ8" s="969"/>
      <c r="DK8" s="970"/>
      <c r="DL8" s="968" t="s">
        <v>302</v>
      </c>
      <c r="DM8" s="969"/>
      <c r="DN8" s="969"/>
      <c r="DO8" s="969"/>
      <c r="DP8" s="970"/>
      <c r="DQ8" s="968" t="s">
        <v>302</v>
      </c>
      <c r="DR8" s="969"/>
      <c r="DS8" s="969"/>
      <c r="DT8" s="969"/>
      <c r="DU8" s="970"/>
      <c r="DV8" s="971"/>
      <c r="DW8" s="972"/>
      <c r="DX8" s="972"/>
      <c r="DY8" s="972"/>
      <c r="DZ8" s="973"/>
      <c r="EA8" s="237"/>
    </row>
    <row r="9" spans="1:131" s="238" customFormat="1" ht="26.25" customHeight="1" x14ac:dyDescent="0.2">
      <c r="A9" s="241">
        <v>3</v>
      </c>
      <c r="B9" s="1012"/>
      <c r="C9" s="1013"/>
      <c r="D9" s="1013"/>
      <c r="E9" s="1013"/>
      <c r="F9" s="1013"/>
      <c r="G9" s="1013"/>
      <c r="H9" s="1013"/>
      <c r="I9" s="1013"/>
      <c r="J9" s="1013"/>
      <c r="K9" s="1013"/>
      <c r="L9" s="1013"/>
      <c r="M9" s="1013"/>
      <c r="N9" s="1013"/>
      <c r="O9" s="1013"/>
      <c r="P9" s="1014"/>
      <c r="Q9" s="1018"/>
      <c r="R9" s="1019"/>
      <c r="S9" s="1019"/>
      <c r="T9" s="1019"/>
      <c r="U9" s="1019"/>
      <c r="V9" s="1019"/>
      <c r="W9" s="1019"/>
      <c r="X9" s="1019"/>
      <c r="Y9" s="1019"/>
      <c r="Z9" s="1019"/>
      <c r="AA9" s="1019"/>
      <c r="AB9" s="1019"/>
      <c r="AC9" s="1019"/>
      <c r="AD9" s="1019"/>
      <c r="AE9" s="1020"/>
      <c r="AF9" s="996"/>
      <c r="AG9" s="997"/>
      <c r="AH9" s="997"/>
      <c r="AI9" s="997"/>
      <c r="AJ9" s="998"/>
      <c r="AK9" s="1061"/>
      <c r="AL9" s="1062"/>
      <c r="AM9" s="1062"/>
      <c r="AN9" s="1062"/>
      <c r="AO9" s="1062"/>
      <c r="AP9" s="1062"/>
      <c r="AQ9" s="1062"/>
      <c r="AR9" s="1062"/>
      <c r="AS9" s="1062"/>
      <c r="AT9" s="1062"/>
      <c r="AU9" s="1059"/>
      <c r="AV9" s="1059"/>
      <c r="AW9" s="1059"/>
      <c r="AX9" s="1059"/>
      <c r="AY9" s="1060"/>
      <c r="AZ9" s="235"/>
      <c r="BA9" s="235"/>
      <c r="BB9" s="235"/>
      <c r="BC9" s="235"/>
      <c r="BD9" s="235"/>
      <c r="BE9" s="236"/>
      <c r="BF9" s="236"/>
      <c r="BG9" s="236"/>
      <c r="BH9" s="236"/>
      <c r="BI9" s="236"/>
      <c r="BJ9" s="236"/>
      <c r="BK9" s="236"/>
      <c r="BL9" s="236"/>
      <c r="BM9" s="236"/>
      <c r="BN9" s="236"/>
      <c r="BO9" s="236"/>
      <c r="BP9" s="236"/>
      <c r="BQ9" s="241">
        <v>3</v>
      </c>
      <c r="BR9" s="242"/>
      <c r="BS9" s="971" t="s">
        <v>304</v>
      </c>
      <c r="BT9" s="972"/>
      <c r="BU9" s="972"/>
      <c r="BV9" s="972"/>
      <c r="BW9" s="972"/>
      <c r="BX9" s="972"/>
      <c r="BY9" s="972"/>
      <c r="BZ9" s="972"/>
      <c r="CA9" s="972"/>
      <c r="CB9" s="972"/>
      <c r="CC9" s="972"/>
      <c r="CD9" s="972"/>
      <c r="CE9" s="972"/>
      <c r="CF9" s="972"/>
      <c r="CG9" s="993"/>
      <c r="CH9" s="968">
        <v>4</v>
      </c>
      <c r="CI9" s="969"/>
      <c r="CJ9" s="969"/>
      <c r="CK9" s="969"/>
      <c r="CL9" s="970"/>
      <c r="CM9" s="968">
        <v>731</v>
      </c>
      <c r="CN9" s="969"/>
      <c r="CO9" s="969"/>
      <c r="CP9" s="969"/>
      <c r="CQ9" s="970"/>
      <c r="CR9" s="968">
        <v>285</v>
      </c>
      <c r="CS9" s="969"/>
      <c r="CT9" s="969"/>
      <c r="CU9" s="969"/>
      <c r="CV9" s="970"/>
      <c r="CW9" s="968">
        <v>19</v>
      </c>
      <c r="CX9" s="969"/>
      <c r="CY9" s="969"/>
      <c r="CZ9" s="969"/>
      <c r="DA9" s="970"/>
      <c r="DB9" s="968">
        <v>835</v>
      </c>
      <c r="DC9" s="969"/>
      <c r="DD9" s="969"/>
      <c r="DE9" s="969"/>
      <c r="DF9" s="970"/>
      <c r="DG9" s="968" t="s">
        <v>302</v>
      </c>
      <c r="DH9" s="969"/>
      <c r="DI9" s="969"/>
      <c r="DJ9" s="969"/>
      <c r="DK9" s="970"/>
      <c r="DL9" s="968" t="s">
        <v>302</v>
      </c>
      <c r="DM9" s="969"/>
      <c r="DN9" s="969"/>
      <c r="DO9" s="969"/>
      <c r="DP9" s="970"/>
      <c r="DQ9" s="968" t="s">
        <v>302</v>
      </c>
      <c r="DR9" s="969"/>
      <c r="DS9" s="969"/>
      <c r="DT9" s="969"/>
      <c r="DU9" s="970"/>
      <c r="DV9" s="971"/>
      <c r="DW9" s="972"/>
      <c r="DX9" s="972"/>
      <c r="DY9" s="972"/>
      <c r="DZ9" s="973"/>
      <c r="EA9" s="237"/>
    </row>
    <row r="10" spans="1:131" s="238" customFormat="1" ht="26.25" customHeight="1" x14ac:dyDescent="0.2">
      <c r="A10" s="241">
        <v>4</v>
      </c>
      <c r="B10" s="1012"/>
      <c r="C10" s="1013"/>
      <c r="D10" s="1013"/>
      <c r="E10" s="1013"/>
      <c r="F10" s="1013"/>
      <c r="G10" s="1013"/>
      <c r="H10" s="1013"/>
      <c r="I10" s="1013"/>
      <c r="J10" s="1013"/>
      <c r="K10" s="1013"/>
      <c r="L10" s="1013"/>
      <c r="M10" s="1013"/>
      <c r="N10" s="1013"/>
      <c r="O10" s="1013"/>
      <c r="P10" s="1014"/>
      <c r="Q10" s="1018"/>
      <c r="R10" s="1019"/>
      <c r="S10" s="1019"/>
      <c r="T10" s="1019"/>
      <c r="U10" s="1019"/>
      <c r="V10" s="1019"/>
      <c r="W10" s="1019"/>
      <c r="X10" s="1019"/>
      <c r="Y10" s="1019"/>
      <c r="Z10" s="1019"/>
      <c r="AA10" s="1019"/>
      <c r="AB10" s="1019"/>
      <c r="AC10" s="1019"/>
      <c r="AD10" s="1019"/>
      <c r="AE10" s="1020"/>
      <c r="AF10" s="996"/>
      <c r="AG10" s="997"/>
      <c r="AH10" s="997"/>
      <c r="AI10" s="997"/>
      <c r="AJ10" s="998"/>
      <c r="AK10" s="1061"/>
      <c r="AL10" s="1062"/>
      <c r="AM10" s="1062"/>
      <c r="AN10" s="1062"/>
      <c r="AO10" s="1062"/>
      <c r="AP10" s="1062"/>
      <c r="AQ10" s="1062"/>
      <c r="AR10" s="1062"/>
      <c r="AS10" s="1062"/>
      <c r="AT10" s="1062"/>
      <c r="AU10" s="1059"/>
      <c r="AV10" s="1059"/>
      <c r="AW10" s="1059"/>
      <c r="AX10" s="1059"/>
      <c r="AY10" s="1060"/>
      <c r="AZ10" s="235"/>
      <c r="BA10" s="235"/>
      <c r="BB10" s="235"/>
      <c r="BC10" s="235"/>
      <c r="BD10" s="235"/>
      <c r="BE10" s="236"/>
      <c r="BF10" s="236"/>
      <c r="BG10" s="236"/>
      <c r="BH10" s="236"/>
      <c r="BI10" s="236"/>
      <c r="BJ10" s="236"/>
      <c r="BK10" s="236"/>
      <c r="BL10" s="236"/>
      <c r="BM10" s="236"/>
      <c r="BN10" s="236"/>
      <c r="BO10" s="236"/>
      <c r="BP10" s="236"/>
      <c r="BQ10" s="241">
        <v>4</v>
      </c>
      <c r="BR10" s="242"/>
      <c r="BS10" s="971" t="s">
        <v>305</v>
      </c>
      <c r="BT10" s="972"/>
      <c r="BU10" s="972"/>
      <c r="BV10" s="972"/>
      <c r="BW10" s="972"/>
      <c r="BX10" s="972"/>
      <c r="BY10" s="972"/>
      <c r="BZ10" s="972"/>
      <c r="CA10" s="972"/>
      <c r="CB10" s="972"/>
      <c r="CC10" s="972"/>
      <c r="CD10" s="972"/>
      <c r="CE10" s="972"/>
      <c r="CF10" s="972"/>
      <c r="CG10" s="993"/>
      <c r="CH10" s="968">
        <v>-1</v>
      </c>
      <c r="CI10" s="969"/>
      <c r="CJ10" s="969"/>
      <c r="CK10" s="969"/>
      <c r="CL10" s="970"/>
      <c r="CM10" s="968">
        <v>33</v>
      </c>
      <c r="CN10" s="969"/>
      <c r="CO10" s="969"/>
      <c r="CP10" s="969"/>
      <c r="CQ10" s="970"/>
      <c r="CR10" s="968">
        <v>29</v>
      </c>
      <c r="CS10" s="969"/>
      <c r="CT10" s="969"/>
      <c r="CU10" s="969"/>
      <c r="CV10" s="970"/>
      <c r="CW10" s="968">
        <v>14</v>
      </c>
      <c r="CX10" s="969"/>
      <c r="CY10" s="969"/>
      <c r="CZ10" s="969"/>
      <c r="DA10" s="970"/>
      <c r="DB10" s="968" t="s">
        <v>302</v>
      </c>
      <c r="DC10" s="969"/>
      <c r="DD10" s="969"/>
      <c r="DE10" s="969"/>
      <c r="DF10" s="970"/>
      <c r="DG10" s="968" t="s">
        <v>302</v>
      </c>
      <c r="DH10" s="969"/>
      <c r="DI10" s="969"/>
      <c r="DJ10" s="969"/>
      <c r="DK10" s="970"/>
      <c r="DL10" s="968" t="s">
        <v>302</v>
      </c>
      <c r="DM10" s="969"/>
      <c r="DN10" s="969"/>
      <c r="DO10" s="969"/>
      <c r="DP10" s="970"/>
      <c r="DQ10" s="968" t="s">
        <v>302</v>
      </c>
      <c r="DR10" s="969"/>
      <c r="DS10" s="969"/>
      <c r="DT10" s="969"/>
      <c r="DU10" s="970"/>
      <c r="DV10" s="971"/>
      <c r="DW10" s="972"/>
      <c r="DX10" s="972"/>
      <c r="DY10" s="972"/>
      <c r="DZ10" s="973"/>
      <c r="EA10" s="237"/>
    </row>
    <row r="11" spans="1:131" s="238" customFormat="1" ht="26.25" customHeight="1" x14ac:dyDescent="0.2">
      <c r="A11" s="241">
        <v>5</v>
      </c>
      <c r="B11" s="1012"/>
      <c r="C11" s="1013"/>
      <c r="D11" s="1013"/>
      <c r="E11" s="1013"/>
      <c r="F11" s="1013"/>
      <c r="G11" s="1013"/>
      <c r="H11" s="1013"/>
      <c r="I11" s="1013"/>
      <c r="J11" s="1013"/>
      <c r="K11" s="1013"/>
      <c r="L11" s="1013"/>
      <c r="M11" s="1013"/>
      <c r="N11" s="1013"/>
      <c r="O11" s="1013"/>
      <c r="P11" s="1014"/>
      <c r="Q11" s="1018"/>
      <c r="R11" s="1019"/>
      <c r="S11" s="1019"/>
      <c r="T11" s="1019"/>
      <c r="U11" s="1019"/>
      <c r="V11" s="1019"/>
      <c r="W11" s="1019"/>
      <c r="X11" s="1019"/>
      <c r="Y11" s="1019"/>
      <c r="Z11" s="1019"/>
      <c r="AA11" s="1019"/>
      <c r="AB11" s="1019"/>
      <c r="AC11" s="1019"/>
      <c r="AD11" s="1019"/>
      <c r="AE11" s="1020"/>
      <c r="AF11" s="996"/>
      <c r="AG11" s="997"/>
      <c r="AH11" s="997"/>
      <c r="AI11" s="997"/>
      <c r="AJ11" s="998"/>
      <c r="AK11" s="1061"/>
      <c r="AL11" s="1062"/>
      <c r="AM11" s="1062"/>
      <c r="AN11" s="1062"/>
      <c r="AO11" s="1062"/>
      <c r="AP11" s="1062"/>
      <c r="AQ11" s="1062"/>
      <c r="AR11" s="1062"/>
      <c r="AS11" s="1062"/>
      <c r="AT11" s="1062"/>
      <c r="AU11" s="1059"/>
      <c r="AV11" s="1059"/>
      <c r="AW11" s="1059"/>
      <c r="AX11" s="1059"/>
      <c r="AY11" s="1060"/>
      <c r="AZ11" s="235"/>
      <c r="BA11" s="235"/>
      <c r="BB11" s="235"/>
      <c r="BC11" s="235"/>
      <c r="BD11" s="235"/>
      <c r="BE11" s="236"/>
      <c r="BF11" s="236"/>
      <c r="BG11" s="236"/>
      <c r="BH11" s="236"/>
      <c r="BI11" s="236"/>
      <c r="BJ11" s="236"/>
      <c r="BK11" s="236"/>
      <c r="BL11" s="236"/>
      <c r="BM11" s="236"/>
      <c r="BN11" s="236"/>
      <c r="BO11" s="236"/>
      <c r="BP11" s="236"/>
      <c r="BQ11" s="241">
        <v>5</v>
      </c>
      <c r="BR11" s="242"/>
      <c r="BS11" s="971" t="s">
        <v>306</v>
      </c>
      <c r="BT11" s="972"/>
      <c r="BU11" s="972"/>
      <c r="BV11" s="972"/>
      <c r="BW11" s="972"/>
      <c r="BX11" s="972"/>
      <c r="BY11" s="972"/>
      <c r="BZ11" s="972"/>
      <c r="CA11" s="972"/>
      <c r="CB11" s="972"/>
      <c r="CC11" s="972"/>
      <c r="CD11" s="972"/>
      <c r="CE11" s="972"/>
      <c r="CF11" s="972"/>
      <c r="CG11" s="993"/>
      <c r="CH11" s="968">
        <v>-1</v>
      </c>
      <c r="CI11" s="969"/>
      <c r="CJ11" s="969"/>
      <c r="CK11" s="969"/>
      <c r="CL11" s="970"/>
      <c r="CM11" s="968">
        <v>30</v>
      </c>
      <c r="CN11" s="969"/>
      <c r="CO11" s="969"/>
      <c r="CP11" s="969"/>
      <c r="CQ11" s="970"/>
      <c r="CR11" s="968">
        <v>14</v>
      </c>
      <c r="CS11" s="969"/>
      <c r="CT11" s="969"/>
      <c r="CU11" s="969"/>
      <c r="CV11" s="970"/>
      <c r="CW11" s="968">
        <v>1</v>
      </c>
      <c r="CX11" s="969"/>
      <c r="CY11" s="969"/>
      <c r="CZ11" s="969"/>
      <c r="DA11" s="970"/>
      <c r="DB11" s="968" t="s">
        <v>302</v>
      </c>
      <c r="DC11" s="969"/>
      <c r="DD11" s="969"/>
      <c r="DE11" s="969"/>
      <c r="DF11" s="970"/>
      <c r="DG11" s="968" t="s">
        <v>302</v>
      </c>
      <c r="DH11" s="969"/>
      <c r="DI11" s="969"/>
      <c r="DJ11" s="969"/>
      <c r="DK11" s="970"/>
      <c r="DL11" s="968" t="s">
        <v>302</v>
      </c>
      <c r="DM11" s="969"/>
      <c r="DN11" s="969"/>
      <c r="DO11" s="969"/>
      <c r="DP11" s="970"/>
      <c r="DQ11" s="968" t="s">
        <v>302</v>
      </c>
      <c r="DR11" s="969"/>
      <c r="DS11" s="969"/>
      <c r="DT11" s="969"/>
      <c r="DU11" s="970"/>
      <c r="DV11" s="971"/>
      <c r="DW11" s="972"/>
      <c r="DX11" s="972"/>
      <c r="DY11" s="972"/>
      <c r="DZ11" s="973"/>
      <c r="EA11" s="237"/>
    </row>
    <row r="12" spans="1:131" s="238" customFormat="1" ht="26.25" customHeight="1" x14ac:dyDescent="0.2">
      <c r="A12" s="241">
        <v>6</v>
      </c>
      <c r="B12" s="1012"/>
      <c r="C12" s="1013"/>
      <c r="D12" s="1013"/>
      <c r="E12" s="1013"/>
      <c r="F12" s="1013"/>
      <c r="G12" s="1013"/>
      <c r="H12" s="1013"/>
      <c r="I12" s="1013"/>
      <c r="J12" s="1013"/>
      <c r="K12" s="1013"/>
      <c r="L12" s="1013"/>
      <c r="M12" s="1013"/>
      <c r="N12" s="1013"/>
      <c r="O12" s="1013"/>
      <c r="P12" s="1014"/>
      <c r="Q12" s="1018"/>
      <c r="R12" s="1019"/>
      <c r="S12" s="1019"/>
      <c r="T12" s="1019"/>
      <c r="U12" s="1019"/>
      <c r="V12" s="1019"/>
      <c r="W12" s="1019"/>
      <c r="X12" s="1019"/>
      <c r="Y12" s="1019"/>
      <c r="Z12" s="1019"/>
      <c r="AA12" s="1019"/>
      <c r="AB12" s="1019"/>
      <c r="AC12" s="1019"/>
      <c r="AD12" s="1019"/>
      <c r="AE12" s="1020"/>
      <c r="AF12" s="996"/>
      <c r="AG12" s="997"/>
      <c r="AH12" s="997"/>
      <c r="AI12" s="997"/>
      <c r="AJ12" s="998"/>
      <c r="AK12" s="1061"/>
      <c r="AL12" s="1062"/>
      <c r="AM12" s="1062"/>
      <c r="AN12" s="1062"/>
      <c r="AO12" s="1062"/>
      <c r="AP12" s="1062"/>
      <c r="AQ12" s="1062"/>
      <c r="AR12" s="1062"/>
      <c r="AS12" s="1062"/>
      <c r="AT12" s="1062"/>
      <c r="AU12" s="1059"/>
      <c r="AV12" s="1059"/>
      <c r="AW12" s="1059"/>
      <c r="AX12" s="1059"/>
      <c r="AY12" s="1060"/>
      <c r="AZ12" s="235"/>
      <c r="BA12" s="235"/>
      <c r="BB12" s="235"/>
      <c r="BC12" s="235"/>
      <c r="BD12" s="235"/>
      <c r="BE12" s="236"/>
      <c r="BF12" s="236"/>
      <c r="BG12" s="236"/>
      <c r="BH12" s="236"/>
      <c r="BI12" s="236"/>
      <c r="BJ12" s="236"/>
      <c r="BK12" s="236"/>
      <c r="BL12" s="236"/>
      <c r="BM12" s="236"/>
      <c r="BN12" s="236"/>
      <c r="BO12" s="236"/>
      <c r="BP12" s="236"/>
      <c r="BQ12" s="241">
        <v>6</v>
      </c>
      <c r="BR12" s="242"/>
      <c r="BS12" s="971" t="s">
        <v>307</v>
      </c>
      <c r="BT12" s="972"/>
      <c r="BU12" s="972"/>
      <c r="BV12" s="972"/>
      <c r="BW12" s="972"/>
      <c r="BX12" s="972"/>
      <c r="BY12" s="972"/>
      <c r="BZ12" s="972"/>
      <c r="CA12" s="972"/>
      <c r="CB12" s="972"/>
      <c r="CC12" s="972"/>
      <c r="CD12" s="972"/>
      <c r="CE12" s="972"/>
      <c r="CF12" s="972"/>
      <c r="CG12" s="993"/>
      <c r="CH12" s="968">
        <v>13</v>
      </c>
      <c r="CI12" s="969"/>
      <c r="CJ12" s="969"/>
      <c r="CK12" s="969"/>
      <c r="CL12" s="970"/>
      <c r="CM12" s="968">
        <v>152</v>
      </c>
      <c r="CN12" s="969"/>
      <c r="CO12" s="969"/>
      <c r="CP12" s="969"/>
      <c r="CQ12" s="970"/>
      <c r="CR12" s="968">
        <v>84</v>
      </c>
      <c r="CS12" s="969"/>
      <c r="CT12" s="969"/>
      <c r="CU12" s="969"/>
      <c r="CV12" s="970"/>
      <c r="CW12" s="968">
        <v>53</v>
      </c>
      <c r="CX12" s="969"/>
      <c r="CY12" s="969"/>
      <c r="CZ12" s="969"/>
      <c r="DA12" s="970"/>
      <c r="DB12" s="968">
        <v>46</v>
      </c>
      <c r="DC12" s="969"/>
      <c r="DD12" s="969"/>
      <c r="DE12" s="969"/>
      <c r="DF12" s="970"/>
      <c r="DG12" s="968" t="s">
        <v>302</v>
      </c>
      <c r="DH12" s="969"/>
      <c r="DI12" s="969"/>
      <c r="DJ12" s="969"/>
      <c r="DK12" s="970"/>
      <c r="DL12" s="968" t="s">
        <v>302</v>
      </c>
      <c r="DM12" s="969"/>
      <c r="DN12" s="969"/>
      <c r="DO12" s="969"/>
      <c r="DP12" s="970"/>
      <c r="DQ12" s="968" t="s">
        <v>302</v>
      </c>
      <c r="DR12" s="969"/>
      <c r="DS12" s="969"/>
      <c r="DT12" s="969"/>
      <c r="DU12" s="970"/>
      <c r="DV12" s="971"/>
      <c r="DW12" s="972"/>
      <c r="DX12" s="972"/>
      <c r="DY12" s="972"/>
      <c r="DZ12" s="973"/>
      <c r="EA12" s="237"/>
    </row>
    <row r="13" spans="1:131" s="238" customFormat="1" ht="26.25" customHeight="1" x14ac:dyDescent="0.2">
      <c r="A13" s="241">
        <v>7</v>
      </c>
      <c r="B13" s="1012"/>
      <c r="C13" s="1013"/>
      <c r="D13" s="1013"/>
      <c r="E13" s="1013"/>
      <c r="F13" s="1013"/>
      <c r="G13" s="1013"/>
      <c r="H13" s="1013"/>
      <c r="I13" s="1013"/>
      <c r="J13" s="1013"/>
      <c r="K13" s="1013"/>
      <c r="L13" s="1013"/>
      <c r="M13" s="1013"/>
      <c r="N13" s="1013"/>
      <c r="O13" s="1013"/>
      <c r="P13" s="1014"/>
      <c r="Q13" s="1018"/>
      <c r="R13" s="1019"/>
      <c r="S13" s="1019"/>
      <c r="T13" s="1019"/>
      <c r="U13" s="1019"/>
      <c r="V13" s="1019"/>
      <c r="W13" s="1019"/>
      <c r="X13" s="1019"/>
      <c r="Y13" s="1019"/>
      <c r="Z13" s="1019"/>
      <c r="AA13" s="1019"/>
      <c r="AB13" s="1019"/>
      <c r="AC13" s="1019"/>
      <c r="AD13" s="1019"/>
      <c r="AE13" s="1020"/>
      <c r="AF13" s="996"/>
      <c r="AG13" s="997"/>
      <c r="AH13" s="997"/>
      <c r="AI13" s="997"/>
      <c r="AJ13" s="998"/>
      <c r="AK13" s="1061"/>
      <c r="AL13" s="1062"/>
      <c r="AM13" s="1062"/>
      <c r="AN13" s="1062"/>
      <c r="AO13" s="1062"/>
      <c r="AP13" s="1062"/>
      <c r="AQ13" s="1062"/>
      <c r="AR13" s="1062"/>
      <c r="AS13" s="1062"/>
      <c r="AT13" s="1062"/>
      <c r="AU13" s="1059"/>
      <c r="AV13" s="1059"/>
      <c r="AW13" s="1059"/>
      <c r="AX13" s="1059"/>
      <c r="AY13" s="1060"/>
      <c r="AZ13" s="235"/>
      <c r="BA13" s="235"/>
      <c r="BB13" s="235"/>
      <c r="BC13" s="235"/>
      <c r="BD13" s="235"/>
      <c r="BE13" s="236"/>
      <c r="BF13" s="236"/>
      <c r="BG13" s="236"/>
      <c r="BH13" s="236"/>
      <c r="BI13" s="236"/>
      <c r="BJ13" s="236"/>
      <c r="BK13" s="236"/>
      <c r="BL13" s="236"/>
      <c r="BM13" s="236"/>
      <c r="BN13" s="236"/>
      <c r="BO13" s="236"/>
      <c r="BP13" s="236"/>
      <c r="BQ13" s="241">
        <v>7</v>
      </c>
      <c r="BR13" s="242"/>
      <c r="BS13" s="971"/>
      <c r="BT13" s="972"/>
      <c r="BU13" s="972"/>
      <c r="BV13" s="972"/>
      <c r="BW13" s="972"/>
      <c r="BX13" s="972"/>
      <c r="BY13" s="972"/>
      <c r="BZ13" s="972"/>
      <c r="CA13" s="972"/>
      <c r="CB13" s="972"/>
      <c r="CC13" s="972"/>
      <c r="CD13" s="972"/>
      <c r="CE13" s="972"/>
      <c r="CF13" s="972"/>
      <c r="CG13" s="993"/>
      <c r="CH13" s="968"/>
      <c r="CI13" s="969"/>
      <c r="CJ13" s="969"/>
      <c r="CK13" s="969"/>
      <c r="CL13" s="970"/>
      <c r="CM13" s="968"/>
      <c r="CN13" s="969"/>
      <c r="CO13" s="969"/>
      <c r="CP13" s="969"/>
      <c r="CQ13" s="970"/>
      <c r="CR13" s="968"/>
      <c r="CS13" s="969"/>
      <c r="CT13" s="969"/>
      <c r="CU13" s="969"/>
      <c r="CV13" s="970"/>
      <c r="CW13" s="968"/>
      <c r="CX13" s="969"/>
      <c r="CY13" s="969"/>
      <c r="CZ13" s="969"/>
      <c r="DA13" s="970"/>
      <c r="DB13" s="968"/>
      <c r="DC13" s="969"/>
      <c r="DD13" s="969"/>
      <c r="DE13" s="969"/>
      <c r="DF13" s="970"/>
      <c r="DG13" s="968"/>
      <c r="DH13" s="969"/>
      <c r="DI13" s="969"/>
      <c r="DJ13" s="969"/>
      <c r="DK13" s="970"/>
      <c r="DL13" s="968"/>
      <c r="DM13" s="969"/>
      <c r="DN13" s="969"/>
      <c r="DO13" s="969"/>
      <c r="DP13" s="970"/>
      <c r="DQ13" s="968"/>
      <c r="DR13" s="969"/>
      <c r="DS13" s="969"/>
      <c r="DT13" s="969"/>
      <c r="DU13" s="970"/>
      <c r="DV13" s="971"/>
      <c r="DW13" s="972"/>
      <c r="DX13" s="972"/>
      <c r="DY13" s="972"/>
      <c r="DZ13" s="973"/>
      <c r="EA13" s="237"/>
    </row>
    <row r="14" spans="1:131" s="238" customFormat="1" ht="26.25" customHeight="1" x14ac:dyDescent="0.2">
      <c r="A14" s="241">
        <v>8</v>
      </c>
      <c r="B14" s="1012"/>
      <c r="C14" s="1013"/>
      <c r="D14" s="1013"/>
      <c r="E14" s="1013"/>
      <c r="F14" s="1013"/>
      <c r="G14" s="1013"/>
      <c r="H14" s="1013"/>
      <c r="I14" s="1013"/>
      <c r="J14" s="1013"/>
      <c r="K14" s="1013"/>
      <c r="L14" s="1013"/>
      <c r="M14" s="1013"/>
      <c r="N14" s="1013"/>
      <c r="O14" s="1013"/>
      <c r="P14" s="1014"/>
      <c r="Q14" s="1018"/>
      <c r="R14" s="1019"/>
      <c r="S14" s="1019"/>
      <c r="T14" s="1019"/>
      <c r="U14" s="1019"/>
      <c r="V14" s="1019"/>
      <c r="W14" s="1019"/>
      <c r="X14" s="1019"/>
      <c r="Y14" s="1019"/>
      <c r="Z14" s="1019"/>
      <c r="AA14" s="1019"/>
      <c r="AB14" s="1019"/>
      <c r="AC14" s="1019"/>
      <c r="AD14" s="1019"/>
      <c r="AE14" s="1020"/>
      <c r="AF14" s="996"/>
      <c r="AG14" s="997"/>
      <c r="AH14" s="997"/>
      <c r="AI14" s="997"/>
      <c r="AJ14" s="998"/>
      <c r="AK14" s="1061"/>
      <c r="AL14" s="1062"/>
      <c r="AM14" s="1062"/>
      <c r="AN14" s="1062"/>
      <c r="AO14" s="1062"/>
      <c r="AP14" s="1062"/>
      <c r="AQ14" s="1062"/>
      <c r="AR14" s="1062"/>
      <c r="AS14" s="1062"/>
      <c r="AT14" s="1062"/>
      <c r="AU14" s="1059"/>
      <c r="AV14" s="1059"/>
      <c r="AW14" s="1059"/>
      <c r="AX14" s="1059"/>
      <c r="AY14" s="1060"/>
      <c r="AZ14" s="235"/>
      <c r="BA14" s="235"/>
      <c r="BB14" s="235"/>
      <c r="BC14" s="235"/>
      <c r="BD14" s="235"/>
      <c r="BE14" s="236"/>
      <c r="BF14" s="236"/>
      <c r="BG14" s="236"/>
      <c r="BH14" s="236"/>
      <c r="BI14" s="236"/>
      <c r="BJ14" s="236"/>
      <c r="BK14" s="236"/>
      <c r="BL14" s="236"/>
      <c r="BM14" s="236"/>
      <c r="BN14" s="236"/>
      <c r="BO14" s="236"/>
      <c r="BP14" s="236"/>
      <c r="BQ14" s="241">
        <v>8</v>
      </c>
      <c r="BR14" s="242"/>
      <c r="BS14" s="971"/>
      <c r="BT14" s="972"/>
      <c r="BU14" s="972"/>
      <c r="BV14" s="972"/>
      <c r="BW14" s="972"/>
      <c r="BX14" s="972"/>
      <c r="BY14" s="972"/>
      <c r="BZ14" s="972"/>
      <c r="CA14" s="972"/>
      <c r="CB14" s="972"/>
      <c r="CC14" s="972"/>
      <c r="CD14" s="972"/>
      <c r="CE14" s="972"/>
      <c r="CF14" s="972"/>
      <c r="CG14" s="993"/>
      <c r="CH14" s="968"/>
      <c r="CI14" s="969"/>
      <c r="CJ14" s="969"/>
      <c r="CK14" s="969"/>
      <c r="CL14" s="970"/>
      <c r="CM14" s="968"/>
      <c r="CN14" s="969"/>
      <c r="CO14" s="969"/>
      <c r="CP14" s="969"/>
      <c r="CQ14" s="970"/>
      <c r="CR14" s="968"/>
      <c r="CS14" s="969"/>
      <c r="CT14" s="969"/>
      <c r="CU14" s="969"/>
      <c r="CV14" s="970"/>
      <c r="CW14" s="968"/>
      <c r="CX14" s="969"/>
      <c r="CY14" s="969"/>
      <c r="CZ14" s="969"/>
      <c r="DA14" s="970"/>
      <c r="DB14" s="968"/>
      <c r="DC14" s="969"/>
      <c r="DD14" s="969"/>
      <c r="DE14" s="969"/>
      <c r="DF14" s="970"/>
      <c r="DG14" s="968"/>
      <c r="DH14" s="969"/>
      <c r="DI14" s="969"/>
      <c r="DJ14" s="969"/>
      <c r="DK14" s="970"/>
      <c r="DL14" s="968"/>
      <c r="DM14" s="969"/>
      <c r="DN14" s="969"/>
      <c r="DO14" s="969"/>
      <c r="DP14" s="970"/>
      <c r="DQ14" s="968"/>
      <c r="DR14" s="969"/>
      <c r="DS14" s="969"/>
      <c r="DT14" s="969"/>
      <c r="DU14" s="970"/>
      <c r="DV14" s="971"/>
      <c r="DW14" s="972"/>
      <c r="DX14" s="972"/>
      <c r="DY14" s="972"/>
      <c r="DZ14" s="973"/>
      <c r="EA14" s="237"/>
    </row>
    <row r="15" spans="1:131" s="238" customFormat="1" ht="26.25" customHeight="1" x14ac:dyDescent="0.2">
      <c r="A15" s="241">
        <v>9</v>
      </c>
      <c r="B15" s="1012"/>
      <c r="C15" s="1013"/>
      <c r="D15" s="1013"/>
      <c r="E15" s="1013"/>
      <c r="F15" s="1013"/>
      <c r="G15" s="1013"/>
      <c r="H15" s="1013"/>
      <c r="I15" s="1013"/>
      <c r="J15" s="1013"/>
      <c r="K15" s="1013"/>
      <c r="L15" s="1013"/>
      <c r="M15" s="1013"/>
      <c r="N15" s="1013"/>
      <c r="O15" s="1013"/>
      <c r="P15" s="1014"/>
      <c r="Q15" s="1018"/>
      <c r="R15" s="1019"/>
      <c r="S15" s="1019"/>
      <c r="T15" s="1019"/>
      <c r="U15" s="1019"/>
      <c r="V15" s="1019"/>
      <c r="W15" s="1019"/>
      <c r="X15" s="1019"/>
      <c r="Y15" s="1019"/>
      <c r="Z15" s="1019"/>
      <c r="AA15" s="1019"/>
      <c r="AB15" s="1019"/>
      <c r="AC15" s="1019"/>
      <c r="AD15" s="1019"/>
      <c r="AE15" s="1020"/>
      <c r="AF15" s="996"/>
      <c r="AG15" s="997"/>
      <c r="AH15" s="997"/>
      <c r="AI15" s="997"/>
      <c r="AJ15" s="998"/>
      <c r="AK15" s="1061"/>
      <c r="AL15" s="1062"/>
      <c r="AM15" s="1062"/>
      <c r="AN15" s="1062"/>
      <c r="AO15" s="1062"/>
      <c r="AP15" s="1062"/>
      <c r="AQ15" s="1062"/>
      <c r="AR15" s="1062"/>
      <c r="AS15" s="1062"/>
      <c r="AT15" s="1062"/>
      <c r="AU15" s="1059"/>
      <c r="AV15" s="1059"/>
      <c r="AW15" s="1059"/>
      <c r="AX15" s="1059"/>
      <c r="AY15" s="1060"/>
      <c r="AZ15" s="235"/>
      <c r="BA15" s="235"/>
      <c r="BB15" s="235"/>
      <c r="BC15" s="235"/>
      <c r="BD15" s="235"/>
      <c r="BE15" s="236"/>
      <c r="BF15" s="236"/>
      <c r="BG15" s="236"/>
      <c r="BH15" s="236"/>
      <c r="BI15" s="236"/>
      <c r="BJ15" s="236"/>
      <c r="BK15" s="236"/>
      <c r="BL15" s="236"/>
      <c r="BM15" s="236"/>
      <c r="BN15" s="236"/>
      <c r="BO15" s="236"/>
      <c r="BP15" s="236"/>
      <c r="BQ15" s="241">
        <v>9</v>
      </c>
      <c r="BR15" s="242"/>
      <c r="BS15" s="971"/>
      <c r="BT15" s="972"/>
      <c r="BU15" s="972"/>
      <c r="BV15" s="972"/>
      <c r="BW15" s="972"/>
      <c r="BX15" s="972"/>
      <c r="BY15" s="972"/>
      <c r="BZ15" s="972"/>
      <c r="CA15" s="972"/>
      <c r="CB15" s="972"/>
      <c r="CC15" s="972"/>
      <c r="CD15" s="972"/>
      <c r="CE15" s="972"/>
      <c r="CF15" s="972"/>
      <c r="CG15" s="993"/>
      <c r="CH15" s="968"/>
      <c r="CI15" s="969"/>
      <c r="CJ15" s="969"/>
      <c r="CK15" s="969"/>
      <c r="CL15" s="970"/>
      <c r="CM15" s="968"/>
      <c r="CN15" s="969"/>
      <c r="CO15" s="969"/>
      <c r="CP15" s="969"/>
      <c r="CQ15" s="970"/>
      <c r="CR15" s="968"/>
      <c r="CS15" s="969"/>
      <c r="CT15" s="969"/>
      <c r="CU15" s="969"/>
      <c r="CV15" s="970"/>
      <c r="CW15" s="968"/>
      <c r="CX15" s="969"/>
      <c r="CY15" s="969"/>
      <c r="CZ15" s="969"/>
      <c r="DA15" s="970"/>
      <c r="DB15" s="968"/>
      <c r="DC15" s="969"/>
      <c r="DD15" s="969"/>
      <c r="DE15" s="969"/>
      <c r="DF15" s="970"/>
      <c r="DG15" s="968"/>
      <c r="DH15" s="969"/>
      <c r="DI15" s="969"/>
      <c r="DJ15" s="969"/>
      <c r="DK15" s="970"/>
      <c r="DL15" s="968"/>
      <c r="DM15" s="969"/>
      <c r="DN15" s="969"/>
      <c r="DO15" s="969"/>
      <c r="DP15" s="970"/>
      <c r="DQ15" s="968"/>
      <c r="DR15" s="969"/>
      <c r="DS15" s="969"/>
      <c r="DT15" s="969"/>
      <c r="DU15" s="970"/>
      <c r="DV15" s="971"/>
      <c r="DW15" s="972"/>
      <c r="DX15" s="972"/>
      <c r="DY15" s="972"/>
      <c r="DZ15" s="973"/>
      <c r="EA15" s="237"/>
    </row>
    <row r="16" spans="1:131" s="238" customFormat="1" ht="26.25" customHeight="1" x14ac:dyDescent="0.2">
      <c r="A16" s="241">
        <v>10</v>
      </c>
      <c r="B16" s="1012"/>
      <c r="C16" s="1013"/>
      <c r="D16" s="1013"/>
      <c r="E16" s="1013"/>
      <c r="F16" s="1013"/>
      <c r="G16" s="1013"/>
      <c r="H16" s="1013"/>
      <c r="I16" s="1013"/>
      <c r="J16" s="1013"/>
      <c r="K16" s="1013"/>
      <c r="L16" s="1013"/>
      <c r="M16" s="1013"/>
      <c r="N16" s="1013"/>
      <c r="O16" s="1013"/>
      <c r="P16" s="1014"/>
      <c r="Q16" s="1018"/>
      <c r="R16" s="1019"/>
      <c r="S16" s="1019"/>
      <c r="T16" s="1019"/>
      <c r="U16" s="1019"/>
      <c r="V16" s="1019"/>
      <c r="W16" s="1019"/>
      <c r="X16" s="1019"/>
      <c r="Y16" s="1019"/>
      <c r="Z16" s="1019"/>
      <c r="AA16" s="1019"/>
      <c r="AB16" s="1019"/>
      <c r="AC16" s="1019"/>
      <c r="AD16" s="1019"/>
      <c r="AE16" s="1020"/>
      <c r="AF16" s="996"/>
      <c r="AG16" s="997"/>
      <c r="AH16" s="997"/>
      <c r="AI16" s="997"/>
      <c r="AJ16" s="998"/>
      <c r="AK16" s="1061"/>
      <c r="AL16" s="1062"/>
      <c r="AM16" s="1062"/>
      <c r="AN16" s="1062"/>
      <c r="AO16" s="1062"/>
      <c r="AP16" s="1062"/>
      <c r="AQ16" s="1062"/>
      <c r="AR16" s="1062"/>
      <c r="AS16" s="1062"/>
      <c r="AT16" s="1062"/>
      <c r="AU16" s="1059"/>
      <c r="AV16" s="1059"/>
      <c r="AW16" s="1059"/>
      <c r="AX16" s="1059"/>
      <c r="AY16" s="1060"/>
      <c r="AZ16" s="235"/>
      <c r="BA16" s="235"/>
      <c r="BB16" s="235"/>
      <c r="BC16" s="235"/>
      <c r="BD16" s="235"/>
      <c r="BE16" s="236"/>
      <c r="BF16" s="236"/>
      <c r="BG16" s="236"/>
      <c r="BH16" s="236"/>
      <c r="BI16" s="236"/>
      <c r="BJ16" s="236"/>
      <c r="BK16" s="236"/>
      <c r="BL16" s="236"/>
      <c r="BM16" s="236"/>
      <c r="BN16" s="236"/>
      <c r="BO16" s="236"/>
      <c r="BP16" s="236"/>
      <c r="BQ16" s="241">
        <v>10</v>
      </c>
      <c r="BR16" s="242"/>
      <c r="BS16" s="971"/>
      <c r="BT16" s="972"/>
      <c r="BU16" s="972"/>
      <c r="BV16" s="972"/>
      <c r="BW16" s="972"/>
      <c r="BX16" s="972"/>
      <c r="BY16" s="972"/>
      <c r="BZ16" s="972"/>
      <c r="CA16" s="972"/>
      <c r="CB16" s="972"/>
      <c r="CC16" s="972"/>
      <c r="CD16" s="972"/>
      <c r="CE16" s="972"/>
      <c r="CF16" s="972"/>
      <c r="CG16" s="993"/>
      <c r="CH16" s="968"/>
      <c r="CI16" s="969"/>
      <c r="CJ16" s="969"/>
      <c r="CK16" s="969"/>
      <c r="CL16" s="970"/>
      <c r="CM16" s="968"/>
      <c r="CN16" s="969"/>
      <c r="CO16" s="969"/>
      <c r="CP16" s="969"/>
      <c r="CQ16" s="970"/>
      <c r="CR16" s="968"/>
      <c r="CS16" s="969"/>
      <c r="CT16" s="969"/>
      <c r="CU16" s="969"/>
      <c r="CV16" s="970"/>
      <c r="CW16" s="968"/>
      <c r="CX16" s="969"/>
      <c r="CY16" s="969"/>
      <c r="CZ16" s="969"/>
      <c r="DA16" s="970"/>
      <c r="DB16" s="968"/>
      <c r="DC16" s="969"/>
      <c r="DD16" s="969"/>
      <c r="DE16" s="969"/>
      <c r="DF16" s="970"/>
      <c r="DG16" s="968"/>
      <c r="DH16" s="969"/>
      <c r="DI16" s="969"/>
      <c r="DJ16" s="969"/>
      <c r="DK16" s="970"/>
      <c r="DL16" s="968"/>
      <c r="DM16" s="969"/>
      <c r="DN16" s="969"/>
      <c r="DO16" s="969"/>
      <c r="DP16" s="970"/>
      <c r="DQ16" s="968"/>
      <c r="DR16" s="969"/>
      <c r="DS16" s="969"/>
      <c r="DT16" s="969"/>
      <c r="DU16" s="970"/>
      <c r="DV16" s="971"/>
      <c r="DW16" s="972"/>
      <c r="DX16" s="972"/>
      <c r="DY16" s="972"/>
      <c r="DZ16" s="973"/>
      <c r="EA16" s="237"/>
    </row>
    <row r="17" spans="1:131" s="238" customFormat="1" ht="26.25" customHeight="1" x14ac:dyDescent="0.2">
      <c r="A17" s="241">
        <v>11</v>
      </c>
      <c r="B17" s="1012"/>
      <c r="C17" s="1013"/>
      <c r="D17" s="1013"/>
      <c r="E17" s="1013"/>
      <c r="F17" s="1013"/>
      <c r="G17" s="1013"/>
      <c r="H17" s="1013"/>
      <c r="I17" s="1013"/>
      <c r="J17" s="1013"/>
      <c r="K17" s="1013"/>
      <c r="L17" s="1013"/>
      <c r="M17" s="1013"/>
      <c r="N17" s="1013"/>
      <c r="O17" s="1013"/>
      <c r="P17" s="1014"/>
      <c r="Q17" s="1018"/>
      <c r="R17" s="1019"/>
      <c r="S17" s="1019"/>
      <c r="T17" s="1019"/>
      <c r="U17" s="1019"/>
      <c r="V17" s="1019"/>
      <c r="W17" s="1019"/>
      <c r="X17" s="1019"/>
      <c r="Y17" s="1019"/>
      <c r="Z17" s="1019"/>
      <c r="AA17" s="1019"/>
      <c r="AB17" s="1019"/>
      <c r="AC17" s="1019"/>
      <c r="AD17" s="1019"/>
      <c r="AE17" s="1020"/>
      <c r="AF17" s="996"/>
      <c r="AG17" s="997"/>
      <c r="AH17" s="997"/>
      <c r="AI17" s="997"/>
      <c r="AJ17" s="998"/>
      <c r="AK17" s="1061"/>
      <c r="AL17" s="1062"/>
      <c r="AM17" s="1062"/>
      <c r="AN17" s="1062"/>
      <c r="AO17" s="1062"/>
      <c r="AP17" s="1062"/>
      <c r="AQ17" s="1062"/>
      <c r="AR17" s="1062"/>
      <c r="AS17" s="1062"/>
      <c r="AT17" s="1062"/>
      <c r="AU17" s="1059"/>
      <c r="AV17" s="1059"/>
      <c r="AW17" s="1059"/>
      <c r="AX17" s="1059"/>
      <c r="AY17" s="1060"/>
      <c r="AZ17" s="235"/>
      <c r="BA17" s="235"/>
      <c r="BB17" s="235"/>
      <c r="BC17" s="235"/>
      <c r="BD17" s="235"/>
      <c r="BE17" s="236"/>
      <c r="BF17" s="236"/>
      <c r="BG17" s="236"/>
      <c r="BH17" s="236"/>
      <c r="BI17" s="236"/>
      <c r="BJ17" s="236"/>
      <c r="BK17" s="236"/>
      <c r="BL17" s="236"/>
      <c r="BM17" s="236"/>
      <c r="BN17" s="236"/>
      <c r="BO17" s="236"/>
      <c r="BP17" s="236"/>
      <c r="BQ17" s="241">
        <v>11</v>
      </c>
      <c r="BR17" s="242"/>
      <c r="BS17" s="971"/>
      <c r="BT17" s="972"/>
      <c r="BU17" s="972"/>
      <c r="BV17" s="972"/>
      <c r="BW17" s="972"/>
      <c r="BX17" s="972"/>
      <c r="BY17" s="972"/>
      <c r="BZ17" s="972"/>
      <c r="CA17" s="972"/>
      <c r="CB17" s="972"/>
      <c r="CC17" s="972"/>
      <c r="CD17" s="972"/>
      <c r="CE17" s="972"/>
      <c r="CF17" s="972"/>
      <c r="CG17" s="993"/>
      <c r="CH17" s="968"/>
      <c r="CI17" s="969"/>
      <c r="CJ17" s="969"/>
      <c r="CK17" s="969"/>
      <c r="CL17" s="970"/>
      <c r="CM17" s="968"/>
      <c r="CN17" s="969"/>
      <c r="CO17" s="969"/>
      <c r="CP17" s="969"/>
      <c r="CQ17" s="970"/>
      <c r="CR17" s="968"/>
      <c r="CS17" s="969"/>
      <c r="CT17" s="969"/>
      <c r="CU17" s="969"/>
      <c r="CV17" s="970"/>
      <c r="CW17" s="968"/>
      <c r="CX17" s="969"/>
      <c r="CY17" s="969"/>
      <c r="CZ17" s="969"/>
      <c r="DA17" s="970"/>
      <c r="DB17" s="968"/>
      <c r="DC17" s="969"/>
      <c r="DD17" s="969"/>
      <c r="DE17" s="969"/>
      <c r="DF17" s="970"/>
      <c r="DG17" s="968"/>
      <c r="DH17" s="969"/>
      <c r="DI17" s="969"/>
      <c r="DJ17" s="969"/>
      <c r="DK17" s="970"/>
      <c r="DL17" s="968"/>
      <c r="DM17" s="969"/>
      <c r="DN17" s="969"/>
      <c r="DO17" s="969"/>
      <c r="DP17" s="970"/>
      <c r="DQ17" s="968"/>
      <c r="DR17" s="969"/>
      <c r="DS17" s="969"/>
      <c r="DT17" s="969"/>
      <c r="DU17" s="970"/>
      <c r="DV17" s="971"/>
      <c r="DW17" s="972"/>
      <c r="DX17" s="972"/>
      <c r="DY17" s="972"/>
      <c r="DZ17" s="973"/>
      <c r="EA17" s="237"/>
    </row>
    <row r="18" spans="1:131" s="238" customFormat="1" ht="26.25" customHeight="1" x14ac:dyDescent="0.2">
      <c r="A18" s="241">
        <v>12</v>
      </c>
      <c r="B18" s="1012"/>
      <c r="C18" s="1013"/>
      <c r="D18" s="1013"/>
      <c r="E18" s="1013"/>
      <c r="F18" s="1013"/>
      <c r="G18" s="1013"/>
      <c r="H18" s="1013"/>
      <c r="I18" s="1013"/>
      <c r="J18" s="1013"/>
      <c r="K18" s="1013"/>
      <c r="L18" s="1013"/>
      <c r="M18" s="1013"/>
      <c r="N18" s="1013"/>
      <c r="O18" s="1013"/>
      <c r="P18" s="1014"/>
      <c r="Q18" s="1018"/>
      <c r="R18" s="1019"/>
      <c r="S18" s="1019"/>
      <c r="T18" s="1019"/>
      <c r="U18" s="1019"/>
      <c r="V18" s="1019"/>
      <c r="W18" s="1019"/>
      <c r="X18" s="1019"/>
      <c r="Y18" s="1019"/>
      <c r="Z18" s="1019"/>
      <c r="AA18" s="1019"/>
      <c r="AB18" s="1019"/>
      <c r="AC18" s="1019"/>
      <c r="AD18" s="1019"/>
      <c r="AE18" s="1020"/>
      <c r="AF18" s="996"/>
      <c r="AG18" s="997"/>
      <c r="AH18" s="997"/>
      <c r="AI18" s="997"/>
      <c r="AJ18" s="998"/>
      <c r="AK18" s="1061"/>
      <c r="AL18" s="1062"/>
      <c r="AM18" s="1062"/>
      <c r="AN18" s="1062"/>
      <c r="AO18" s="1062"/>
      <c r="AP18" s="1062"/>
      <c r="AQ18" s="1062"/>
      <c r="AR18" s="1062"/>
      <c r="AS18" s="1062"/>
      <c r="AT18" s="1062"/>
      <c r="AU18" s="1059"/>
      <c r="AV18" s="1059"/>
      <c r="AW18" s="1059"/>
      <c r="AX18" s="1059"/>
      <c r="AY18" s="1060"/>
      <c r="AZ18" s="235"/>
      <c r="BA18" s="235"/>
      <c r="BB18" s="235"/>
      <c r="BC18" s="235"/>
      <c r="BD18" s="235"/>
      <c r="BE18" s="236"/>
      <c r="BF18" s="236"/>
      <c r="BG18" s="236"/>
      <c r="BH18" s="236"/>
      <c r="BI18" s="236"/>
      <c r="BJ18" s="236"/>
      <c r="BK18" s="236"/>
      <c r="BL18" s="236"/>
      <c r="BM18" s="236"/>
      <c r="BN18" s="236"/>
      <c r="BO18" s="236"/>
      <c r="BP18" s="236"/>
      <c r="BQ18" s="241">
        <v>12</v>
      </c>
      <c r="BR18" s="242"/>
      <c r="BS18" s="971"/>
      <c r="BT18" s="972"/>
      <c r="BU18" s="972"/>
      <c r="BV18" s="972"/>
      <c r="BW18" s="972"/>
      <c r="BX18" s="972"/>
      <c r="BY18" s="972"/>
      <c r="BZ18" s="972"/>
      <c r="CA18" s="972"/>
      <c r="CB18" s="972"/>
      <c r="CC18" s="972"/>
      <c r="CD18" s="972"/>
      <c r="CE18" s="972"/>
      <c r="CF18" s="972"/>
      <c r="CG18" s="993"/>
      <c r="CH18" s="968"/>
      <c r="CI18" s="969"/>
      <c r="CJ18" s="969"/>
      <c r="CK18" s="969"/>
      <c r="CL18" s="970"/>
      <c r="CM18" s="968"/>
      <c r="CN18" s="969"/>
      <c r="CO18" s="969"/>
      <c r="CP18" s="969"/>
      <c r="CQ18" s="970"/>
      <c r="CR18" s="968"/>
      <c r="CS18" s="969"/>
      <c r="CT18" s="969"/>
      <c r="CU18" s="969"/>
      <c r="CV18" s="970"/>
      <c r="CW18" s="968"/>
      <c r="CX18" s="969"/>
      <c r="CY18" s="969"/>
      <c r="CZ18" s="969"/>
      <c r="DA18" s="970"/>
      <c r="DB18" s="968"/>
      <c r="DC18" s="969"/>
      <c r="DD18" s="969"/>
      <c r="DE18" s="969"/>
      <c r="DF18" s="970"/>
      <c r="DG18" s="968"/>
      <c r="DH18" s="969"/>
      <c r="DI18" s="969"/>
      <c r="DJ18" s="969"/>
      <c r="DK18" s="970"/>
      <c r="DL18" s="968"/>
      <c r="DM18" s="969"/>
      <c r="DN18" s="969"/>
      <c r="DO18" s="969"/>
      <c r="DP18" s="970"/>
      <c r="DQ18" s="968"/>
      <c r="DR18" s="969"/>
      <c r="DS18" s="969"/>
      <c r="DT18" s="969"/>
      <c r="DU18" s="970"/>
      <c r="DV18" s="971"/>
      <c r="DW18" s="972"/>
      <c r="DX18" s="972"/>
      <c r="DY18" s="972"/>
      <c r="DZ18" s="973"/>
      <c r="EA18" s="237"/>
    </row>
    <row r="19" spans="1:131" s="238" customFormat="1" ht="26.25" customHeight="1" x14ac:dyDescent="0.2">
      <c r="A19" s="241">
        <v>13</v>
      </c>
      <c r="B19" s="1012"/>
      <c r="C19" s="1013"/>
      <c r="D19" s="1013"/>
      <c r="E19" s="1013"/>
      <c r="F19" s="1013"/>
      <c r="G19" s="1013"/>
      <c r="H19" s="1013"/>
      <c r="I19" s="1013"/>
      <c r="J19" s="1013"/>
      <c r="K19" s="1013"/>
      <c r="L19" s="1013"/>
      <c r="M19" s="1013"/>
      <c r="N19" s="1013"/>
      <c r="O19" s="1013"/>
      <c r="P19" s="1014"/>
      <c r="Q19" s="1018"/>
      <c r="R19" s="1019"/>
      <c r="S19" s="1019"/>
      <c r="T19" s="1019"/>
      <c r="U19" s="1019"/>
      <c r="V19" s="1019"/>
      <c r="W19" s="1019"/>
      <c r="X19" s="1019"/>
      <c r="Y19" s="1019"/>
      <c r="Z19" s="1019"/>
      <c r="AA19" s="1019"/>
      <c r="AB19" s="1019"/>
      <c r="AC19" s="1019"/>
      <c r="AD19" s="1019"/>
      <c r="AE19" s="1020"/>
      <c r="AF19" s="996"/>
      <c r="AG19" s="997"/>
      <c r="AH19" s="997"/>
      <c r="AI19" s="997"/>
      <c r="AJ19" s="998"/>
      <c r="AK19" s="1061"/>
      <c r="AL19" s="1062"/>
      <c r="AM19" s="1062"/>
      <c r="AN19" s="1062"/>
      <c r="AO19" s="1062"/>
      <c r="AP19" s="1062"/>
      <c r="AQ19" s="1062"/>
      <c r="AR19" s="1062"/>
      <c r="AS19" s="1062"/>
      <c r="AT19" s="1062"/>
      <c r="AU19" s="1059"/>
      <c r="AV19" s="1059"/>
      <c r="AW19" s="1059"/>
      <c r="AX19" s="1059"/>
      <c r="AY19" s="1060"/>
      <c r="AZ19" s="235"/>
      <c r="BA19" s="235"/>
      <c r="BB19" s="235"/>
      <c r="BC19" s="235"/>
      <c r="BD19" s="235"/>
      <c r="BE19" s="236"/>
      <c r="BF19" s="236"/>
      <c r="BG19" s="236"/>
      <c r="BH19" s="236"/>
      <c r="BI19" s="236"/>
      <c r="BJ19" s="236"/>
      <c r="BK19" s="236"/>
      <c r="BL19" s="236"/>
      <c r="BM19" s="236"/>
      <c r="BN19" s="236"/>
      <c r="BO19" s="236"/>
      <c r="BP19" s="236"/>
      <c r="BQ19" s="241">
        <v>13</v>
      </c>
      <c r="BR19" s="242"/>
      <c r="BS19" s="971"/>
      <c r="BT19" s="972"/>
      <c r="BU19" s="972"/>
      <c r="BV19" s="972"/>
      <c r="BW19" s="972"/>
      <c r="BX19" s="972"/>
      <c r="BY19" s="972"/>
      <c r="BZ19" s="972"/>
      <c r="CA19" s="972"/>
      <c r="CB19" s="972"/>
      <c r="CC19" s="972"/>
      <c r="CD19" s="972"/>
      <c r="CE19" s="972"/>
      <c r="CF19" s="972"/>
      <c r="CG19" s="993"/>
      <c r="CH19" s="968"/>
      <c r="CI19" s="969"/>
      <c r="CJ19" s="969"/>
      <c r="CK19" s="969"/>
      <c r="CL19" s="970"/>
      <c r="CM19" s="968"/>
      <c r="CN19" s="969"/>
      <c r="CO19" s="969"/>
      <c r="CP19" s="969"/>
      <c r="CQ19" s="970"/>
      <c r="CR19" s="968"/>
      <c r="CS19" s="969"/>
      <c r="CT19" s="969"/>
      <c r="CU19" s="969"/>
      <c r="CV19" s="970"/>
      <c r="CW19" s="968"/>
      <c r="CX19" s="969"/>
      <c r="CY19" s="969"/>
      <c r="CZ19" s="969"/>
      <c r="DA19" s="970"/>
      <c r="DB19" s="968"/>
      <c r="DC19" s="969"/>
      <c r="DD19" s="969"/>
      <c r="DE19" s="969"/>
      <c r="DF19" s="970"/>
      <c r="DG19" s="968"/>
      <c r="DH19" s="969"/>
      <c r="DI19" s="969"/>
      <c r="DJ19" s="969"/>
      <c r="DK19" s="970"/>
      <c r="DL19" s="968"/>
      <c r="DM19" s="969"/>
      <c r="DN19" s="969"/>
      <c r="DO19" s="969"/>
      <c r="DP19" s="970"/>
      <c r="DQ19" s="968"/>
      <c r="DR19" s="969"/>
      <c r="DS19" s="969"/>
      <c r="DT19" s="969"/>
      <c r="DU19" s="970"/>
      <c r="DV19" s="971"/>
      <c r="DW19" s="972"/>
      <c r="DX19" s="972"/>
      <c r="DY19" s="972"/>
      <c r="DZ19" s="973"/>
      <c r="EA19" s="237"/>
    </row>
    <row r="20" spans="1:131" s="238" customFormat="1" ht="26.25" customHeight="1" x14ac:dyDescent="0.2">
      <c r="A20" s="241">
        <v>14</v>
      </c>
      <c r="B20" s="1012"/>
      <c r="C20" s="1013"/>
      <c r="D20" s="1013"/>
      <c r="E20" s="1013"/>
      <c r="F20" s="1013"/>
      <c r="G20" s="1013"/>
      <c r="H20" s="1013"/>
      <c r="I20" s="1013"/>
      <c r="J20" s="1013"/>
      <c r="K20" s="1013"/>
      <c r="L20" s="1013"/>
      <c r="M20" s="1013"/>
      <c r="N20" s="1013"/>
      <c r="O20" s="1013"/>
      <c r="P20" s="1014"/>
      <c r="Q20" s="1018"/>
      <c r="R20" s="1019"/>
      <c r="S20" s="1019"/>
      <c r="T20" s="1019"/>
      <c r="U20" s="1019"/>
      <c r="V20" s="1019"/>
      <c r="W20" s="1019"/>
      <c r="X20" s="1019"/>
      <c r="Y20" s="1019"/>
      <c r="Z20" s="1019"/>
      <c r="AA20" s="1019"/>
      <c r="AB20" s="1019"/>
      <c r="AC20" s="1019"/>
      <c r="AD20" s="1019"/>
      <c r="AE20" s="1020"/>
      <c r="AF20" s="996"/>
      <c r="AG20" s="997"/>
      <c r="AH20" s="997"/>
      <c r="AI20" s="997"/>
      <c r="AJ20" s="998"/>
      <c r="AK20" s="1061"/>
      <c r="AL20" s="1062"/>
      <c r="AM20" s="1062"/>
      <c r="AN20" s="1062"/>
      <c r="AO20" s="1062"/>
      <c r="AP20" s="1062"/>
      <c r="AQ20" s="1062"/>
      <c r="AR20" s="1062"/>
      <c r="AS20" s="1062"/>
      <c r="AT20" s="1062"/>
      <c r="AU20" s="1059"/>
      <c r="AV20" s="1059"/>
      <c r="AW20" s="1059"/>
      <c r="AX20" s="1059"/>
      <c r="AY20" s="1060"/>
      <c r="AZ20" s="235"/>
      <c r="BA20" s="235"/>
      <c r="BB20" s="235"/>
      <c r="BC20" s="235"/>
      <c r="BD20" s="235"/>
      <c r="BE20" s="236"/>
      <c r="BF20" s="236"/>
      <c r="BG20" s="236"/>
      <c r="BH20" s="236"/>
      <c r="BI20" s="236"/>
      <c r="BJ20" s="236"/>
      <c r="BK20" s="236"/>
      <c r="BL20" s="236"/>
      <c r="BM20" s="236"/>
      <c r="BN20" s="236"/>
      <c r="BO20" s="236"/>
      <c r="BP20" s="236"/>
      <c r="BQ20" s="241">
        <v>14</v>
      </c>
      <c r="BR20" s="242"/>
      <c r="BS20" s="971"/>
      <c r="BT20" s="972"/>
      <c r="BU20" s="972"/>
      <c r="BV20" s="972"/>
      <c r="BW20" s="972"/>
      <c r="BX20" s="972"/>
      <c r="BY20" s="972"/>
      <c r="BZ20" s="972"/>
      <c r="CA20" s="972"/>
      <c r="CB20" s="972"/>
      <c r="CC20" s="972"/>
      <c r="CD20" s="972"/>
      <c r="CE20" s="972"/>
      <c r="CF20" s="972"/>
      <c r="CG20" s="993"/>
      <c r="CH20" s="968"/>
      <c r="CI20" s="969"/>
      <c r="CJ20" s="969"/>
      <c r="CK20" s="969"/>
      <c r="CL20" s="970"/>
      <c r="CM20" s="968"/>
      <c r="CN20" s="969"/>
      <c r="CO20" s="969"/>
      <c r="CP20" s="969"/>
      <c r="CQ20" s="970"/>
      <c r="CR20" s="968"/>
      <c r="CS20" s="969"/>
      <c r="CT20" s="969"/>
      <c r="CU20" s="969"/>
      <c r="CV20" s="970"/>
      <c r="CW20" s="968"/>
      <c r="CX20" s="969"/>
      <c r="CY20" s="969"/>
      <c r="CZ20" s="969"/>
      <c r="DA20" s="970"/>
      <c r="DB20" s="968"/>
      <c r="DC20" s="969"/>
      <c r="DD20" s="969"/>
      <c r="DE20" s="969"/>
      <c r="DF20" s="970"/>
      <c r="DG20" s="968"/>
      <c r="DH20" s="969"/>
      <c r="DI20" s="969"/>
      <c r="DJ20" s="969"/>
      <c r="DK20" s="970"/>
      <c r="DL20" s="968"/>
      <c r="DM20" s="969"/>
      <c r="DN20" s="969"/>
      <c r="DO20" s="969"/>
      <c r="DP20" s="970"/>
      <c r="DQ20" s="968"/>
      <c r="DR20" s="969"/>
      <c r="DS20" s="969"/>
      <c r="DT20" s="969"/>
      <c r="DU20" s="970"/>
      <c r="DV20" s="971"/>
      <c r="DW20" s="972"/>
      <c r="DX20" s="972"/>
      <c r="DY20" s="972"/>
      <c r="DZ20" s="973"/>
      <c r="EA20" s="237"/>
    </row>
    <row r="21" spans="1:131" s="238" customFormat="1" ht="26.25" customHeight="1" thickBot="1" x14ac:dyDescent="0.25">
      <c r="A21" s="241">
        <v>15</v>
      </c>
      <c r="B21" s="1012"/>
      <c r="C21" s="1013"/>
      <c r="D21" s="1013"/>
      <c r="E21" s="1013"/>
      <c r="F21" s="1013"/>
      <c r="G21" s="1013"/>
      <c r="H21" s="1013"/>
      <c r="I21" s="1013"/>
      <c r="J21" s="1013"/>
      <c r="K21" s="1013"/>
      <c r="L21" s="1013"/>
      <c r="M21" s="1013"/>
      <c r="N21" s="1013"/>
      <c r="O21" s="1013"/>
      <c r="P21" s="1014"/>
      <c r="Q21" s="1018"/>
      <c r="R21" s="1019"/>
      <c r="S21" s="1019"/>
      <c r="T21" s="1019"/>
      <c r="U21" s="1019"/>
      <c r="V21" s="1019"/>
      <c r="W21" s="1019"/>
      <c r="X21" s="1019"/>
      <c r="Y21" s="1019"/>
      <c r="Z21" s="1019"/>
      <c r="AA21" s="1019"/>
      <c r="AB21" s="1019"/>
      <c r="AC21" s="1019"/>
      <c r="AD21" s="1019"/>
      <c r="AE21" s="1020"/>
      <c r="AF21" s="996"/>
      <c r="AG21" s="997"/>
      <c r="AH21" s="997"/>
      <c r="AI21" s="997"/>
      <c r="AJ21" s="998"/>
      <c r="AK21" s="1061"/>
      <c r="AL21" s="1062"/>
      <c r="AM21" s="1062"/>
      <c r="AN21" s="1062"/>
      <c r="AO21" s="1062"/>
      <c r="AP21" s="1062"/>
      <c r="AQ21" s="1062"/>
      <c r="AR21" s="1062"/>
      <c r="AS21" s="1062"/>
      <c r="AT21" s="1062"/>
      <c r="AU21" s="1059"/>
      <c r="AV21" s="1059"/>
      <c r="AW21" s="1059"/>
      <c r="AX21" s="1059"/>
      <c r="AY21" s="1060"/>
      <c r="AZ21" s="235"/>
      <c r="BA21" s="235"/>
      <c r="BB21" s="235"/>
      <c r="BC21" s="235"/>
      <c r="BD21" s="235"/>
      <c r="BE21" s="236"/>
      <c r="BF21" s="236"/>
      <c r="BG21" s="236"/>
      <c r="BH21" s="236"/>
      <c r="BI21" s="236"/>
      <c r="BJ21" s="236"/>
      <c r="BK21" s="236"/>
      <c r="BL21" s="236"/>
      <c r="BM21" s="236"/>
      <c r="BN21" s="236"/>
      <c r="BO21" s="236"/>
      <c r="BP21" s="236"/>
      <c r="BQ21" s="241">
        <v>15</v>
      </c>
      <c r="BR21" s="242"/>
      <c r="BS21" s="971"/>
      <c r="BT21" s="972"/>
      <c r="BU21" s="972"/>
      <c r="BV21" s="972"/>
      <c r="BW21" s="972"/>
      <c r="BX21" s="972"/>
      <c r="BY21" s="972"/>
      <c r="BZ21" s="972"/>
      <c r="CA21" s="972"/>
      <c r="CB21" s="972"/>
      <c r="CC21" s="972"/>
      <c r="CD21" s="972"/>
      <c r="CE21" s="972"/>
      <c r="CF21" s="972"/>
      <c r="CG21" s="993"/>
      <c r="CH21" s="968"/>
      <c r="CI21" s="969"/>
      <c r="CJ21" s="969"/>
      <c r="CK21" s="969"/>
      <c r="CL21" s="970"/>
      <c r="CM21" s="968"/>
      <c r="CN21" s="969"/>
      <c r="CO21" s="969"/>
      <c r="CP21" s="969"/>
      <c r="CQ21" s="970"/>
      <c r="CR21" s="968"/>
      <c r="CS21" s="969"/>
      <c r="CT21" s="969"/>
      <c r="CU21" s="969"/>
      <c r="CV21" s="970"/>
      <c r="CW21" s="968"/>
      <c r="CX21" s="969"/>
      <c r="CY21" s="969"/>
      <c r="CZ21" s="969"/>
      <c r="DA21" s="970"/>
      <c r="DB21" s="968"/>
      <c r="DC21" s="969"/>
      <c r="DD21" s="969"/>
      <c r="DE21" s="969"/>
      <c r="DF21" s="970"/>
      <c r="DG21" s="968"/>
      <c r="DH21" s="969"/>
      <c r="DI21" s="969"/>
      <c r="DJ21" s="969"/>
      <c r="DK21" s="970"/>
      <c r="DL21" s="968"/>
      <c r="DM21" s="969"/>
      <c r="DN21" s="969"/>
      <c r="DO21" s="969"/>
      <c r="DP21" s="970"/>
      <c r="DQ21" s="968"/>
      <c r="DR21" s="969"/>
      <c r="DS21" s="969"/>
      <c r="DT21" s="969"/>
      <c r="DU21" s="970"/>
      <c r="DV21" s="971"/>
      <c r="DW21" s="972"/>
      <c r="DX21" s="972"/>
      <c r="DY21" s="972"/>
      <c r="DZ21" s="973"/>
      <c r="EA21" s="237"/>
    </row>
    <row r="22" spans="1:131" s="238" customFormat="1" ht="26.25" customHeight="1" x14ac:dyDescent="0.2">
      <c r="A22" s="241">
        <v>16</v>
      </c>
      <c r="B22" s="1012"/>
      <c r="C22" s="1013"/>
      <c r="D22" s="1013"/>
      <c r="E22" s="1013"/>
      <c r="F22" s="1013"/>
      <c r="G22" s="1013"/>
      <c r="H22" s="1013"/>
      <c r="I22" s="1013"/>
      <c r="J22" s="1013"/>
      <c r="K22" s="1013"/>
      <c r="L22" s="1013"/>
      <c r="M22" s="1013"/>
      <c r="N22" s="1013"/>
      <c r="O22" s="1013"/>
      <c r="P22" s="1014"/>
      <c r="Q22" s="1056"/>
      <c r="R22" s="1057"/>
      <c r="S22" s="1057"/>
      <c r="T22" s="1057"/>
      <c r="U22" s="1057"/>
      <c r="V22" s="1057"/>
      <c r="W22" s="1057"/>
      <c r="X22" s="1057"/>
      <c r="Y22" s="1057"/>
      <c r="Z22" s="1057"/>
      <c r="AA22" s="1057"/>
      <c r="AB22" s="1057"/>
      <c r="AC22" s="1057"/>
      <c r="AD22" s="1057"/>
      <c r="AE22" s="1058"/>
      <c r="AF22" s="996"/>
      <c r="AG22" s="997"/>
      <c r="AH22" s="997"/>
      <c r="AI22" s="997"/>
      <c r="AJ22" s="998"/>
      <c r="AK22" s="1052"/>
      <c r="AL22" s="1053"/>
      <c r="AM22" s="1053"/>
      <c r="AN22" s="1053"/>
      <c r="AO22" s="1053"/>
      <c r="AP22" s="1053"/>
      <c r="AQ22" s="1053"/>
      <c r="AR22" s="1053"/>
      <c r="AS22" s="1053"/>
      <c r="AT22" s="1053"/>
      <c r="AU22" s="1054"/>
      <c r="AV22" s="1054"/>
      <c r="AW22" s="1054"/>
      <c r="AX22" s="1054"/>
      <c r="AY22" s="1055"/>
      <c r="AZ22" s="1010" t="s">
        <v>308</v>
      </c>
      <c r="BA22" s="1010"/>
      <c r="BB22" s="1010"/>
      <c r="BC22" s="1010"/>
      <c r="BD22" s="1011"/>
      <c r="BE22" s="236"/>
      <c r="BF22" s="236"/>
      <c r="BG22" s="236"/>
      <c r="BH22" s="236"/>
      <c r="BI22" s="236"/>
      <c r="BJ22" s="236"/>
      <c r="BK22" s="236"/>
      <c r="BL22" s="236"/>
      <c r="BM22" s="236"/>
      <c r="BN22" s="236"/>
      <c r="BO22" s="236"/>
      <c r="BP22" s="236"/>
      <c r="BQ22" s="241">
        <v>16</v>
      </c>
      <c r="BR22" s="242"/>
      <c r="BS22" s="971"/>
      <c r="BT22" s="972"/>
      <c r="BU22" s="972"/>
      <c r="BV22" s="972"/>
      <c r="BW22" s="972"/>
      <c r="BX22" s="972"/>
      <c r="BY22" s="972"/>
      <c r="BZ22" s="972"/>
      <c r="CA22" s="972"/>
      <c r="CB22" s="972"/>
      <c r="CC22" s="972"/>
      <c r="CD22" s="972"/>
      <c r="CE22" s="972"/>
      <c r="CF22" s="972"/>
      <c r="CG22" s="993"/>
      <c r="CH22" s="968"/>
      <c r="CI22" s="969"/>
      <c r="CJ22" s="969"/>
      <c r="CK22" s="969"/>
      <c r="CL22" s="970"/>
      <c r="CM22" s="968"/>
      <c r="CN22" s="969"/>
      <c r="CO22" s="969"/>
      <c r="CP22" s="969"/>
      <c r="CQ22" s="970"/>
      <c r="CR22" s="968"/>
      <c r="CS22" s="969"/>
      <c r="CT22" s="969"/>
      <c r="CU22" s="969"/>
      <c r="CV22" s="970"/>
      <c r="CW22" s="968"/>
      <c r="CX22" s="969"/>
      <c r="CY22" s="969"/>
      <c r="CZ22" s="969"/>
      <c r="DA22" s="970"/>
      <c r="DB22" s="968"/>
      <c r="DC22" s="969"/>
      <c r="DD22" s="969"/>
      <c r="DE22" s="969"/>
      <c r="DF22" s="970"/>
      <c r="DG22" s="968"/>
      <c r="DH22" s="969"/>
      <c r="DI22" s="969"/>
      <c r="DJ22" s="969"/>
      <c r="DK22" s="970"/>
      <c r="DL22" s="968"/>
      <c r="DM22" s="969"/>
      <c r="DN22" s="969"/>
      <c r="DO22" s="969"/>
      <c r="DP22" s="970"/>
      <c r="DQ22" s="968"/>
      <c r="DR22" s="969"/>
      <c r="DS22" s="969"/>
      <c r="DT22" s="969"/>
      <c r="DU22" s="970"/>
      <c r="DV22" s="971"/>
      <c r="DW22" s="972"/>
      <c r="DX22" s="972"/>
      <c r="DY22" s="972"/>
      <c r="DZ22" s="973"/>
      <c r="EA22" s="237"/>
    </row>
    <row r="23" spans="1:131" s="238" customFormat="1" ht="26.25" customHeight="1" thickBot="1" x14ac:dyDescent="0.25">
      <c r="A23" s="243" t="s">
        <v>309</v>
      </c>
      <c r="B23" s="916" t="s">
        <v>310</v>
      </c>
      <c r="C23" s="917"/>
      <c r="D23" s="917"/>
      <c r="E23" s="917"/>
      <c r="F23" s="917"/>
      <c r="G23" s="917"/>
      <c r="H23" s="917"/>
      <c r="I23" s="917"/>
      <c r="J23" s="917"/>
      <c r="K23" s="917"/>
      <c r="L23" s="917"/>
      <c r="M23" s="917"/>
      <c r="N23" s="917"/>
      <c r="O23" s="917"/>
      <c r="P23" s="927"/>
      <c r="Q23" s="1043">
        <f>SUM(Q7:U22)</f>
        <v>10443</v>
      </c>
      <c r="R23" s="1044"/>
      <c r="S23" s="1044"/>
      <c r="T23" s="1044"/>
      <c r="U23" s="1044"/>
      <c r="V23" s="1044">
        <f t="shared" ref="V23" si="0">SUM(V7:Z22)</f>
        <v>9962</v>
      </c>
      <c r="W23" s="1044"/>
      <c r="X23" s="1044"/>
      <c r="Y23" s="1044"/>
      <c r="Z23" s="1044"/>
      <c r="AA23" s="1044">
        <f t="shared" ref="AA23" si="1">SUM(AA7:AE22)</f>
        <v>481</v>
      </c>
      <c r="AB23" s="1044"/>
      <c r="AC23" s="1044"/>
      <c r="AD23" s="1044"/>
      <c r="AE23" s="1045"/>
      <c r="AF23" s="1046">
        <v>342</v>
      </c>
      <c r="AG23" s="1044"/>
      <c r="AH23" s="1044"/>
      <c r="AI23" s="1044"/>
      <c r="AJ23" s="1047"/>
      <c r="AK23" s="1048"/>
      <c r="AL23" s="1049"/>
      <c r="AM23" s="1049"/>
      <c r="AN23" s="1049"/>
      <c r="AO23" s="1049"/>
      <c r="AP23" s="1044">
        <f>SUM(AP7:AT22)</f>
        <v>1777</v>
      </c>
      <c r="AQ23" s="1044"/>
      <c r="AR23" s="1044"/>
      <c r="AS23" s="1044"/>
      <c r="AT23" s="1044"/>
      <c r="AU23" s="1050"/>
      <c r="AV23" s="1050"/>
      <c r="AW23" s="1050"/>
      <c r="AX23" s="1050"/>
      <c r="AY23" s="1051"/>
      <c r="AZ23" s="1040" t="s">
        <v>47</v>
      </c>
      <c r="BA23" s="1041"/>
      <c r="BB23" s="1041"/>
      <c r="BC23" s="1041"/>
      <c r="BD23" s="1042"/>
      <c r="BE23" s="236"/>
      <c r="BF23" s="236"/>
      <c r="BG23" s="236"/>
      <c r="BH23" s="236"/>
      <c r="BI23" s="236"/>
      <c r="BJ23" s="236"/>
      <c r="BK23" s="236"/>
      <c r="BL23" s="236"/>
      <c r="BM23" s="236"/>
      <c r="BN23" s="236"/>
      <c r="BO23" s="236"/>
      <c r="BP23" s="236"/>
      <c r="BQ23" s="241">
        <v>17</v>
      </c>
      <c r="BR23" s="242"/>
      <c r="BS23" s="971"/>
      <c r="BT23" s="972"/>
      <c r="BU23" s="972"/>
      <c r="BV23" s="972"/>
      <c r="BW23" s="972"/>
      <c r="BX23" s="972"/>
      <c r="BY23" s="972"/>
      <c r="BZ23" s="972"/>
      <c r="CA23" s="972"/>
      <c r="CB23" s="972"/>
      <c r="CC23" s="972"/>
      <c r="CD23" s="972"/>
      <c r="CE23" s="972"/>
      <c r="CF23" s="972"/>
      <c r="CG23" s="993"/>
      <c r="CH23" s="968"/>
      <c r="CI23" s="969"/>
      <c r="CJ23" s="969"/>
      <c r="CK23" s="969"/>
      <c r="CL23" s="970"/>
      <c r="CM23" s="968"/>
      <c r="CN23" s="969"/>
      <c r="CO23" s="969"/>
      <c r="CP23" s="969"/>
      <c r="CQ23" s="970"/>
      <c r="CR23" s="968"/>
      <c r="CS23" s="969"/>
      <c r="CT23" s="969"/>
      <c r="CU23" s="969"/>
      <c r="CV23" s="970"/>
      <c r="CW23" s="968"/>
      <c r="CX23" s="969"/>
      <c r="CY23" s="969"/>
      <c r="CZ23" s="969"/>
      <c r="DA23" s="970"/>
      <c r="DB23" s="968"/>
      <c r="DC23" s="969"/>
      <c r="DD23" s="969"/>
      <c r="DE23" s="969"/>
      <c r="DF23" s="970"/>
      <c r="DG23" s="968"/>
      <c r="DH23" s="969"/>
      <c r="DI23" s="969"/>
      <c r="DJ23" s="969"/>
      <c r="DK23" s="970"/>
      <c r="DL23" s="968"/>
      <c r="DM23" s="969"/>
      <c r="DN23" s="969"/>
      <c r="DO23" s="969"/>
      <c r="DP23" s="970"/>
      <c r="DQ23" s="968"/>
      <c r="DR23" s="969"/>
      <c r="DS23" s="969"/>
      <c r="DT23" s="969"/>
      <c r="DU23" s="970"/>
      <c r="DV23" s="971"/>
      <c r="DW23" s="972"/>
      <c r="DX23" s="972"/>
      <c r="DY23" s="972"/>
      <c r="DZ23" s="973"/>
      <c r="EA23" s="237"/>
    </row>
    <row r="24" spans="1:131" s="238" customFormat="1" ht="26.25" customHeight="1" x14ac:dyDescent="0.2">
      <c r="A24" s="1039" t="s">
        <v>311</v>
      </c>
      <c r="B24" s="1039"/>
      <c r="C24" s="1039"/>
      <c r="D24" s="1039"/>
      <c r="E24" s="1039"/>
      <c r="F24" s="1039"/>
      <c r="G24" s="1039"/>
      <c r="H24" s="1039"/>
      <c r="I24" s="1039"/>
      <c r="J24" s="1039"/>
      <c r="K24" s="1039"/>
      <c r="L24" s="1039"/>
      <c r="M24" s="1039"/>
      <c r="N24" s="1039"/>
      <c r="O24" s="1039"/>
      <c r="P24" s="1039"/>
      <c r="Q24" s="1039"/>
      <c r="R24" s="1039"/>
      <c r="S24" s="1039"/>
      <c r="T24" s="1039"/>
      <c r="U24" s="1039"/>
      <c r="V24" s="1039"/>
      <c r="W24" s="1039"/>
      <c r="X24" s="1039"/>
      <c r="Y24" s="1039"/>
      <c r="Z24" s="1039"/>
      <c r="AA24" s="1039"/>
      <c r="AB24" s="1039"/>
      <c r="AC24" s="1039"/>
      <c r="AD24" s="1039"/>
      <c r="AE24" s="1039"/>
      <c r="AF24" s="1039"/>
      <c r="AG24" s="1039"/>
      <c r="AH24" s="1039"/>
      <c r="AI24" s="1039"/>
      <c r="AJ24" s="1039"/>
      <c r="AK24" s="1039"/>
      <c r="AL24" s="1039"/>
      <c r="AM24" s="1039"/>
      <c r="AN24" s="1039"/>
      <c r="AO24" s="1039"/>
      <c r="AP24" s="1039"/>
      <c r="AQ24" s="1039"/>
      <c r="AR24" s="1039"/>
      <c r="AS24" s="1039"/>
      <c r="AT24" s="1039"/>
      <c r="AU24" s="1039"/>
      <c r="AV24" s="1039"/>
      <c r="AW24" s="1039"/>
      <c r="AX24" s="1039"/>
      <c r="AY24" s="1039"/>
      <c r="AZ24" s="235"/>
      <c r="BA24" s="235"/>
      <c r="BB24" s="235"/>
      <c r="BC24" s="235"/>
      <c r="BD24" s="235"/>
      <c r="BE24" s="236"/>
      <c r="BF24" s="236"/>
      <c r="BG24" s="236"/>
      <c r="BH24" s="236"/>
      <c r="BI24" s="236"/>
      <c r="BJ24" s="236"/>
      <c r="BK24" s="236"/>
      <c r="BL24" s="236"/>
      <c r="BM24" s="236"/>
      <c r="BN24" s="236"/>
      <c r="BO24" s="236"/>
      <c r="BP24" s="236"/>
      <c r="BQ24" s="241">
        <v>18</v>
      </c>
      <c r="BR24" s="242"/>
      <c r="BS24" s="971"/>
      <c r="BT24" s="972"/>
      <c r="BU24" s="972"/>
      <c r="BV24" s="972"/>
      <c r="BW24" s="972"/>
      <c r="BX24" s="972"/>
      <c r="BY24" s="972"/>
      <c r="BZ24" s="972"/>
      <c r="CA24" s="972"/>
      <c r="CB24" s="972"/>
      <c r="CC24" s="972"/>
      <c r="CD24" s="972"/>
      <c r="CE24" s="972"/>
      <c r="CF24" s="972"/>
      <c r="CG24" s="993"/>
      <c r="CH24" s="968"/>
      <c r="CI24" s="969"/>
      <c r="CJ24" s="969"/>
      <c r="CK24" s="969"/>
      <c r="CL24" s="970"/>
      <c r="CM24" s="968"/>
      <c r="CN24" s="969"/>
      <c r="CO24" s="969"/>
      <c r="CP24" s="969"/>
      <c r="CQ24" s="970"/>
      <c r="CR24" s="968"/>
      <c r="CS24" s="969"/>
      <c r="CT24" s="969"/>
      <c r="CU24" s="969"/>
      <c r="CV24" s="970"/>
      <c r="CW24" s="968"/>
      <c r="CX24" s="969"/>
      <c r="CY24" s="969"/>
      <c r="CZ24" s="969"/>
      <c r="DA24" s="970"/>
      <c r="DB24" s="968"/>
      <c r="DC24" s="969"/>
      <c r="DD24" s="969"/>
      <c r="DE24" s="969"/>
      <c r="DF24" s="970"/>
      <c r="DG24" s="968"/>
      <c r="DH24" s="969"/>
      <c r="DI24" s="969"/>
      <c r="DJ24" s="969"/>
      <c r="DK24" s="970"/>
      <c r="DL24" s="968"/>
      <c r="DM24" s="969"/>
      <c r="DN24" s="969"/>
      <c r="DO24" s="969"/>
      <c r="DP24" s="970"/>
      <c r="DQ24" s="968"/>
      <c r="DR24" s="969"/>
      <c r="DS24" s="969"/>
      <c r="DT24" s="969"/>
      <c r="DU24" s="970"/>
      <c r="DV24" s="971"/>
      <c r="DW24" s="972"/>
      <c r="DX24" s="972"/>
      <c r="DY24" s="972"/>
      <c r="DZ24" s="973"/>
      <c r="EA24" s="237"/>
    </row>
    <row r="25" spans="1:131" ht="26.25" customHeight="1" thickBot="1" x14ac:dyDescent="0.25">
      <c r="A25" s="1038" t="s">
        <v>312</v>
      </c>
      <c r="B25" s="1038"/>
      <c r="C25" s="1038"/>
      <c r="D25" s="1038"/>
      <c r="E25" s="1038"/>
      <c r="F25" s="1038"/>
      <c r="G25" s="1038"/>
      <c r="H25" s="1038"/>
      <c r="I25" s="1038"/>
      <c r="J25" s="1038"/>
      <c r="K25" s="1038"/>
      <c r="L25" s="1038"/>
      <c r="M25" s="1038"/>
      <c r="N25" s="1038"/>
      <c r="O25" s="1038"/>
      <c r="P25" s="1038"/>
      <c r="Q25" s="1038"/>
      <c r="R25" s="1038"/>
      <c r="S25" s="1038"/>
      <c r="T25" s="1038"/>
      <c r="U25" s="1038"/>
      <c r="V25" s="1038"/>
      <c r="W25" s="1038"/>
      <c r="X25" s="1038"/>
      <c r="Y25" s="1038"/>
      <c r="Z25" s="1038"/>
      <c r="AA25" s="1038"/>
      <c r="AB25" s="1038"/>
      <c r="AC25" s="1038"/>
      <c r="AD25" s="1038"/>
      <c r="AE25" s="1038"/>
      <c r="AF25" s="1038"/>
      <c r="AG25" s="1038"/>
      <c r="AH25" s="1038"/>
      <c r="AI25" s="1038"/>
      <c r="AJ25" s="1038"/>
      <c r="AK25" s="1038"/>
      <c r="AL25" s="1038"/>
      <c r="AM25" s="1038"/>
      <c r="AN25" s="1038"/>
      <c r="AO25" s="1038"/>
      <c r="AP25" s="1038"/>
      <c r="AQ25" s="1038"/>
      <c r="AR25" s="1038"/>
      <c r="AS25" s="1038"/>
      <c r="AT25" s="1038"/>
      <c r="AU25" s="1038"/>
      <c r="AV25" s="1038"/>
      <c r="AW25" s="1038"/>
      <c r="AX25" s="1038"/>
      <c r="AY25" s="1038"/>
      <c r="AZ25" s="1038"/>
      <c r="BA25" s="1038"/>
      <c r="BB25" s="1038"/>
      <c r="BC25" s="1038"/>
      <c r="BD25" s="1038"/>
      <c r="BE25" s="1038"/>
      <c r="BF25" s="1038"/>
      <c r="BG25" s="1038"/>
      <c r="BH25" s="1038"/>
      <c r="BI25" s="1038"/>
      <c r="BJ25" s="235"/>
      <c r="BK25" s="235"/>
      <c r="BL25" s="235"/>
      <c r="BM25" s="235"/>
      <c r="BN25" s="235"/>
      <c r="BO25" s="244"/>
      <c r="BP25" s="244"/>
      <c r="BQ25" s="241">
        <v>19</v>
      </c>
      <c r="BR25" s="242"/>
      <c r="BS25" s="971"/>
      <c r="BT25" s="972"/>
      <c r="BU25" s="972"/>
      <c r="BV25" s="972"/>
      <c r="BW25" s="972"/>
      <c r="BX25" s="972"/>
      <c r="BY25" s="972"/>
      <c r="BZ25" s="972"/>
      <c r="CA25" s="972"/>
      <c r="CB25" s="972"/>
      <c r="CC25" s="972"/>
      <c r="CD25" s="972"/>
      <c r="CE25" s="972"/>
      <c r="CF25" s="972"/>
      <c r="CG25" s="993"/>
      <c r="CH25" s="968"/>
      <c r="CI25" s="969"/>
      <c r="CJ25" s="969"/>
      <c r="CK25" s="969"/>
      <c r="CL25" s="970"/>
      <c r="CM25" s="968"/>
      <c r="CN25" s="969"/>
      <c r="CO25" s="969"/>
      <c r="CP25" s="969"/>
      <c r="CQ25" s="970"/>
      <c r="CR25" s="968"/>
      <c r="CS25" s="969"/>
      <c r="CT25" s="969"/>
      <c r="CU25" s="969"/>
      <c r="CV25" s="970"/>
      <c r="CW25" s="968"/>
      <c r="CX25" s="969"/>
      <c r="CY25" s="969"/>
      <c r="CZ25" s="969"/>
      <c r="DA25" s="970"/>
      <c r="DB25" s="968"/>
      <c r="DC25" s="969"/>
      <c r="DD25" s="969"/>
      <c r="DE25" s="969"/>
      <c r="DF25" s="970"/>
      <c r="DG25" s="968"/>
      <c r="DH25" s="969"/>
      <c r="DI25" s="969"/>
      <c r="DJ25" s="969"/>
      <c r="DK25" s="970"/>
      <c r="DL25" s="968"/>
      <c r="DM25" s="969"/>
      <c r="DN25" s="969"/>
      <c r="DO25" s="969"/>
      <c r="DP25" s="970"/>
      <c r="DQ25" s="968"/>
      <c r="DR25" s="969"/>
      <c r="DS25" s="969"/>
      <c r="DT25" s="969"/>
      <c r="DU25" s="970"/>
      <c r="DV25" s="971"/>
      <c r="DW25" s="972"/>
      <c r="DX25" s="972"/>
      <c r="DY25" s="972"/>
      <c r="DZ25" s="973"/>
      <c r="EA25" s="232"/>
    </row>
    <row r="26" spans="1:131" ht="26.25" customHeight="1" x14ac:dyDescent="0.2">
      <c r="A26" s="974" t="s">
        <v>283</v>
      </c>
      <c r="B26" s="975"/>
      <c r="C26" s="975"/>
      <c r="D26" s="975"/>
      <c r="E26" s="975"/>
      <c r="F26" s="975"/>
      <c r="G26" s="975"/>
      <c r="H26" s="975"/>
      <c r="I26" s="975"/>
      <c r="J26" s="975"/>
      <c r="K26" s="975"/>
      <c r="L26" s="975"/>
      <c r="M26" s="975"/>
      <c r="N26" s="975"/>
      <c r="O26" s="975"/>
      <c r="P26" s="976"/>
      <c r="Q26" s="980" t="s">
        <v>313</v>
      </c>
      <c r="R26" s="981"/>
      <c r="S26" s="981"/>
      <c r="T26" s="981"/>
      <c r="U26" s="982"/>
      <c r="V26" s="980" t="s">
        <v>314</v>
      </c>
      <c r="W26" s="981"/>
      <c r="X26" s="981"/>
      <c r="Y26" s="981"/>
      <c r="Z26" s="982"/>
      <c r="AA26" s="980" t="s">
        <v>315</v>
      </c>
      <c r="AB26" s="981"/>
      <c r="AC26" s="981"/>
      <c r="AD26" s="981"/>
      <c r="AE26" s="981"/>
      <c r="AF26" s="1034" t="s">
        <v>316</v>
      </c>
      <c r="AG26" s="987"/>
      <c r="AH26" s="987"/>
      <c r="AI26" s="987"/>
      <c r="AJ26" s="1035"/>
      <c r="AK26" s="981" t="s">
        <v>317</v>
      </c>
      <c r="AL26" s="981"/>
      <c r="AM26" s="981"/>
      <c r="AN26" s="981"/>
      <c r="AO26" s="982"/>
      <c r="AP26" s="980" t="s">
        <v>318</v>
      </c>
      <c r="AQ26" s="981"/>
      <c r="AR26" s="981"/>
      <c r="AS26" s="981"/>
      <c r="AT26" s="982"/>
      <c r="AU26" s="980" t="s">
        <v>319</v>
      </c>
      <c r="AV26" s="981"/>
      <c r="AW26" s="981"/>
      <c r="AX26" s="981"/>
      <c r="AY26" s="982"/>
      <c r="AZ26" s="980" t="s">
        <v>320</v>
      </c>
      <c r="BA26" s="981"/>
      <c r="BB26" s="981"/>
      <c r="BC26" s="981"/>
      <c r="BD26" s="982"/>
      <c r="BE26" s="980" t="s">
        <v>290</v>
      </c>
      <c r="BF26" s="981"/>
      <c r="BG26" s="981"/>
      <c r="BH26" s="981"/>
      <c r="BI26" s="994"/>
      <c r="BJ26" s="235"/>
      <c r="BK26" s="235"/>
      <c r="BL26" s="235"/>
      <c r="BM26" s="235"/>
      <c r="BN26" s="235"/>
      <c r="BO26" s="244"/>
      <c r="BP26" s="244"/>
      <c r="BQ26" s="241">
        <v>20</v>
      </c>
      <c r="BR26" s="242"/>
      <c r="BS26" s="971"/>
      <c r="BT26" s="972"/>
      <c r="BU26" s="972"/>
      <c r="BV26" s="972"/>
      <c r="BW26" s="972"/>
      <c r="BX26" s="972"/>
      <c r="BY26" s="972"/>
      <c r="BZ26" s="972"/>
      <c r="CA26" s="972"/>
      <c r="CB26" s="972"/>
      <c r="CC26" s="972"/>
      <c r="CD26" s="972"/>
      <c r="CE26" s="972"/>
      <c r="CF26" s="972"/>
      <c r="CG26" s="993"/>
      <c r="CH26" s="968"/>
      <c r="CI26" s="969"/>
      <c r="CJ26" s="969"/>
      <c r="CK26" s="969"/>
      <c r="CL26" s="970"/>
      <c r="CM26" s="968"/>
      <c r="CN26" s="969"/>
      <c r="CO26" s="969"/>
      <c r="CP26" s="969"/>
      <c r="CQ26" s="970"/>
      <c r="CR26" s="968"/>
      <c r="CS26" s="969"/>
      <c r="CT26" s="969"/>
      <c r="CU26" s="969"/>
      <c r="CV26" s="970"/>
      <c r="CW26" s="968"/>
      <c r="CX26" s="969"/>
      <c r="CY26" s="969"/>
      <c r="CZ26" s="969"/>
      <c r="DA26" s="970"/>
      <c r="DB26" s="968"/>
      <c r="DC26" s="969"/>
      <c r="DD26" s="969"/>
      <c r="DE26" s="969"/>
      <c r="DF26" s="970"/>
      <c r="DG26" s="968"/>
      <c r="DH26" s="969"/>
      <c r="DI26" s="969"/>
      <c r="DJ26" s="969"/>
      <c r="DK26" s="970"/>
      <c r="DL26" s="968"/>
      <c r="DM26" s="969"/>
      <c r="DN26" s="969"/>
      <c r="DO26" s="969"/>
      <c r="DP26" s="970"/>
      <c r="DQ26" s="968"/>
      <c r="DR26" s="969"/>
      <c r="DS26" s="969"/>
      <c r="DT26" s="969"/>
      <c r="DU26" s="970"/>
      <c r="DV26" s="971"/>
      <c r="DW26" s="972"/>
      <c r="DX26" s="972"/>
      <c r="DY26" s="972"/>
      <c r="DZ26" s="973"/>
      <c r="EA26" s="232"/>
    </row>
    <row r="27" spans="1:131" ht="26.25" customHeight="1" thickBot="1" x14ac:dyDescent="0.25">
      <c r="A27" s="977"/>
      <c r="B27" s="978"/>
      <c r="C27" s="978"/>
      <c r="D27" s="978"/>
      <c r="E27" s="978"/>
      <c r="F27" s="978"/>
      <c r="G27" s="978"/>
      <c r="H27" s="978"/>
      <c r="I27" s="978"/>
      <c r="J27" s="978"/>
      <c r="K27" s="978"/>
      <c r="L27" s="978"/>
      <c r="M27" s="978"/>
      <c r="N27" s="978"/>
      <c r="O27" s="978"/>
      <c r="P27" s="979"/>
      <c r="Q27" s="983"/>
      <c r="R27" s="984"/>
      <c r="S27" s="984"/>
      <c r="T27" s="984"/>
      <c r="U27" s="985"/>
      <c r="V27" s="983"/>
      <c r="W27" s="984"/>
      <c r="X27" s="984"/>
      <c r="Y27" s="984"/>
      <c r="Z27" s="985"/>
      <c r="AA27" s="983"/>
      <c r="AB27" s="984"/>
      <c r="AC27" s="984"/>
      <c r="AD27" s="984"/>
      <c r="AE27" s="984"/>
      <c r="AF27" s="1036"/>
      <c r="AG27" s="990"/>
      <c r="AH27" s="990"/>
      <c r="AI27" s="990"/>
      <c r="AJ27" s="1037"/>
      <c r="AK27" s="984"/>
      <c r="AL27" s="984"/>
      <c r="AM27" s="984"/>
      <c r="AN27" s="984"/>
      <c r="AO27" s="985"/>
      <c r="AP27" s="983"/>
      <c r="AQ27" s="984"/>
      <c r="AR27" s="984"/>
      <c r="AS27" s="984"/>
      <c r="AT27" s="985"/>
      <c r="AU27" s="983"/>
      <c r="AV27" s="984"/>
      <c r="AW27" s="984"/>
      <c r="AX27" s="984"/>
      <c r="AY27" s="985"/>
      <c r="AZ27" s="983"/>
      <c r="BA27" s="984"/>
      <c r="BB27" s="984"/>
      <c r="BC27" s="984"/>
      <c r="BD27" s="985"/>
      <c r="BE27" s="983"/>
      <c r="BF27" s="984"/>
      <c r="BG27" s="984"/>
      <c r="BH27" s="984"/>
      <c r="BI27" s="995"/>
      <c r="BJ27" s="235"/>
      <c r="BK27" s="235"/>
      <c r="BL27" s="235"/>
      <c r="BM27" s="235"/>
      <c r="BN27" s="235"/>
      <c r="BO27" s="244"/>
      <c r="BP27" s="244"/>
      <c r="BQ27" s="241">
        <v>21</v>
      </c>
      <c r="BR27" s="242"/>
      <c r="BS27" s="971"/>
      <c r="BT27" s="972"/>
      <c r="BU27" s="972"/>
      <c r="BV27" s="972"/>
      <c r="BW27" s="972"/>
      <c r="BX27" s="972"/>
      <c r="BY27" s="972"/>
      <c r="BZ27" s="972"/>
      <c r="CA27" s="972"/>
      <c r="CB27" s="972"/>
      <c r="CC27" s="972"/>
      <c r="CD27" s="972"/>
      <c r="CE27" s="972"/>
      <c r="CF27" s="972"/>
      <c r="CG27" s="993"/>
      <c r="CH27" s="968"/>
      <c r="CI27" s="969"/>
      <c r="CJ27" s="969"/>
      <c r="CK27" s="969"/>
      <c r="CL27" s="970"/>
      <c r="CM27" s="968"/>
      <c r="CN27" s="969"/>
      <c r="CO27" s="969"/>
      <c r="CP27" s="969"/>
      <c r="CQ27" s="970"/>
      <c r="CR27" s="968"/>
      <c r="CS27" s="969"/>
      <c r="CT27" s="969"/>
      <c r="CU27" s="969"/>
      <c r="CV27" s="970"/>
      <c r="CW27" s="968"/>
      <c r="CX27" s="969"/>
      <c r="CY27" s="969"/>
      <c r="CZ27" s="969"/>
      <c r="DA27" s="970"/>
      <c r="DB27" s="968"/>
      <c r="DC27" s="969"/>
      <c r="DD27" s="969"/>
      <c r="DE27" s="969"/>
      <c r="DF27" s="970"/>
      <c r="DG27" s="968"/>
      <c r="DH27" s="969"/>
      <c r="DI27" s="969"/>
      <c r="DJ27" s="969"/>
      <c r="DK27" s="970"/>
      <c r="DL27" s="968"/>
      <c r="DM27" s="969"/>
      <c r="DN27" s="969"/>
      <c r="DO27" s="969"/>
      <c r="DP27" s="970"/>
      <c r="DQ27" s="968"/>
      <c r="DR27" s="969"/>
      <c r="DS27" s="969"/>
      <c r="DT27" s="969"/>
      <c r="DU27" s="970"/>
      <c r="DV27" s="971"/>
      <c r="DW27" s="972"/>
      <c r="DX27" s="972"/>
      <c r="DY27" s="972"/>
      <c r="DZ27" s="973"/>
      <c r="EA27" s="232"/>
    </row>
    <row r="28" spans="1:131" ht="26.25" customHeight="1" thickTop="1" x14ac:dyDescent="0.2">
      <c r="A28" s="245">
        <v>1</v>
      </c>
      <c r="B28" s="1025" t="s">
        <v>321</v>
      </c>
      <c r="C28" s="1026"/>
      <c r="D28" s="1026"/>
      <c r="E28" s="1026"/>
      <c r="F28" s="1026"/>
      <c r="G28" s="1026"/>
      <c r="H28" s="1026"/>
      <c r="I28" s="1026"/>
      <c r="J28" s="1026"/>
      <c r="K28" s="1026"/>
      <c r="L28" s="1026"/>
      <c r="M28" s="1026"/>
      <c r="N28" s="1026"/>
      <c r="O28" s="1026"/>
      <c r="P28" s="1027"/>
      <c r="Q28" s="1028">
        <v>94</v>
      </c>
      <c r="R28" s="1029"/>
      <c r="S28" s="1029"/>
      <c r="T28" s="1029"/>
      <c r="U28" s="1029"/>
      <c r="V28" s="1029">
        <v>94</v>
      </c>
      <c r="W28" s="1029"/>
      <c r="X28" s="1029"/>
      <c r="Y28" s="1029"/>
      <c r="Z28" s="1029"/>
      <c r="AA28" s="1029">
        <v>0</v>
      </c>
      <c r="AB28" s="1029"/>
      <c r="AC28" s="1029"/>
      <c r="AD28" s="1029"/>
      <c r="AE28" s="1030"/>
      <c r="AF28" s="1031">
        <v>0</v>
      </c>
      <c r="AG28" s="1029"/>
      <c r="AH28" s="1029"/>
      <c r="AI28" s="1029"/>
      <c r="AJ28" s="1032"/>
      <c r="AK28" s="1033">
        <v>24</v>
      </c>
      <c r="AL28" s="1021"/>
      <c r="AM28" s="1021"/>
      <c r="AN28" s="1021"/>
      <c r="AO28" s="1021"/>
      <c r="AP28" s="1021" t="s">
        <v>302</v>
      </c>
      <c r="AQ28" s="1021"/>
      <c r="AR28" s="1021"/>
      <c r="AS28" s="1021"/>
      <c r="AT28" s="1021"/>
      <c r="AU28" s="1021" t="s">
        <v>302</v>
      </c>
      <c r="AV28" s="1021"/>
      <c r="AW28" s="1021"/>
      <c r="AX28" s="1021"/>
      <c r="AY28" s="1021"/>
      <c r="AZ28" s="1022" t="s">
        <v>322</v>
      </c>
      <c r="BA28" s="1022"/>
      <c r="BB28" s="1022"/>
      <c r="BC28" s="1022"/>
      <c r="BD28" s="1022"/>
      <c r="BE28" s="1023"/>
      <c r="BF28" s="1023"/>
      <c r="BG28" s="1023"/>
      <c r="BH28" s="1023"/>
      <c r="BI28" s="1024"/>
      <c r="BJ28" s="235"/>
      <c r="BK28" s="235"/>
      <c r="BL28" s="235"/>
      <c r="BM28" s="235"/>
      <c r="BN28" s="235"/>
      <c r="BO28" s="244"/>
      <c r="BP28" s="244"/>
      <c r="BQ28" s="241">
        <v>22</v>
      </c>
      <c r="BR28" s="242"/>
      <c r="BS28" s="971"/>
      <c r="BT28" s="972"/>
      <c r="BU28" s="972"/>
      <c r="BV28" s="972"/>
      <c r="BW28" s="972"/>
      <c r="BX28" s="972"/>
      <c r="BY28" s="972"/>
      <c r="BZ28" s="972"/>
      <c r="CA28" s="972"/>
      <c r="CB28" s="972"/>
      <c r="CC28" s="972"/>
      <c r="CD28" s="972"/>
      <c r="CE28" s="972"/>
      <c r="CF28" s="972"/>
      <c r="CG28" s="993"/>
      <c r="CH28" s="968"/>
      <c r="CI28" s="969"/>
      <c r="CJ28" s="969"/>
      <c r="CK28" s="969"/>
      <c r="CL28" s="970"/>
      <c r="CM28" s="968"/>
      <c r="CN28" s="969"/>
      <c r="CO28" s="969"/>
      <c r="CP28" s="969"/>
      <c r="CQ28" s="970"/>
      <c r="CR28" s="968"/>
      <c r="CS28" s="969"/>
      <c r="CT28" s="969"/>
      <c r="CU28" s="969"/>
      <c r="CV28" s="970"/>
      <c r="CW28" s="968"/>
      <c r="CX28" s="969"/>
      <c r="CY28" s="969"/>
      <c r="CZ28" s="969"/>
      <c r="DA28" s="970"/>
      <c r="DB28" s="968"/>
      <c r="DC28" s="969"/>
      <c r="DD28" s="969"/>
      <c r="DE28" s="969"/>
      <c r="DF28" s="970"/>
      <c r="DG28" s="968"/>
      <c r="DH28" s="969"/>
      <c r="DI28" s="969"/>
      <c r="DJ28" s="969"/>
      <c r="DK28" s="970"/>
      <c r="DL28" s="968"/>
      <c r="DM28" s="969"/>
      <c r="DN28" s="969"/>
      <c r="DO28" s="969"/>
      <c r="DP28" s="970"/>
      <c r="DQ28" s="968"/>
      <c r="DR28" s="969"/>
      <c r="DS28" s="969"/>
      <c r="DT28" s="969"/>
      <c r="DU28" s="970"/>
      <c r="DV28" s="971"/>
      <c r="DW28" s="972"/>
      <c r="DX28" s="972"/>
      <c r="DY28" s="972"/>
      <c r="DZ28" s="973"/>
      <c r="EA28" s="232"/>
    </row>
    <row r="29" spans="1:131" ht="26.25" customHeight="1" x14ac:dyDescent="0.2">
      <c r="A29" s="245">
        <v>2</v>
      </c>
      <c r="B29" s="1012" t="s">
        <v>323</v>
      </c>
      <c r="C29" s="1013"/>
      <c r="D29" s="1013"/>
      <c r="E29" s="1013"/>
      <c r="F29" s="1013"/>
      <c r="G29" s="1013"/>
      <c r="H29" s="1013"/>
      <c r="I29" s="1013"/>
      <c r="J29" s="1013"/>
      <c r="K29" s="1013"/>
      <c r="L29" s="1013"/>
      <c r="M29" s="1013"/>
      <c r="N29" s="1013"/>
      <c r="O29" s="1013"/>
      <c r="P29" s="1014"/>
      <c r="Q29" s="1018">
        <v>879</v>
      </c>
      <c r="R29" s="1019"/>
      <c r="S29" s="1019"/>
      <c r="T29" s="1019"/>
      <c r="U29" s="1019"/>
      <c r="V29" s="1019">
        <v>879</v>
      </c>
      <c r="W29" s="1019"/>
      <c r="X29" s="1019"/>
      <c r="Y29" s="1019"/>
      <c r="Z29" s="1019"/>
      <c r="AA29" s="1019" t="s">
        <v>302</v>
      </c>
      <c r="AB29" s="1019"/>
      <c r="AC29" s="1019"/>
      <c r="AD29" s="1019"/>
      <c r="AE29" s="1020"/>
      <c r="AF29" s="996" t="s">
        <v>47</v>
      </c>
      <c r="AG29" s="997"/>
      <c r="AH29" s="997"/>
      <c r="AI29" s="997"/>
      <c r="AJ29" s="998"/>
      <c r="AK29" s="959">
        <v>95</v>
      </c>
      <c r="AL29" s="950"/>
      <c r="AM29" s="950"/>
      <c r="AN29" s="950"/>
      <c r="AO29" s="950"/>
      <c r="AP29" s="950" t="s">
        <v>302</v>
      </c>
      <c r="AQ29" s="950"/>
      <c r="AR29" s="950"/>
      <c r="AS29" s="950"/>
      <c r="AT29" s="950"/>
      <c r="AU29" s="950" t="s">
        <v>302</v>
      </c>
      <c r="AV29" s="950"/>
      <c r="AW29" s="950"/>
      <c r="AX29" s="950"/>
      <c r="AY29" s="950"/>
      <c r="AZ29" s="1017" t="s">
        <v>322</v>
      </c>
      <c r="BA29" s="1017"/>
      <c r="BB29" s="1017"/>
      <c r="BC29" s="1017"/>
      <c r="BD29" s="1017"/>
      <c r="BE29" s="951"/>
      <c r="BF29" s="951"/>
      <c r="BG29" s="951"/>
      <c r="BH29" s="951"/>
      <c r="BI29" s="952"/>
      <c r="BJ29" s="235"/>
      <c r="BK29" s="235"/>
      <c r="BL29" s="235"/>
      <c r="BM29" s="235"/>
      <c r="BN29" s="235"/>
      <c r="BO29" s="244"/>
      <c r="BP29" s="244"/>
      <c r="BQ29" s="241">
        <v>23</v>
      </c>
      <c r="BR29" s="242"/>
      <c r="BS29" s="971"/>
      <c r="BT29" s="972"/>
      <c r="BU29" s="972"/>
      <c r="BV29" s="972"/>
      <c r="BW29" s="972"/>
      <c r="BX29" s="972"/>
      <c r="BY29" s="972"/>
      <c r="BZ29" s="972"/>
      <c r="CA29" s="972"/>
      <c r="CB29" s="972"/>
      <c r="CC29" s="972"/>
      <c r="CD29" s="972"/>
      <c r="CE29" s="972"/>
      <c r="CF29" s="972"/>
      <c r="CG29" s="993"/>
      <c r="CH29" s="968"/>
      <c r="CI29" s="969"/>
      <c r="CJ29" s="969"/>
      <c r="CK29" s="969"/>
      <c r="CL29" s="970"/>
      <c r="CM29" s="968"/>
      <c r="CN29" s="969"/>
      <c r="CO29" s="969"/>
      <c r="CP29" s="969"/>
      <c r="CQ29" s="970"/>
      <c r="CR29" s="968"/>
      <c r="CS29" s="969"/>
      <c r="CT29" s="969"/>
      <c r="CU29" s="969"/>
      <c r="CV29" s="970"/>
      <c r="CW29" s="968"/>
      <c r="CX29" s="969"/>
      <c r="CY29" s="969"/>
      <c r="CZ29" s="969"/>
      <c r="DA29" s="970"/>
      <c r="DB29" s="968"/>
      <c r="DC29" s="969"/>
      <c r="DD29" s="969"/>
      <c r="DE29" s="969"/>
      <c r="DF29" s="970"/>
      <c r="DG29" s="968"/>
      <c r="DH29" s="969"/>
      <c r="DI29" s="969"/>
      <c r="DJ29" s="969"/>
      <c r="DK29" s="970"/>
      <c r="DL29" s="968"/>
      <c r="DM29" s="969"/>
      <c r="DN29" s="969"/>
      <c r="DO29" s="969"/>
      <c r="DP29" s="970"/>
      <c r="DQ29" s="968"/>
      <c r="DR29" s="969"/>
      <c r="DS29" s="969"/>
      <c r="DT29" s="969"/>
      <c r="DU29" s="970"/>
      <c r="DV29" s="971"/>
      <c r="DW29" s="972"/>
      <c r="DX29" s="972"/>
      <c r="DY29" s="972"/>
      <c r="DZ29" s="973"/>
      <c r="EA29" s="232"/>
    </row>
    <row r="30" spans="1:131" ht="26.25" customHeight="1" x14ac:dyDescent="0.2">
      <c r="A30" s="245">
        <v>3</v>
      </c>
      <c r="B30" s="1012" t="s">
        <v>324</v>
      </c>
      <c r="C30" s="1013"/>
      <c r="D30" s="1013"/>
      <c r="E30" s="1013"/>
      <c r="F30" s="1013"/>
      <c r="G30" s="1013"/>
      <c r="H30" s="1013"/>
      <c r="I30" s="1013"/>
      <c r="J30" s="1013"/>
      <c r="K30" s="1013"/>
      <c r="L30" s="1013"/>
      <c r="M30" s="1013"/>
      <c r="N30" s="1013"/>
      <c r="O30" s="1013"/>
      <c r="P30" s="1014"/>
      <c r="Q30" s="1018">
        <v>101</v>
      </c>
      <c r="R30" s="1019"/>
      <c r="S30" s="1019"/>
      <c r="T30" s="1019"/>
      <c r="U30" s="1019"/>
      <c r="V30" s="1019">
        <v>98</v>
      </c>
      <c r="W30" s="1019"/>
      <c r="X30" s="1019"/>
      <c r="Y30" s="1019"/>
      <c r="Z30" s="1019"/>
      <c r="AA30" s="1019">
        <v>3</v>
      </c>
      <c r="AB30" s="1019"/>
      <c r="AC30" s="1019"/>
      <c r="AD30" s="1019"/>
      <c r="AE30" s="1020"/>
      <c r="AF30" s="996">
        <v>3</v>
      </c>
      <c r="AG30" s="997"/>
      <c r="AH30" s="997"/>
      <c r="AI30" s="997"/>
      <c r="AJ30" s="998"/>
      <c r="AK30" s="959">
        <v>24</v>
      </c>
      <c r="AL30" s="950"/>
      <c r="AM30" s="950"/>
      <c r="AN30" s="950"/>
      <c r="AO30" s="950"/>
      <c r="AP30" s="950" t="s">
        <v>302</v>
      </c>
      <c r="AQ30" s="950"/>
      <c r="AR30" s="950"/>
      <c r="AS30" s="950"/>
      <c r="AT30" s="950"/>
      <c r="AU30" s="950" t="s">
        <v>302</v>
      </c>
      <c r="AV30" s="950"/>
      <c r="AW30" s="950"/>
      <c r="AX30" s="950"/>
      <c r="AY30" s="950"/>
      <c r="AZ30" s="1017" t="s">
        <v>322</v>
      </c>
      <c r="BA30" s="1017"/>
      <c r="BB30" s="1017"/>
      <c r="BC30" s="1017"/>
      <c r="BD30" s="1017"/>
      <c r="BE30" s="951"/>
      <c r="BF30" s="951"/>
      <c r="BG30" s="951"/>
      <c r="BH30" s="951"/>
      <c r="BI30" s="952"/>
      <c r="BJ30" s="235"/>
      <c r="BK30" s="235"/>
      <c r="BL30" s="235"/>
      <c r="BM30" s="235"/>
      <c r="BN30" s="235"/>
      <c r="BO30" s="244"/>
      <c r="BP30" s="244"/>
      <c r="BQ30" s="241">
        <v>24</v>
      </c>
      <c r="BR30" s="242"/>
      <c r="BS30" s="971"/>
      <c r="BT30" s="972"/>
      <c r="BU30" s="972"/>
      <c r="BV30" s="972"/>
      <c r="BW30" s="972"/>
      <c r="BX30" s="972"/>
      <c r="BY30" s="972"/>
      <c r="BZ30" s="972"/>
      <c r="CA30" s="972"/>
      <c r="CB30" s="972"/>
      <c r="CC30" s="972"/>
      <c r="CD30" s="972"/>
      <c r="CE30" s="972"/>
      <c r="CF30" s="972"/>
      <c r="CG30" s="993"/>
      <c r="CH30" s="968"/>
      <c r="CI30" s="969"/>
      <c r="CJ30" s="969"/>
      <c r="CK30" s="969"/>
      <c r="CL30" s="970"/>
      <c r="CM30" s="968"/>
      <c r="CN30" s="969"/>
      <c r="CO30" s="969"/>
      <c r="CP30" s="969"/>
      <c r="CQ30" s="970"/>
      <c r="CR30" s="968"/>
      <c r="CS30" s="969"/>
      <c r="CT30" s="969"/>
      <c r="CU30" s="969"/>
      <c r="CV30" s="970"/>
      <c r="CW30" s="968"/>
      <c r="CX30" s="969"/>
      <c r="CY30" s="969"/>
      <c r="CZ30" s="969"/>
      <c r="DA30" s="970"/>
      <c r="DB30" s="968"/>
      <c r="DC30" s="969"/>
      <c r="DD30" s="969"/>
      <c r="DE30" s="969"/>
      <c r="DF30" s="970"/>
      <c r="DG30" s="968"/>
      <c r="DH30" s="969"/>
      <c r="DI30" s="969"/>
      <c r="DJ30" s="969"/>
      <c r="DK30" s="970"/>
      <c r="DL30" s="968"/>
      <c r="DM30" s="969"/>
      <c r="DN30" s="969"/>
      <c r="DO30" s="969"/>
      <c r="DP30" s="970"/>
      <c r="DQ30" s="968"/>
      <c r="DR30" s="969"/>
      <c r="DS30" s="969"/>
      <c r="DT30" s="969"/>
      <c r="DU30" s="970"/>
      <c r="DV30" s="971"/>
      <c r="DW30" s="972"/>
      <c r="DX30" s="972"/>
      <c r="DY30" s="972"/>
      <c r="DZ30" s="973"/>
      <c r="EA30" s="232"/>
    </row>
    <row r="31" spans="1:131" ht="26.25" customHeight="1" x14ac:dyDescent="0.2">
      <c r="A31" s="245">
        <v>4</v>
      </c>
      <c r="B31" s="1012" t="s">
        <v>325</v>
      </c>
      <c r="C31" s="1013"/>
      <c r="D31" s="1013"/>
      <c r="E31" s="1013"/>
      <c r="F31" s="1013"/>
      <c r="G31" s="1013"/>
      <c r="H31" s="1013"/>
      <c r="I31" s="1013"/>
      <c r="J31" s="1013"/>
      <c r="K31" s="1013"/>
      <c r="L31" s="1013"/>
      <c r="M31" s="1013"/>
      <c r="N31" s="1013"/>
      <c r="O31" s="1013"/>
      <c r="P31" s="1014"/>
      <c r="Q31" s="1018">
        <v>920</v>
      </c>
      <c r="R31" s="1019"/>
      <c r="S31" s="1019"/>
      <c r="T31" s="1019"/>
      <c r="U31" s="1019"/>
      <c r="V31" s="1019">
        <v>912</v>
      </c>
      <c r="W31" s="1019"/>
      <c r="X31" s="1019"/>
      <c r="Y31" s="1019"/>
      <c r="Z31" s="1019"/>
      <c r="AA31" s="1019">
        <v>8</v>
      </c>
      <c r="AB31" s="1019"/>
      <c r="AC31" s="1019"/>
      <c r="AD31" s="1019"/>
      <c r="AE31" s="1020"/>
      <c r="AF31" s="996">
        <v>8</v>
      </c>
      <c r="AG31" s="997"/>
      <c r="AH31" s="997"/>
      <c r="AI31" s="997"/>
      <c r="AJ31" s="998"/>
      <c r="AK31" s="959">
        <v>160</v>
      </c>
      <c r="AL31" s="950"/>
      <c r="AM31" s="950"/>
      <c r="AN31" s="950"/>
      <c r="AO31" s="950"/>
      <c r="AP31" s="950" t="s">
        <v>302</v>
      </c>
      <c r="AQ31" s="950"/>
      <c r="AR31" s="950"/>
      <c r="AS31" s="950"/>
      <c r="AT31" s="950"/>
      <c r="AU31" s="950" t="s">
        <v>302</v>
      </c>
      <c r="AV31" s="950"/>
      <c r="AW31" s="950"/>
      <c r="AX31" s="950"/>
      <c r="AY31" s="950"/>
      <c r="AZ31" s="1017" t="s">
        <v>322</v>
      </c>
      <c r="BA31" s="1017"/>
      <c r="BB31" s="1017"/>
      <c r="BC31" s="1017"/>
      <c r="BD31" s="1017"/>
      <c r="BE31" s="951"/>
      <c r="BF31" s="951"/>
      <c r="BG31" s="951"/>
      <c r="BH31" s="951"/>
      <c r="BI31" s="952"/>
      <c r="BJ31" s="235"/>
      <c r="BK31" s="235"/>
      <c r="BL31" s="235"/>
      <c r="BM31" s="235"/>
      <c r="BN31" s="235"/>
      <c r="BO31" s="244"/>
      <c r="BP31" s="244"/>
      <c r="BQ31" s="241">
        <v>25</v>
      </c>
      <c r="BR31" s="242"/>
      <c r="BS31" s="971"/>
      <c r="BT31" s="972"/>
      <c r="BU31" s="972"/>
      <c r="BV31" s="972"/>
      <c r="BW31" s="972"/>
      <c r="BX31" s="972"/>
      <c r="BY31" s="972"/>
      <c r="BZ31" s="972"/>
      <c r="CA31" s="972"/>
      <c r="CB31" s="972"/>
      <c r="CC31" s="972"/>
      <c r="CD31" s="972"/>
      <c r="CE31" s="972"/>
      <c r="CF31" s="972"/>
      <c r="CG31" s="993"/>
      <c r="CH31" s="968"/>
      <c r="CI31" s="969"/>
      <c r="CJ31" s="969"/>
      <c r="CK31" s="969"/>
      <c r="CL31" s="970"/>
      <c r="CM31" s="968"/>
      <c r="CN31" s="969"/>
      <c r="CO31" s="969"/>
      <c r="CP31" s="969"/>
      <c r="CQ31" s="970"/>
      <c r="CR31" s="968"/>
      <c r="CS31" s="969"/>
      <c r="CT31" s="969"/>
      <c r="CU31" s="969"/>
      <c r="CV31" s="970"/>
      <c r="CW31" s="968"/>
      <c r="CX31" s="969"/>
      <c r="CY31" s="969"/>
      <c r="CZ31" s="969"/>
      <c r="DA31" s="970"/>
      <c r="DB31" s="968"/>
      <c r="DC31" s="969"/>
      <c r="DD31" s="969"/>
      <c r="DE31" s="969"/>
      <c r="DF31" s="970"/>
      <c r="DG31" s="968"/>
      <c r="DH31" s="969"/>
      <c r="DI31" s="969"/>
      <c r="DJ31" s="969"/>
      <c r="DK31" s="970"/>
      <c r="DL31" s="968"/>
      <c r="DM31" s="969"/>
      <c r="DN31" s="969"/>
      <c r="DO31" s="969"/>
      <c r="DP31" s="970"/>
      <c r="DQ31" s="968"/>
      <c r="DR31" s="969"/>
      <c r="DS31" s="969"/>
      <c r="DT31" s="969"/>
      <c r="DU31" s="970"/>
      <c r="DV31" s="971"/>
      <c r="DW31" s="972"/>
      <c r="DX31" s="972"/>
      <c r="DY31" s="972"/>
      <c r="DZ31" s="973"/>
      <c r="EA31" s="232"/>
    </row>
    <row r="32" spans="1:131" ht="26.25" customHeight="1" x14ac:dyDescent="0.2">
      <c r="A32" s="245">
        <v>5</v>
      </c>
      <c r="B32" s="1012" t="s">
        <v>326</v>
      </c>
      <c r="C32" s="1013"/>
      <c r="D32" s="1013"/>
      <c r="E32" s="1013"/>
      <c r="F32" s="1013"/>
      <c r="G32" s="1013"/>
      <c r="H32" s="1013"/>
      <c r="I32" s="1013"/>
      <c r="J32" s="1013"/>
      <c r="K32" s="1013"/>
      <c r="L32" s="1013"/>
      <c r="M32" s="1013"/>
      <c r="N32" s="1013"/>
      <c r="O32" s="1013"/>
      <c r="P32" s="1014"/>
      <c r="Q32" s="1018">
        <v>5</v>
      </c>
      <c r="R32" s="1019"/>
      <c r="S32" s="1019"/>
      <c r="T32" s="1019"/>
      <c r="U32" s="1019"/>
      <c r="V32" s="1019">
        <v>5</v>
      </c>
      <c r="W32" s="1019"/>
      <c r="X32" s="1019"/>
      <c r="Y32" s="1019"/>
      <c r="Z32" s="1019"/>
      <c r="AA32" s="1019" t="s">
        <v>302</v>
      </c>
      <c r="AB32" s="1019"/>
      <c r="AC32" s="1019"/>
      <c r="AD32" s="1019"/>
      <c r="AE32" s="1020"/>
      <c r="AF32" s="996" t="s">
        <v>47</v>
      </c>
      <c r="AG32" s="997"/>
      <c r="AH32" s="997"/>
      <c r="AI32" s="997"/>
      <c r="AJ32" s="998"/>
      <c r="AK32" s="959">
        <v>2</v>
      </c>
      <c r="AL32" s="950"/>
      <c r="AM32" s="950"/>
      <c r="AN32" s="950"/>
      <c r="AO32" s="950"/>
      <c r="AP32" s="950" t="s">
        <v>302</v>
      </c>
      <c r="AQ32" s="950"/>
      <c r="AR32" s="950"/>
      <c r="AS32" s="950"/>
      <c r="AT32" s="950"/>
      <c r="AU32" s="950" t="s">
        <v>302</v>
      </c>
      <c r="AV32" s="950"/>
      <c r="AW32" s="950"/>
      <c r="AX32" s="950"/>
      <c r="AY32" s="950"/>
      <c r="AZ32" s="1017" t="s">
        <v>322</v>
      </c>
      <c r="BA32" s="1017"/>
      <c r="BB32" s="1017"/>
      <c r="BC32" s="1017"/>
      <c r="BD32" s="1017"/>
      <c r="BE32" s="951"/>
      <c r="BF32" s="951"/>
      <c r="BG32" s="951"/>
      <c r="BH32" s="951"/>
      <c r="BI32" s="952"/>
      <c r="BJ32" s="235"/>
      <c r="BK32" s="235"/>
      <c r="BL32" s="235"/>
      <c r="BM32" s="235"/>
      <c r="BN32" s="235"/>
      <c r="BO32" s="244"/>
      <c r="BP32" s="244"/>
      <c r="BQ32" s="241">
        <v>26</v>
      </c>
      <c r="BR32" s="242"/>
      <c r="BS32" s="971"/>
      <c r="BT32" s="972"/>
      <c r="BU32" s="972"/>
      <c r="BV32" s="972"/>
      <c r="BW32" s="972"/>
      <c r="BX32" s="972"/>
      <c r="BY32" s="972"/>
      <c r="BZ32" s="972"/>
      <c r="CA32" s="972"/>
      <c r="CB32" s="972"/>
      <c r="CC32" s="972"/>
      <c r="CD32" s="972"/>
      <c r="CE32" s="972"/>
      <c r="CF32" s="972"/>
      <c r="CG32" s="993"/>
      <c r="CH32" s="968"/>
      <c r="CI32" s="969"/>
      <c r="CJ32" s="969"/>
      <c r="CK32" s="969"/>
      <c r="CL32" s="970"/>
      <c r="CM32" s="968"/>
      <c r="CN32" s="969"/>
      <c r="CO32" s="969"/>
      <c r="CP32" s="969"/>
      <c r="CQ32" s="970"/>
      <c r="CR32" s="968"/>
      <c r="CS32" s="969"/>
      <c r="CT32" s="969"/>
      <c r="CU32" s="969"/>
      <c r="CV32" s="970"/>
      <c r="CW32" s="968"/>
      <c r="CX32" s="969"/>
      <c r="CY32" s="969"/>
      <c r="CZ32" s="969"/>
      <c r="DA32" s="970"/>
      <c r="DB32" s="968"/>
      <c r="DC32" s="969"/>
      <c r="DD32" s="969"/>
      <c r="DE32" s="969"/>
      <c r="DF32" s="970"/>
      <c r="DG32" s="968"/>
      <c r="DH32" s="969"/>
      <c r="DI32" s="969"/>
      <c r="DJ32" s="969"/>
      <c r="DK32" s="970"/>
      <c r="DL32" s="968"/>
      <c r="DM32" s="969"/>
      <c r="DN32" s="969"/>
      <c r="DO32" s="969"/>
      <c r="DP32" s="970"/>
      <c r="DQ32" s="968"/>
      <c r="DR32" s="969"/>
      <c r="DS32" s="969"/>
      <c r="DT32" s="969"/>
      <c r="DU32" s="970"/>
      <c r="DV32" s="971"/>
      <c r="DW32" s="972"/>
      <c r="DX32" s="972"/>
      <c r="DY32" s="972"/>
      <c r="DZ32" s="973"/>
      <c r="EA32" s="232"/>
    </row>
    <row r="33" spans="1:131" ht="26.25" customHeight="1" x14ac:dyDescent="0.2">
      <c r="A33" s="245">
        <v>6</v>
      </c>
      <c r="B33" s="1012" t="s">
        <v>327</v>
      </c>
      <c r="C33" s="1013"/>
      <c r="D33" s="1013"/>
      <c r="E33" s="1013"/>
      <c r="F33" s="1013"/>
      <c r="G33" s="1013"/>
      <c r="H33" s="1013"/>
      <c r="I33" s="1013"/>
      <c r="J33" s="1013"/>
      <c r="K33" s="1013"/>
      <c r="L33" s="1013"/>
      <c r="M33" s="1013"/>
      <c r="N33" s="1013"/>
      <c r="O33" s="1013"/>
      <c r="P33" s="1014"/>
      <c r="Q33" s="1018">
        <v>455</v>
      </c>
      <c r="R33" s="1019"/>
      <c r="S33" s="1019"/>
      <c r="T33" s="1019"/>
      <c r="U33" s="1019"/>
      <c r="V33" s="1019">
        <v>455</v>
      </c>
      <c r="W33" s="1019"/>
      <c r="X33" s="1019"/>
      <c r="Y33" s="1019"/>
      <c r="Z33" s="1019"/>
      <c r="AA33" s="1019" t="s">
        <v>302</v>
      </c>
      <c r="AB33" s="1019"/>
      <c r="AC33" s="1019"/>
      <c r="AD33" s="1019"/>
      <c r="AE33" s="1020"/>
      <c r="AF33" s="996" t="s">
        <v>47</v>
      </c>
      <c r="AG33" s="997"/>
      <c r="AH33" s="997"/>
      <c r="AI33" s="997"/>
      <c r="AJ33" s="998"/>
      <c r="AK33" s="959">
        <v>319</v>
      </c>
      <c r="AL33" s="950"/>
      <c r="AM33" s="950"/>
      <c r="AN33" s="950"/>
      <c r="AO33" s="950"/>
      <c r="AP33" s="950">
        <v>333</v>
      </c>
      <c r="AQ33" s="950"/>
      <c r="AR33" s="950"/>
      <c r="AS33" s="950"/>
      <c r="AT33" s="950"/>
      <c r="AU33" s="950">
        <v>316</v>
      </c>
      <c r="AV33" s="950"/>
      <c r="AW33" s="950"/>
      <c r="AX33" s="950"/>
      <c r="AY33" s="950"/>
      <c r="AZ33" s="1017" t="s">
        <v>322</v>
      </c>
      <c r="BA33" s="1017"/>
      <c r="BB33" s="1017"/>
      <c r="BC33" s="1017"/>
      <c r="BD33" s="1017"/>
      <c r="BE33" s="951" t="s">
        <v>328</v>
      </c>
      <c r="BF33" s="951"/>
      <c r="BG33" s="951"/>
      <c r="BH33" s="951"/>
      <c r="BI33" s="952"/>
      <c r="BJ33" s="235"/>
      <c r="BK33" s="235"/>
      <c r="BL33" s="235"/>
      <c r="BM33" s="235"/>
      <c r="BN33" s="235"/>
      <c r="BO33" s="244"/>
      <c r="BP33" s="244"/>
      <c r="BQ33" s="241">
        <v>27</v>
      </c>
      <c r="BR33" s="242"/>
      <c r="BS33" s="971"/>
      <c r="BT33" s="972"/>
      <c r="BU33" s="972"/>
      <c r="BV33" s="972"/>
      <c r="BW33" s="972"/>
      <c r="BX33" s="972"/>
      <c r="BY33" s="972"/>
      <c r="BZ33" s="972"/>
      <c r="CA33" s="972"/>
      <c r="CB33" s="972"/>
      <c r="CC33" s="972"/>
      <c r="CD33" s="972"/>
      <c r="CE33" s="972"/>
      <c r="CF33" s="972"/>
      <c r="CG33" s="993"/>
      <c r="CH33" s="968"/>
      <c r="CI33" s="969"/>
      <c r="CJ33" s="969"/>
      <c r="CK33" s="969"/>
      <c r="CL33" s="970"/>
      <c r="CM33" s="968"/>
      <c r="CN33" s="969"/>
      <c r="CO33" s="969"/>
      <c r="CP33" s="969"/>
      <c r="CQ33" s="970"/>
      <c r="CR33" s="968"/>
      <c r="CS33" s="969"/>
      <c r="CT33" s="969"/>
      <c r="CU33" s="969"/>
      <c r="CV33" s="970"/>
      <c r="CW33" s="968"/>
      <c r="CX33" s="969"/>
      <c r="CY33" s="969"/>
      <c r="CZ33" s="969"/>
      <c r="DA33" s="970"/>
      <c r="DB33" s="968"/>
      <c r="DC33" s="969"/>
      <c r="DD33" s="969"/>
      <c r="DE33" s="969"/>
      <c r="DF33" s="970"/>
      <c r="DG33" s="968"/>
      <c r="DH33" s="969"/>
      <c r="DI33" s="969"/>
      <c r="DJ33" s="969"/>
      <c r="DK33" s="970"/>
      <c r="DL33" s="968"/>
      <c r="DM33" s="969"/>
      <c r="DN33" s="969"/>
      <c r="DO33" s="969"/>
      <c r="DP33" s="970"/>
      <c r="DQ33" s="968"/>
      <c r="DR33" s="969"/>
      <c r="DS33" s="969"/>
      <c r="DT33" s="969"/>
      <c r="DU33" s="970"/>
      <c r="DV33" s="971"/>
      <c r="DW33" s="972"/>
      <c r="DX33" s="972"/>
      <c r="DY33" s="972"/>
      <c r="DZ33" s="973"/>
      <c r="EA33" s="232"/>
    </row>
    <row r="34" spans="1:131" ht="26.25" customHeight="1" x14ac:dyDescent="0.2">
      <c r="A34" s="245">
        <v>7</v>
      </c>
      <c r="B34" s="1012" t="s">
        <v>329</v>
      </c>
      <c r="C34" s="1013"/>
      <c r="D34" s="1013"/>
      <c r="E34" s="1013"/>
      <c r="F34" s="1013"/>
      <c r="G34" s="1013"/>
      <c r="H34" s="1013"/>
      <c r="I34" s="1013"/>
      <c r="J34" s="1013"/>
      <c r="K34" s="1013"/>
      <c r="L34" s="1013"/>
      <c r="M34" s="1013"/>
      <c r="N34" s="1013"/>
      <c r="O34" s="1013"/>
      <c r="P34" s="1014"/>
      <c r="Q34" s="1018">
        <v>305</v>
      </c>
      <c r="R34" s="1019"/>
      <c r="S34" s="1019"/>
      <c r="T34" s="1019"/>
      <c r="U34" s="1019"/>
      <c r="V34" s="1019">
        <v>305</v>
      </c>
      <c r="W34" s="1019"/>
      <c r="X34" s="1019"/>
      <c r="Y34" s="1019"/>
      <c r="Z34" s="1019"/>
      <c r="AA34" s="1019" t="s">
        <v>302</v>
      </c>
      <c r="AB34" s="1019"/>
      <c r="AC34" s="1019"/>
      <c r="AD34" s="1019"/>
      <c r="AE34" s="1020"/>
      <c r="AF34" s="996" t="s">
        <v>47</v>
      </c>
      <c r="AG34" s="997"/>
      <c r="AH34" s="997"/>
      <c r="AI34" s="997"/>
      <c r="AJ34" s="998"/>
      <c r="AK34" s="959">
        <v>196</v>
      </c>
      <c r="AL34" s="950"/>
      <c r="AM34" s="950"/>
      <c r="AN34" s="950"/>
      <c r="AO34" s="950"/>
      <c r="AP34" s="950">
        <v>580</v>
      </c>
      <c r="AQ34" s="950"/>
      <c r="AR34" s="950"/>
      <c r="AS34" s="950"/>
      <c r="AT34" s="950"/>
      <c r="AU34" s="950">
        <v>580</v>
      </c>
      <c r="AV34" s="950"/>
      <c r="AW34" s="950"/>
      <c r="AX34" s="950"/>
      <c r="AY34" s="950"/>
      <c r="AZ34" s="1017" t="s">
        <v>322</v>
      </c>
      <c r="BA34" s="1017"/>
      <c r="BB34" s="1017"/>
      <c r="BC34" s="1017"/>
      <c r="BD34" s="1017"/>
      <c r="BE34" s="951" t="s">
        <v>328</v>
      </c>
      <c r="BF34" s="951"/>
      <c r="BG34" s="951"/>
      <c r="BH34" s="951"/>
      <c r="BI34" s="952"/>
      <c r="BJ34" s="235"/>
      <c r="BK34" s="235"/>
      <c r="BL34" s="235"/>
      <c r="BM34" s="235"/>
      <c r="BN34" s="235"/>
      <c r="BO34" s="244"/>
      <c r="BP34" s="244"/>
      <c r="BQ34" s="241">
        <v>28</v>
      </c>
      <c r="BR34" s="242"/>
      <c r="BS34" s="971"/>
      <c r="BT34" s="972"/>
      <c r="BU34" s="972"/>
      <c r="BV34" s="972"/>
      <c r="BW34" s="972"/>
      <c r="BX34" s="972"/>
      <c r="BY34" s="972"/>
      <c r="BZ34" s="972"/>
      <c r="CA34" s="972"/>
      <c r="CB34" s="972"/>
      <c r="CC34" s="972"/>
      <c r="CD34" s="972"/>
      <c r="CE34" s="972"/>
      <c r="CF34" s="972"/>
      <c r="CG34" s="993"/>
      <c r="CH34" s="968"/>
      <c r="CI34" s="969"/>
      <c r="CJ34" s="969"/>
      <c r="CK34" s="969"/>
      <c r="CL34" s="970"/>
      <c r="CM34" s="968"/>
      <c r="CN34" s="969"/>
      <c r="CO34" s="969"/>
      <c r="CP34" s="969"/>
      <c r="CQ34" s="970"/>
      <c r="CR34" s="968"/>
      <c r="CS34" s="969"/>
      <c r="CT34" s="969"/>
      <c r="CU34" s="969"/>
      <c r="CV34" s="970"/>
      <c r="CW34" s="968"/>
      <c r="CX34" s="969"/>
      <c r="CY34" s="969"/>
      <c r="CZ34" s="969"/>
      <c r="DA34" s="970"/>
      <c r="DB34" s="968"/>
      <c r="DC34" s="969"/>
      <c r="DD34" s="969"/>
      <c r="DE34" s="969"/>
      <c r="DF34" s="970"/>
      <c r="DG34" s="968"/>
      <c r="DH34" s="969"/>
      <c r="DI34" s="969"/>
      <c r="DJ34" s="969"/>
      <c r="DK34" s="970"/>
      <c r="DL34" s="968"/>
      <c r="DM34" s="969"/>
      <c r="DN34" s="969"/>
      <c r="DO34" s="969"/>
      <c r="DP34" s="970"/>
      <c r="DQ34" s="968"/>
      <c r="DR34" s="969"/>
      <c r="DS34" s="969"/>
      <c r="DT34" s="969"/>
      <c r="DU34" s="970"/>
      <c r="DV34" s="971"/>
      <c r="DW34" s="972"/>
      <c r="DX34" s="972"/>
      <c r="DY34" s="972"/>
      <c r="DZ34" s="973"/>
      <c r="EA34" s="232"/>
    </row>
    <row r="35" spans="1:131" ht="26.25" customHeight="1" x14ac:dyDescent="0.2">
      <c r="A35" s="245">
        <v>8</v>
      </c>
      <c r="B35" s="1012" t="s">
        <v>330</v>
      </c>
      <c r="C35" s="1013"/>
      <c r="D35" s="1013"/>
      <c r="E35" s="1013"/>
      <c r="F35" s="1013"/>
      <c r="G35" s="1013"/>
      <c r="H35" s="1013"/>
      <c r="I35" s="1013"/>
      <c r="J35" s="1013"/>
      <c r="K35" s="1013"/>
      <c r="L35" s="1013"/>
      <c r="M35" s="1013"/>
      <c r="N35" s="1013"/>
      <c r="O35" s="1013"/>
      <c r="P35" s="1014"/>
      <c r="Q35" s="1018">
        <v>101</v>
      </c>
      <c r="R35" s="1019"/>
      <c r="S35" s="1019"/>
      <c r="T35" s="1019"/>
      <c r="U35" s="1019"/>
      <c r="V35" s="1019">
        <v>101</v>
      </c>
      <c r="W35" s="1019"/>
      <c r="X35" s="1019"/>
      <c r="Y35" s="1019"/>
      <c r="Z35" s="1019"/>
      <c r="AA35" s="1019" t="s">
        <v>302</v>
      </c>
      <c r="AB35" s="1019"/>
      <c r="AC35" s="1019"/>
      <c r="AD35" s="1019"/>
      <c r="AE35" s="1020"/>
      <c r="AF35" s="996" t="s">
        <v>47</v>
      </c>
      <c r="AG35" s="997"/>
      <c r="AH35" s="997"/>
      <c r="AI35" s="997"/>
      <c r="AJ35" s="998"/>
      <c r="AK35" s="959">
        <v>78</v>
      </c>
      <c r="AL35" s="950"/>
      <c r="AM35" s="950"/>
      <c r="AN35" s="950"/>
      <c r="AO35" s="950"/>
      <c r="AP35" s="950">
        <v>393</v>
      </c>
      <c r="AQ35" s="950"/>
      <c r="AR35" s="950"/>
      <c r="AS35" s="950"/>
      <c r="AT35" s="950"/>
      <c r="AU35" s="950">
        <v>393</v>
      </c>
      <c r="AV35" s="950"/>
      <c r="AW35" s="950"/>
      <c r="AX35" s="950"/>
      <c r="AY35" s="950"/>
      <c r="AZ35" s="1017" t="s">
        <v>322</v>
      </c>
      <c r="BA35" s="1017"/>
      <c r="BB35" s="1017"/>
      <c r="BC35" s="1017"/>
      <c r="BD35" s="1017"/>
      <c r="BE35" s="951" t="s">
        <v>328</v>
      </c>
      <c r="BF35" s="951"/>
      <c r="BG35" s="951"/>
      <c r="BH35" s="951"/>
      <c r="BI35" s="952"/>
      <c r="BJ35" s="235"/>
      <c r="BK35" s="235"/>
      <c r="BL35" s="235"/>
      <c r="BM35" s="235"/>
      <c r="BN35" s="235"/>
      <c r="BO35" s="244"/>
      <c r="BP35" s="244"/>
      <c r="BQ35" s="241">
        <v>29</v>
      </c>
      <c r="BR35" s="242"/>
      <c r="BS35" s="971"/>
      <c r="BT35" s="972"/>
      <c r="BU35" s="972"/>
      <c r="BV35" s="972"/>
      <c r="BW35" s="972"/>
      <c r="BX35" s="972"/>
      <c r="BY35" s="972"/>
      <c r="BZ35" s="972"/>
      <c r="CA35" s="972"/>
      <c r="CB35" s="972"/>
      <c r="CC35" s="972"/>
      <c r="CD35" s="972"/>
      <c r="CE35" s="972"/>
      <c r="CF35" s="972"/>
      <c r="CG35" s="993"/>
      <c r="CH35" s="968"/>
      <c r="CI35" s="969"/>
      <c r="CJ35" s="969"/>
      <c r="CK35" s="969"/>
      <c r="CL35" s="970"/>
      <c r="CM35" s="968"/>
      <c r="CN35" s="969"/>
      <c r="CO35" s="969"/>
      <c r="CP35" s="969"/>
      <c r="CQ35" s="970"/>
      <c r="CR35" s="968"/>
      <c r="CS35" s="969"/>
      <c r="CT35" s="969"/>
      <c r="CU35" s="969"/>
      <c r="CV35" s="970"/>
      <c r="CW35" s="968"/>
      <c r="CX35" s="969"/>
      <c r="CY35" s="969"/>
      <c r="CZ35" s="969"/>
      <c r="DA35" s="970"/>
      <c r="DB35" s="968"/>
      <c r="DC35" s="969"/>
      <c r="DD35" s="969"/>
      <c r="DE35" s="969"/>
      <c r="DF35" s="970"/>
      <c r="DG35" s="968"/>
      <c r="DH35" s="969"/>
      <c r="DI35" s="969"/>
      <c r="DJ35" s="969"/>
      <c r="DK35" s="970"/>
      <c r="DL35" s="968"/>
      <c r="DM35" s="969"/>
      <c r="DN35" s="969"/>
      <c r="DO35" s="969"/>
      <c r="DP35" s="970"/>
      <c r="DQ35" s="968"/>
      <c r="DR35" s="969"/>
      <c r="DS35" s="969"/>
      <c r="DT35" s="969"/>
      <c r="DU35" s="970"/>
      <c r="DV35" s="971"/>
      <c r="DW35" s="972"/>
      <c r="DX35" s="972"/>
      <c r="DY35" s="972"/>
      <c r="DZ35" s="973"/>
      <c r="EA35" s="232"/>
    </row>
    <row r="36" spans="1:131" ht="26.25" customHeight="1" x14ac:dyDescent="0.2">
      <c r="A36" s="245">
        <v>9</v>
      </c>
      <c r="B36" s="1012"/>
      <c r="C36" s="1013"/>
      <c r="D36" s="1013"/>
      <c r="E36" s="1013"/>
      <c r="F36" s="1013"/>
      <c r="G36" s="1013"/>
      <c r="H36" s="1013"/>
      <c r="I36" s="1013"/>
      <c r="J36" s="1013"/>
      <c r="K36" s="1013"/>
      <c r="L36" s="1013"/>
      <c r="M36" s="1013"/>
      <c r="N36" s="1013"/>
      <c r="O36" s="1013"/>
      <c r="P36" s="1014"/>
      <c r="Q36" s="1018"/>
      <c r="R36" s="1019"/>
      <c r="S36" s="1019"/>
      <c r="T36" s="1019"/>
      <c r="U36" s="1019"/>
      <c r="V36" s="1019"/>
      <c r="W36" s="1019"/>
      <c r="X36" s="1019"/>
      <c r="Y36" s="1019"/>
      <c r="Z36" s="1019"/>
      <c r="AA36" s="1019"/>
      <c r="AB36" s="1019"/>
      <c r="AC36" s="1019"/>
      <c r="AD36" s="1019"/>
      <c r="AE36" s="1020"/>
      <c r="AF36" s="996"/>
      <c r="AG36" s="997"/>
      <c r="AH36" s="997"/>
      <c r="AI36" s="997"/>
      <c r="AJ36" s="998"/>
      <c r="AK36" s="959"/>
      <c r="AL36" s="950"/>
      <c r="AM36" s="950"/>
      <c r="AN36" s="950"/>
      <c r="AO36" s="950"/>
      <c r="AP36" s="950"/>
      <c r="AQ36" s="950"/>
      <c r="AR36" s="950"/>
      <c r="AS36" s="950"/>
      <c r="AT36" s="950"/>
      <c r="AU36" s="950"/>
      <c r="AV36" s="950"/>
      <c r="AW36" s="950"/>
      <c r="AX36" s="950"/>
      <c r="AY36" s="950"/>
      <c r="AZ36" s="1017"/>
      <c r="BA36" s="1017"/>
      <c r="BB36" s="1017"/>
      <c r="BC36" s="1017"/>
      <c r="BD36" s="1017"/>
      <c r="BE36" s="951"/>
      <c r="BF36" s="951"/>
      <c r="BG36" s="951"/>
      <c r="BH36" s="951"/>
      <c r="BI36" s="952"/>
      <c r="BJ36" s="235"/>
      <c r="BK36" s="235"/>
      <c r="BL36" s="235"/>
      <c r="BM36" s="235"/>
      <c r="BN36" s="235"/>
      <c r="BO36" s="244"/>
      <c r="BP36" s="244"/>
      <c r="BQ36" s="241">
        <v>30</v>
      </c>
      <c r="BR36" s="242"/>
      <c r="BS36" s="971"/>
      <c r="BT36" s="972"/>
      <c r="BU36" s="972"/>
      <c r="BV36" s="972"/>
      <c r="BW36" s="972"/>
      <c r="BX36" s="972"/>
      <c r="BY36" s="972"/>
      <c r="BZ36" s="972"/>
      <c r="CA36" s="972"/>
      <c r="CB36" s="972"/>
      <c r="CC36" s="972"/>
      <c r="CD36" s="972"/>
      <c r="CE36" s="972"/>
      <c r="CF36" s="972"/>
      <c r="CG36" s="993"/>
      <c r="CH36" s="968"/>
      <c r="CI36" s="969"/>
      <c r="CJ36" s="969"/>
      <c r="CK36" s="969"/>
      <c r="CL36" s="970"/>
      <c r="CM36" s="968"/>
      <c r="CN36" s="969"/>
      <c r="CO36" s="969"/>
      <c r="CP36" s="969"/>
      <c r="CQ36" s="970"/>
      <c r="CR36" s="968"/>
      <c r="CS36" s="969"/>
      <c r="CT36" s="969"/>
      <c r="CU36" s="969"/>
      <c r="CV36" s="970"/>
      <c r="CW36" s="968"/>
      <c r="CX36" s="969"/>
      <c r="CY36" s="969"/>
      <c r="CZ36" s="969"/>
      <c r="DA36" s="970"/>
      <c r="DB36" s="968"/>
      <c r="DC36" s="969"/>
      <c r="DD36" s="969"/>
      <c r="DE36" s="969"/>
      <c r="DF36" s="970"/>
      <c r="DG36" s="968"/>
      <c r="DH36" s="969"/>
      <c r="DI36" s="969"/>
      <c r="DJ36" s="969"/>
      <c r="DK36" s="970"/>
      <c r="DL36" s="968"/>
      <c r="DM36" s="969"/>
      <c r="DN36" s="969"/>
      <c r="DO36" s="969"/>
      <c r="DP36" s="970"/>
      <c r="DQ36" s="968"/>
      <c r="DR36" s="969"/>
      <c r="DS36" s="969"/>
      <c r="DT36" s="969"/>
      <c r="DU36" s="970"/>
      <c r="DV36" s="971"/>
      <c r="DW36" s="972"/>
      <c r="DX36" s="972"/>
      <c r="DY36" s="972"/>
      <c r="DZ36" s="973"/>
      <c r="EA36" s="232"/>
    </row>
    <row r="37" spans="1:131" ht="26.25" customHeight="1" x14ac:dyDescent="0.2">
      <c r="A37" s="245">
        <v>10</v>
      </c>
      <c r="B37" s="1012"/>
      <c r="C37" s="1013"/>
      <c r="D37" s="1013"/>
      <c r="E37" s="1013"/>
      <c r="F37" s="1013"/>
      <c r="G37" s="1013"/>
      <c r="H37" s="1013"/>
      <c r="I37" s="1013"/>
      <c r="J37" s="1013"/>
      <c r="K37" s="1013"/>
      <c r="L37" s="1013"/>
      <c r="M37" s="1013"/>
      <c r="N37" s="1013"/>
      <c r="O37" s="1013"/>
      <c r="P37" s="1014"/>
      <c r="Q37" s="1018"/>
      <c r="R37" s="1019"/>
      <c r="S37" s="1019"/>
      <c r="T37" s="1019"/>
      <c r="U37" s="1019"/>
      <c r="V37" s="1019"/>
      <c r="W37" s="1019"/>
      <c r="X37" s="1019"/>
      <c r="Y37" s="1019"/>
      <c r="Z37" s="1019"/>
      <c r="AA37" s="1019"/>
      <c r="AB37" s="1019"/>
      <c r="AC37" s="1019"/>
      <c r="AD37" s="1019"/>
      <c r="AE37" s="1020"/>
      <c r="AF37" s="996"/>
      <c r="AG37" s="997"/>
      <c r="AH37" s="997"/>
      <c r="AI37" s="997"/>
      <c r="AJ37" s="998"/>
      <c r="AK37" s="959"/>
      <c r="AL37" s="950"/>
      <c r="AM37" s="950"/>
      <c r="AN37" s="950"/>
      <c r="AO37" s="950"/>
      <c r="AP37" s="950"/>
      <c r="AQ37" s="950"/>
      <c r="AR37" s="950"/>
      <c r="AS37" s="950"/>
      <c r="AT37" s="950"/>
      <c r="AU37" s="950"/>
      <c r="AV37" s="950"/>
      <c r="AW37" s="950"/>
      <c r="AX37" s="950"/>
      <c r="AY37" s="950"/>
      <c r="AZ37" s="1017"/>
      <c r="BA37" s="1017"/>
      <c r="BB37" s="1017"/>
      <c r="BC37" s="1017"/>
      <c r="BD37" s="1017"/>
      <c r="BE37" s="951"/>
      <c r="BF37" s="951"/>
      <c r="BG37" s="951"/>
      <c r="BH37" s="951"/>
      <c r="BI37" s="952"/>
      <c r="BJ37" s="235"/>
      <c r="BK37" s="235"/>
      <c r="BL37" s="235"/>
      <c r="BM37" s="235"/>
      <c r="BN37" s="235"/>
      <c r="BO37" s="244"/>
      <c r="BP37" s="244"/>
      <c r="BQ37" s="241">
        <v>31</v>
      </c>
      <c r="BR37" s="242"/>
      <c r="BS37" s="971"/>
      <c r="BT37" s="972"/>
      <c r="BU37" s="972"/>
      <c r="BV37" s="972"/>
      <c r="BW37" s="972"/>
      <c r="BX37" s="972"/>
      <c r="BY37" s="972"/>
      <c r="BZ37" s="972"/>
      <c r="CA37" s="972"/>
      <c r="CB37" s="972"/>
      <c r="CC37" s="972"/>
      <c r="CD37" s="972"/>
      <c r="CE37" s="972"/>
      <c r="CF37" s="972"/>
      <c r="CG37" s="993"/>
      <c r="CH37" s="968"/>
      <c r="CI37" s="969"/>
      <c r="CJ37" s="969"/>
      <c r="CK37" s="969"/>
      <c r="CL37" s="970"/>
      <c r="CM37" s="968"/>
      <c r="CN37" s="969"/>
      <c r="CO37" s="969"/>
      <c r="CP37" s="969"/>
      <c r="CQ37" s="970"/>
      <c r="CR37" s="968"/>
      <c r="CS37" s="969"/>
      <c r="CT37" s="969"/>
      <c r="CU37" s="969"/>
      <c r="CV37" s="970"/>
      <c r="CW37" s="968"/>
      <c r="CX37" s="969"/>
      <c r="CY37" s="969"/>
      <c r="CZ37" s="969"/>
      <c r="DA37" s="970"/>
      <c r="DB37" s="968"/>
      <c r="DC37" s="969"/>
      <c r="DD37" s="969"/>
      <c r="DE37" s="969"/>
      <c r="DF37" s="970"/>
      <c r="DG37" s="968"/>
      <c r="DH37" s="969"/>
      <c r="DI37" s="969"/>
      <c r="DJ37" s="969"/>
      <c r="DK37" s="970"/>
      <c r="DL37" s="968"/>
      <c r="DM37" s="969"/>
      <c r="DN37" s="969"/>
      <c r="DO37" s="969"/>
      <c r="DP37" s="970"/>
      <c r="DQ37" s="968"/>
      <c r="DR37" s="969"/>
      <c r="DS37" s="969"/>
      <c r="DT37" s="969"/>
      <c r="DU37" s="970"/>
      <c r="DV37" s="971"/>
      <c r="DW37" s="972"/>
      <c r="DX37" s="972"/>
      <c r="DY37" s="972"/>
      <c r="DZ37" s="973"/>
      <c r="EA37" s="232"/>
    </row>
    <row r="38" spans="1:131" ht="26.25" customHeight="1" x14ac:dyDescent="0.2">
      <c r="A38" s="245">
        <v>11</v>
      </c>
      <c r="B38" s="1012"/>
      <c r="C38" s="1013"/>
      <c r="D38" s="1013"/>
      <c r="E38" s="1013"/>
      <c r="F38" s="1013"/>
      <c r="G38" s="1013"/>
      <c r="H38" s="1013"/>
      <c r="I38" s="1013"/>
      <c r="J38" s="1013"/>
      <c r="K38" s="1013"/>
      <c r="L38" s="1013"/>
      <c r="M38" s="1013"/>
      <c r="N38" s="1013"/>
      <c r="O38" s="1013"/>
      <c r="P38" s="1014"/>
      <c r="Q38" s="1018"/>
      <c r="R38" s="1019"/>
      <c r="S38" s="1019"/>
      <c r="T38" s="1019"/>
      <c r="U38" s="1019"/>
      <c r="V38" s="1019"/>
      <c r="W38" s="1019"/>
      <c r="X38" s="1019"/>
      <c r="Y38" s="1019"/>
      <c r="Z38" s="1019"/>
      <c r="AA38" s="1019"/>
      <c r="AB38" s="1019"/>
      <c r="AC38" s="1019"/>
      <c r="AD38" s="1019"/>
      <c r="AE38" s="1020"/>
      <c r="AF38" s="996"/>
      <c r="AG38" s="997"/>
      <c r="AH38" s="997"/>
      <c r="AI38" s="997"/>
      <c r="AJ38" s="998"/>
      <c r="AK38" s="959"/>
      <c r="AL38" s="950"/>
      <c r="AM38" s="950"/>
      <c r="AN38" s="950"/>
      <c r="AO38" s="950"/>
      <c r="AP38" s="950"/>
      <c r="AQ38" s="950"/>
      <c r="AR38" s="950"/>
      <c r="AS38" s="950"/>
      <c r="AT38" s="950"/>
      <c r="AU38" s="950"/>
      <c r="AV38" s="950"/>
      <c r="AW38" s="950"/>
      <c r="AX38" s="950"/>
      <c r="AY38" s="950"/>
      <c r="AZ38" s="1017"/>
      <c r="BA38" s="1017"/>
      <c r="BB38" s="1017"/>
      <c r="BC38" s="1017"/>
      <c r="BD38" s="1017"/>
      <c r="BE38" s="951"/>
      <c r="BF38" s="951"/>
      <c r="BG38" s="951"/>
      <c r="BH38" s="951"/>
      <c r="BI38" s="952"/>
      <c r="BJ38" s="235"/>
      <c r="BK38" s="235"/>
      <c r="BL38" s="235"/>
      <c r="BM38" s="235"/>
      <c r="BN38" s="235"/>
      <c r="BO38" s="244"/>
      <c r="BP38" s="244"/>
      <c r="BQ38" s="241">
        <v>32</v>
      </c>
      <c r="BR38" s="242"/>
      <c r="BS38" s="971"/>
      <c r="BT38" s="972"/>
      <c r="BU38" s="972"/>
      <c r="BV38" s="972"/>
      <c r="BW38" s="972"/>
      <c r="BX38" s="972"/>
      <c r="BY38" s="972"/>
      <c r="BZ38" s="972"/>
      <c r="CA38" s="972"/>
      <c r="CB38" s="972"/>
      <c r="CC38" s="972"/>
      <c r="CD38" s="972"/>
      <c r="CE38" s="972"/>
      <c r="CF38" s="972"/>
      <c r="CG38" s="993"/>
      <c r="CH38" s="968"/>
      <c r="CI38" s="969"/>
      <c r="CJ38" s="969"/>
      <c r="CK38" s="969"/>
      <c r="CL38" s="970"/>
      <c r="CM38" s="968"/>
      <c r="CN38" s="969"/>
      <c r="CO38" s="969"/>
      <c r="CP38" s="969"/>
      <c r="CQ38" s="970"/>
      <c r="CR38" s="968"/>
      <c r="CS38" s="969"/>
      <c r="CT38" s="969"/>
      <c r="CU38" s="969"/>
      <c r="CV38" s="970"/>
      <c r="CW38" s="968"/>
      <c r="CX38" s="969"/>
      <c r="CY38" s="969"/>
      <c r="CZ38" s="969"/>
      <c r="DA38" s="970"/>
      <c r="DB38" s="968"/>
      <c r="DC38" s="969"/>
      <c r="DD38" s="969"/>
      <c r="DE38" s="969"/>
      <c r="DF38" s="970"/>
      <c r="DG38" s="968"/>
      <c r="DH38" s="969"/>
      <c r="DI38" s="969"/>
      <c r="DJ38" s="969"/>
      <c r="DK38" s="970"/>
      <c r="DL38" s="968"/>
      <c r="DM38" s="969"/>
      <c r="DN38" s="969"/>
      <c r="DO38" s="969"/>
      <c r="DP38" s="970"/>
      <c r="DQ38" s="968"/>
      <c r="DR38" s="969"/>
      <c r="DS38" s="969"/>
      <c r="DT38" s="969"/>
      <c r="DU38" s="970"/>
      <c r="DV38" s="971"/>
      <c r="DW38" s="972"/>
      <c r="DX38" s="972"/>
      <c r="DY38" s="972"/>
      <c r="DZ38" s="973"/>
      <c r="EA38" s="232"/>
    </row>
    <row r="39" spans="1:131" ht="26.25" customHeight="1" x14ac:dyDescent="0.2">
      <c r="A39" s="245">
        <v>12</v>
      </c>
      <c r="B39" s="1012"/>
      <c r="C39" s="1013"/>
      <c r="D39" s="1013"/>
      <c r="E39" s="1013"/>
      <c r="F39" s="1013"/>
      <c r="G39" s="1013"/>
      <c r="H39" s="1013"/>
      <c r="I39" s="1013"/>
      <c r="J39" s="1013"/>
      <c r="K39" s="1013"/>
      <c r="L39" s="1013"/>
      <c r="M39" s="1013"/>
      <c r="N39" s="1013"/>
      <c r="O39" s="1013"/>
      <c r="P39" s="1014"/>
      <c r="Q39" s="1018"/>
      <c r="R39" s="1019"/>
      <c r="S39" s="1019"/>
      <c r="T39" s="1019"/>
      <c r="U39" s="1019"/>
      <c r="V39" s="1019"/>
      <c r="W39" s="1019"/>
      <c r="X39" s="1019"/>
      <c r="Y39" s="1019"/>
      <c r="Z39" s="1019"/>
      <c r="AA39" s="1019"/>
      <c r="AB39" s="1019"/>
      <c r="AC39" s="1019"/>
      <c r="AD39" s="1019"/>
      <c r="AE39" s="1020"/>
      <c r="AF39" s="996"/>
      <c r="AG39" s="997"/>
      <c r="AH39" s="997"/>
      <c r="AI39" s="997"/>
      <c r="AJ39" s="998"/>
      <c r="AK39" s="959"/>
      <c r="AL39" s="950"/>
      <c r="AM39" s="950"/>
      <c r="AN39" s="950"/>
      <c r="AO39" s="950"/>
      <c r="AP39" s="950"/>
      <c r="AQ39" s="950"/>
      <c r="AR39" s="950"/>
      <c r="AS39" s="950"/>
      <c r="AT39" s="950"/>
      <c r="AU39" s="950"/>
      <c r="AV39" s="950"/>
      <c r="AW39" s="950"/>
      <c r="AX39" s="950"/>
      <c r="AY39" s="950"/>
      <c r="AZ39" s="1017"/>
      <c r="BA39" s="1017"/>
      <c r="BB39" s="1017"/>
      <c r="BC39" s="1017"/>
      <c r="BD39" s="1017"/>
      <c r="BE39" s="951"/>
      <c r="BF39" s="951"/>
      <c r="BG39" s="951"/>
      <c r="BH39" s="951"/>
      <c r="BI39" s="952"/>
      <c r="BJ39" s="235"/>
      <c r="BK39" s="235"/>
      <c r="BL39" s="235"/>
      <c r="BM39" s="235"/>
      <c r="BN39" s="235"/>
      <c r="BO39" s="244"/>
      <c r="BP39" s="244"/>
      <c r="BQ39" s="241">
        <v>33</v>
      </c>
      <c r="BR39" s="242"/>
      <c r="BS39" s="971"/>
      <c r="BT39" s="972"/>
      <c r="BU39" s="972"/>
      <c r="BV39" s="972"/>
      <c r="BW39" s="972"/>
      <c r="BX39" s="972"/>
      <c r="BY39" s="972"/>
      <c r="BZ39" s="972"/>
      <c r="CA39" s="972"/>
      <c r="CB39" s="972"/>
      <c r="CC39" s="972"/>
      <c r="CD39" s="972"/>
      <c r="CE39" s="972"/>
      <c r="CF39" s="972"/>
      <c r="CG39" s="993"/>
      <c r="CH39" s="968"/>
      <c r="CI39" s="969"/>
      <c r="CJ39" s="969"/>
      <c r="CK39" s="969"/>
      <c r="CL39" s="970"/>
      <c r="CM39" s="968"/>
      <c r="CN39" s="969"/>
      <c r="CO39" s="969"/>
      <c r="CP39" s="969"/>
      <c r="CQ39" s="970"/>
      <c r="CR39" s="968"/>
      <c r="CS39" s="969"/>
      <c r="CT39" s="969"/>
      <c r="CU39" s="969"/>
      <c r="CV39" s="970"/>
      <c r="CW39" s="968"/>
      <c r="CX39" s="969"/>
      <c r="CY39" s="969"/>
      <c r="CZ39" s="969"/>
      <c r="DA39" s="970"/>
      <c r="DB39" s="968"/>
      <c r="DC39" s="969"/>
      <c r="DD39" s="969"/>
      <c r="DE39" s="969"/>
      <c r="DF39" s="970"/>
      <c r="DG39" s="968"/>
      <c r="DH39" s="969"/>
      <c r="DI39" s="969"/>
      <c r="DJ39" s="969"/>
      <c r="DK39" s="970"/>
      <c r="DL39" s="968"/>
      <c r="DM39" s="969"/>
      <c r="DN39" s="969"/>
      <c r="DO39" s="969"/>
      <c r="DP39" s="970"/>
      <c r="DQ39" s="968"/>
      <c r="DR39" s="969"/>
      <c r="DS39" s="969"/>
      <c r="DT39" s="969"/>
      <c r="DU39" s="970"/>
      <c r="DV39" s="971"/>
      <c r="DW39" s="972"/>
      <c r="DX39" s="972"/>
      <c r="DY39" s="972"/>
      <c r="DZ39" s="973"/>
      <c r="EA39" s="232"/>
    </row>
    <row r="40" spans="1:131" ht="26.25" customHeight="1" x14ac:dyDescent="0.2">
      <c r="A40" s="241">
        <v>13</v>
      </c>
      <c r="B40" s="1012"/>
      <c r="C40" s="1013"/>
      <c r="D40" s="1013"/>
      <c r="E40" s="1013"/>
      <c r="F40" s="1013"/>
      <c r="G40" s="1013"/>
      <c r="H40" s="1013"/>
      <c r="I40" s="1013"/>
      <c r="J40" s="1013"/>
      <c r="K40" s="1013"/>
      <c r="L40" s="1013"/>
      <c r="M40" s="1013"/>
      <c r="N40" s="1013"/>
      <c r="O40" s="1013"/>
      <c r="P40" s="1014"/>
      <c r="Q40" s="1018"/>
      <c r="R40" s="1019"/>
      <c r="S40" s="1019"/>
      <c r="T40" s="1019"/>
      <c r="U40" s="1019"/>
      <c r="V40" s="1019"/>
      <c r="W40" s="1019"/>
      <c r="X40" s="1019"/>
      <c r="Y40" s="1019"/>
      <c r="Z40" s="1019"/>
      <c r="AA40" s="1019"/>
      <c r="AB40" s="1019"/>
      <c r="AC40" s="1019"/>
      <c r="AD40" s="1019"/>
      <c r="AE40" s="1020"/>
      <c r="AF40" s="996"/>
      <c r="AG40" s="997"/>
      <c r="AH40" s="997"/>
      <c r="AI40" s="997"/>
      <c r="AJ40" s="998"/>
      <c r="AK40" s="959"/>
      <c r="AL40" s="950"/>
      <c r="AM40" s="950"/>
      <c r="AN40" s="950"/>
      <c r="AO40" s="950"/>
      <c r="AP40" s="950"/>
      <c r="AQ40" s="950"/>
      <c r="AR40" s="950"/>
      <c r="AS40" s="950"/>
      <c r="AT40" s="950"/>
      <c r="AU40" s="950"/>
      <c r="AV40" s="950"/>
      <c r="AW40" s="950"/>
      <c r="AX40" s="950"/>
      <c r="AY40" s="950"/>
      <c r="AZ40" s="1017"/>
      <c r="BA40" s="1017"/>
      <c r="BB40" s="1017"/>
      <c r="BC40" s="1017"/>
      <c r="BD40" s="1017"/>
      <c r="BE40" s="951"/>
      <c r="BF40" s="951"/>
      <c r="BG40" s="951"/>
      <c r="BH40" s="951"/>
      <c r="BI40" s="952"/>
      <c r="BJ40" s="235"/>
      <c r="BK40" s="235"/>
      <c r="BL40" s="235"/>
      <c r="BM40" s="235"/>
      <c r="BN40" s="235"/>
      <c r="BO40" s="244"/>
      <c r="BP40" s="244"/>
      <c r="BQ40" s="241">
        <v>34</v>
      </c>
      <c r="BR40" s="242"/>
      <c r="BS40" s="971"/>
      <c r="BT40" s="972"/>
      <c r="BU40" s="972"/>
      <c r="BV40" s="972"/>
      <c r="BW40" s="972"/>
      <c r="BX40" s="972"/>
      <c r="BY40" s="972"/>
      <c r="BZ40" s="972"/>
      <c r="CA40" s="972"/>
      <c r="CB40" s="972"/>
      <c r="CC40" s="972"/>
      <c r="CD40" s="972"/>
      <c r="CE40" s="972"/>
      <c r="CF40" s="972"/>
      <c r="CG40" s="993"/>
      <c r="CH40" s="968"/>
      <c r="CI40" s="969"/>
      <c r="CJ40" s="969"/>
      <c r="CK40" s="969"/>
      <c r="CL40" s="970"/>
      <c r="CM40" s="968"/>
      <c r="CN40" s="969"/>
      <c r="CO40" s="969"/>
      <c r="CP40" s="969"/>
      <c r="CQ40" s="970"/>
      <c r="CR40" s="968"/>
      <c r="CS40" s="969"/>
      <c r="CT40" s="969"/>
      <c r="CU40" s="969"/>
      <c r="CV40" s="970"/>
      <c r="CW40" s="968"/>
      <c r="CX40" s="969"/>
      <c r="CY40" s="969"/>
      <c r="CZ40" s="969"/>
      <c r="DA40" s="970"/>
      <c r="DB40" s="968"/>
      <c r="DC40" s="969"/>
      <c r="DD40" s="969"/>
      <c r="DE40" s="969"/>
      <c r="DF40" s="970"/>
      <c r="DG40" s="968"/>
      <c r="DH40" s="969"/>
      <c r="DI40" s="969"/>
      <c r="DJ40" s="969"/>
      <c r="DK40" s="970"/>
      <c r="DL40" s="968"/>
      <c r="DM40" s="969"/>
      <c r="DN40" s="969"/>
      <c r="DO40" s="969"/>
      <c r="DP40" s="970"/>
      <c r="DQ40" s="968"/>
      <c r="DR40" s="969"/>
      <c r="DS40" s="969"/>
      <c r="DT40" s="969"/>
      <c r="DU40" s="970"/>
      <c r="DV40" s="971"/>
      <c r="DW40" s="972"/>
      <c r="DX40" s="972"/>
      <c r="DY40" s="972"/>
      <c r="DZ40" s="973"/>
      <c r="EA40" s="232"/>
    </row>
    <row r="41" spans="1:131" ht="26.25" customHeight="1" x14ac:dyDescent="0.2">
      <c r="A41" s="241">
        <v>14</v>
      </c>
      <c r="B41" s="1012"/>
      <c r="C41" s="1013"/>
      <c r="D41" s="1013"/>
      <c r="E41" s="1013"/>
      <c r="F41" s="1013"/>
      <c r="G41" s="1013"/>
      <c r="H41" s="1013"/>
      <c r="I41" s="1013"/>
      <c r="J41" s="1013"/>
      <c r="K41" s="1013"/>
      <c r="L41" s="1013"/>
      <c r="M41" s="1013"/>
      <c r="N41" s="1013"/>
      <c r="O41" s="1013"/>
      <c r="P41" s="1014"/>
      <c r="Q41" s="1018"/>
      <c r="R41" s="1019"/>
      <c r="S41" s="1019"/>
      <c r="T41" s="1019"/>
      <c r="U41" s="1019"/>
      <c r="V41" s="1019"/>
      <c r="W41" s="1019"/>
      <c r="X41" s="1019"/>
      <c r="Y41" s="1019"/>
      <c r="Z41" s="1019"/>
      <c r="AA41" s="1019"/>
      <c r="AB41" s="1019"/>
      <c r="AC41" s="1019"/>
      <c r="AD41" s="1019"/>
      <c r="AE41" s="1020"/>
      <c r="AF41" s="996"/>
      <c r="AG41" s="997"/>
      <c r="AH41" s="997"/>
      <c r="AI41" s="997"/>
      <c r="AJ41" s="998"/>
      <c r="AK41" s="959"/>
      <c r="AL41" s="950"/>
      <c r="AM41" s="950"/>
      <c r="AN41" s="950"/>
      <c r="AO41" s="950"/>
      <c r="AP41" s="950"/>
      <c r="AQ41" s="950"/>
      <c r="AR41" s="950"/>
      <c r="AS41" s="950"/>
      <c r="AT41" s="950"/>
      <c r="AU41" s="950"/>
      <c r="AV41" s="950"/>
      <c r="AW41" s="950"/>
      <c r="AX41" s="950"/>
      <c r="AY41" s="950"/>
      <c r="AZ41" s="1017"/>
      <c r="BA41" s="1017"/>
      <c r="BB41" s="1017"/>
      <c r="BC41" s="1017"/>
      <c r="BD41" s="1017"/>
      <c r="BE41" s="951"/>
      <c r="BF41" s="951"/>
      <c r="BG41" s="951"/>
      <c r="BH41" s="951"/>
      <c r="BI41" s="952"/>
      <c r="BJ41" s="235"/>
      <c r="BK41" s="235"/>
      <c r="BL41" s="235"/>
      <c r="BM41" s="235"/>
      <c r="BN41" s="235"/>
      <c r="BO41" s="244"/>
      <c r="BP41" s="244"/>
      <c r="BQ41" s="241">
        <v>35</v>
      </c>
      <c r="BR41" s="242"/>
      <c r="BS41" s="971"/>
      <c r="BT41" s="972"/>
      <c r="BU41" s="972"/>
      <c r="BV41" s="972"/>
      <c r="BW41" s="972"/>
      <c r="BX41" s="972"/>
      <c r="BY41" s="972"/>
      <c r="BZ41" s="972"/>
      <c r="CA41" s="972"/>
      <c r="CB41" s="972"/>
      <c r="CC41" s="972"/>
      <c r="CD41" s="972"/>
      <c r="CE41" s="972"/>
      <c r="CF41" s="972"/>
      <c r="CG41" s="993"/>
      <c r="CH41" s="968"/>
      <c r="CI41" s="969"/>
      <c r="CJ41" s="969"/>
      <c r="CK41" s="969"/>
      <c r="CL41" s="970"/>
      <c r="CM41" s="968"/>
      <c r="CN41" s="969"/>
      <c r="CO41" s="969"/>
      <c r="CP41" s="969"/>
      <c r="CQ41" s="970"/>
      <c r="CR41" s="968"/>
      <c r="CS41" s="969"/>
      <c r="CT41" s="969"/>
      <c r="CU41" s="969"/>
      <c r="CV41" s="970"/>
      <c r="CW41" s="968"/>
      <c r="CX41" s="969"/>
      <c r="CY41" s="969"/>
      <c r="CZ41" s="969"/>
      <c r="DA41" s="970"/>
      <c r="DB41" s="968"/>
      <c r="DC41" s="969"/>
      <c r="DD41" s="969"/>
      <c r="DE41" s="969"/>
      <c r="DF41" s="970"/>
      <c r="DG41" s="968"/>
      <c r="DH41" s="969"/>
      <c r="DI41" s="969"/>
      <c r="DJ41" s="969"/>
      <c r="DK41" s="970"/>
      <c r="DL41" s="968"/>
      <c r="DM41" s="969"/>
      <c r="DN41" s="969"/>
      <c r="DO41" s="969"/>
      <c r="DP41" s="970"/>
      <c r="DQ41" s="968"/>
      <c r="DR41" s="969"/>
      <c r="DS41" s="969"/>
      <c r="DT41" s="969"/>
      <c r="DU41" s="970"/>
      <c r="DV41" s="971"/>
      <c r="DW41" s="972"/>
      <c r="DX41" s="972"/>
      <c r="DY41" s="972"/>
      <c r="DZ41" s="973"/>
      <c r="EA41" s="232"/>
    </row>
    <row r="42" spans="1:131" ht="26.25" customHeight="1" x14ac:dyDescent="0.2">
      <c r="A42" s="241">
        <v>15</v>
      </c>
      <c r="B42" s="1012"/>
      <c r="C42" s="1013"/>
      <c r="D42" s="1013"/>
      <c r="E42" s="1013"/>
      <c r="F42" s="1013"/>
      <c r="G42" s="1013"/>
      <c r="H42" s="1013"/>
      <c r="I42" s="1013"/>
      <c r="J42" s="1013"/>
      <c r="K42" s="1013"/>
      <c r="L42" s="1013"/>
      <c r="M42" s="1013"/>
      <c r="N42" s="1013"/>
      <c r="O42" s="1013"/>
      <c r="P42" s="1014"/>
      <c r="Q42" s="1018"/>
      <c r="R42" s="1019"/>
      <c r="S42" s="1019"/>
      <c r="T42" s="1019"/>
      <c r="U42" s="1019"/>
      <c r="V42" s="1019"/>
      <c r="W42" s="1019"/>
      <c r="X42" s="1019"/>
      <c r="Y42" s="1019"/>
      <c r="Z42" s="1019"/>
      <c r="AA42" s="1019"/>
      <c r="AB42" s="1019"/>
      <c r="AC42" s="1019"/>
      <c r="AD42" s="1019"/>
      <c r="AE42" s="1020"/>
      <c r="AF42" s="996"/>
      <c r="AG42" s="997"/>
      <c r="AH42" s="997"/>
      <c r="AI42" s="997"/>
      <c r="AJ42" s="998"/>
      <c r="AK42" s="959"/>
      <c r="AL42" s="950"/>
      <c r="AM42" s="950"/>
      <c r="AN42" s="950"/>
      <c r="AO42" s="950"/>
      <c r="AP42" s="950"/>
      <c r="AQ42" s="950"/>
      <c r="AR42" s="950"/>
      <c r="AS42" s="950"/>
      <c r="AT42" s="950"/>
      <c r="AU42" s="950"/>
      <c r="AV42" s="950"/>
      <c r="AW42" s="950"/>
      <c r="AX42" s="950"/>
      <c r="AY42" s="950"/>
      <c r="AZ42" s="1017"/>
      <c r="BA42" s="1017"/>
      <c r="BB42" s="1017"/>
      <c r="BC42" s="1017"/>
      <c r="BD42" s="1017"/>
      <c r="BE42" s="951"/>
      <c r="BF42" s="951"/>
      <c r="BG42" s="951"/>
      <c r="BH42" s="951"/>
      <c r="BI42" s="952"/>
      <c r="BJ42" s="235"/>
      <c r="BK42" s="235"/>
      <c r="BL42" s="235"/>
      <c r="BM42" s="235"/>
      <c r="BN42" s="235"/>
      <c r="BO42" s="244"/>
      <c r="BP42" s="244"/>
      <c r="BQ42" s="241">
        <v>36</v>
      </c>
      <c r="BR42" s="242"/>
      <c r="BS42" s="971"/>
      <c r="BT42" s="972"/>
      <c r="BU42" s="972"/>
      <c r="BV42" s="972"/>
      <c r="BW42" s="972"/>
      <c r="BX42" s="972"/>
      <c r="BY42" s="972"/>
      <c r="BZ42" s="972"/>
      <c r="CA42" s="972"/>
      <c r="CB42" s="972"/>
      <c r="CC42" s="972"/>
      <c r="CD42" s="972"/>
      <c r="CE42" s="972"/>
      <c r="CF42" s="972"/>
      <c r="CG42" s="993"/>
      <c r="CH42" s="968"/>
      <c r="CI42" s="969"/>
      <c r="CJ42" s="969"/>
      <c r="CK42" s="969"/>
      <c r="CL42" s="970"/>
      <c r="CM42" s="968"/>
      <c r="CN42" s="969"/>
      <c r="CO42" s="969"/>
      <c r="CP42" s="969"/>
      <c r="CQ42" s="970"/>
      <c r="CR42" s="968"/>
      <c r="CS42" s="969"/>
      <c r="CT42" s="969"/>
      <c r="CU42" s="969"/>
      <c r="CV42" s="970"/>
      <c r="CW42" s="968"/>
      <c r="CX42" s="969"/>
      <c r="CY42" s="969"/>
      <c r="CZ42" s="969"/>
      <c r="DA42" s="970"/>
      <c r="DB42" s="968"/>
      <c r="DC42" s="969"/>
      <c r="DD42" s="969"/>
      <c r="DE42" s="969"/>
      <c r="DF42" s="970"/>
      <c r="DG42" s="968"/>
      <c r="DH42" s="969"/>
      <c r="DI42" s="969"/>
      <c r="DJ42" s="969"/>
      <c r="DK42" s="970"/>
      <c r="DL42" s="968"/>
      <c r="DM42" s="969"/>
      <c r="DN42" s="969"/>
      <c r="DO42" s="969"/>
      <c r="DP42" s="970"/>
      <c r="DQ42" s="968"/>
      <c r="DR42" s="969"/>
      <c r="DS42" s="969"/>
      <c r="DT42" s="969"/>
      <c r="DU42" s="970"/>
      <c r="DV42" s="971"/>
      <c r="DW42" s="972"/>
      <c r="DX42" s="972"/>
      <c r="DY42" s="972"/>
      <c r="DZ42" s="973"/>
      <c r="EA42" s="232"/>
    </row>
    <row r="43" spans="1:131" ht="26.25" customHeight="1" x14ac:dyDescent="0.2">
      <c r="A43" s="241">
        <v>16</v>
      </c>
      <c r="B43" s="1012"/>
      <c r="C43" s="1013"/>
      <c r="D43" s="1013"/>
      <c r="E43" s="1013"/>
      <c r="F43" s="1013"/>
      <c r="G43" s="1013"/>
      <c r="H43" s="1013"/>
      <c r="I43" s="1013"/>
      <c r="J43" s="1013"/>
      <c r="K43" s="1013"/>
      <c r="L43" s="1013"/>
      <c r="M43" s="1013"/>
      <c r="N43" s="1013"/>
      <c r="O43" s="1013"/>
      <c r="P43" s="1014"/>
      <c r="Q43" s="1018"/>
      <c r="R43" s="1019"/>
      <c r="S43" s="1019"/>
      <c r="T43" s="1019"/>
      <c r="U43" s="1019"/>
      <c r="V43" s="1019"/>
      <c r="W43" s="1019"/>
      <c r="X43" s="1019"/>
      <c r="Y43" s="1019"/>
      <c r="Z43" s="1019"/>
      <c r="AA43" s="1019"/>
      <c r="AB43" s="1019"/>
      <c r="AC43" s="1019"/>
      <c r="AD43" s="1019"/>
      <c r="AE43" s="1020"/>
      <c r="AF43" s="996"/>
      <c r="AG43" s="997"/>
      <c r="AH43" s="997"/>
      <c r="AI43" s="997"/>
      <c r="AJ43" s="998"/>
      <c r="AK43" s="959"/>
      <c r="AL43" s="950"/>
      <c r="AM43" s="950"/>
      <c r="AN43" s="950"/>
      <c r="AO43" s="950"/>
      <c r="AP43" s="950"/>
      <c r="AQ43" s="950"/>
      <c r="AR43" s="950"/>
      <c r="AS43" s="950"/>
      <c r="AT43" s="950"/>
      <c r="AU43" s="950"/>
      <c r="AV43" s="950"/>
      <c r="AW43" s="950"/>
      <c r="AX43" s="950"/>
      <c r="AY43" s="950"/>
      <c r="AZ43" s="1017"/>
      <c r="BA43" s="1017"/>
      <c r="BB43" s="1017"/>
      <c r="BC43" s="1017"/>
      <c r="BD43" s="1017"/>
      <c r="BE43" s="951"/>
      <c r="BF43" s="951"/>
      <c r="BG43" s="951"/>
      <c r="BH43" s="951"/>
      <c r="BI43" s="952"/>
      <c r="BJ43" s="235"/>
      <c r="BK43" s="235"/>
      <c r="BL43" s="235"/>
      <c r="BM43" s="235"/>
      <c r="BN43" s="235"/>
      <c r="BO43" s="244"/>
      <c r="BP43" s="244"/>
      <c r="BQ43" s="241">
        <v>37</v>
      </c>
      <c r="BR43" s="242"/>
      <c r="BS43" s="971"/>
      <c r="BT43" s="972"/>
      <c r="BU43" s="972"/>
      <c r="BV43" s="972"/>
      <c r="BW43" s="972"/>
      <c r="BX43" s="972"/>
      <c r="BY43" s="972"/>
      <c r="BZ43" s="972"/>
      <c r="CA43" s="972"/>
      <c r="CB43" s="972"/>
      <c r="CC43" s="972"/>
      <c r="CD43" s="972"/>
      <c r="CE43" s="972"/>
      <c r="CF43" s="972"/>
      <c r="CG43" s="993"/>
      <c r="CH43" s="968"/>
      <c r="CI43" s="969"/>
      <c r="CJ43" s="969"/>
      <c r="CK43" s="969"/>
      <c r="CL43" s="970"/>
      <c r="CM43" s="968"/>
      <c r="CN43" s="969"/>
      <c r="CO43" s="969"/>
      <c r="CP43" s="969"/>
      <c r="CQ43" s="970"/>
      <c r="CR43" s="968"/>
      <c r="CS43" s="969"/>
      <c r="CT43" s="969"/>
      <c r="CU43" s="969"/>
      <c r="CV43" s="970"/>
      <c r="CW43" s="968"/>
      <c r="CX43" s="969"/>
      <c r="CY43" s="969"/>
      <c r="CZ43" s="969"/>
      <c r="DA43" s="970"/>
      <c r="DB43" s="968"/>
      <c r="DC43" s="969"/>
      <c r="DD43" s="969"/>
      <c r="DE43" s="969"/>
      <c r="DF43" s="970"/>
      <c r="DG43" s="968"/>
      <c r="DH43" s="969"/>
      <c r="DI43" s="969"/>
      <c r="DJ43" s="969"/>
      <c r="DK43" s="970"/>
      <c r="DL43" s="968"/>
      <c r="DM43" s="969"/>
      <c r="DN43" s="969"/>
      <c r="DO43" s="969"/>
      <c r="DP43" s="970"/>
      <c r="DQ43" s="968"/>
      <c r="DR43" s="969"/>
      <c r="DS43" s="969"/>
      <c r="DT43" s="969"/>
      <c r="DU43" s="970"/>
      <c r="DV43" s="971"/>
      <c r="DW43" s="972"/>
      <c r="DX43" s="972"/>
      <c r="DY43" s="972"/>
      <c r="DZ43" s="973"/>
      <c r="EA43" s="232"/>
    </row>
    <row r="44" spans="1:131" ht="26.25" customHeight="1" x14ac:dyDescent="0.2">
      <c r="A44" s="241">
        <v>17</v>
      </c>
      <c r="B44" s="1012"/>
      <c r="C44" s="1013"/>
      <c r="D44" s="1013"/>
      <c r="E44" s="1013"/>
      <c r="F44" s="1013"/>
      <c r="G44" s="1013"/>
      <c r="H44" s="1013"/>
      <c r="I44" s="1013"/>
      <c r="J44" s="1013"/>
      <c r="K44" s="1013"/>
      <c r="L44" s="1013"/>
      <c r="M44" s="1013"/>
      <c r="N44" s="1013"/>
      <c r="O44" s="1013"/>
      <c r="P44" s="1014"/>
      <c r="Q44" s="1018"/>
      <c r="R44" s="1019"/>
      <c r="S44" s="1019"/>
      <c r="T44" s="1019"/>
      <c r="U44" s="1019"/>
      <c r="V44" s="1019"/>
      <c r="W44" s="1019"/>
      <c r="X44" s="1019"/>
      <c r="Y44" s="1019"/>
      <c r="Z44" s="1019"/>
      <c r="AA44" s="1019"/>
      <c r="AB44" s="1019"/>
      <c r="AC44" s="1019"/>
      <c r="AD44" s="1019"/>
      <c r="AE44" s="1020"/>
      <c r="AF44" s="996"/>
      <c r="AG44" s="997"/>
      <c r="AH44" s="997"/>
      <c r="AI44" s="997"/>
      <c r="AJ44" s="998"/>
      <c r="AK44" s="959"/>
      <c r="AL44" s="950"/>
      <c r="AM44" s="950"/>
      <c r="AN44" s="950"/>
      <c r="AO44" s="950"/>
      <c r="AP44" s="950"/>
      <c r="AQ44" s="950"/>
      <c r="AR44" s="950"/>
      <c r="AS44" s="950"/>
      <c r="AT44" s="950"/>
      <c r="AU44" s="950"/>
      <c r="AV44" s="950"/>
      <c r="AW44" s="950"/>
      <c r="AX44" s="950"/>
      <c r="AY44" s="950"/>
      <c r="AZ44" s="1017"/>
      <c r="BA44" s="1017"/>
      <c r="BB44" s="1017"/>
      <c r="BC44" s="1017"/>
      <c r="BD44" s="1017"/>
      <c r="BE44" s="951"/>
      <c r="BF44" s="951"/>
      <c r="BG44" s="951"/>
      <c r="BH44" s="951"/>
      <c r="BI44" s="952"/>
      <c r="BJ44" s="235"/>
      <c r="BK44" s="235"/>
      <c r="BL44" s="235"/>
      <c r="BM44" s="235"/>
      <c r="BN44" s="235"/>
      <c r="BO44" s="244"/>
      <c r="BP44" s="244"/>
      <c r="BQ44" s="241">
        <v>38</v>
      </c>
      <c r="BR44" s="242"/>
      <c r="BS44" s="971"/>
      <c r="BT44" s="972"/>
      <c r="BU44" s="972"/>
      <c r="BV44" s="972"/>
      <c r="BW44" s="972"/>
      <c r="BX44" s="972"/>
      <c r="BY44" s="972"/>
      <c r="BZ44" s="972"/>
      <c r="CA44" s="972"/>
      <c r="CB44" s="972"/>
      <c r="CC44" s="972"/>
      <c r="CD44" s="972"/>
      <c r="CE44" s="972"/>
      <c r="CF44" s="972"/>
      <c r="CG44" s="993"/>
      <c r="CH44" s="968"/>
      <c r="CI44" s="969"/>
      <c r="CJ44" s="969"/>
      <c r="CK44" s="969"/>
      <c r="CL44" s="970"/>
      <c r="CM44" s="968"/>
      <c r="CN44" s="969"/>
      <c r="CO44" s="969"/>
      <c r="CP44" s="969"/>
      <c r="CQ44" s="970"/>
      <c r="CR44" s="968"/>
      <c r="CS44" s="969"/>
      <c r="CT44" s="969"/>
      <c r="CU44" s="969"/>
      <c r="CV44" s="970"/>
      <c r="CW44" s="968"/>
      <c r="CX44" s="969"/>
      <c r="CY44" s="969"/>
      <c r="CZ44" s="969"/>
      <c r="DA44" s="970"/>
      <c r="DB44" s="968"/>
      <c r="DC44" s="969"/>
      <c r="DD44" s="969"/>
      <c r="DE44" s="969"/>
      <c r="DF44" s="970"/>
      <c r="DG44" s="968"/>
      <c r="DH44" s="969"/>
      <c r="DI44" s="969"/>
      <c r="DJ44" s="969"/>
      <c r="DK44" s="970"/>
      <c r="DL44" s="968"/>
      <c r="DM44" s="969"/>
      <c r="DN44" s="969"/>
      <c r="DO44" s="969"/>
      <c r="DP44" s="970"/>
      <c r="DQ44" s="968"/>
      <c r="DR44" s="969"/>
      <c r="DS44" s="969"/>
      <c r="DT44" s="969"/>
      <c r="DU44" s="970"/>
      <c r="DV44" s="971"/>
      <c r="DW44" s="972"/>
      <c r="DX44" s="972"/>
      <c r="DY44" s="972"/>
      <c r="DZ44" s="973"/>
      <c r="EA44" s="232"/>
    </row>
    <row r="45" spans="1:131" ht="26.25" customHeight="1" x14ac:dyDescent="0.2">
      <c r="A45" s="241">
        <v>18</v>
      </c>
      <c r="B45" s="1012"/>
      <c r="C45" s="1013"/>
      <c r="D45" s="1013"/>
      <c r="E45" s="1013"/>
      <c r="F45" s="1013"/>
      <c r="G45" s="1013"/>
      <c r="H45" s="1013"/>
      <c r="I45" s="1013"/>
      <c r="J45" s="1013"/>
      <c r="K45" s="1013"/>
      <c r="L45" s="1013"/>
      <c r="M45" s="1013"/>
      <c r="N45" s="1013"/>
      <c r="O45" s="1013"/>
      <c r="P45" s="1014"/>
      <c r="Q45" s="1018"/>
      <c r="R45" s="1019"/>
      <c r="S45" s="1019"/>
      <c r="T45" s="1019"/>
      <c r="U45" s="1019"/>
      <c r="V45" s="1019"/>
      <c r="W45" s="1019"/>
      <c r="X45" s="1019"/>
      <c r="Y45" s="1019"/>
      <c r="Z45" s="1019"/>
      <c r="AA45" s="1019"/>
      <c r="AB45" s="1019"/>
      <c r="AC45" s="1019"/>
      <c r="AD45" s="1019"/>
      <c r="AE45" s="1020"/>
      <c r="AF45" s="996"/>
      <c r="AG45" s="997"/>
      <c r="AH45" s="997"/>
      <c r="AI45" s="997"/>
      <c r="AJ45" s="998"/>
      <c r="AK45" s="959"/>
      <c r="AL45" s="950"/>
      <c r="AM45" s="950"/>
      <c r="AN45" s="950"/>
      <c r="AO45" s="950"/>
      <c r="AP45" s="950"/>
      <c r="AQ45" s="950"/>
      <c r="AR45" s="950"/>
      <c r="AS45" s="950"/>
      <c r="AT45" s="950"/>
      <c r="AU45" s="950"/>
      <c r="AV45" s="950"/>
      <c r="AW45" s="950"/>
      <c r="AX45" s="950"/>
      <c r="AY45" s="950"/>
      <c r="AZ45" s="1017"/>
      <c r="BA45" s="1017"/>
      <c r="BB45" s="1017"/>
      <c r="BC45" s="1017"/>
      <c r="BD45" s="1017"/>
      <c r="BE45" s="951"/>
      <c r="BF45" s="951"/>
      <c r="BG45" s="951"/>
      <c r="BH45" s="951"/>
      <c r="BI45" s="952"/>
      <c r="BJ45" s="235"/>
      <c r="BK45" s="235"/>
      <c r="BL45" s="235"/>
      <c r="BM45" s="235"/>
      <c r="BN45" s="235"/>
      <c r="BO45" s="244"/>
      <c r="BP45" s="244"/>
      <c r="BQ45" s="241">
        <v>39</v>
      </c>
      <c r="BR45" s="242"/>
      <c r="BS45" s="971"/>
      <c r="BT45" s="972"/>
      <c r="BU45" s="972"/>
      <c r="BV45" s="972"/>
      <c r="BW45" s="972"/>
      <c r="BX45" s="972"/>
      <c r="BY45" s="972"/>
      <c r="BZ45" s="972"/>
      <c r="CA45" s="972"/>
      <c r="CB45" s="972"/>
      <c r="CC45" s="972"/>
      <c r="CD45" s="972"/>
      <c r="CE45" s="972"/>
      <c r="CF45" s="972"/>
      <c r="CG45" s="993"/>
      <c r="CH45" s="968"/>
      <c r="CI45" s="969"/>
      <c r="CJ45" s="969"/>
      <c r="CK45" s="969"/>
      <c r="CL45" s="970"/>
      <c r="CM45" s="968"/>
      <c r="CN45" s="969"/>
      <c r="CO45" s="969"/>
      <c r="CP45" s="969"/>
      <c r="CQ45" s="970"/>
      <c r="CR45" s="968"/>
      <c r="CS45" s="969"/>
      <c r="CT45" s="969"/>
      <c r="CU45" s="969"/>
      <c r="CV45" s="970"/>
      <c r="CW45" s="968"/>
      <c r="CX45" s="969"/>
      <c r="CY45" s="969"/>
      <c r="CZ45" s="969"/>
      <c r="DA45" s="970"/>
      <c r="DB45" s="968"/>
      <c r="DC45" s="969"/>
      <c r="DD45" s="969"/>
      <c r="DE45" s="969"/>
      <c r="DF45" s="970"/>
      <c r="DG45" s="968"/>
      <c r="DH45" s="969"/>
      <c r="DI45" s="969"/>
      <c r="DJ45" s="969"/>
      <c r="DK45" s="970"/>
      <c r="DL45" s="968"/>
      <c r="DM45" s="969"/>
      <c r="DN45" s="969"/>
      <c r="DO45" s="969"/>
      <c r="DP45" s="970"/>
      <c r="DQ45" s="968"/>
      <c r="DR45" s="969"/>
      <c r="DS45" s="969"/>
      <c r="DT45" s="969"/>
      <c r="DU45" s="970"/>
      <c r="DV45" s="971"/>
      <c r="DW45" s="972"/>
      <c r="DX45" s="972"/>
      <c r="DY45" s="972"/>
      <c r="DZ45" s="973"/>
      <c r="EA45" s="232"/>
    </row>
    <row r="46" spans="1:131" ht="26.25" customHeight="1" x14ac:dyDescent="0.2">
      <c r="A46" s="241">
        <v>19</v>
      </c>
      <c r="B46" s="1012"/>
      <c r="C46" s="1013"/>
      <c r="D46" s="1013"/>
      <c r="E46" s="1013"/>
      <c r="F46" s="1013"/>
      <c r="G46" s="1013"/>
      <c r="H46" s="1013"/>
      <c r="I46" s="1013"/>
      <c r="J46" s="1013"/>
      <c r="K46" s="1013"/>
      <c r="L46" s="1013"/>
      <c r="M46" s="1013"/>
      <c r="N46" s="1013"/>
      <c r="O46" s="1013"/>
      <c r="P46" s="1014"/>
      <c r="Q46" s="1018"/>
      <c r="R46" s="1019"/>
      <c r="S46" s="1019"/>
      <c r="T46" s="1019"/>
      <c r="U46" s="1019"/>
      <c r="V46" s="1019"/>
      <c r="W46" s="1019"/>
      <c r="X46" s="1019"/>
      <c r="Y46" s="1019"/>
      <c r="Z46" s="1019"/>
      <c r="AA46" s="1019"/>
      <c r="AB46" s="1019"/>
      <c r="AC46" s="1019"/>
      <c r="AD46" s="1019"/>
      <c r="AE46" s="1020"/>
      <c r="AF46" s="996"/>
      <c r="AG46" s="997"/>
      <c r="AH46" s="997"/>
      <c r="AI46" s="997"/>
      <c r="AJ46" s="998"/>
      <c r="AK46" s="959"/>
      <c r="AL46" s="950"/>
      <c r="AM46" s="950"/>
      <c r="AN46" s="950"/>
      <c r="AO46" s="950"/>
      <c r="AP46" s="950"/>
      <c r="AQ46" s="950"/>
      <c r="AR46" s="950"/>
      <c r="AS46" s="950"/>
      <c r="AT46" s="950"/>
      <c r="AU46" s="950"/>
      <c r="AV46" s="950"/>
      <c r="AW46" s="950"/>
      <c r="AX46" s="950"/>
      <c r="AY46" s="950"/>
      <c r="AZ46" s="1017"/>
      <c r="BA46" s="1017"/>
      <c r="BB46" s="1017"/>
      <c r="BC46" s="1017"/>
      <c r="BD46" s="1017"/>
      <c r="BE46" s="951"/>
      <c r="BF46" s="951"/>
      <c r="BG46" s="951"/>
      <c r="BH46" s="951"/>
      <c r="BI46" s="952"/>
      <c r="BJ46" s="235"/>
      <c r="BK46" s="235"/>
      <c r="BL46" s="235"/>
      <c r="BM46" s="235"/>
      <c r="BN46" s="235"/>
      <c r="BO46" s="244"/>
      <c r="BP46" s="244"/>
      <c r="BQ46" s="241">
        <v>40</v>
      </c>
      <c r="BR46" s="242"/>
      <c r="BS46" s="971"/>
      <c r="BT46" s="972"/>
      <c r="BU46" s="972"/>
      <c r="BV46" s="972"/>
      <c r="BW46" s="972"/>
      <c r="BX46" s="972"/>
      <c r="BY46" s="972"/>
      <c r="BZ46" s="972"/>
      <c r="CA46" s="972"/>
      <c r="CB46" s="972"/>
      <c r="CC46" s="972"/>
      <c r="CD46" s="972"/>
      <c r="CE46" s="972"/>
      <c r="CF46" s="972"/>
      <c r="CG46" s="993"/>
      <c r="CH46" s="968"/>
      <c r="CI46" s="969"/>
      <c r="CJ46" s="969"/>
      <c r="CK46" s="969"/>
      <c r="CL46" s="970"/>
      <c r="CM46" s="968"/>
      <c r="CN46" s="969"/>
      <c r="CO46" s="969"/>
      <c r="CP46" s="969"/>
      <c r="CQ46" s="970"/>
      <c r="CR46" s="968"/>
      <c r="CS46" s="969"/>
      <c r="CT46" s="969"/>
      <c r="CU46" s="969"/>
      <c r="CV46" s="970"/>
      <c r="CW46" s="968"/>
      <c r="CX46" s="969"/>
      <c r="CY46" s="969"/>
      <c r="CZ46" s="969"/>
      <c r="DA46" s="970"/>
      <c r="DB46" s="968"/>
      <c r="DC46" s="969"/>
      <c r="DD46" s="969"/>
      <c r="DE46" s="969"/>
      <c r="DF46" s="970"/>
      <c r="DG46" s="968"/>
      <c r="DH46" s="969"/>
      <c r="DI46" s="969"/>
      <c r="DJ46" s="969"/>
      <c r="DK46" s="970"/>
      <c r="DL46" s="968"/>
      <c r="DM46" s="969"/>
      <c r="DN46" s="969"/>
      <c r="DO46" s="969"/>
      <c r="DP46" s="970"/>
      <c r="DQ46" s="968"/>
      <c r="DR46" s="969"/>
      <c r="DS46" s="969"/>
      <c r="DT46" s="969"/>
      <c r="DU46" s="970"/>
      <c r="DV46" s="971"/>
      <c r="DW46" s="972"/>
      <c r="DX46" s="972"/>
      <c r="DY46" s="972"/>
      <c r="DZ46" s="973"/>
      <c r="EA46" s="232"/>
    </row>
    <row r="47" spans="1:131" ht="26.25" customHeight="1" x14ac:dyDescent="0.2">
      <c r="A47" s="241">
        <v>20</v>
      </c>
      <c r="B47" s="1012"/>
      <c r="C47" s="1013"/>
      <c r="D47" s="1013"/>
      <c r="E47" s="1013"/>
      <c r="F47" s="1013"/>
      <c r="G47" s="1013"/>
      <c r="H47" s="1013"/>
      <c r="I47" s="1013"/>
      <c r="J47" s="1013"/>
      <c r="K47" s="1013"/>
      <c r="L47" s="1013"/>
      <c r="M47" s="1013"/>
      <c r="N47" s="1013"/>
      <c r="O47" s="1013"/>
      <c r="P47" s="1014"/>
      <c r="Q47" s="1018"/>
      <c r="R47" s="1019"/>
      <c r="S47" s="1019"/>
      <c r="T47" s="1019"/>
      <c r="U47" s="1019"/>
      <c r="V47" s="1019"/>
      <c r="W47" s="1019"/>
      <c r="X47" s="1019"/>
      <c r="Y47" s="1019"/>
      <c r="Z47" s="1019"/>
      <c r="AA47" s="1019"/>
      <c r="AB47" s="1019"/>
      <c r="AC47" s="1019"/>
      <c r="AD47" s="1019"/>
      <c r="AE47" s="1020"/>
      <c r="AF47" s="996"/>
      <c r="AG47" s="997"/>
      <c r="AH47" s="997"/>
      <c r="AI47" s="997"/>
      <c r="AJ47" s="998"/>
      <c r="AK47" s="959"/>
      <c r="AL47" s="950"/>
      <c r="AM47" s="950"/>
      <c r="AN47" s="950"/>
      <c r="AO47" s="950"/>
      <c r="AP47" s="950"/>
      <c r="AQ47" s="950"/>
      <c r="AR47" s="950"/>
      <c r="AS47" s="950"/>
      <c r="AT47" s="950"/>
      <c r="AU47" s="950"/>
      <c r="AV47" s="950"/>
      <c r="AW47" s="950"/>
      <c r="AX47" s="950"/>
      <c r="AY47" s="950"/>
      <c r="AZ47" s="1017"/>
      <c r="BA47" s="1017"/>
      <c r="BB47" s="1017"/>
      <c r="BC47" s="1017"/>
      <c r="BD47" s="1017"/>
      <c r="BE47" s="951"/>
      <c r="BF47" s="951"/>
      <c r="BG47" s="951"/>
      <c r="BH47" s="951"/>
      <c r="BI47" s="952"/>
      <c r="BJ47" s="235"/>
      <c r="BK47" s="235"/>
      <c r="BL47" s="235"/>
      <c r="BM47" s="235"/>
      <c r="BN47" s="235"/>
      <c r="BO47" s="244"/>
      <c r="BP47" s="244"/>
      <c r="BQ47" s="241">
        <v>41</v>
      </c>
      <c r="BR47" s="242"/>
      <c r="BS47" s="971"/>
      <c r="BT47" s="972"/>
      <c r="BU47" s="972"/>
      <c r="BV47" s="972"/>
      <c r="BW47" s="972"/>
      <c r="BX47" s="972"/>
      <c r="BY47" s="972"/>
      <c r="BZ47" s="972"/>
      <c r="CA47" s="972"/>
      <c r="CB47" s="972"/>
      <c r="CC47" s="972"/>
      <c r="CD47" s="972"/>
      <c r="CE47" s="972"/>
      <c r="CF47" s="972"/>
      <c r="CG47" s="993"/>
      <c r="CH47" s="968"/>
      <c r="CI47" s="969"/>
      <c r="CJ47" s="969"/>
      <c r="CK47" s="969"/>
      <c r="CL47" s="970"/>
      <c r="CM47" s="968"/>
      <c r="CN47" s="969"/>
      <c r="CO47" s="969"/>
      <c r="CP47" s="969"/>
      <c r="CQ47" s="970"/>
      <c r="CR47" s="968"/>
      <c r="CS47" s="969"/>
      <c r="CT47" s="969"/>
      <c r="CU47" s="969"/>
      <c r="CV47" s="970"/>
      <c r="CW47" s="968"/>
      <c r="CX47" s="969"/>
      <c r="CY47" s="969"/>
      <c r="CZ47" s="969"/>
      <c r="DA47" s="970"/>
      <c r="DB47" s="968"/>
      <c r="DC47" s="969"/>
      <c r="DD47" s="969"/>
      <c r="DE47" s="969"/>
      <c r="DF47" s="970"/>
      <c r="DG47" s="968"/>
      <c r="DH47" s="969"/>
      <c r="DI47" s="969"/>
      <c r="DJ47" s="969"/>
      <c r="DK47" s="970"/>
      <c r="DL47" s="968"/>
      <c r="DM47" s="969"/>
      <c r="DN47" s="969"/>
      <c r="DO47" s="969"/>
      <c r="DP47" s="970"/>
      <c r="DQ47" s="968"/>
      <c r="DR47" s="969"/>
      <c r="DS47" s="969"/>
      <c r="DT47" s="969"/>
      <c r="DU47" s="970"/>
      <c r="DV47" s="971"/>
      <c r="DW47" s="972"/>
      <c r="DX47" s="972"/>
      <c r="DY47" s="972"/>
      <c r="DZ47" s="973"/>
      <c r="EA47" s="232"/>
    </row>
    <row r="48" spans="1:131" ht="26.25" customHeight="1" x14ac:dyDescent="0.2">
      <c r="A48" s="241">
        <v>21</v>
      </c>
      <c r="B48" s="1012"/>
      <c r="C48" s="1013"/>
      <c r="D48" s="1013"/>
      <c r="E48" s="1013"/>
      <c r="F48" s="1013"/>
      <c r="G48" s="1013"/>
      <c r="H48" s="1013"/>
      <c r="I48" s="1013"/>
      <c r="J48" s="1013"/>
      <c r="K48" s="1013"/>
      <c r="L48" s="1013"/>
      <c r="M48" s="1013"/>
      <c r="N48" s="1013"/>
      <c r="O48" s="1013"/>
      <c r="P48" s="1014"/>
      <c r="Q48" s="1018"/>
      <c r="R48" s="1019"/>
      <c r="S48" s="1019"/>
      <c r="T48" s="1019"/>
      <c r="U48" s="1019"/>
      <c r="V48" s="1019"/>
      <c r="W48" s="1019"/>
      <c r="X48" s="1019"/>
      <c r="Y48" s="1019"/>
      <c r="Z48" s="1019"/>
      <c r="AA48" s="1019"/>
      <c r="AB48" s="1019"/>
      <c r="AC48" s="1019"/>
      <c r="AD48" s="1019"/>
      <c r="AE48" s="1020"/>
      <c r="AF48" s="996"/>
      <c r="AG48" s="997"/>
      <c r="AH48" s="997"/>
      <c r="AI48" s="997"/>
      <c r="AJ48" s="998"/>
      <c r="AK48" s="959"/>
      <c r="AL48" s="950"/>
      <c r="AM48" s="950"/>
      <c r="AN48" s="950"/>
      <c r="AO48" s="950"/>
      <c r="AP48" s="950"/>
      <c r="AQ48" s="950"/>
      <c r="AR48" s="950"/>
      <c r="AS48" s="950"/>
      <c r="AT48" s="950"/>
      <c r="AU48" s="950"/>
      <c r="AV48" s="950"/>
      <c r="AW48" s="950"/>
      <c r="AX48" s="950"/>
      <c r="AY48" s="950"/>
      <c r="AZ48" s="1017"/>
      <c r="BA48" s="1017"/>
      <c r="BB48" s="1017"/>
      <c r="BC48" s="1017"/>
      <c r="BD48" s="1017"/>
      <c r="BE48" s="951"/>
      <c r="BF48" s="951"/>
      <c r="BG48" s="951"/>
      <c r="BH48" s="951"/>
      <c r="BI48" s="952"/>
      <c r="BJ48" s="235"/>
      <c r="BK48" s="235"/>
      <c r="BL48" s="235"/>
      <c r="BM48" s="235"/>
      <c r="BN48" s="235"/>
      <c r="BO48" s="244"/>
      <c r="BP48" s="244"/>
      <c r="BQ48" s="241">
        <v>42</v>
      </c>
      <c r="BR48" s="242"/>
      <c r="BS48" s="971"/>
      <c r="BT48" s="972"/>
      <c r="BU48" s="972"/>
      <c r="BV48" s="972"/>
      <c r="BW48" s="972"/>
      <c r="BX48" s="972"/>
      <c r="BY48" s="972"/>
      <c r="BZ48" s="972"/>
      <c r="CA48" s="972"/>
      <c r="CB48" s="972"/>
      <c r="CC48" s="972"/>
      <c r="CD48" s="972"/>
      <c r="CE48" s="972"/>
      <c r="CF48" s="972"/>
      <c r="CG48" s="993"/>
      <c r="CH48" s="968"/>
      <c r="CI48" s="969"/>
      <c r="CJ48" s="969"/>
      <c r="CK48" s="969"/>
      <c r="CL48" s="970"/>
      <c r="CM48" s="968"/>
      <c r="CN48" s="969"/>
      <c r="CO48" s="969"/>
      <c r="CP48" s="969"/>
      <c r="CQ48" s="970"/>
      <c r="CR48" s="968"/>
      <c r="CS48" s="969"/>
      <c r="CT48" s="969"/>
      <c r="CU48" s="969"/>
      <c r="CV48" s="970"/>
      <c r="CW48" s="968"/>
      <c r="CX48" s="969"/>
      <c r="CY48" s="969"/>
      <c r="CZ48" s="969"/>
      <c r="DA48" s="970"/>
      <c r="DB48" s="968"/>
      <c r="DC48" s="969"/>
      <c r="DD48" s="969"/>
      <c r="DE48" s="969"/>
      <c r="DF48" s="970"/>
      <c r="DG48" s="968"/>
      <c r="DH48" s="969"/>
      <c r="DI48" s="969"/>
      <c r="DJ48" s="969"/>
      <c r="DK48" s="970"/>
      <c r="DL48" s="968"/>
      <c r="DM48" s="969"/>
      <c r="DN48" s="969"/>
      <c r="DO48" s="969"/>
      <c r="DP48" s="970"/>
      <c r="DQ48" s="968"/>
      <c r="DR48" s="969"/>
      <c r="DS48" s="969"/>
      <c r="DT48" s="969"/>
      <c r="DU48" s="970"/>
      <c r="DV48" s="971"/>
      <c r="DW48" s="972"/>
      <c r="DX48" s="972"/>
      <c r="DY48" s="972"/>
      <c r="DZ48" s="973"/>
      <c r="EA48" s="232"/>
    </row>
    <row r="49" spans="1:131" ht="26.25" customHeight="1" x14ac:dyDescent="0.2">
      <c r="A49" s="241">
        <v>22</v>
      </c>
      <c r="B49" s="1012"/>
      <c r="C49" s="1013"/>
      <c r="D49" s="1013"/>
      <c r="E49" s="1013"/>
      <c r="F49" s="1013"/>
      <c r="G49" s="1013"/>
      <c r="H49" s="1013"/>
      <c r="I49" s="1013"/>
      <c r="J49" s="1013"/>
      <c r="K49" s="1013"/>
      <c r="L49" s="1013"/>
      <c r="M49" s="1013"/>
      <c r="N49" s="1013"/>
      <c r="O49" s="1013"/>
      <c r="P49" s="1014"/>
      <c r="Q49" s="1018"/>
      <c r="R49" s="1019"/>
      <c r="S49" s="1019"/>
      <c r="T49" s="1019"/>
      <c r="U49" s="1019"/>
      <c r="V49" s="1019"/>
      <c r="W49" s="1019"/>
      <c r="X49" s="1019"/>
      <c r="Y49" s="1019"/>
      <c r="Z49" s="1019"/>
      <c r="AA49" s="1019"/>
      <c r="AB49" s="1019"/>
      <c r="AC49" s="1019"/>
      <c r="AD49" s="1019"/>
      <c r="AE49" s="1020"/>
      <c r="AF49" s="996"/>
      <c r="AG49" s="997"/>
      <c r="AH49" s="997"/>
      <c r="AI49" s="997"/>
      <c r="AJ49" s="998"/>
      <c r="AK49" s="959"/>
      <c r="AL49" s="950"/>
      <c r="AM49" s="950"/>
      <c r="AN49" s="950"/>
      <c r="AO49" s="950"/>
      <c r="AP49" s="950"/>
      <c r="AQ49" s="950"/>
      <c r="AR49" s="950"/>
      <c r="AS49" s="950"/>
      <c r="AT49" s="950"/>
      <c r="AU49" s="950"/>
      <c r="AV49" s="950"/>
      <c r="AW49" s="950"/>
      <c r="AX49" s="950"/>
      <c r="AY49" s="950"/>
      <c r="AZ49" s="1017"/>
      <c r="BA49" s="1017"/>
      <c r="BB49" s="1017"/>
      <c r="BC49" s="1017"/>
      <c r="BD49" s="1017"/>
      <c r="BE49" s="951"/>
      <c r="BF49" s="951"/>
      <c r="BG49" s="951"/>
      <c r="BH49" s="951"/>
      <c r="BI49" s="952"/>
      <c r="BJ49" s="235"/>
      <c r="BK49" s="235"/>
      <c r="BL49" s="235"/>
      <c r="BM49" s="235"/>
      <c r="BN49" s="235"/>
      <c r="BO49" s="244"/>
      <c r="BP49" s="244"/>
      <c r="BQ49" s="241">
        <v>43</v>
      </c>
      <c r="BR49" s="242"/>
      <c r="BS49" s="971"/>
      <c r="BT49" s="972"/>
      <c r="BU49" s="972"/>
      <c r="BV49" s="972"/>
      <c r="BW49" s="972"/>
      <c r="BX49" s="972"/>
      <c r="BY49" s="972"/>
      <c r="BZ49" s="972"/>
      <c r="CA49" s="972"/>
      <c r="CB49" s="972"/>
      <c r="CC49" s="972"/>
      <c r="CD49" s="972"/>
      <c r="CE49" s="972"/>
      <c r="CF49" s="972"/>
      <c r="CG49" s="993"/>
      <c r="CH49" s="968"/>
      <c r="CI49" s="969"/>
      <c r="CJ49" s="969"/>
      <c r="CK49" s="969"/>
      <c r="CL49" s="970"/>
      <c r="CM49" s="968"/>
      <c r="CN49" s="969"/>
      <c r="CO49" s="969"/>
      <c r="CP49" s="969"/>
      <c r="CQ49" s="970"/>
      <c r="CR49" s="968"/>
      <c r="CS49" s="969"/>
      <c r="CT49" s="969"/>
      <c r="CU49" s="969"/>
      <c r="CV49" s="970"/>
      <c r="CW49" s="968"/>
      <c r="CX49" s="969"/>
      <c r="CY49" s="969"/>
      <c r="CZ49" s="969"/>
      <c r="DA49" s="970"/>
      <c r="DB49" s="968"/>
      <c r="DC49" s="969"/>
      <c r="DD49" s="969"/>
      <c r="DE49" s="969"/>
      <c r="DF49" s="970"/>
      <c r="DG49" s="968"/>
      <c r="DH49" s="969"/>
      <c r="DI49" s="969"/>
      <c r="DJ49" s="969"/>
      <c r="DK49" s="970"/>
      <c r="DL49" s="968"/>
      <c r="DM49" s="969"/>
      <c r="DN49" s="969"/>
      <c r="DO49" s="969"/>
      <c r="DP49" s="970"/>
      <c r="DQ49" s="968"/>
      <c r="DR49" s="969"/>
      <c r="DS49" s="969"/>
      <c r="DT49" s="969"/>
      <c r="DU49" s="970"/>
      <c r="DV49" s="971"/>
      <c r="DW49" s="972"/>
      <c r="DX49" s="972"/>
      <c r="DY49" s="972"/>
      <c r="DZ49" s="973"/>
      <c r="EA49" s="232"/>
    </row>
    <row r="50" spans="1:131" ht="26.25" customHeight="1" x14ac:dyDescent="0.2">
      <c r="A50" s="241">
        <v>23</v>
      </c>
      <c r="B50" s="1012"/>
      <c r="C50" s="1013"/>
      <c r="D50" s="1013"/>
      <c r="E50" s="1013"/>
      <c r="F50" s="1013"/>
      <c r="G50" s="1013"/>
      <c r="H50" s="1013"/>
      <c r="I50" s="1013"/>
      <c r="J50" s="1013"/>
      <c r="K50" s="1013"/>
      <c r="L50" s="1013"/>
      <c r="M50" s="1013"/>
      <c r="N50" s="1013"/>
      <c r="O50" s="1013"/>
      <c r="P50" s="1014"/>
      <c r="Q50" s="1015"/>
      <c r="R50" s="1000"/>
      <c r="S50" s="1000"/>
      <c r="T50" s="1000"/>
      <c r="U50" s="1000"/>
      <c r="V50" s="1000"/>
      <c r="W50" s="1000"/>
      <c r="X50" s="1000"/>
      <c r="Y50" s="1000"/>
      <c r="Z50" s="1000"/>
      <c r="AA50" s="1000"/>
      <c r="AB50" s="1000"/>
      <c r="AC50" s="1000"/>
      <c r="AD50" s="1000"/>
      <c r="AE50" s="1016"/>
      <c r="AF50" s="996"/>
      <c r="AG50" s="997"/>
      <c r="AH50" s="997"/>
      <c r="AI50" s="997"/>
      <c r="AJ50" s="998"/>
      <c r="AK50" s="999"/>
      <c r="AL50" s="1000"/>
      <c r="AM50" s="1000"/>
      <c r="AN50" s="1000"/>
      <c r="AO50" s="1000"/>
      <c r="AP50" s="1000"/>
      <c r="AQ50" s="1000"/>
      <c r="AR50" s="1000"/>
      <c r="AS50" s="1000"/>
      <c r="AT50" s="1000"/>
      <c r="AU50" s="1000"/>
      <c r="AV50" s="1000"/>
      <c r="AW50" s="1000"/>
      <c r="AX50" s="1000"/>
      <c r="AY50" s="1000"/>
      <c r="AZ50" s="1001"/>
      <c r="BA50" s="1001"/>
      <c r="BB50" s="1001"/>
      <c r="BC50" s="1001"/>
      <c r="BD50" s="1001"/>
      <c r="BE50" s="951"/>
      <c r="BF50" s="951"/>
      <c r="BG50" s="951"/>
      <c r="BH50" s="951"/>
      <c r="BI50" s="952"/>
      <c r="BJ50" s="235"/>
      <c r="BK50" s="235"/>
      <c r="BL50" s="235"/>
      <c r="BM50" s="235"/>
      <c r="BN50" s="235"/>
      <c r="BO50" s="244"/>
      <c r="BP50" s="244"/>
      <c r="BQ50" s="241">
        <v>44</v>
      </c>
      <c r="BR50" s="242"/>
      <c r="BS50" s="971"/>
      <c r="BT50" s="972"/>
      <c r="BU50" s="972"/>
      <c r="BV50" s="972"/>
      <c r="BW50" s="972"/>
      <c r="BX50" s="972"/>
      <c r="BY50" s="972"/>
      <c r="BZ50" s="972"/>
      <c r="CA50" s="972"/>
      <c r="CB50" s="972"/>
      <c r="CC50" s="972"/>
      <c r="CD50" s="972"/>
      <c r="CE50" s="972"/>
      <c r="CF50" s="972"/>
      <c r="CG50" s="993"/>
      <c r="CH50" s="968"/>
      <c r="CI50" s="969"/>
      <c r="CJ50" s="969"/>
      <c r="CK50" s="969"/>
      <c r="CL50" s="970"/>
      <c r="CM50" s="968"/>
      <c r="CN50" s="969"/>
      <c r="CO50" s="969"/>
      <c r="CP50" s="969"/>
      <c r="CQ50" s="970"/>
      <c r="CR50" s="968"/>
      <c r="CS50" s="969"/>
      <c r="CT50" s="969"/>
      <c r="CU50" s="969"/>
      <c r="CV50" s="970"/>
      <c r="CW50" s="968"/>
      <c r="CX50" s="969"/>
      <c r="CY50" s="969"/>
      <c r="CZ50" s="969"/>
      <c r="DA50" s="970"/>
      <c r="DB50" s="968"/>
      <c r="DC50" s="969"/>
      <c r="DD50" s="969"/>
      <c r="DE50" s="969"/>
      <c r="DF50" s="970"/>
      <c r="DG50" s="968"/>
      <c r="DH50" s="969"/>
      <c r="DI50" s="969"/>
      <c r="DJ50" s="969"/>
      <c r="DK50" s="970"/>
      <c r="DL50" s="968"/>
      <c r="DM50" s="969"/>
      <c r="DN50" s="969"/>
      <c r="DO50" s="969"/>
      <c r="DP50" s="970"/>
      <c r="DQ50" s="968"/>
      <c r="DR50" s="969"/>
      <c r="DS50" s="969"/>
      <c r="DT50" s="969"/>
      <c r="DU50" s="970"/>
      <c r="DV50" s="971"/>
      <c r="DW50" s="972"/>
      <c r="DX50" s="972"/>
      <c r="DY50" s="972"/>
      <c r="DZ50" s="973"/>
      <c r="EA50" s="232"/>
    </row>
    <row r="51" spans="1:131" ht="26.25" customHeight="1" x14ac:dyDescent="0.2">
      <c r="A51" s="241">
        <v>24</v>
      </c>
      <c r="B51" s="1012"/>
      <c r="C51" s="1013"/>
      <c r="D51" s="1013"/>
      <c r="E51" s="1013"/>
      <c r="F51" s="1013"/>
      <c r="G51" s="1013"/>
      <c r="H51" s="1013"/>
      <c r="I51" s="1013"/>
      <c r="J51" s="1013"/>
      <c r="K51" s="1013"/>
      <c r="L51" s="1013"/>
      <c r="M51" s="1013"/>
      <c r="N51" s="1013"/>
      <c r="O51" s="1013"/>
      <c r="P51" s="1014"/>
      <c r="Q51" s="1015"/>
      <c r="R51" s="1000"/>
      <c r="S51" s="1000"/>
      <c r="T51" s="1000"/>
      <c r="U51" s="1000"/>
      <c r="V51" s="1000"/>
      <c r="W51" s="1000"/>
      <c r="X51" s="1000"/>
      <c r="Y51" s="1000"/>
      <c r="Z51" s="1000"/>
      <c r="AA51" s="1000"/>
      <c r="AB51" s="1000"/>
      <c r="AC51" s="1000"/>
      <c r="AD51" s="1000"/>
      <c r="AE51" s="1016"/>
      <c r="AF51" s="996"/>
      <c r="AG51" s="997"/>
      <c r="AH51" s="997"/>
      <c r="AI51" s="997"/>
      <c r="AJ51" s="998"/>
      <c r="AK51" s="999"/>
      <c r="AL51" s="1000"/>
      <c r="AM51" s="1000"/>
      <c r="AN51" s="1000"/>
      <c r="AO51" s="1000"/>
      <c r="AP51" s="1000"/>
      <c r="AQ51" s="1000"/>
      <c r="AR51" s="1000"/>
      <c r="AS51" s="1000"/>
      <c r="AT51" s="1000"/>
      <c r="AU51" s="1000"/>
      <c r="AV51" s="1000"/>
      <c r="AW51" s="1000"/>
      <c r="AX51" s="1000"/>
      <c r="AY51" s="1000"/>
      <c r="AZ51" s="1001"/>
      <c r="BA51" s="1001"/>
      <c r="BB51" s="1001"/>
      <c r="BC51" s="1001"/>
      <c r="BD51" s="1001"/>
      <c r="BE51" s="951"/>
      <c r="BF51" s="951"/>
      <c r="BG51" s="951"/>
      <c r="BH51" s="951"/>
      <c r="BI51" s="952"/>
      <c r="BJ51" s="235"/>
      <c r="BK51" s="235"/>
      <c r="BL51" s="235"/>
      <c r="BM51" s="235"/>
      <c r="BN51" s="235"/>
      <c r="BO51" s="244"/>
      <c r="BP51" s="244"/>
      <c r="BQ51" s="241">
        <v>45</v>
      </c>
      <c r="BR51" s="242"/>
      <c r="BS51" s="971"/>
      <c r="BT51" s="972"/>
      <c r="BU51" s="972"/>
      <c r="BV51" s="972"/>
      <c r="BW51" s="972"/>
      <c r="BX51" s="972"/>
      <c r="BY51" s="972"/>
      <c r="BZ51" s="972"/>
      <c r="CA51" s="972"/>
      <c r="CB51" s="972"/>
      <c r="CC51" s="972"/>
      <c r="CD51" s="972"/>
      <c r="CE51" s="972"/>
      <c r="CF51" s="972"/>
      <c r="CG51" s="993"/>
      <c r="CH51" s="968"/>
      <c r="CI51" s="969"/>
      <c r="CJ51" s="969"/>
      <c r="CK51" s="969"/>
      <c r="CL51" s="970"/>
      <c r="CM51" s="968"/>
      <c r="CN51" s="969"/>
      <c r="CO51" s="969"/>
      <c r="CP51" s="969"/>
      <c r="CQ51" s="970"/>
      <c r="CR51" s="968"/>
      <c r="CS51" s="969"/>
      <c r="CT51" s="969"/>
      <c r="CU51" s="969"/>
      <c r="CV51" s="970"/>
      <c r="CW51" s="968"/>
      <c r="CX51" s="969"/>
      <c r="CY51" s="969"/>
      <c r="CZ51" s="969"/>
      <c r="DA51" s="970"/>
      <c r="DB51" s="968"/>
      <c r="DC51" s="969"/>
      <c r="DD51" s="969"/>
      <c r="DE51" s="969"/>
      <c r="DF51" s="970"/>
      <c r="DG51" s="968"/>
      <c r="DH51" s="969"/>
      <c r="DI51" s="969"/>
      <c r="DJ51" s="969"/>
      <c r="DK51" s="970"/>
      <c r="DL51" s="968"/>
      <c r="DM51" s="969"/>
      <c r="DN51" s="969"/>
      <c r="DO51" s="969"/>
      <c r="DP51" s="970"/>
      <c r="DQ51" s="968"/>
      <c r="DR51" s="969"/>
      <c r="DS51" s="969"/>
      <c r="DT51" s="969"/>
      <c r="DU51" s="970"/>
      <c r="DV51" s="971"/>
      <c r="DW51" s="972"/>
      <c r="DX51" s="972"/>
      <c r="DY51" s="972"/>
      <c r="DZ51" s="973"/>
      <c r="EA51" s="232"/>
    </row>
    <row r="52" spans="1:131" ht="26.25" customHeight="1" x14ac:dyDescent="0.2">
      <c r="A52" s="241">
        <v>25</v>
      </c>
      <c r="B52" s="1012"/>
      <c r="C52" s="1013"/>
      <c r="D52" s="1013"/>
      <c r="E52" s="1013"/>
      <c r="F52" s="1013"/>
      <c r="G52" s="1013"/>
      <c r="H52" s="1013"/>
      <c r="I52" s="1013"/>
      <c r="J52" s="1013"/>
      <c r="K52" s="1013"/>
      <c r="L52" s="1013"/>
      <c r="M52" s="1013"/>
      <c r="N52" s="1013"/>
      <c r="O52" s="1013"/>
      <c r="P52" s="1014"/>
      <c r="Q52" s="1015"/>
      <c r="R52" s="1000"/>
      <c r="S52" s="1000"/>
      <c r="T52" s="1000"/>
      <c r="U52" s="1000"/>
      <c r="V52" s="1000"/>
      <c r="W52" s="1000"/>
      <c r="X52" s="1000"/>
      <c r="Y52" s="1000"/>
      <c r="Z52" s="1000"/>
      <c r="AA52" s="1000"/>
      <c r="AB52" s="1000"/>
      <c r="AC52" s="1000"/>
      <c r="AD52" s="1000"/>
      <c r="AE52" s="1016"/>
      <c r="AF52" s="996"/>
      <c r="AG52" s="997"/>
      <c r="AH52" s="997"/>
      <c r="AI52" s="997"/>
      <c r="AJ52" s="998"/>
      <c r="AK52" s="999"/>
      <c r="AL52" s="1000"/>
      <c r="AM52" s="1000"/>
      <c r="AN52" s="1000"/>
      <c r="AO52" s="1000"/>
      <c r="AP52" s="1000"/>
      <c r="AQ52" s="1000"/>
      <c r="AR52" s="1000"/>
      <c r="AS52" s="1000"/>
      <c r="AT52" s="1000"/>
      <c r="AU52" s="1000"/>
      <c r="AV52" s="1000"/>
      <c r="AW52" s="1000"/>
      <c r="AX52" s="1000"/>
      <c r="AY52" s="1000"/>
      <c r="AZ52" s="1001"/>
      <c r="BA52" s="1001"/>
      <c r="BB52" s="1001"/>
      <c r="BC52" s="1001"/>
      <c r="BD52" s="1001"/>
      <c r="BE52" s="951"/>
      <c r="BF52" s="951"/>
      <c r="BG52" s="951"/>
      <c r="BH52" s="951"/>
      <c r="BI52" s="952"/>
      <c r="BJ52" s="235"/>
      <c r="BK52" s="235"/>
      <c r="BL52" s="235"/>
      <c r="BM52" s="235"/>
      <c r="BN52" s="235"/>
      <c r="BO52" s="244"/>
      <c r="BP52" s="244"/>
      <c r="BQ52" s="241">
        <v>46</v>
      </c>
      <c r="BR52" s="242"/>
      <c r="BS52" s="971"/>
      <c r="BT52" s="972"/>
      <c r="BU52" s="972"/>
      <c r="BV52" s="972"/>
      <c r="BW52" s="972"/>
      <c r="BX52" s="972"/>
      <c r="BY52" s="972"/>
      <c r="BZ52" s="972"/>
      <c r="CA52" s="972"/>
      <c r="CB52" s="972"/>
      <c r="CC52" s="972"/>
      <c r="CD52" s="972"/>
      <c r="CE52" s="972"/>
      <c r="CF52" s="972"/>
      <c r="CG52" s="993"/>
      <c r="CH52" s="968"/>
      <c r="CI52" s="969"/>
      <c r="CJ52" s="969"/>
      <c r="CK52" s="969"/>
      <c r="CL52" s="970"/>
      <c r="CM52" s="968"/>
      <c r="CN52" s="969"/>
      <c r="CO52" s="969"/>
      <c r="CP52" s="969"/>
      <c r="CQ52" s="970"/>
      <c r="CR52" s="968"/>
      <c r="CS52" s="969"/>
      <c r="CT52" s="969"/>
      <c r="CU52" s="969"/>
      <c r="CV52" s="970"/>
      <c r="CW52" s="968"/>
      <c r="CX52" s="969"/>
      <c r="CY52" s="969"/>
      <c r="CZ52" s="969"/>
      <c r="DA52" s="970"/>
      <c r="DB52" s="968"/>
      <c r="DC52" s="969"/>
      <c r="DD52" s="969"/>
      <c r="DE52" s="969"/>
      <c r="DF52" s="970"/>
      <c r="DG52" s="968"/>
      <c r="DH52" s="969"/>
      <c r="DI52" s="969"/>
      <c r="DJ52" s="969"/>
      <c r="DK52" s="970"/>
      <c r="DL52" s="968"/>
      <c r="DM52" s="969"/>
      <c r="DN52" s="969"/>
      <c r="DO52" s="969"/>
      <c r="DP52" s="970"/>
      <c r="DQ52" s="968"/>
      <c r="DR52" s="969"/>
      <c r="DS52" s="969"/>
      <c r="DT52" s="969"/>
      <c r="DU52" s="970"/>
      <c r="DV52" s="971"/>
      <c r="DW52" s="972"/>
      <c r="DX52" s="972"/>
      <c r="DY52" s="972"/>
      <c r="DZ52" s="973"/>
      <c r="EA52" s="232"/>
    </row>
    <row r="53" spans="1:131" ht="26.25" customHeight="1" x14ac:dyDescent="0.2">
      <c r="A53" s="241">
        <v>26</v>
      </c>
      <c r="B53" s="1012"/>
      <c r="C53" s="1013"/>
      <c r="D53" s="1013"/>
      <c r="E53" s="1013"/>
      <c r="F53" s="1013"/>
      <c r="G53" s="1013"/>
      <c r="H53" s="1013"/>
      <c r="I53" s="1013"/>
      <c r="J53" s="1013"/>
      <c r="K53" s="1013"/>
      <c r="L53" s="1013"/>
      <c r="M53" s="1013"/>
      <c r="N53" s="1013"/>
      <c r="O53" s="1013"/>
      <c r="P53" s="1014"/>
      <c r="Q53" s="1015"/>
      <c r="R53" s="1000"/>
      <c r="S53" s="1000"/>
      <c r="T53" s="1000"/>
      <c r="U53" s="1000"/>
      <c r="V53" s="1000"/>
      <c r="W53" s="1000"/>
      <c r="X53" s="1000"/>
      <c r="Y53" s="1000"/>
      <c r="Z53" s="1000"/>
      <c r="AA53" s="1000"/>
      <c r="AB53" s="1000"/>
      <c r="AC53" s="1000"/>
      <c r="AD53" s="1000"/>
      <c r="AE53" s="1016"/>
      <c r="AF53" s="996"/>
      <c r="AG53" s="997"/>
      <c r="AH53" s="997"/>
      <c r="AI53" s="997"/>
      <c r="AJ53" s="998"/>
      <c r="AK53" s="999"/>
      <c r="AL53" s="1000"/>
      <c r="AM53" s="1000"/>
      <c r="AN53" s="1000"/>
      <c r="AO53" s="1000"/>
      <c r="AP53" s="1000"/>
      <c r="AQ53" s="1000"/>
      <c r="AR53" s="1000"/>
      <c r="AS53" s="1000"/>
      <c r="AT53" s="1000"/>
      <c r="AU53" s="1000"/>
      <c r="AV53" s="1000"/>
      <c r="AW53" s="1000"/>
      <c r="AX53" s="1000"/>
      <c r="AY53" s="1000"/>
      <c r="AZ53" s="1001"/>
      <c r="BA53" s="1001"/>
      <c r="BB53" s="1001"/>
      <c r="BC53" s="1001"/>
      <c r="BD53" s="1001"/>
      <c r="BE53" s="951"/>
      <c r="BF53" s="951"/>
      <c r="BG53" s="951"/>
      <c r="BH53" s="951"/>
      <c r="BI53" s="952"/>
      <c r="BJ53" s="235"/>
      <c r="BK53" s="235"/>
      <c r="BL53" s="235"/>
      <c r="BM53" s="235"/>
      <c r="BN53" s="235"/>
      <c r="BO53" s="244"/>
      <c r="BP53" s="244"/>
      <c r="BQ53" s="241">
        <v>47</v>
      </c>
      <c r="BR53" s="242"/>
      <c r="BS53" s="971"/>
      <c r="BT53" s="972"/>
      <c r="BU53" s="972"/>
      <c r="BV53" s="972"/>
      <c r="BW53" s="972"/>
      <c r="BX53" s="972"/>
      <c r="BY53" s="972"/>
      <c r="BZ53" s="972"/>
      <c r="CA53" s="972"/>
      <c r="CB53" s="972"/>
      <c r="CC53" s="972"/>
      <c r="CD53" s="972"/>
      <c r="CE53" s="972"/>
      <c r="CF53" s="972"/>
      <c r="CG53" s="993"/>
      <c r="CH53" s="968"/>
      <c r="CI53" s="969"/>
      <c r="CJ53" s="969"/>
      <c r="CK53" s="969"/>
      <c r="CL53" s="970"/>
      <c r="CM53" s="968"/>
      <c r="CN53" s="969"/>
      <c r="CO53" s="969"/>
      <c r="CP53" s="969"/>
      <c r="CQ53" s="970"/>
      <c r="CR53" s="968"/>
      <c r="CS53" s="969"/>
      <c r="CT53" s="969"/>
      <c r="CU53" s="969"/>
      <c r="CV53" s="970"/>
      <c r="CW53" s="968"/>
      <c r="CX53" s="969"/>
      <c r="CY53" s="969"/>
      <c r="CZ53" s="969"/>
      <c r="DA53" s="970"/>
      <c r="DB53" s="968"/>
      <c r="DC53" s="969"/>
      <c r="DD53" s="969"/>
      <c r="DE53" s="969"/>
      <c r="DF53" s="970"/>
      <c r="DG53" s="968"/>
      <c r="DH53" s="969"/>
      <c r="DI53" s="969"/>
      <c r="DJ53" s="969"/>
      <c r="DK53" s="970"/>
      <c r="DL53" s="968"/>
      <c r="DM53" s="969"/>
      <c r="DN53" s="969"/>
      <c r="DO53" s="969"/>
      <c r="DP53" s="970"/>
      <c r="DQ53" s="968"/>
      <c r="DR53" s="969"/>
      <c r="DS53" s="969"/>
      <c r="DT53" s="969"/>
      <c r="DU53" s="970"/>
      <c r="DV53" s="971"/>
      <c r="DW53" s="972"/>
      <c r="DX53" s="972"/>
      <c r="DY53" s="972"/>
      <c r="DZ53" s="973"/>
      <c r="EA53" s="232"/>
    </row>
    <row r="54" spans="1:131" ht="26.25" customHeight="1" x14ac:dyDescent="0.2">
      <c r="A54" s="241">
        <v>27</v>
      </c>
      <c r="B54" s="1012"/>
      <c r="C54" s="1013"/>
      <c r="D54" s="1013"/>
      <c r="E54" s="1013"/>
      <c r="F54" s="1013"/>
      <c r="G54" s="1013"/>
      <c r="H54" s="1013"/>
      <c r="I54" s="1013"/>
      <c r="J54" s="1013"/>
      <c r="K54" s="1013"/>
      <c r="L54" s="1013"/>
      <c r="M54" s="1013"/>
      <c r="N54" s="1013"/>
      <c r="O54" s="1013"/>
      <c r="P54" s="1014"/>
      <c r="Q54" s="1015"/>
      <c r="R54" s="1000"/>
      <c r="S54" s="1000"/>
      <c r="T54" s="1000"/>
      <c r="U54" s="1000"/>
      <c r="V54" s="1000"/>
      <c r="W54" s="1000"/>
      <c r="X54" s="1000"/>
      <c r="Y54" s="1000"/>
      <c r="Z54" s="1000"/>
      <c r="AA54" s="1000"/>
      <c r="AB54" s="1000"/>
      <c r="AC54" s="1000"/>
      <c r="AD54" s="1000"/>
      <c r="AE54" s="1016"/>
      <c r="AF54" s="996"/>
      <c r="AG54" s="997"/>
      <c r="AH54" s="997"/>
      <c r="AI54" s="997"/>
      <c r="AJ54" s="998"/>
      <c r="AK54" s="999"/>
      <c r="AL54" s="1000"/>
      <c r="AM54" s="1000"/>
      <c r="AN54" s="1000"/>
      <c r="AO54" s="1000"/>
      <c r="AP54" s="1000"/>
      <c r="AQ54" s="1000"/>
      <c r="AR54" s="1000"/>
      <c r="AS54" s="1000"/>
      <c r="AT54" s="1000"/>
      <c r="AU54" s="1000"/>
      <c r="AV54" s="1000"/>
      <c r="AW54" s="1000"/>
      <c r="AX54" s="1000"/>
      <c r="AY54" s="1000"/>
      <c r="AZ54" s="1001"/>
      <c r="BA54" s="1001"/>
      <c r="BB54" s="1001"/>
      <c r="BC54" s="1001"/>
      <c r="BD54" s="1001"/>
      <c r="BE54" s="951"/>
      <c r="BF54" s="951"/>
      <c r="BG54" s="951"/>
      <c r="BH54" s="951"/>
      <c r="BI54" s="952"/>
      <c r="BJ54" s="235"/>
      <c r="BK54" s="235"/>
      <c r="BL54" s="235"/>
      <c r="BM54" s="235"/>
      <c r="BN54" s="235"/>
      <c r="BO54" s="244"/>
      <c r="BP54" s="244"/>
      <c r="BQ54" s="241">
        <v>48</v>
      </c>
      <c r="BR54" s="242"/>
      <c r="BS54" s="971"/>
      <c r="BT54" s="972"/>
      <c r="BU54" s="972"/>
      <c r="BV54" s="972"/>
      <c r="BW54" s="972"/>
      <c r="BX54" s="972"/>
      <c r="BY54" s="972"/>
      <c r="BZ54" s="972"/>
      <c r="CA54" s="972"/>
      <c r="CB54" s="972"/>
      <c r="CC54" s="972"/>
      <c r="CD54" s="972"/>
      <c r="CE54" s="972"/>
      <c r="CF54" s="972"/>
      <c r="CG54" s="993"/>
      <c r="CH54" s="968"/>
      <c r="CI54" s="969"/>
      <c r="CJ54" s="969"/>
      <c r="CK54" s="969"/>
      <c r="CL54" s="970"/>
      <c r="CM54" s="968"/>
      <c r="CN54" s="969"/>
      <c r="CO54" s="969"/>
      <c r="CP54" s="969"/>
      <c r="CQ54" s="970"/>
      <c r="CR54" s="968"/>
      <c r="CS54" s="969"/>
      <c r="CT54" s="969"/>
      <c r="CU54" s="969"/>
      <c r="CV54" s="970"/>
      <c r="CW54" s="968"/>
      <c r="CX54" s="969"/>
      <c r="CY54" s="969"/>
      <c r="CZ54" s="969"/>
      <c r="DA54" s="970"/>
      <c r="DB54" s="968"/>
      <c r="DC54" s="969"/>
      <c r="DD54" s="969"/>
      <c r="DE54" s="969"/>
      <c r="DF54" s="970"/>
      <c r="DG54" s="968"/>
      <c r="DH54" s="969"/>
      <c r="DI54" s="969"/>
      <c r="DJ54" s="969"/>
      <c r="DK54" s="970"/>
      <c r="DL54" s="968"/>
      <c r="DM54" s="969"/>
      <c r="DN54" s="969"/>
      <c r="DO54" s="969"/>
      <c r="DP54" s="970"/>
      <c r="DQ54" s="968"/>
      <c r="DR54" s="969"/>
      <c r="DS54" s="969"/>
      <c r="DT54" s="969"/>
      <c r="DU54" s="970"/>
      <c r="DV54" s="971"/>
      <c r="DW54" s="972"/>
      <c r="DX54" s="972"/>
      <c r="DY54" s="972"/>
      <c r="DZ54" s="973"/>
      <c r="EA54" s="232"/>
    </row>
    <row r="55" spans="1:131" ht="26.25" customHeight="1" x14ac:dyDescent="0.2">
      <c r="A55" s="241">
        <v>28</v>
      </c>
      <c r="B55" s="1012"/>
      <c r="C55" s="1013"/>
      <c r="D55" s="1013"/>
      <c r="E55" s="1013"/>
      <c r="F55" s="1013"/>
      <c r="G55" s="1013"/>
      <c r="H55" s="1013"/>
      <c r="I55" s="1013"/>
      <c r="J55" s="1013"/>
      <c r="K55" s="1013"/>
      <c r="L55" s="1013"/>
      <c r="M55" s="1013"/>
      <c r="N55" s="1013"/>
      <c r="O55" s="1013"/>
      <c r="P55" s="1014"/>
      <c r="Q55" s="1015"/>
      <c r="R55" s="1000"/>
      <c r="S55" s="1000"/>
      <c r="T55" s="1000"/>
      <c r="U55" s="1000"/>
      <c r="V55" s="1000"/>
      <c r="W55" s="1000"/>
      <c r="X55" s="1000"/>
      <c r="Y55" s="1000"/>
      <c r="Z55" s="1000"/>
      <c r="AA55" s="1000"/>
      <c r="AB55" s="1000"/>
      <c r="AC55" s="1000"/>
      <c r="AD55" s="1000"/>
      <c r="AE55" s="1016"/>
      <c r="AF55" s="996"/>
      <c r="AG55" s="997"/>
      <c r="AH55" s="997"/>
      <c r="AI55" s="997"/>
      <c r="AJ55" s="998"/>
      <c r="AK55" s="999"/>
      <c r="AL55" s="1000"/>
      <c r="AM55" s="1000"/>
      <c r="AN55" s="1000"/>
      <c r="AO55" s="1000"/>
      <c r="AP55" s="1000"/>
      <c r="AQ55" s="1000"/>
      <c r="AR55" s="1000"/>
      <c r="AS55" s="1000"/>
      <c r="AT55" s="1000"/>
      <c r="AU55" s="1000"/>
      <c r="AV55" s="1000"/>
      <c r="AW55" s="1000"/>
      <c r="AX55" s="1000"/>
      <c r="AY55" s="1000"/>
      <c r="AZ55" s="1001"/>
      <c r="BA55" s="1001"/>
      <c r="BB55" s="1001"/>
      <c r="BC55" s="1001"/>
      <c r="BD55" s="1001"/>
      <c r="BE55" s="951"/>
      <c r="BF55" s="951"/>
      <c r="BG55" s="951"/>
      <c r="BH55" s="951"/>
      <c r="BI55" s="952"/>
      <c r="BJ55" s="235"/>
      <c r="BK55" s="235"/>
      <c r="BL55" s="235"/>
      <c r="BM55" s="235"/>
      <c r="BN55" s="235"/>
      <c r="BO55" s="244"/>
      <c r="BP55" s="244"/>
      <c r="BQ55" s="241">
        <v>49</v>
      </c>
      <c r="BR55" s="242"/>
      <c r="BS55" s="971"/>
      <c r="BT55" s="972"/>
      <c r="BU55" s="972"/>
      <c r="BV55" s="972"/>
      <c r="BW55" s="972"/>
      <c r="BX55" s="972"/>
      <c r="BY55" s="972"/>
      <c r="BZ55" s="972"/>
      <c r="CA55" s="972"/>
      <c r="CB55" s="972"/>
      <c r="CC55" s="972"/>
      <c r="CD55" s="972"/>
      <c r="CE55" s="972"/>
      <c r="CF55" s="972"/>
      <c r="CG55" s="993"/>
      <c r="CH55" s="968"/>
      <c r="CI55" s="969"/>
      <c r="CJ55" s="969"/>
      <c r="CK55" s="969"/>
      <c r="CL55" s="970"/>
      <c r="CM55" s="968"/>
      <c r="CN55" s="969"/>
      <c r="CO55" s="969"/>
      <c r="CP55" s="969"/>
      <c r="CQ55" s="970"/>
      <c r="CR55" s="968"/>
      <c r="CS55" s="969"/>
      <c r="CT55" s="969"/>
      <c r="CU55" s="969"/>
      <c r="CV55" s="970"/>
      <c r="CW55" s="968"/>
      <c r="CX55" s="969"/>
      <c r="CY55" s="969"/>
      <c r="CZ55" s="969"/>
      <c r="DA55" s="970"/>
      <c r="DB55" s="968"/>
      <c r="DC55" s="969"/>
      <c r="DD55" s="969"/>
      <c r="DE55" s="969"/>
      <c r="DF55" s="970"/>
      <c r="DG55" s="968"/>
      <c r="DH55" s="969"/>
      <c r="DI55" s="969"/>
      <c r="DJ55" s="969"/>
      <c r="DK55" s="970"/>
      <c r="DL55" s="968"/>
      <c r="DM55" s="969"/>
      <c r="DN55" s="969"/>
      <c r="DO55" s="969"/>
      <c r="DP55" s="970"/>
      <c r="DQ55" s="968"/>
      <c r="DR55" s="969"/>
      <c r="DS55" s="969"/>
      <c r="DT55" s="969"/>
      <c r="DU55" s="970"/>
      <c r="DV55" s="971"/>
      <c r="DW55" s="972"/>
      <c r="DX55" s="972"/>
      <c r="DY55" s="972"/>
      <c r="DZ55" s="973"/>
      <c r="EA55" s="232"/>
    </row>
    <row r="56" spans="1:131" ht="26.25" customHeight="1" x14ac:dyDescent="0.2">
      <c r="A56" s="241">
        <v>29</v>
      </c>
      <c r="B56" s="1012"/>
      <c r="C56" s="1013"/>
      <c r="D56" s="1013"/>
      <c r="E56" s="1013"/>
      <c r="F56" s="1013"/>
      <c r="G56" s="1013"/>
      <c r="H56" s="1013"/>
      <c r="I56" s="1013"/>
      <c r="J56" s="1013"/>
      <c r="K56" s="1013"/>
      <c r="L56" s="1013"/>
      <c r="M56" s="1013"/>
      <c r="N56" s="1013"/>
      <c r="O56" s="1013"/>
      <c r="P56" s="1014"/>
      <c r="Q56" s="1015"/>
      <c r="R56" s="1000"/>
      <c r="S56" s="1000"/>
      <c r="T56" s="1000"/>
      <c r="U56" s="1000"/>
      <c r="V56" s="1000"/>
      <c r="W56" s="1000"/>
      <c r="X56" s="1000"/>
      <c r="Y56" s="1000"/>
      <c r="Z56" s="1000"/>
      <c r="AA56" s="1000"/>
      <c r="AB56" s="1000"/>
      <c r="AC56" s="1000"/>
      <c r="AD56" s="1000"/>
      <c r="AE56" s="1016"/>
      <c r="AF56" s="996"/>
      <c r="AG56" s="997"/>
      <c r="AH56" s="997"/>
      <c r="AI56" s="997"/>
      <c r="AJ56" s="998"/>
      <c r="AK56" s="999"/>
      <c r="AL56" s="1000"/>
      <c r="AM56" s="1000"/>
      <c r="AN56" s="1000"/>
      <c r="AO56" s="1000"/>
      <c r="AP56" s="1000"/>
      <c r="AQ56" s="1000"/>
      <c r="AR56" s="1000"/>
      <c r="AS56" s="1000"/>
      <c r="AT56" s="1000"/>
      <c r="AU56" s="1000"/>
      <c r="AV56" s="1000"/>
      <c r="AW56" s="1000"/>
      <c r="AX56" s="1000"/>
      <c r="AY56" s="1000"/>
      <c r="AZ56" s="1001"/>
      <c r="BA56" s="1001"/>
      <c r="BB56" s="1001"/>
      <c r="BC56" s="1001"/>
      <c r="BD56" s="1001"/>
      <c r="BE56" s="951"/>
      <c r="BF56" s="951"/>
      <c r="BG56" s="951"/>
      <c r="BH56" s="951"/>
      <c r="BI56" s="952"/>
      <c r="BJ56" s="235"/>
      <c r="BK56" s="235"/>
      <c r="BL56" s="235"/>
      <c r="BM56" s="235"/>
      <c r="BN56" s="235"/>
      <c r="BO56" s="244"/>
      <c r="BP56" s="244"/>
      <c r="BQ56" s="241">
        <v>50</v>
      </c>
      <c r="BR56" s="242"/>
      <c r="BS56" s="971"/>
      <c r="BT56" s="972"/>
      <c r="BU56" s="972"/>
      <c r="BV56" s="972"/>
      <c r="BW56" s="972"/>
      <c r="BX56" s="972"/>
      <c r="BY56" s="972"/>
      <c r="BZ56" s="972"/>
      <c r="CA56" s="972"/>
      <c r="CB56" s="972"/>
      <c r="CC56" s="972"/>
      <c r="CD56" s="972"/>
      <c r="CE56" s="972"/>
      <c r="CF56" s="972"/>
      <c r="CG56" s="993"/>
      <c r="CH56" s="968"/>
      <c r="CI56" s="969"/>
      <c r="CJ56" s="969"/>
      <c r="CK56" s="969"/>
      <c r="CL56" s="970"/>
      <c r="CM56" s="968"/>
      <c r="CN56" s="969"/>
      <c r="CO56" s="969"/>
      <c r="CP56" s="969"/>
      <c r="CQ56" s="970"/>
      <c r="CR56" s="968"/>
      <c r="CS56" s="969"/>
      <c r="CT56" s="969"/>
      <c r="CU56" s="969"/>
      <c r="CV56" s="970"/>
      <c r="CW56" s="968"/>
      <c r="CX56" s="969"/>
      <c r="CY56" s="969"/>
      <c r="CZ56" s="969"/>
      <c r="DA56" s="970"/>
      <c r="DB56" s="968"/>
      <c r="DC56" s="969"/>
      <c r="DD56" s="969"/>
      <c r="DE56" s="969"/>
      <c r="DF56" s="970"/>
      <c r="DG56" s="968"/>
      <c r="DH56" s="969"/>
      <c r="DI56" s="969"/>
      <c r="DJ56" s="969"/>
      <c r="DK56" s="970"/>
      <c r="DL56" s="968"/>
      <c r="DM56" s="969"/>
      <c r="DN56" s="969"/>
      <c r="DO56" s="969"/>
      <c r="DP56" s="970"/>
      <c r="DQ56" s="968"/>
      <c r="DR56" s="969"/>
      <c r="DS56" s="969"/>
      <c r="DT56" s="969"/>
      <c r="DU56" s="970"/>
      <c r="DV56" s="971"/>
      <c r="DW56" s="972"/>
      <c r="DX56" s="972"/>
      <c r="DY56" s="972"/>
      <c r="DZ56" s="973"/>
      <c r="EA56" s="232"/>
    </row>
    <row r="57" spans="1:131" ht="26.25" customHeight="1" x14ac:dyDescent="0.2">
      <c r="A57" s="241">
        <v>30</v>
      </c>
      <c r="B57" s="1012"/>
      <c r="C57" s="1013"/>
      <c r="D57" s="1013"/>
      <c r="E57" s="1013"/>
      <c r="F57" s="1013"/>
      <c r="G57" s="1013"/>
      <c r="H57" s="1013"/>
      <c r="I57" s="1013"/>
      <c r="J57" s="1013"/>
      <c r="K57" s="1013"/>
      <c r="L57" s="1013"/>
      <c r="M57" s="1013"/>
      <c r="N57" s="1013"/>
      <c r="O57" s="1013"/>
      <c r="P57" s="1014"/>
      <c r="Q57" s="1015"/>
      <c r="R57" s="1000"/>
      <c r="S57" s="1000"/>
      <c r="T57" s="1000"/>
      <c r="U57" s="1000"/>
      <c r="V57" s="1000"/>
      <c r="W57" s="1000"/>
      <c r="X57" s="1000"/>
      <c r="Y57" s="1000"/>
      <c r="Z57" s="1000"/>
      <c r="AA57" s="1000"/>
      <c r="AB57" s="1000"/>
      <c r="AC57" s="1000"/>
      <c r="AD57" s="1000"/>
      <c r="AE57" s="1016"/>
      <c r="AF57" s="996"/>
      <c r="AG57" s="997"/>
      <c r="AH57" s="997"/>
      <c r="AI57" s="997"/>
      <c r="AJ57" s="998"/>
      <c r="AK57" s="999"/>
      <c r="AL57" s="1000"/>
      <c r="AM57" s="1000"/>
      <c r="AN57" s="1000"/>
      <c r="AO57" s="1000"/>
      <c r="AP57" s="1000"/>
      <c r="AQ57" s="1000"/>
      <c r="AR57" s="1000"/>
      <c r="AS57" s="1000"/>
      <c r="AT57" s="1000"/>
      <c r="AU57" s="1000"/>
      <c r="AV57" s="1000"/>
      <c r="AW57" s="1000"/>
      <c r="AX57" s="1000"/>
      <c r="AY57" s="1000"/>
      <c r="AZ57" s="1001"/>
      <c r="BA57" s="1001"/>
      <c r="BB57" s="1001"/>
      <c r="BC57" s="1001"/>
      <c r="BD57" s="1001"/>
      <c r="BE57" s="951"/>
      <c r="BF57" s="951"/>
      <c r="BG57" s="951"/>
      <c r="BH57" s="951"/>
      <c r="BI57" s="952"/>
      <c r="BJ57" s="235"/>
      <c r="BK57" s="235"/>
      <c r="BL57" s="235"/>
      <c r="BM57" s="235"/>
      <c r="BN57" s="235"/>
      <c r="BO57" s="244"/>
      <c r="BP57" s="244"/>
      <c r="BQ57" s="241">
        <v>51</v>
      </c>
      <c r="BR57" s="242"/>
      <c r="BS57" s="971"/>
      <c r="BT57" s="972"/>
      <c r="BU57" s="972"/>
      <c r="BV57" s="972"/>
      <c r="BW57" s="972"/>
      <c r="BX57" s="972"/>
      <c r="BY57" s="972"/>
      <c r="BZ57" s="972"/>
      <c r="CA57" s="972"/>
      <c r="CB57" s="972"/>
      <c r="CC57" s="972"/>
      <c r="CD57" s="972"/>
      <c r="CE57" s="972"/>
      <c r="CF57" s="972"/>
      <c r="CG57" s="993"/>
      <c r="CH57" s="968"/>
      <c r="CI57" s="969"/>
      <c r="CJ57" s="969"/>
      <c r="CK57" s="969"/>
      <c r="CL57" s="970"/>
      <c r="CM57" s="968"/>
      <c r="CN57" s="969"/>
      <c r="CO57" s="969"/>
      <c r="CP57" s="969"/>
      <c r="CQ57" s="970"/>
      <c r="CR57" s="968"/>
      <c r="CS57" s="969"/>
      <c r="CT57" s="969"/>
      <c r="CU57" s="969"/>
      <c r="CV57" s="970"/>
      <c r="CW57" s="968"/>
      <c r="CX57" s="969"/>
      <c r="CY57" s="969"/>
      <c r="CZ57" s="969"/>
      <c r="DA57" s="970"/>
      <c r="DB57" s="968"/>
      <c r="DC57" s="969"/>
      <c r="DD57" s="969"/>
      <c r="DE57" s="969"/>
      <c r="DF57" s="970"/>
      <c r="DG57" s="968"/>
      <c r="DH57" s="969"/>
      <c r="DI57" s="969"/>
      <c r="DJ57" s="969"/>
      <c r="DK57" s="970"/>
      <c r="DL57" s="968"/>
      <c r="DM57" s="969"/>
      <c r="DN57" s="969"/>
      <c r="DO57" s="969"/>
      <c r="DP57" s="970"/>
      <c r="DQ57" s="968"/>
      <c r="DR57" s="969"/>
      <c r="DS57" s="969"/>
      <c r="DT57" s="969"/>
      <c r="DU57" s="970"/>
      <c r="DV57" s="971"/>
      <c r="DW57" s="972"/>
      <c r="DX57" s="972"/>
      <c r="DY57" s="972"/>
      <c r="DZ57" s="973"/>
      <c r="EA57" s="232"/>
    </row>
    <row r="58" spans="1:131" ht="26.25" customHeight="1" x14ac:dyDescent="0.2">
      <c r="A58" s="241">
        <v>31</v>
      </c>
      <c r="B58" s="1012"/>
      <c r="C58" s="1013"/>
      <c r="D58" s="1013"/>
      <c r="E58" s="1013"/>
      <c r="F58" s="1013"/>
      <c r="G58" s="1013"/>
      <c r="H58" s="1013"/>
      <c r="I58" s="1013"/>
      <c r="J58" s="1013"/>
      <c r="K58" s="1013"/>
      <c r="L58" s="1013"/>
      <c r="M58" s="1013"/>
      <c r="N58" s="1013"/>
      <c r="O58" s="1013"/>
      <c r="P58" s="1014"/>
      <c r="Q58" s="1015"/>
      <c r="R58" s="1000"/>
      <c r="S58" s="1000"/>
      <c r="T58" s="1000"/>
      <c r="U58" s="1000"/>
      <c r="V58" s="1000"/>
      <c r="W58" s="1000"/>
      <c r="X58" s="1000"/>
      <c r="Y58" s="1000"/>
      <c r="Z58" s="1000"/>
      <c r="AA58" s="1000"/>
      <c r="AB58" s="1000"/>
      <c r="AC58" s="1000"/>
      <c r="AD58" s="1000"/>
      <c r="AE58" s="1016"/>
      <c r="AF58" s="996"/>
      <c r="AG58" s="997"/>
      <c r="AH58" s="997"/>
      <c r="AI58" s="997"/>
      <c r="AJ58" s="998"/>
      <c r="AK58" s="999"/>
      <c r="AL58" s="1000"/>
      <c r="AM58" s="1000"/>
      <c r="AN58" s="1000"/>
      <c r="AO58" s="1000"/>
      <c r="AP58" s="1000"/>
      <c r="AQ58" s="1000"/>
      <c r="AR58" s="1000"/>
      <c r="AS58" s="1000"/>
      <c r="AT58" s="1000"/>
      <c r="AU58" s="1000"/>
      <c r="AV58" s="1000"/>
      <c r="AW58" s="1000"/>
      <c r="AX58" s="1000"/>
      <c r="AY58" s="1000"/>
      <c r="AZ58" s="1001"/>
      <c r="BA58" s="1001"/>
      <c r="BB58" s="1001"/>
      <c r="BC58" s="1001"/>
      <c r="BD58" s="1001"/>
      <c r="BE58" s="951"/>
      <c r="BF58" s="951"/>
      <c r="BG58" s="951"/>
      <c r="BH58" s="951"/>
      <c r="BI58" s="952"/>
      <c r="BJ58" s="235"/>
      <c r="BK58" s="235"/>
      <c r="BL58" s="235"/>
      <c r="BM58" s="235"/>
      <c r="BN58" s="235"/>
      <c r="BO58" s="244"/>
      <c r="BP58" s="244"/>
      <c r="BQ58" s="241">
        <v>52</v>
      </c>
      <c r="BR58" s="242"/>
      <c r="BS58" s="971"/>
      <c r="BT58" s="972"/>
      <c r="BU58" s="972"/>
      <c r="BV58" s="972"/>
      <c r="BW58" s="972"/>
      <c r="BX58" s="972"/>
      <c r="BY58" s="972"/>
      <c r="BZ58" s="972"/>
      <c r="CA58" s="972"/>
      <c r="CB58" s="972"/>
      <c r="CC58" s="972"/>
      <c r="CD58" s="972"/>
      <c r="CE58" s="972"/>
      <c r="CF58" s="972"/>
      <c r="CG58" s="993"/>
      <c r="CH58" s="968"/>
      <c r="CI58" s="969"/>
      <c r="CJ58" s="969"/>
      <c r="CK58" s="969"/>
      <c r="CL58" s="970"/>
      <c r="CM58" s="968"/>
      <c r="CN58" s="969"/>
      <c r="CO58" s="969"/>
      <c r="CP58" s="969"/>
      <c r="CQ58" s="970"/>
      <c r="CR58" s="968"/>
      <c r="CS58" s="969"/>
      <c r="CT58" s="969"/>
      <c r="CU58" s="969"/>
      <c r="CV58" s="970"/>
      <c r="CW58" s="968"/>
      <c r="CX58" s="969"/>
      <c r="CY58" s="969"/>
      <c r="CZ58" s="969"/>
      <c r="DA58" s="970"/>
      <c r="DB58" s="968"/>
      <c r="DC58" s="969"/>
      <c r="DD58" s="969"/>
      <c r="DE58" s="969"/>
      <c r="DF58" s="970"/>
      <c r="DG58" s="968"/>
      <c r="DH58" s="969"/>
      <c r="DI58" s="969"/>
      <c r="DJ58" s="969"/>
      <c r="DK58" s="970"/>
      <c r="DL58" s="968"/>
      <c r="DM58" s="969"/>
      <c r="DN58" s="969"/>
      <c r="DO58" s="969"/>
      <c r="DP58" s="970"/>
      <c r="DQ58" s="968"/>
      <c r="DR58" s="969"/>
      <c r="DS58" s="969"/>
      <c r="DT58" s="969"/>
      <c r="DU58" s="970"/>
      <c r="DV58" s="971"/>
      <c r="DW58" s="972"/>
      <c r="DX58" s="972"/>
      <c r="DY58" s="972"/>
      <c r="DZ58" s="973"/>
      <c r="EA58" s="232"/>
    </row>
    <row r="59" spans="1:131" ht="26.25" customHeight="1" x14ac:dyDescent="0.2">
      <c r="A59" s="241">
        <v>32</v>
      </c>
      <c r="B59" s="1012"/>
      <c r="C59" s="1013"/>
      <c r="D59" s="1013"/>
      <c r="E59" s="1013"/>
      <c r="F59" s="1013"/>
      <c r="G59" s="1013"/>
      <c r="H59" s="1013"/>
      <c r="I59" s="1013"/>
      <c r="J59" s="1013"/>
      <c r="K59" s="1013"/>
      <c r="L59" s="1013"/>
      <c r="M59" s="1013"/>
      <c r="N59" s="1013"/>
      <c r="O59" s="1013"/>
      <c r="P59" s="1014"/>
      <c r="Q59" s="1015"/>
      <c r="R59" s="1000"/>
      <c r="S59" s="1000"/>
      <c r="T59" s="1000"/>
      <c r="U59" s="1000"/>
      <c r="V59" s="1000"/>
      <c r="W59" s="1000"/>
      <c r="X59" s="1000"/>
      <c r="Y59" s="1000"/>
      <c r="Z59" s="1000"/>
      <c r="AA59" s="1000"/>
      <c r="AB59" s="1000"/>
      <c r="AC59" s="1000"/>
      <c r="AD59" s="1000"/>
      <c r="AE59" s="1016"/>
      <c r="AF59" s="996"/>
      <c r="AG59" s="997"/>
      <c r="AH59" s="997"/>
      <c r="AI59" s="997"/>
      <c r="AJ59" s="998"/>
      <c r="AK59" s="999"/>
      <c r="AL59" s="1000"/>
      <c r="AM59" s="1000"/>
      <c r="AN59" s="1000"/>
      <c r="AO59" s="1000"/>
      <c r="AP59" s="1000"/>
      <c r="AQ59" s="1000"/>
      <c r="AR59" s="1000"/>
      <c r="AS59" s="1000"/>
      <c r="AT59" s="1000"/>
      <c r="AU59" s="1000"/>
      <c r="AV59" s="1000"/>
      <c r="AW59" s="1000"/>
      <c r="AX59" s="1000"/>
      <c r="AY59" s="1000"/>
      <c r="AZ59" s="1001"/>
      <c r="BA59" s="1001"/>
      <c r="BB59" s="1001"/>
      <c r="BC59" s="1001"/>
      <c r="BD59" s="1001"/>
      <c r="BE59" s="951"/>
      <c r="BF59" s="951"/>
      <c r="BG59" s="951"/>
      <c r="BH59" s="951"/>
      <c r="BI59" s="952"/>
      <c r="BJ59" s="235"/>
      <c r="BK59" s="235"/>
      <c r="BL59" s="235"/>
      <c r="BM59" s="235"/>
      <c r="BN59" s="235"/>
      <c r="BO59" s="244"/>
      <c r="BP59" s="244"/>
      <c r="BQ59" s="241">
        <v>53</v>
      </c>
      <c r="BR59" s="242"/>
      <c r="BS59" s="971"/>
      <c r="BT59" s="972"/>
      <c r="BU59" s="972"/>
      <c r="BV59" s="972"/>
      <c r="BW59" s="972"/>
      <c r="BX59" s="972"/>
      <c r="BY59" s="972"/>
      <c r="BZ59" s="972"/>
      <c r="CA59" s="972"/>
      <c r="CB59" s="972"/>
      <c r="CC59" s="972"/>
      <c r="CD59" s="972"/>
      <c r="CE59" s="972"/>
      <c r="CF59" s="972"/>
      <c r="CG59" s="993"/>
      <c r="CH59" s="968"/>
      <c r="CI59" s="969"/>
      <c r="CJ59" s="969"/>
      <c r="CK59" s="969"/>
      <c r="CL59" s="970"/>
      <c r="CM59" s="968"/>
      <c r="CN59" s="969"/>
      <c r="CO59" s="969"/>
      <c r="CP59" s="969"/>
      <c r="CQ59" s="970"/>
      <c r="CR59" s="968"/>
      <c r="CS59" s="969"/>
      <c r="CT59" s="969"/>
      <c r="CU59" s="969"/>
      <c r="CV59" s="970"/>
      <c r="CW59" s="968"/>
      <c r="CX59" s="969"/>
      <c r="CY59" s="969"/>
      <c r="CZ59" s="969"/>
      <c r="DA59" s="970"/>
      <c r="DB59" s="968"/>
      <c r="DC59" s="969"/>
      <c r="DD59" s="969"/>
      <c r="DE59" s="969"/>
      <c r="DF59" s="970"/>
      <c r="DG59" s="968"/>
      <c r="DH59" s="969"/>
      <c r="DI59" s="969"/>
      <c r="DJ59" s="969"/>
      <c r="DK59" s="970"/>
      <c r="DL59" s="968"/>
      <c r="DM59" s="969"/>
      <c r="DN59" s="969"/>
      <c r="DO59" s="969"/>
      <c r="DP59" s="970"/>
      <c r="DQ59" s="968"/>
      <c r="DR59" s="969"/>
      <c r="DS59" s="969"/>
      <c r="DT59" s="969"/>
      <c r="DU59" s="970"/>
      <c r="DV59" s="971"/>
      <c r="DW59" s="972"/>
      <c r="DX59" s="972"/>
      <c r="DY59" s="972"/>
      <c r="DZ59" s="973"/>
      <c r="EA59" s="232"/>
    </row>
    <row r="60" spans="1:131" ht="26.25" customHeight="1" x14ac:dyDescent="0.2">
      <c r="A60" s="241">
        <v>33</v>
      </c>
      <c r="B60" s="1012"/>
      <c r="C60" s="1013"/>
      <c r="D60" s="1013"/>
      <c r="E60" s="1013"/>
      <c r="F60" s="1013"/>
      <c r="G60" s="1013"/>
      <c r="H60" s="1013"/>
      <c r="I60" s="1013"/>
      <c r="J60" s="1013"/>
      <c r="K60" s="1013"/>
      <c r="L60" s="1013"/>
      <c r="M60" s="1013"/>
      <c r="N60" s="1013"/>
      <c r="O60" s="1013"/>
      <c r="P60" s="1014"/>
      <c r="Q60" s="1015"/>
      <c r="R60" s="1000"/>
      <c r="S60" s="1000"/>
      <c r="T60" s="1000"/>
      <c r="U60" s="1000"/>
      <c r="V60" s="1000"/>
      <c r="W60" s="1000"/>
      <c r="X60" s="1000"/>
      <c r="Y60" s="1000"/>
      <c r="Z60" s="1000"/>
      <c r="AA60" s="1000"/>
      <c r="AB60" s="1000"/>
      <c r="AC60" s="1000"/>
      <c r="AD60" s="1000"/>
      <c r="AE60" s="1016"/>
      <c r="AF60" s="996"/>
      <c r="AG60" s="997"/>
      <c r="AH60" s="997"/>
      <c r="AI60" s="997"/>
      <c r="AJ60" s="998"/>
      <c r="AK60" s="999"/>
      <c r="AL60" s="1000"/>
      <c r="AM60" s="1000"/>
      <c r="AN60" s="1000"/>
      <c r="AO60" s="1000"/>
      <c r="AP60" s="1000"/>
      <c r="AQ60" s="1000"/>
      <c r="AR60" s="1000"/>
      <c r="AS60" s="1000"/>
      <c r="AT60" s="1000"/>
      <c r="AU60" s="1000"/>
      <c r="AV60" s="1000"/>
      <c r="AW60" s="1000"/>
      <c r="AX60" s="1000"/>
      <c r="AY60" s="1000"/>
      <c r="AZ60" s="1001"/>
      <c r="BA60" s="1001"/>
      <c r="BB60" s="1001"/>
      <c r="BC60" s="1001"/>
      <c r="BD60" s="1001"/>
      <c r="BE60" s="951"/>
      <c r="BF60" s="951"/>
      <c r="BG60" s="951"/>
      <c r="BH60" s="951"/>
      <c r="BI60" s="952"/>
      <c r="BJ60" s="235"/>
      <c r="BK60" s="235"/>
      <c r="BL60" s="235"/>
      <c r="BM60" s="235"/>
      <c r="BN60" s="235"/>
      <c r="BO60" s="244"/>
      <c r="BP60" s="244"/>
      <c r="BQ60" s="241">
        <v>54</v>
      </c>
      <c r="BR60" s="242"/>
      <c r="BS60" s="971"/>
      <c r="BT60" s="972"/>
      <c r="BU60" s="972"/>
      <c r="BV60" s="972"/>
      <c r="BW60" s="972"/>
      <c r="BX60" s="972"/>
      <c r="BY60" s="972"/>
      <c r="BZ60" s="972"/>
      <c r="CA60" s="972"/>
      <c r="CB60" s="972"/>
      <c r="CC60" s="972"/>
      <c r="CD60" s="972"/>
      <c r="CE60" s="972"/>
      <c r="CF60" s="972"/>
      <c r="CG60" s="993"/>
      <c r="CH60" s="968"/>
      <c r="CI60" s="969"/>
      <c r="CJ60" s="969"/>
      <c r="CK60" s="969"/>
      <c r="CL60" s="970"/>
      <c r="CM60" s="968"/>
      <c r="CN60" s="969"/>
      <c r="CO60" s="969"/>
      <c r="CP60" s="969"/>
      <c r="CQ60" s="970"/>
      <c r="CR60" s="968"/>
      <c r="CS60" s="969"/>
      <c r="CT60" s="969"/>
      <c r="CU60" s="969"/>
      <c r="CV60" s="970"/>
      <c r="CW60" s="968"/>
      <c r="CX60" s="969"/>
      <c r="CY60" s="969"/>
      <c r="CZ60" s="969"/>
      <c r="DA60" s="970"/>
      <c r="DB60" s="968"/>
      <c r="DC60" s="969"/>
      <c r="DD60" s="969"/>
      <c r="DE60" s="969"/>
      <c r="DF60" s="970"/>
      <c r="DG60" s="968"/>
      <c r="DH60" s="969"/>
      <c r="DI60" s="969"/>
      <c r="DJ60" s="969"/>
      <c r="DK60" s="970"/>
      <c r="DL60" s="968"/>
      <c r="DM60" s="969"/>
      <c r="DN60" s="969"/>
      <c r="DO60" s="969"/>
      <c r="DP60" s="970"/>
      <c r="DQ60" s="968"/>
      <c r="DR60" s="969"/>
      <c r="DS60" s="969"/>
      <c r="DT60" s="969"/>
      <c r="DU60" s="970"/>
      <c r="DV60" s="971"/>
      <c r="DW60" s="972"/>
      <c r="DX60" s="972"/>
      <c r="DY60" s="972"/>
      <c r="DZ60" s="973"/>
      <c r="EA60" s="232"/>
    </row>
    <row r="61" spans="1:131" ht="26.25" customHeight="1" thickBot="1" x14ac:dyDescent="0.25">
      <c r="A61" s="241">
        <v>34</v>
      </c>
      <c r="B61" s="1012"/>
      <c r="C61" s="1013"/>
      <c r="D61" s="1013"/>
      <c r="E61" s="1013"/>
      <c r="F61" s="1013"/>
      <c r="G61" s="1013"/>
      <c r="H61" s="1013"/>
      <c r="I61" s="1013"/>
      <c r="J61" s="1013"/>
      <c r="K61" s="1013"/>
      <c r="L61" s="1013"/>
      <c r="M61" s="1013"/>
      <c r="N61" s="1013"/>
      <c r="O61" s="1013"/>
      <c r="P61" s="1014"/>
      <c r="Q61" s="1015"/>
      <c r="R61" s="1000"/>
      <c r="S61" s="1000"/>
      <c r="T61" s="1000"/>
      <c r="U61" s="1000"/>
      <c r="V61" s="1000"/>
      <c r="W61" s="1000"/>
      <c r="X61" s="1000"/>
      <c r="Y61" s="1000"/>
      <c r="Z61" s="1000"/>
      <c r="AA61" s="1000"/>
      <c r="AB61" s="1000"/>
      <c r="AC61" s="1000"/>
      <c r="AD61" s="1000"/>
      <c r="AE61" s="1016"/>
      <c r="AF61" s="996"/>
      <c r="AG61" s="997"/>
      <c r="AH61" s="997"/>
      <c r="AI61" s="997"/>
      <c r="AJ61" s="998"/>
      <c r="AK61" s="999"/>
      <c r="AL61" s="1000"/>
      <c r="AM61" s="1000"/>
      <c r="AN61" s="1000"/>
      <c r="AO61" s="1000"/>
      <c r="AP61" s="1000"/>
      <c r="AQ61" s="1000"/>
      <c r="AR61" s="1000"/>
      <c r="AS61" s="1000"/>
      <c r="AT61" s="1000"/>
      <c r="AU61" s="1000"/>
      <c r="AV61" s="1000"/>
      <c r="AW61" s="1000"/>
      <c r="AX61" s="1000"/>
      <c r="AY61" s="1000"/>
      <c r="AZ61" s="1001"/>
      <c r="BA61" s="1001"/>
      <c r="BB61" s="1001"/>
      <c r="BC61" s="1001"/>
      <c r="BD61" s="1001"/>
      <c r="BE61" s="951"/>
      <c r="BF61" s="951"/>
      <c r="BG61" s="951"/>
      <c r="BH61" s="951"/>
      <c r="BI61" s="952"/>
      <c r="BJ61" s="235"/>
      <c r="BK61" s="235"/>
      <c r="BL61" s="235"/>
      <c r="BM61" s="235"/>
      <c r="BN61" s="235"/>
      <c r="BO61" s="244"/>
      <c r="BP61" s="244"/>
      <c r="BQ61" s="241">
        <v>55</v>
      </c>
      <c r="BR61" s="242"/>
      <c r="BS61" s="971"/>
      <c r="BT61" s="972"/>
      <c r="BU61" s="972"/>
      <c r="BV61" s="972"/>
      <c r="BW61" s="972"/>
      <c r="BX61" s="972"/>
      <c r="BY61" s="972"/>
      <c r="BZ61" s="972"/>
      <c r="CA61" s="972"/>
      <c r="CB61" s="972"/>
      <c r="CC61" s="972"/>
      <c r="CD61" s="972"/>
      <c r="CE61" s="972"/>
      <c r="CF61" s="972"/>
      <c r="CG61" s="993"/>
      <c r="CH61" s="968"/>
      <c r="CI61" s="969"/>
      <c r="CJ61" s="969"/>
      <c r="CK61" s="969"/>
      <c r="CL61" s="970"/>
      <c r="CM61" s="968"/>
      <c r="CN61" s="969"/>
      <c r="CO61" s="969"/>
      <c r="CP61" s="969"/>
      <c r="CQ61" s="970"/>
      <c r="CR61" s="968"/>
      <c r="CS61" s="969"/>
      <c r="CT61" s="969"/>
      <c r="CU61" s="969"/>
      <c r="CV61" s="970"/>
      <c r="CW61" s="968"/>
      <c r="CX61" s="969"/>
      <c r="CY61" s="969"/>
      <c r="CZ61" s="969"/>
      <c r="DA61" s="970"/>
      <c r="DB61" s="968"/>
      <c r="DC61" s="969"/>
      <c r="DD61" s="969"/>
      <c r="DE61" s="969"/>
      <c r="DF61" s="970"/>
      <c r="DG61" s="968"/>
      <c r="DH61" s="969"/>
      <c r="DI61" s="969"/>
      <c r="DJ61" s="969"/>
      <c r="DK61" s="970"/>
      <c r="DL61" s="968"/>
      <c r="DM61" s="969"/>
      <c r="DN61" s="969"/>
      <c r="DO61" s="969"/>
      <c r="DP61" s="970"/>
      <c r="DQ61" s="968"/>
      <c r="DR61" s="969"/>
      <c r="DS61" s="969"/>
      <c r="DT61" s="969"/>
      <c r="DU61" s="970"/>
      <c r="DV61" s="971"/>
      <c r="DW61" s="972"/>
      <c r="DX61" s="972"/>
      <c r="DY61" s="972"/>
      <c r="DZ61" s="973"/>
      <c r="EA61" s="232"/>
    </row>
    <row r="62" spans="1:131" ht="26.25" customHeight="1" x14ac:dyDescent="0.2">
      <c r="A62" s="241">
        <v>35</v>
      </c>
      <c r="B62" s="1012"/>
      <c r="C62" s="1013"/>
      <c r="D62" s="1013"/>
      <c r="E62" s="1013"/>
      <c r="F62" s="1013"/>
      <c r="G62" s="1013"/>
      <c r="H62" s="1013"/>
      <c r="I62" s="1013"/>
      <c r="J62" s="1013"/>
      <c r="K62" s="1013"/>
      <c r="L62" s="1013"/>
      <c r="M62" s="1013"/>
      <c r="N62" s="1013"/>
      <c r="O62" s="1013"/>
      <c r="P62" s="1014"/>
      <c r="Q62" s="1015"/>
      <c r="R62" s="1000"/>
      <c r="S62" s="1000"/>
      <c r="T62" s="1000"/>
      <c r="U62" s="1000"/>
      <c r="V62" s="1000"/>
      <c r="W62" s="1000"/>
      <c r="X62" s="1000"/>
      <c r="Y62" s="1000"/>
      <c r="Z62" s="1000"/>
      <c r="AA62" s="1000"/>
      <c r="AB62" s="1000"/>
      <c r="AC62" s="1000"/>
      <c r="AD62" s="1000"/>
      <c r="AE62" s="1016"/>
      <c r="AF62" s="996"/>
      <c r="AG62" s="997"/>
      <c r="AH62" s="997"/>
      <c r="AI62" s="997"/>
      <c r="AJ62" s="998"/>
      <c r="AK62" s="999"/>
      <c r="AL62" s="1000"/>
      <c r="AM62" s="1000"/>
      <c r="AN62" s="1000"/>
      <c r="AO62" s="1000"/>
      <c r="AP62" s="1000"/>
      <c r="AQ62" s="1000"/>
      <c r="AR62" s="1000"/>
      <c r="AS62" s="1000"/>
      <c r="AT62" s="1000"/>
      <c r="AU62" s="1000"/>
      <c r="AV62" s="1000"/>
      <c r="AW62" s="1000"/>
      <c r="AX62" s="1000"/>
      <c r="AY62" s="1000"/>
      <c r="AZ62" s="1001"/>
      <c r="BA62" s="1001"/>
      <c r="BB62" s="1001"/>
      <c r="BC62" s="1001"/>
      <c r="BD62" s="1001"/>
      <c r="BE62" s="951"/>
      <c r="BF62" s="951"/>
      <c r="BG62" s="951"/>
      <c r="BH62" s="951"/>
      <c r="BI62" s="952"/>
      <c r="BJ62" s="1009" t="s">
        <v>331</v>
      </c>
      <c r="BK62" s="1010"/>
      <c r="BL62" s="1010"/>
      <c r="BM62" s="1010"/>
      <c r="BN62" s="1011"/>
      <c r="BO62" s="244"/>
      <c r="BP62" s="244"/>
      <c r="BQ62" s="241">
        <v>56</v>
      </c>
      <c r="BR62" s="242"/>
      <c r="BS62" s="971"/>
      <c r="BT62" s="972"/>
      <c r="BU62" s="972"/>
      <c r="BV62" s="972"/>
      <c r="BW62" s="972"/>
      <c r="BX62" s="972"/>
      <c r="BY62" s="972"/>
      <c r="BZ62" s="972"/>
      <c r="CA62" s="972"/>
      <c r="CB62" s="972"/>
      <c r="CC62" s="972"/>
      <c r="CD62" s="972"/>
      <c r="CE62" s="972"/>
      <c r="CF62" s="972"/>
      <c r="CG62" s="993"/>
      <c r="CH62" s="968"/>
      <c r="CI62" s="969"/>
      <c r="CJ62" s="969"/>
      <c r="CK62" s="969"/>
      <c r="CL62" s="970"/>
      <c r="CM62" s="968"/>
      <c r="CN62" s="969"/>
      <c r="CO62" s="969"/>
      <c r="CP62" s="969"/>
      <c r="CQ62" s="970"/>
      <c r="CR62" s="968"/>
      <c r="CS62" s="969"/>
      <c r="CT62" s="969"/>
      <c r="CU62" s="969"/>
      <c r="CV62" s="970"/>
      <c r="CW62" s="968"/>
      <c r="CX62" s="969"/>
      <c r="CY62" s="969"/>
      <c r="CZ62" s="969"/>
      <c r="DA62" s="970"/>
      <c r="DB62" s="968"/>
      <c r="DC62" s="969"/>
      <c r="DD62" s="969"/>
      <c r="DE62" s="969"/>
      <c r="DF62" s="970"/>
      <c r="DG62" s="968"/>
      <c r="DH62" s="969"/>
      <c r="DI62" s="969"/>
      <c r="DJ62" s="969"/>
      <c r="DK62" s="970"/>
      <c r="DL62" s="968"/>
      <c r="DM62" s="969"/>
      <c r="DN62" s="969"/>
      <c r="DO62" s="969"/>
      <c r="DP62" s="970"/>
      <c r="DQ62" s="968"/>
      <c r="DR62" s="969"/>
      <c r="DS62" s="969"/>
      <c r="DT62" s="969"/>
      <c r="DU62" s="970"/>
      <c r="DV62" s="971"/>
      <c r="DW62" s="972"/>
      <c r="DX62" s="972"/>
      <c r="DY62" s="972"/>
      <c r="DZ62" s="973"/>
      <c r="EA62" s="232"/>
    </row>
    <row r="63" spans="1:131" ht="26.25" customHeight="1" thickBot="1" x14ac:dyDescent="0.25">
      <c r="A63" s="243" t="s">
        <v>309</v>
      </c>
      <c r="B63" s="916" t="s">
        <v>332</v>
      </c>
      <c r="C63" s="917"/>
      <c r="D63" s="917"/>
      <c r="E63" s="917"/>
      <c r="F63" s="917"/>
      <c r="G63" s="917"/>
      <c r="H63" s="917"/>
      <c r="I63" s="917"/>
      <c r="J63" s="917"/>
      <c r="K63" s="917"/>
      <c r="L63" s="917"/>
      <c r="M63" s="917"/>
      <c r="N63" s="917"/>
      <c r="O63" s="917"/>
      <c r="P63" s="927"/>
      <c r="Q63" s="941"/>
      <c r="R63" s="942"/>
      <c r="S63" s="942"/>
      <c r="T63" s="942"/>
      <c r="U63" s="942"/>
      <c r="V63" s="942"/>
      <c r="W63" s="942"/>
      <c r="X63" s="942"/>
      <c r="Y63" s="942"/>
      <c r="Z63" s="942"/>
      <c r="AA63" s="942"/>
      <c r="AB63" s="942"/>
      <c r="AC63" s="942"/>
      <c r="AD63" s="942"/>
      <c r="AE63" s="1005"/>
      <c r="AF63" s="1006">
        <v>11</v>
      </c>
      <c r="AG63" s="938"/>
      <c r="AH63" s="938"/>
      <c r="AI63" s="938"/>
      <c r="AJ63" s="1007"/>
      <c r="AK63" s="1008"/>
      <c r="AL63" s="942"/>
      <c r="AM63" s="942"/>
      <c r="AN63" s="942"/>
      <c r="AO63" s="942"/>
      <c r="AP63" s="938">
        <f>SUM(AP28:AT62)</f>
        <v>1306</v>
      </c>
      <c r="AQ63" s="938"/>
      <c r="AR63" s="938"/>
      <c r="AS63" s="938"/>
      <c r="AT63" s="938"/>
      <c r="AU63" s="938">
        <f>SUM(AU28:AY62)</f>
        <v>1289</v>
      </c>
      <c r="AV63" s="938"/>
      <c r="AW63" s="938"/>
      <c r="AX63" s="938"/>
      <c r="AY63" s="938"/>
      <c r="AZ63" s="1002"/>
      <c r="BA63" s="1002"/>
      <c r="BB63" s="1002"/>
      <c r="BC63" s="1002"/>
      <c r="BD63" s="1002"/>
      <c r="BE63" s="939"/>
      <c r="BF63" s="939"/>
      <c r="BG63" s="939"/>
      <c r="BH63" s="939"/>
      <c r="BI63" s="940"/>
      <c r="BJ63" s="1003" t="s">
        <v>47</v>
      </c>
      <c r="BK63" s="932"/>
      <c r="BL63" s="932"/>
      <c r="BM63" s="932"/>
      <c r="BN63" s="1004"/>
      <c r="BO63" s="244"/>
      <c r="BP63" s="244"/>
      <c r="BQ63" s="241">
        <v>57</v>
      </c>
      <c r="BR63" s="242"/>
      <c r="BS63" s="971"/>
      <c r="BT63" s="972"/>
      <c r="BU63" s="972"/>
      <c r="BV63" s="972"/>
      <c r="BW63" s="972"/>
      <c r="BX63" s="972"/>
      <c r="BY63" s="972"/>
      <c r="BZ63" s="972"/>
      <c r="CA63" s="972"/>
      <c r="CB63" s="972"/>
      <c r="CC63" s="972"/>
      <c r="CD63" s="972"/>
      <c r="CE63" s="972"/>
      <c r="CF63" s="972"/>
      <c r="CG63" s="993"/>
      <c r="CH63" s="968"/>
      <c r="CI63" s="969"/>
      <c r="CJ63" s="969"/>
      <c r="CK63" s="969"/>
      <c r="CL63" s="970"/>
      <c r="CM63" s="968"/>
      <c r="CN63" s="969"/>
      <c r="CO63" s="969"/>
      <c r="CP63" s="969"/>
      <c r="CQ63" s="970"/>
      <c r="CR63" s="968"/>
      <c r="CS63" s="969"/>
      <c r="CT63" s="969"/>
      <c r="CU63" s="969"/>
      <c r="CV63" s="970"/>
      <c r="CW63" s="968"/>
      <c r="CX63" s="969"/>
      <c r="CY63" s="969"/>
      <c r="CZ63" s="969"/>
      <c r="DA63" s="970"/>
      <c r="DB63" s="968"/>
      <c r="DC63" s="969"/>
      <c r="DD63" s="969"/>
      <c r="DE63" s="969"/>
      <c r="DF63" s="970"/>
      <c r="DG63" s="968"/>
      <c r="DH63" s="969"/>
      <c r="DI63" s="969"/>
      <c r="DJ63" s="969"/>
      <c r="DK63" s="970"/>
      <c r="DL63" s="968"/>
      <c r="DM63" s="969"/>
      <c r="DN63" s="969"/>
      <c r="DO63" s="969"/>
      <c r="DP63" s="970"/>
      <c r="DQ63" s="968"/>
      <c r="DR63" s="969"/>
      <c r="DS63" s="969"/>
      <c r="DT63" s="969"/>
      <c r="DU63" s="970"/>
      <c r="DV63" s="971"/>
      <c r="DW63" s="972"/>
      <c r="DX63" s="972"/>
      <c r="DY63" s="972"/>
      <c r="DZ63" s="973"/>
      <c r="EA63" s="232"/>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971"/>
      <c r="BT64" s="972"/>
      <c r="BU64" s="972"/>
      <c r="BV64" s="972"/>
      <c r="BW64" s="972"/>
      <c r="BX64" s="972"/>
      <c r="BY64" s="972"/>
      <c r="BZ64" s="972"/>
      <c r="CA64" s="972"/>
      <c r="CB64" s="972"/>
      <c r="CC64" s="972"/>
      <c r="CD64" s="972"/>
      <c r="CE64" s="972"/>
      <c r="CF64" s="972"/>
      <c r="CG64" s="993"/>
      <c r="CH64" s="968"/>
      <c r="CI64" s="969"/>
      <c r="CJ64" s="969"/>
      <c r="CK64" s="969"/>
      <c r="CL64" s="970"/>
      <c r="CM64" s="968"/>
      <c r="CN64" s="969"/>
      <c r="CO64" s="969"/>
      <c r="CP64" s="969"/>
      <c r="CQ64" s="970"/>
      <c r="CR64" s="968"/>
      <c r="CS64" s="969"/>
      <c r="CT64" s="969"/>
      <c r="CU64" s="969"/>
      <c r="CV64" s="970"/>
      <c r="CW64" s="968"/>
      <c r="CX64" s="969"/>
      <c r="CY64" s="969"/>
      <c r="CZ64" s="969"/>
      <c r="DA64" s="970"/>
      <c r="DB64" s="968"/>
      <c r="DC64" s="969"/>
      <c r="DD64" s="969"/>
      <c r="DE64" s="969"/>
      <c r="DF64" s="970"/>
      <c r="DG64" s="968"/>
      <c r="DH64" s="969"/>
      <c r="DI64" s="969"/>
      <c r="DJ64" s="969"/>
      <c r="DK64" s="970"/>
      <c r="DL64" s="968"/>
      <c r="DM64" s="969"/>
      <c r="DN64" s="969"/>
      <c r="DO64" s="969"/>
      <c r="DP64" s="970"/>
      <c r="DQ64" s="968"/>
      <c r="DR64" s="969"/>
      <c r="DS64" s="969"/>
      <c r="DT64" s="969"/>
      <c r="DU64" s="970"/>
      <c r="DV64" s="971"/>
      <c r="DW64" s="972"/>
      <c r="DX64" s="972"/>
      <c r="DY64" s="972"/>
      <c r="DZ64" s="973"/>
      <c r="EA64" s="232"/>
    </row>
    <row r="65" spans="1:131" ht="26.25" customHeight="1" thickBot="1" x14ac:dyDescent="0.25">
      <c r="A65" s="235" t="s">
        <v>333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971"/>
      <c r="BT65" s="972"/>
      <c r="BU65" s="972"/>
      <c r="BV65" s="972"/>
      <c r="BW65" s="972"/>
      <c r="BX65" s="972"/>
      <c r="BY65" s="972"/>
      <c r="BZ65" s="972"/>
      <c r="CA65" s="972"/>
      <c r="CB65" s="972"/>
      <c r="CC65" s="972"/>
      <c r="CD65" s="972"/>
      <c r="CE65" s="972"/>
      <c r="CF65" s="972"/>
      <c r="CG65" s="993"/>
      <c r="CH65" s="968"/>
      <c r="CI65" s="969"/>
      <c r="CJ65" s="969"/>
      <c r="CK65" s="969"/>
      <c r="CL65" s="970"/>
      <c r="CM65" s="968"/>
      <c r="CN65" s="969"/>
      <c r="CO65" s="969"/>
      <c r="CP65" s="969"/>
      <c r="CQ65" s="970"/>
      <c r="CR65" s="968"/>
      <c r="CS65" s="969"/>
      <c r="CT65" s="969"/>
      <c r="CU65" s="969"/>
      <c r="CV65" s="970"/>
      <c r="CW65" s="968"/>
      <c r="CX65" s="969"/>
      <c r="CY65" s="969"/>
      <c r="CZ65" s="969"/>
      <c r="DA65" s="970"/>
      <c r="DB65" s="968"/>
      <c r="DC65" s="969"/>
      <c r="DD65" s="969"/>
      <c r="DE65" s="969"/>
      <c r="DF65" s="970"/>
      <c r="DG65" s="968"/>
      <c r="DH65" s="969"/>
      <c r="DI65" s="969"/>
      <c r="DJ65" s="969"/>
      <c r="DK65" s="970"/>
      <c r="DL65" s="968"/>
      <c r="DM65" s="969"/>
      <c r="DN65" s="969"/>
      <c r="DO65" s="969"/>
      <c r="DP65" s="970"/>
      <c r="DQ65" s="968"/>
      <c r="DR65" s="969"/>
      <c r="DS65" s="969"/>
      <c r="DT65" s="969"/>
      <c r="DU65" s="970"/>
      <c r="DV65" s="971"/>
      <c r="DW65" s="972"/>
      <c r="DX65" s="972"/>
      <c r="DY65" s="972"/>
      <c r="DZ65" s="973"/>
      <c r="EA65" s="232"/>
    </row>
    <row r="66" spans="1:131" ht="26.25" customHeight="1" x14ac:dyDescent="0.2">
      <c r="A66" s="974" t="s">
        <v>334</v>
      </c>
      <c r="B66" s="975"/>
      <c r="C66" s="975"/>
      <c r="D66" s="975"/>
      <c r="E66" s="975"/>
      <c r="F66" s="975"/>
      <c r="G66" s="975"/>
      <c r="H66" s="975"/>
      <c r="I66" s="975"/>
      <c r="J66" s="975"/>
      <c r="K66" s="975"/>
      <c r="L66" s="975"/>
      <c r="M66" s="975"/>
      <c r="N66" s="975"/>
      <c r="O66" s="975"/>
      <c r="P66" s="976"/>
      <c r="Q66" s="980" t="s">
        <v>313</v>
      </c>
      <c r="R66" s="981"/>
      <c r="S66" s="981"/>
      <c r="T66" s="981"/>
      <c r="U66" s="982"/>
      <c r="V66" s="980" t="s">
        <v>314</v>
      </c>
      <c r="W66" s="981"/>
      <c r="X66" s="981"/>
      <c r="Y66" s="981"/>
      <c r="Z66" s="982"/>
      <c r="AA66" s="980" t="s">
        <v>315</v>
      </c>
      <c r="AB66" s="981"/>
      <c r="AC66" s="981"/>
      <c r="AD66" s="981"/>
      <c r="AE66" s="982"/>
      <c r="AF66" s="986" t="s">
        <v>316</v>
      </c>
      <c r="AG66" s="987"/>
      <c r="AH66" s="987"/>
      <c r="AI66" s="987"/>
      <c r="AJ66" s="988"/>
      <c r="AK66" s="980" t="s">
        <v>317</v>
      </c>
      <c r="AL66" s="975"/>
      <c r="AM66" s="975"/>
      <c r="AN66" s="975"/>
      <c r="AO66" s="976"/>
      <c r="AP66" s="980" t="s">
        <v>318</v>
      </c>
      <c r="AQ66" s="981"/>
      <c r="AR66" s="981"/>
      <c r="AS66" s="981"/>
      <c r="AT66" s="982"/>
      <c r="AU66" s="980" t="s">
        <v>335</v>
      </c>
      <c r="AV66" s="981"/>
      <c r="AW66" s="981"/>
      <c r="AX66" s="981"/>
      <c r="AY66" s="982"/>
      <c r="AZ66" s="980" t="s">
        <v>290</v>
      </c>
      <c r="BA66" s="981"/>
      <c r="BB66" s="981"/>
      <c r="BC66" s="981"/>
      <c r="BD66" s="994"/>
      <c r="BE66" s="244"/>
      <c r="BF66" s="244"/>
      <c r="BG66" s="244"/>
      <c r="BH66" s="244"/>
      <c r="BI66" s="244"/>
      <c r="BJ66" s="244"/>
      <c r="BK66" s="244"/>
      <c r="BL66" s="244"/>
      <c r="BM66" s="244"/>
      <c r="BN66" s="244"/>
      <c r="BO66" s="244"/>
      <c r="BP66" s="244"/>
      <c r="BQ66" s="241">
        <v>60</v>
      </c>
      <c r="BR66" s="246"/>
      <c r="BS66" s="924"/>
      <c r="BT66" s="925"/>
      <c r="BU66" s="925"/>
      <c r="BV66" s="925"/>
      <c r="BW66" s="925"/>
      <c r="BX66" s="925"/>
      <c r="BY66" s="925"/>
      <c r="BZ66" s="925"/>
      <c r="CA66" s="925"/>
      <c r="CB66" s="925"/>
      <c r="CC66" s="925"/>
      <c r="CD66" s="925"/>
      <c r="CE66" s="925"/>
      <c r="CF66" s="925"/>
      <c r="CG66" s="934"/>
      <c r="CH66" s="935"/>
      <c r="CI66" s="936"/>
      <c r="CJ66" s="936"/>
      <c r="CK66" s="936"/>
      <c r="CL66" s="937"/>
      <c r="CM66" s="935"/>
      <c r="CN66" s="936"/>
      <c r="CO66" s="936"/>
      <c r="CP66" s="936"/>
      <c r="CQ66" s="937"/>
      <c r="CR66" s="935"/>
      <c r="CS66" s="936"/>
      <c r="CT66" s="936"/>
      <c r="CU66" s="936"/>
      <c r="CV66" s="937"/>
      <c r="CW66" s="935"/>
      <c r="CX66" s="936"/>
      <c r="CY66" s="936"/>
      <c r="CZ66" s="936"/>
      <c r="DA66" s="937"/>
      <c r="DB66" s="935"/>
      <c r="DC66" s="936"/>
      <c r="DD66" s="936"/>
      <c r="DE66" s="936"/>
      <c r="DF66" s="937"/>
      <c r="DG66" s="935"/>
      <c r="DH66" s="936"/>
      <c r="DI66" s="936"/>
      <c r="DJ66" s="936"/>
      <c r="DK66" s="937"/>
      <c r="DL66" s="935"/>
      <c r="DM66" s="936"/>
      <c r="DN66" s="936"/>
      <c r="DO66" s="936"/>
      <c r="DP66" s="937"/>
      <c r="DQ66" s="935"/>
      <c r="DR66" s="936"/>
      <c r="DS66" s="936"/>
      <c r="DT66" s="936"/>
      <c r="DU66" s="937"/>
      <c r="DV66" s="924"/>
      <c r="DW66" s="925"/>
      <c r="DX66" s="925"/>
      <c r="DY66" s="925"/>
      <c r="DZ66" s="926"/>
      <c r="EA66" s="232"/>
    </row>
    <row r="67" spans="1:131" ht="26.25" customHeight="1" thickBot="1" x14ac:dyDescent="0.25">
      <c r="A67" s="977"/>
      <c r="B67" s="978"/>
      <c r="C67" s="978"/>
      <c r="D67" s="978"/>
      <c r="E67" s="978"/>
      <c r="F67" s="978"/>
      <c r="G67" s="978"/>
      <c r="H67" s="978"/>
      <c r="I67" s="978"/>
      <c r="J67" s="978"/>
      <c r="K67" s="978"/>
      <c r="L67" s="978"/>
      <c r="M67" s="978"/>
      <c r="N67" s="978"/>
      <c r="O67" s="978"/>
      <c r="P67" s="979"/>
      <c r="Q67" s="983"/>
      <c r="R67" s="984"/>
      <c r="S67" s="984"/>
      <c r="T67" s="984"/>
      <c r="U67" s="985"/>
      <c r="V67" s="983"/>
      <c r="W67" s="984"/>
      <c r="X67" s="984"/>
      <c r="Y67" s="984"/>
      <c r="Z67" s="985"/>
      <c r="AA67" s="983"/>
      <c r="AB67" s="984"/>
      <c r="AC67" s="984"/>
      <c r="AD67" s="984"/>
      <c r="AE67" s="985"/>
      <c r="AF67" s="989"/>
      <c r="AG67" s="990"/>
      <c r="AH67" s="990"/>
      <c r="AI67" s="990"/>
      <c r="AJ67" s="991"/>
      <c r="AK67" s="992"/>
      <c r="AL67" s="978"/>
      <c r="AM67" s="978"/>
      <c r="AN67" s="978"/>
      <c r="AO67" s="979"/>
      <c r="AP67" s="983"/>
      <c r="AQ67" s="984"/>
      <c r="AR67" s="984"/>
      <c r="AS67" s="984"/>
      <c r="AT67" s="985"/>
      <c r="AU67" s="983"/>
      <c r="AV67" s="984"/>
      <c r="AW67" s="984"/>
      <c r="AX67" s="984"/>
      <c r="AY67" s="985"/>
      <c r="AZ67" s="983"/>
      <c r="BA67" s="984"/>
      <c r="BB67" s="984"/>
      <c r="BC67" s="984"/>
      <c r="BD67" s="995"/>
      <c r="BE67" s="244"/>
      <c r="BF67" s="244"/>
      <c r="BG67" s="244"/>
      <c r="BH67" s="244"/>
      <c r="BI67" s="244"/>
      <c r="BJ67" s="244"/>
      <c r="BK67" s="244"/>
      <c r="BL67" s="244"/>
      <c r="BM67" s="244"/>
      <c r="BN67" s="244"/>
      <c r="BO67" s="244"/>
      <c r="BP67" s="244"/>
      <c r="BQ67" s="241">
        <v>61</v>
      </c>
      <c r="BR67" s="246"/>
      <c r="BS67" s="924"/>
      <c r="BT67" s="925"/>
      <c r="BU67" s="925"/>
      <c r="BV67" s="925"/>
      <c r="BW67" s="925"/>
      <c r="BX67" s="925"/>
      <c r="BY67" s="925"/>
      <c r="BZ67" s="925"/>
      <c r="CA67" s="925"/>
      <c r="CB67" s="925"/>
      <c r="CC67" s="925"/>
      <c r="CD67" s="925"/>
      <c r="CE67" s="925"/>
      <c r="CF67" s="925"/>
      <c r="CG67" s="934"/>
      <c r="CH67" s="935"/>
      <c r="CI67" s="936"/>
      <c r="CJ67" s="936"/>
      <c r="CK67" s="936"/>
      <c r="CL67" s="937"/>
      <c r="CM67" s="935"/>
      <c r="CN67" s="936"/>
      <c r="CO67" s="936"/>
      <c r="CP67" s="936"/>
      <c r="CQ67" s="937"/>
      <c r="CR67" s="935"/>
      <c r="CS67" s="936"/>
      <c r="CT67" s="936"/>
      <c r="CU67" s="936"/>
      <c r="CV67" s="937"/>
      <c r="CW67" s="935"/>
      <c r="CX67" s="936"/>
      <c r="CY67" s="936"/>
      <c r="CZ67" s="936"/>
      <c r="DA67" s="937"/>
      <c r="DB67" s="935"/>
      <c r="DC67" s="936"/>
      <c r="DD67" s="936"/>
      <c r="DE67" s="936"/>
      <c r="DF67" s="937"/>
      <c r="DG67" s="935"/>
      <c r="DH67" s="936"/>
      <c r="DI67" s="936"/>
      <c r="DJ67" s="936"/>
      <c r="DK67" s="937"/>
      <c r="DL67" s="935"/>
      <c r="DM67" s="936"/>
      <c r="DN67" s="936"/>
      <c r="DO67" s="936"/>
      <c r="DP67" s="937"/>
      <c r="DQ67" s="935"/>
      <c r="DR67" s="936"/>
      <c r="DS67" s="936"/>
      <c r="DT67" s="936"/>
      <c r="DU67" s="937"/>
      <c r="DV67" s="924"/>
      <c r="DW67" s="925"/>
      <c r="DX67" s="925"/>
      <c r="DY67" s="925"/>
      <c r="DZ67" s="926"/>
      <c r="EA67" s="232"/>
    </row>
    <row r="68" spans="1:131" ht="26.25" customHeight="1" thickTop="1" x14ac:dyDescent="0.2">
      <c r="A68" s="239">
        <v>1</v>
      </c>
      <c r="B68" s="964" t="s">
        <v>336</v>
      </c>
      <c r="C68" s="965"/>
      <c r="D68" s="965"/>
      <c r="E68" s="965"/>
      <c r="F68" s="965"/>
      <c r="G68" s="965"/>
      <c r="H68" s="965"/>
      <c r="I68" s="965"/>
      <c r="J68" s="965"/>
      <c r="K68" s="965"/>
      <c r="L68" s="965"/>
      <c r="M68" s="965"/>
      <c r="N68" s="965"/>
      <c r="O68" s="965"/>
      <c r="P68" s="966"/>
      <c r="Q68" s="967">
        <v>9670</v>
      </c>
      <c r="R68" s="961"/>
      <c r="S68" s="961"/>
      <c r="T68" s="961"/>
      <c r="U68" s="961"/>
      <c r="V68" s="961">
        <v>9715</v>
      </c>
      <c r="W68" s="961"/>
      <c r="X68" s="961"/>
      <c r="Y68" s="961"/>
      <c r="Z68" s="961"/>
      <c r="AA68" s="961">
        <v>-44</v>
      </c>
      <c r="AB68" s="961"/>
      <c r="AC68" s="961"/>
      <c r="AD68" s="961"/>
      <c r="AE68" s="961"/>
      <c r="AF68" s="961">
        <v>-485</v>
      </c>
      <c r="AG68" s="961"/>
      <c r="AH68" s="961"/>
      <c r="AI68" s="961"/>
      <c r="AJ68" s="961"/>
      <c r="AK68" s="961" t="s">
        <v>302</v>
      </c>
      <c r="AL68" s="961"/>
      <c r="AM68" s="961"/>
      <c r="AN68" s="961"/>
      <c r="AO68" s="961"/>
      <c r="AP68" s="961">
        <v>8266</v>
      </c>
      <c r="AQ68" s="961"/>
      <c r="AR68" s="961"/>
      <c r="AS68" s="961"/>
      <c r="AT68" s="961"/>
      <c r="AU68" s="961">
        <v>159</v>
      </c>
      <c r="AV68" s="961"/>
      <c r="AW68" s="961"/>
      <c r="AX68" s="961"/>
      <c r="AY68" s="961"/>
      <c r="AZ68" s="962"/>
      <c r="BA68" s="962"/>
      <c r="BB68" s="962"/>
      <c r="BC68" s="962"/>
      <c r="BD68" s="963"/>
      <c r="BE68" s="244"/>
      <c r="BF68" s="244"/>
      <c r="BG68" s="244"/>
      <c r="BH68" s="244"/>
      <c r="BI68" s="244"/>
      <c r="BJ68" s="244"/>
      <c r="BK68" s="244"/>
      <c r="BL68" s="244"/>
      <c r="BM68" s="244"/>
      <c r="BN68" s="244"/>
      <c r="BO68" s="244"/>
      <c r="BP68" s="244"/>
      <c r="BQ68" s="241">
        <v>62</v>
      </c>
      <c r="BR68" s="246"/>
      <c r="BS68" s="924"/>
      <c r="BT68" s="925"/>
      <c r="BU68" s="925"/>
      <c r="BV68" s="925"/>
      <c r="BW68" s="925"/>
      <c r="BX68" s="925"/>
      <c r="BY68" s="925"/>
      <c r="BZ68" s="925"/>
      <c r="CA68" s="925"/>
      <c r="CB68" s="925"/>
      <c r="CC68" s="925"/>
      <c r="CD68" s="925"/>
      <c r="CE68" s="925"/>
      <c r="CF68" s="925"/>
      <c r="CG68" s="934"/>
      <c r="CH68" s="935"/>
      <c r="CI68" s="936"/>
      <c r="CJ68" s="936"/>
      <c r="CK68" s="936"/>
      <c r="CL68" s="937"/>
      <c r="CM68" s="935"/>
      <c r="CN68" s="936"/>
      <c r="CO68" s="936"/>
      <c r="CP68" s="936"/>
      <c r="CQ68" s="937"/>
      <c r="CR68" s="935"/>
      <c r="CS68" s="936"/>
      <c r="CT68" s="936"/>
      <c r="CU68" s="936"/>
      <c r="CV68" s="937"/>
      <c r="CW68" s="935"/>
      <c r="CX68" s="936"/>
      <c r="CY68" s="936"/>
      <c r="CZ68" s="936"/>
      <c r="DA68" s="937"/>
      <c r="DB68" s="935"/>
      <c r="DC68" s="936"/>
      <c r="DD68" s="936"/>
      <c r="DE68" s="936"/>
      <c r="DF68" s="937"/>
      <c r="DG68" s="935"/>
      <c r="DH68" s="936"/>
      <c r="DI68" s="936"/>
      <c r="DJ68" s="936"/>
      <c r="DK68" s="937"/>
      <c r="DL68" s="935"/>
      <c r="DM68" s="936"/>
      <c r="DN68" s="936"/>
      <c r="DO68" s="936"/>
      <c r="DP68" s="937"/>
      <c r="DQ68" s="935"/>
      <c r="DR68" s="936"/>
      <c r="DS68" s="936"/>
      <c r="DT68" s="936"/>
      <c r="DU68" s="937"/>
      <c r="DV68" s="924"/>
      <c r="DW68" s="925"/>
      <c r="DX68" s="925"/>
      <c r="DY68" s="925"/>
      <c r="DZ68" s="926"/>
      <c r="EA68" s="232"/>
    </row>
    <row r="69" spans="1:131" ht="26.25" customHeight="1" x14ac:dyDescent="0.2">
      <c r="A69" s="241">
        <v>2</v>
      </c>
      <c r="B69" s="953" t="s">
        <v>337</v>
      </c>
      <c r="C69" s="954"/>
      <c r="D69" s="954"/>
      <c r="E69" s="954"/>
      <c r="F69" s="954"/>
      <c r="G69" s="954"/>
      <c r="H69" s="954"/>
      <c r="I69" s="954"/>
      <c r="J69" s="954"/>
      <c r="K69" s="954"/>
      <c r="L69" s="954"/>
      <c r="M69" s="954"/>
      <c r="N69" s="954"/>
      <c r="O69" s="954"/>
      <c r="P69" s="955"/>
      <c r="Q69" s="956">
        <v>1452</v>
      </c>
      <c r="R69" s="950"/>
      <c r="S69" s="950"/>
      <c r="T69" s="950"/>
      <c r="U69" s="950"/>
      <c r="V69" s="950">
        <v>1427</v>
      </c>
      <c r="W69" s="950"/>
      <c r="X69" s="950"/>
      <c r="Y69" s="950"/>
      <c r="Z69" s="950"/>
      <c r="AA69" s="950">
        <v>25</v>
      </c>
      <c r="AB69" s="950"/>
      <c r="AC69" s="950"/>
      <c r="AD69" s="950"/>
      <c r="AE69" s="950"/>
      <c r="AF69" s="950">
        <v>25</v>
      </c>
      <c r="AG69" s="950"/>
      <c r="AH69" s="950"/>
      <c r="AI69" s="950"/>
      <c r="AJ69" s="950"/>
      <c r="AK69" s="950">
        <v>20</v>
      </c>
      <c r="AL69" s="950"/>
      <c r="AM69" s="950"/>
      <c r="AN69" s="950"/>
      <c r="AO69" s="950"/>
      <c r="AP69" s="950">
        <v>531</v>
      </c>
      <c r="AQ69" s="950"/>
      <c r="AR69" s="950"/>
      <c r="AS69" s="950"/>
      <c r="AT69" s="950"/>
      <c r="AU69" s="950">
        <v>65</v>
      </c>
      <c r="AV69" s="950"/>
      <c r="AW69" s="950"/>
      <c r="AX69" s="950"/>
      <c r="AY69" s="950"/>
      <c r="AZ69" s="951"/>
      <c r="BA69" s="951"/>
      <c r="BB69" s="951"/>
      <c r="BC69" s="951"/>
      <c r="BD69" s="952"/>
      <c r="BE69" s="244"/>
      <c r="BF69" s="244"/>
      <c r="BG69" s="244"/>
      <c r="BH69" s="244"/>
      <c r="BI69" s="244"/>
      <c r="BJ69" s="244"/>
      <c r="BK69" s="244"/>
      <c r="BL69" s="244"/>
      <c r="BM69" s="244"/>
      <c r="BN69" s="244"/>
      <c r="BO69" s="244"/>
      <c r="BP69" s="244"/>
      <c r="BQ69" s="241">
        <v>63</v>
      </c>
      <c r="BR69" s="246"/>
      <c r="BS69" s="924"/>
      <c r="BT69" s="925"/>
      <c r="BU69" s="925"/>
      <c r="BV69" s="925"/>
      <c r="BW69" s="925"/>
      <c r="BX69" s="925"/>
      <c r="BY69" s="925"/>
      <c r="BZ69" s="925"/>
      <c r="CA69" s="925"/>
      <c r="CB69" s="925"/>
      <c r="CC69" s="925"/>
      <c r="CD69" s="925"/>
      <c r="CE69" s="925"/>
      <c r="CF69" s="925"/>
      <c r="CG69" s="934"/>
      <c r="CH69" s="935"/>
      <c r="CI69" s="936"/>
      <c r="CJ69" s="936"/>
      <c r="CK69" s="936"/>
      <c r="CL69" s="937"/>
      <c r="CM69" s="935"/>
      <c r="CN69" s="936"/>
      <c r="CO69" s="936"/>
      <c r="CP69" s="936"/>
      <c r="CQ69" s="937"/>
      <c r="CR69" s="935"/>
      <c r="CS69" s="936"/>
      <c r="CT69" s="936"/>
      <c r="CU69" s="936"/>
      <c r="CV69" s="937"/>
      <c r="CW69" s="935"/>
      <c r="CX69" s="936"/>
      <c r="CY69" s="936"/>
      <c r="CZ69" s="936"/>
      <c r="DA69" s="937"/>
      <c r="DB69" s="935"/>
      <c r="DC69" s="936"/>
      <c r="DD69" s="936"/>
      <c r="DE69" s="936"/>
      <c r="DF69" s="937"/>
      <c r="DG69" s="935"/>
      <c r="DH69" s="936"/>
      <c r="DI69" s="936"/>
      <c r="DJ69" s="936"/>
      <c r="DK69" s="937"/>
      <c r="DL69" s="935"/>
      <c r="DM69" s="936"/>
      <c r="DN69" s="936"/>
      <c r="DO69" s="936"/>
      <c r="DP69" s="937"/>
      <c r="DQ69" s="935"/>
      <c r="DR69" s="936"/>
      <c r="DS69" s="936"/>
      <c r="DT69" s="936"/>
      <c r="DU69" s="937"/>
      <c r="DV69" s="924"/>
      <c r="DW69" s="925"/>
      <c r="DX69" s="925"/>
      <c r="DY69" s="925"/>
      <c r="DZ69" s="926"/>
      <c r="EA69" s="232"/>
    </row>
    <row r="70" spans="1:131" ht="26.25" customHeight="1" x14ac:dyDescent="0.2">
      <c r="A70" s="241">
        <v>3</v>
      </c>
      <c r="B70" s="953" t="s">
        <v>338</v>
      </c>
      <c r="C70" s="954"/>
      <c r="D70" s="954"/>
      <c r="E70" s="954"/>
      <c r="F70" s="954"/>
      <c r="G70" s="954"/>
      <c r="H70" s="954"/>
      <c r="I70" s="954"/>
      <c r="J70" s="954"/>
      <c r="K70" s="954"/>
      <c r="L70" s="954"/>
      <c r="M70" s="954"/>
      <c r="N70" s="954"/>
      <c r="O70" s="954"/>
      <c r="P70" s="955"/>
      <c r="Q70" s="956">
        <v>162</v>
      </c>
      <c r="R70" s="950"/>
      <c r="S70" s="950"/>
      <c r="T70" s="950"/>
      <c r="U70" s="950"/>
      <c r="V70" s="950">
        <v>149</v>
      </c>
      <c r="W70" s="950"/>
      <c r="X70" s="950"/>
      <c r="Y70" s="950"/>
      <c r="Z70" s="950"/>
      <c r="AA70" s="950">
        <v>12</v>
      </c>
      <c r="AB70" s="950"/>
      <c r="AC70" s="950"/>
      <c r="AD70" s="950"/>
      <c r="AE70" s="950"/>
      <c r="AF70" s="950">
        <v>12</v>
      </c>
      <c r="AG70" s="950"/>
      <c r="AH70" s="950"/>
      <c r="AI70" s="950"/>
      <c r="AJ70" s="950"/>
      <c r="AK70" s="950">
        <v>38</v>
      </c>
      <c r="AL70" s="950"/>
      <c r="AM70" s="950"/>
      <c r="AN70" s="950"/>
      <c r="AO70" s="950"/>
      <c r="AP70" s="950" t="s">
        <v>302</v>
      </c>
      <c r="AQ70" s="950"/>
      <c r="AR70" s="950"/>
      <c r="AS70" s="950"/>
      <c r="AT70" s="950"/>
      <c r="AU70" s="950" t="s">
        <v>302</v>
      </c>
      <c r="AV70" s="950"/>
      <c r="AW70" s="950"/>
      <c r="AX70" s="950"/>
      <c r="AY70" s="950"/>
      <c r="AZ70" s="951"/>
      <c r="BA70" s="951"/>
      <c r="BB70" s="951"/>
      <c r="BC70" s="951"/>
      <c r="BD70" s="952"/>
      <c r="BE70" s="244"/>
      <c r="BF70" s="244"/>
      <c r="BG70" s="244"/>
      <c r="BH70" s="244"/>
      <c r="BI70" s="244"/>
      <c r="BJ70" s="244"/>
      <c r="BK70" s="244"/>
      <c r="BL70" s="244"/>
      <c r="BM70" s="244"/>
      <c r="BN70" s="244"/>
      <c r="BO70" s="244"/>
      <c r="BP70" s="244"/>
      <c r="BQ70" s="241">
        <v>64</v>
      </c>
      <c r="BR70" s="246"/>
      <c r="BS70" s="924"/>
      <c r="BT70" s="925"/>
      <c r="BU70" s="925"/>
      <c r="BV70" s="925"/>
      <c r="BW70" s="925"/>
      <c r="BX70" s="925"/>
      <c r="BY70" s="925"/>
      <c r="BZ70" s="925"/>
      <c r="CA70" s="925"/>
      <c r="CB70" s="925"/>
      <c r="CC70" s="925"/>
      <c r="CD70" s="925"/>
      <c r="CE70" s="925"/>
      <c r="CF70" s="925"/>
      <c r="CG70" s="934"/>
      <c r="CH70" s="935"/>
      <c r="CI70" s="936"/>
      <c r="CJ70" s="936"/>
      <c r="CK70" s="936"/>
      <c r="CL70" s="937"/>
      <c r="CM70" s="935"/>
      <c r="CN70" s="936"/>
      <c r="CO70" s="936"/>
      <c r="CP70" s="936"/>
      <c r="CQ70" s="937"/>
      <c r="CR70" s="935"/>
      <c r="CS70" s="936"/>
      <c r="CT70" s="936"/>
      <c r="CU70" s="936"/>
      <c r="CV70" s="937"/>
      <c r="CW70" s="935"/>
      <c r="CX70" s="936"/>
      <c r="CY70" s="936"/>
      <c r="CZ70" s="936"/>
      <c r="DA70" s="937"/>
      <c r="DB70" s="935"/>
      <c r="DC70" s="936"/>
      <c r="DD70" s="936"/>
      <c r="DE70" s="936"/>
      <c r="DF70" s="937"/>
      <c r="DG70" s="935"/>
      <c r="DH70" s="936"/>
      <c r="DI70" s="936"/>
      <c r="DJ70" s="936"/>
      <c r="DK70" s="937"/>
      <c r="DL70" s="935"/>
      <c r="DM70" s="936"/>
      <c r="DN70" s="936"/>
      <c r="DO70" s="936"/>
      <c r="DP70" s="937"/>
      <c r="DQ70" s="935"/>
      <c r="DR70" s="936"/>
      <c r="DS70" s="936"/>
      <c r="DT70" s="936"/>
      <c r="DU70" s="937"/>
      <c r="DV70" s="924"/>
      <c r="DW70" s="925"/>
      <c r="DX70" s="925"/>
      <c r="DY70" s="925"/>
      <c r="DZ70" s="926"/>
      <c r="EA70" s="232"/>
    </row>
    <row r="71" spans="1:131" ht="26.25" customHeight="1" x14ac:dyDescent="0.2">
      <c r="A71" s="241">
        <v>4</v>
      </c>
      <c r="B71" s="953" t="s">
        <v>339</v>
      </c>
      <c r="C71" s="954"/>
      <c r="D71" s="954"/>
      <c r="E71" s="954"/>
      <c r="F71" s="954"/>
      <c r="G71" s="954"/>
      <c r="H71" s="954"/>
      <c r="I71" s="954"/>
      <c r="J71" s="954"/>
      <c r="K71" s="954"/>
      <c r="L71" s="954"/>
      <c r="M71" s="954"/>
      <c r="N71" s="954"/>
      <c r="O71" s="954"/>
      <c r="P71" s="955"/>
      <c r="Q71" s="956">
        <v>1031</v>
      </c>
      <c r="R71" s="950"/>
      <c r="S71" s="950"/>
      <c r="T71" s="950"/>
      <c r="U71" s="950"/>
      <c r="V71" s="950">
        <v>1029</v>
      </c>
      <c r="W71" s="950"/>
      <c r="X71" s="950"/>
      <c r="Y71" s="950"/>
      <c r="Z71" s="950"/>
      <c r="AA71" s="950">
        <v>2</v>
      </c>
      <c r="AB71" s="950"/>
      <c r="AC71" s="950"/>
      <c r="AD71" s="950"/>
      <c r="AE71" s="950"/>
      <c r="AF71" s="950">
        <v>2</v>
      </c>
      <c r="AG71" s="950"/>
      <c r="AH71" s="950"/>
      <c r="AI71" s="950"/>
      <c r="AJ71" s="950"/>
      <c r="AK71" s="950">
        <v>452</v>
      </c>
      <c r="AL71" s="950"/>
      <c r="AM71" s="950"/>
      <c r="AN71" s="950"/>
      <c r="AO71" s="950"/>
      <c r="AP71" s="950" t="s">
        <v>302</v>
      </c>
      <c r="AQ71" s="950"/>
      <c r="AR71" s="950"/>
      <c r="AS71" s="950"/>
      <c r="AT71" s="950"/>
      <c r="AU71" s="950" t="s">
        <v>302</v>
      </c>
      <c r="AV71" s="950"/>
      <c r="AW71" s="950"/>
      <c r="AX71" s="950"/>
      <c r="AY71" s="950"/>
      <c r="AZ71" s="951"/>
      <c r="BA71" s="951"/>
      <c r="BB71" s="951"/>
      <c r="BC71" s="951"/>
      <c r="BD71" s="952"/>
      <c r="BE71" s="244"/>
      <c r="BF71" s="244"/>
      <c r="BG71" s="244"/>
      <c r="BH71" s="244"/>
      <c r="BI71" s="244"/>
      <c r="BJ71" s="244"/>
      <c r="BK71" s="244"/>
      <c r="BL71" s="244"/>
      <c r="BM71" s="244"/>
      <c r="BN71" s="244"/>
      <c r="BO71" s="244"/>
      <c r="BP71" s="244"/>
      <c r="BQ71" s="241">
        <v>65</v>
      </c>
      <c r="BR71" s="246"/>
      <c r="BS71" s="924"/>
      <c r="BT71" s="925"/>
      <c r="BU71" s="925"/>
      <c r="BV71" s="925"/>
      <c r="BW71" s="925"/>
      <c r="BX71" s="925"/>
      <c r="BY71" s="925"/>
      <c r="BZ71" s="925"/>
      <c r="CA71" s="925"/>
      <c r="CB71" s="925"/>
      <c r="CC71" s="925"/>
      <c r="CD71" s="925"/>
      <c r="CE71" s="925"/>
      <c r="CF71" s="925"/>
      <c r="CG71" s="934"/>
      <c r="CH71" s="935"/>
      <c r="CI71" s="936"/>
      <c r="CJ71" s="936"/>
      <c r="CK71" s="936"/>
      <c r="CL71" s="937"/>
      <c r="CM71" s="935"/>
      <c r="CN71" s="936"/>
      <c r="CO71" s="936"/>
      <c r="CP71" s="936"/>
      <c r="CQ71" s="937"/>
      <c r="CR71" s="935"/>
      <c r="CS71" s="936"/>
      <c r="CT71" s="936"/>
      <c r="CU71" s="936"/>
      <c r="CV71" s="937"/>
      <c r="CW71" s="935"/>
      <c r="CX71" s="936"/>
      <c r="CY71" s="936"/>
      <c r="CZ71" s="936"/>
      <c r="DA71" s="937"/>
      <c r="DB71" s="935"/>
      <c r="DC71" s="936"/>
      <c r="DD71" s="936"/>
      <c r="DE71" s="936"/>
      <c r="DF71" s="937"/>
      <c r="DG71" s="935"/>
      <c r="DH71" s="936"/>
      <c r="DI71" s="936"/>
      <c r="DJ71" s="936"/>
      <c r="DK71" s="937"/>
      <c r="DL71" s="935"/>
      <c r="DM71" s="936"/>
      <c r="DN71" s="936"/>
      <c r="DO71" s="936"/>
      <c r="DP71" s="937"/>
      <c r="DQ71" s="935"/>
      <c r="DR71" s="936"/>
      <c r="DS71" s="936"/>
      <c r="DT71" s="936"/>
      <c r="DU71" s="937"/>
      <c r="DV71" s="924"/>
      <c r="DW71" s="925"/>
      <c r="DX71" s="925"/>
      <c r="DY71" s="925"/>
      <c r="DZ71" s="926"/>
      <c r="EA71" s="232"/>
    </row>
    <row r="72" spans="1:131" ht="26.25" customHeight="1" x14ac:dyDescent="0.2">
      <c r="A72" s="241">
        <v>5</v>
      </c>
      <c r="B72" s="953" t="s">
        <v>340</v>
      </c>
      <c r="C72" s="954"/>
      <c r="D72" s="954"/>
      <c r="E72" s="954"/>
      <c r="F72" s="954"/>
      <c r="G72" s="954"/>
      <c r="H72" s="954"/>
      <c r="I72" s="954"/>
      <c r="J72" s="954"/>
      <c r="K72" s="954"/>
      <c r="L72" s="954"/>
      <c r="M72" s="954"/>
      <c r="N72" s="954"/>
      <c r="O72" s="954"/>
      <c r="P72" s="955"/>
      <c r="Q72" s="956">
        <v>529</v>
      </c>
      <c r="R72" s="950"/>
      <c r="S72" s="950"/>
      <c r="T72" s="950"/>
      <c r="U72" s="950"/>
      <c r="V72" s="950">
        <v>507</v>
      </c>
      <c r="W72" s="950"/>
      <c r="X72" s="950"/>
      <c r="Y72" s="950"/>
      <c r="Z72" s="950"/>
      <c r="AA72" s="950">
        <v>22</v>
      </c>
      <c r="AB72" s="950"/>
      <c r="AC72" s="950"/>
      <c r="AD72" s="950"/>
      <c r="AE72" s="950"/>
      <c r="AF72" s="950">
        <v>22</v>
      </c>
      <c r="AG72" s="950"/>
      <c r="AH72" s="950"/>
      <c r="AI72" s="950"/>
      <c r="AJ72" s="950"/>
      <c r="AK72" s="960" t="s">
        <v>302</v>
      </c>
      <c r="AL72" s="958"/>
      <c r="AM72" s="958"/>
      <c r="AN72" s="958"/>
      <c r="AO72" s="959"/>
      <c r="AP72" s="950" t="s">
        <v>302</v>
      </c>
      <c r="AQ72" s="950"/>
      <c r="AR72" s="950"/>
      <c r="AS72" s="950"/>
      <c r="AT72" s="950"/>
      <c r="AU72" s="950" t="s">
        <v>302</v>
      </c>
      <c r="AV72" s="950"/>
      <c r="AW72" s="950"/>
      <c r="AX72" s="950"/>
      <c r="AY72" s="950"/>
      <c r="AZ72" s="951"/>
      <c r="BA72" s="951"/>
      <c r="BB72" s="951"/>
      <c r="BC72" s="951"/>
      <c r="BD72" s="952"/>
      <c r="BE72" s="244"/>
      <c r="BF72" s="244"/>
      <c r="BG72" s="244"/>
      <c r="BH72" s="244"/>
      <c r="BI72" s="244"/>
      <c r="BJ72" s="244"/>
      <c r="BK72" s="244"/>
      <c r="BL72" s="244"/>
      <c r="BM72" s="244"/>
      <c r="BN72" s="244"/>
      <c r="BO72" s="244"/>
      <c r="BP72" s="244"/>
      <c r="BQ72" s="241">
        <v>66</v>
      </c>
      <c r="BR72" s="246"/>
      <c r="BS72" s="924"/>
      <c r="BT72" s="925"/>
      <c r="BU72" s="925"/>
      <c r="BV72" s="925"/>
      <c r="BW72" s="925"/>
      <c r="BX72" s="925"/>
      <c r="BY72" s="925"/>
      <c r="BZ72" s="925"/>
      <c r="CA72" s="925"/>
      <c r="CB72" s="925"/>
      <c r="CC72" s="925"/>
      <c r="CD72" s="925"/>
      <c r="CE72" s="925"/>
      <c r="CF72" s="925"/>
      <c r="CG72" s="934"/>
      <c r="CH72" s="935"/>
      <c r="CI72" s="936"/>
      <c r="CJ72" s="936"/>
      <c r="CK72" s="936"/>
      <c r="CL72" s="937"/>
      <c r="CM72" s="935"/>
      <c r="CN72" s="936"/>
      <c r="CO72" s="936"/>
      <c r="CP72" s="936"/>
      <c r="CQ72" s="937"/>
      <c r="CR72" s="935"/>
      <c r="CS72" s="936"/>
      <c r="CT72" s="936"/>
      <c r="CU72" s="936"/>
      <c r="CV72" s="937"/>
      <c r="CW72" s="935"/>
      <c r="CX72" s="936"/>
      <c r="CY72" s="936"/>
      <c r="CZ72" s="936"/>
      <c r="DA72" s="937"/>
      <c r="DB72" s="935"/>
      <c r="DC72" s="936"/>
      <c r="DD72" s="936"/>
      <c r="DE72" s="936"/>
      <c r="DF72" s="937"/>
      <c r="DG72" s="935"/>
      <c r="DH72" s="936"/>
      <c r="DI72" s="936"/>
      <c r="DJ72" s="936"/>
      <c r="DK72" s="937"/>
      <c r="DL72" s="935"/>
      <c r="DM72" s="936"/>
      <c r="DN72" s="936"/>
      <c r="DO72" s="936"/>
      <c r="DP72" s="937"/>
      <c r="DQ72" s="935"/>
      <c r="DR72" s="936"/>
      <c r="DS72" s="936"/>
      <c r="DT72" s="936"/>
      <c r="DU72" s="937"/>
      <c r="DV72" s="924"/>
      <c r="DW72" s="925"/>
      <c r="DX72" s="925"/>
      <c r="DY72" s="925"/>
      <c r="DZ72" s="926"/>
      <c r="EA72" s="232"/>
    </row>
    <row r="73" spans="1:131" ht="26.25" customHeight="1" x14ac:dyDescent="0.2">
      <c r="A73" s="241">
        <v>6</v>
      </c>
      <c r="B73" s="953" t="s">
        <v>341</v>
      </c>
      <c r="C73" s="954"/>
      <c r="D73" s="954"/>
      <c r="E73" s="954"/>
      <c r="F73" s="954"/>
      <c r="G73" s="954"/>
      <c r="H73" s="954"/>
      <c r="I73" s="954"/>
      <c r="J73" s="954"/>
      <c r="K73" s="954"/>
      <c r="L73" s="954"/>
      <c r="M73" s="954"/>
      <c r="N73" s="954"/>
      <c r="O73" s="954"/>
      <c r="P73" s="955"/>
      <c r="Q73" s="956">
        <v>109616</v>
      </c>
      <c r="R73" s="950"/>
      <c r="S73" s="950"/>
      <c r="T73" s="950"/>
      <c r="U73" s="950"/>
      <c r="V73" s="950">
        <v>107064</v>
      </c>
      <c r="W73" s="950"/>
      <c r="X73" s="950"/>
      <c r="Y73" s="950"/>
      <c r="Z73" s="950"/>
      <c r="AA73" s="950">
        <v>2551</v>
      </c>
      <c r="AB73" s="950"/>
      <c r="AC73" s="950"/>
      <c r="AD73" s="950"/>
      <c r="AE73" s="950"/>
      <c r="AF73" s="950">
        <v>2551</v>
      </c>
      <c r="AG73" s="950"/>
      <c r="AH73" s="950"/>
      <c r="AI73" s="950"/>
      <c r="AJ73" s="950"/>
      <c r="AK73" s="960">
        <v>861</v>
      </c>
      <c r="AL73" s="958"/>
      <c r="AM73" s="958"/>
      <c r="AN73" s="958"/>
      <c r="AO73" s="959"/>
      <c r="AP73" s="950" t="s">
        <v>302</v>
      </c>
      <c r="AQ73" s="950"/>
      <c r="AR73" s="950"/>
      <c r="AS73" s="950"/>
      <c r="AT73" s="950"/>
      <c r="AU73" s="950" t="s">
        <v>302</v>
      </c>
      <c r="AV73" s="950"/>
      <c r="AW73" s="950"/>
      <c r="AX73" s="950"/>
      <c r="AY73" s="950"/>
      <c r="AZ73" s="951"/>
      <c r="BA73" s="951"/>
      <c r="BB73" s="951"/>
      <c r="BC73" s="951"/>
      <c r="BD73" s="952"/>
      <c r="BE73" s="244"/>
      <c r="BF73" s="244"/>
      <c r="BG73" s="244"/>
      <c r="BH73" s="244"/>
      <c r="BI73" s="244"/>
      <c r="BJ73" s="244"/>
      <c r="BK73" s="244"/>
      <c r="BL73" s="244"/>
      <c r="BM73" s="244"/>
      <c r="BN73" s="244"/>
      <c r="BO73" s="244"/>
      <c r="BP73" s="244"/>
      <c r="BQ73" s="241">
        <v>67</v>
      </c>
      <c r="BR73" s="246"/>
      <c r="BS73" s="924"/>
      <c r="BT73" s="925"/>
      <c r="BU73" s="925"/>
      <c r="BV73" s="925"/>
      <c r="BW73" s="925"/>
      <c r="BX73" s="925"/>
      <c r="BY73" s="925"/>
      <c r="BZ73" s="925"/>
      <c r="CA73" s="925"/>
      <c r="CB73" s="925"/>
      <c r="CC73" s="925"/>
      <c r="CD73" s="925"/>
      <c r="CE73" s="925"/>
      <c r="CF73" s="925"/>
      <c r="CG73" s="934"/>
      <c r="CH73" s="935"/>
      <c r="CI73" s="936"/>
      <c r="CJ73" s="936"/>
      <c r="CK73" s="936"/>
      <c r="CL73" s="937"/>
      <c r="CM73" s="935"/>
      <c r="CN73" s="936"/>
      <c r="CO73" s="936"/>
      <c r="CP73" s="936"/>
      <c r="CQ73" s="937"/>
      <c r="CR73" s="935"/>
      <c r="CS73" s="936"/>
      <c r="CT73" s="936"/>
      <c r="CU73" s="936"/>
      <c r="CV73" s="937"/>
      <c r="CW73" s="935"/>
      <c r="CX73" s="936"/>
      <c r="CY73" s="936"/>
      <c r="CZ73" s="936"/>
      <c r="DA73" s="937"/>
      <c r="DB73" s="935"/>
      <c r="DC73" s="936"/>
      <c r="DD73" s="936"/>
      <c r="DE73" s="936"/>
      <c r="DF73" s="937"/>
      <c r="DG73" s="935"/>
      <c r="DH73" s="936"/>
      <c r="DI73" s="936"/>
      <c r="DJ73" s="936"/>
      <c r="DK73" s="937"/>
      <c r="DL73" s="935"/>
      <c r="DM73" s="936"/>
      <c r="DN73" s="936"/>
      <c r="DO73" s="936"/>
      <c r="DP73" s="937"/>
      <c r="DQ73" s="935"/>
      <c r="DR73" s="936"/>
      <c r="DS73" s="936"/>
      <c r="DT73" s="936"/>
      <c r="DU73" s="937"/>
      <c r="DV73" s="924"/>
      <c r="DW73" s="925"/>
      <c r="DX73" s="925"/>
      <c r="DY73" s="925"/>
      <c r="DZ73" s="926"/>
      <c r="EA73" s="232"/>
    </row>
    <row r="74" spans="1:131" ht="26.25" customHeight="1" x14ac:dyDescent="0.2">
      <c r="A74" s="241">
        <v>7</v>
      </c>
      <c r="B74" s="953" t="s">
        <v>342</v>
      </c>
      <c r="C74" s="954"/>
      <c r="D74" s="954"/>
      <c r="E74" s="954"/>
      <c r="F74" s="954"/>
      <c r="G74" s="954"/>
      <c r="H74" s="954"/>
      <c r="I74" s="954"/>
      <c r="J74" s="954"/>
      <c r="K74" s="954"/>
      <c r="L74" s="954"/>
      <c r="M74" s="954"/>
      <c r="N74" s="954"/>
      <c r="O74" s="954"/>
      <c r="P74" s="955"/>
      <c r="Q74" s="956">
        <v>4311</v>
      </c>
      <c r="R74" s="950"/>
      <c r="S74" s="950"/>
      <c r="T74" s="950"/>
      <c r="U74" s="950"/>
      <c r="V74" s="950">
        <v>3658</v>
      </c>
      <c r="W74" s="950"/>
      <c r="X74" s="950"/>
      <c r="Y74" s="950"/>
      <c r="Z74" s="950"/>
      <c r="AA74" s="950">
        <v>653</v>
      </c>
      <c r="AB74" s="950"/>
      <c r="AC74" s="950"/>
      <c r="AD74" s="950"/>
      <c r="AE74" s="950"/>
      <c r="AF74" s="950">
        <v>653</v>
      </c>
      <c r="AG74" s="950"/>
      <c r="AH74" s="950"/>
      <c r="AI74" s="950"/>
      <c r="AJ74" s="950"/>
      <c r="AK74" s="950" t="s">
        <v>302</v>
      </c>
      <c r="AL74" s="950"/>
      <c r="AM74" s="950"/>
      <c r="AN74" s="950"/>
      <c r="AO74" s="950"/>
      <c r="AP74" s="950" t="s">
        <v>302</v>
      </c>
      <c r="AQ74" s="950"/>
      <c r="AR74" s="950"/>
      <c r="AS74" s="950"/>
      <c r="AT74" s="950"/>
      <c r="AU74" s="950" t="s">
        <v>302</v>
      </c>
      <c r="AV74" s="950"/>
      <c r="AW74" s="950"/>
      <c r="AX74" s="950"/>
      <c r="AY74" s="950"/>
      <c r="AZ74" s="951"/>
      <c r="BA74" s="951"/>
      <c r="BB74" s="951"/>
      <c r="BC74" s="951"/>
      <c r="BD74" s="952"/>
      <c r="BE74" s="244"/>
      <c r="BF74" s="244"/>
      <c r="BG74" s="244"/>
      <c r="BH74" s="244"/>
      <c r="BI74" s="244"/>
      <c r="BJ74" s="244"/>
      <c r="BK74" s="244"/>
      <c r="BL74" s="244"/>
      <c r="BM74" s="244"/>
      <c r="BN74" s="244"/>
      <c r="BO74" s="244"/>
      <c r="BP74" s="244"/>
      <c r="BQ74" s="241">
        <v>68</v>
      </c>
      <c r="BR74" s="246"/>
      <c r="BS74" s="924"/>
      <c r="BT74" s="925"/>
      <c r="BU74" s="925"/>
      <c r="BV74" s="925"/>
      <c r="BW74" s="925"/>
      <c r="BX74" s="925"/>
      <c r="BY74" s="925"/>
      <c r="BZ74" s="925"/>
      <c r="CA74" s="925"/>
      <c r="CB74" s="925"/>
      <c r="CC74" s="925"/>
      <c r="CD74" s="925"/>
      <c r="CE74" s="925"/>
      <c r="CF74" s="925"/>
      <c r="CG74" s="934"/>
      <c r="CH74" s="935"/>
      <c r="CI74" s="936"/>
      <c r="CJ74" s="936"/>
      <c r="CK74" s="936"/>
      <c r="CL74" s="937"/>
      <c r="CM74" s="935"/>
      <c r="CN74" s="936"/>
      <c r="CO74" s="936"/>
      <c r="CP74" s="936"/>
      <c r="CQ74" s="937"/>
      <c r="CR74" s="935"/>
      <c r="CS74" s="936"/>
      <c r="CT74" s="936"/>
      <c r="CU74" s="936"/>
      <c r="CV74" s="937"/>
      <c r="CW74" s="935"/>
      <c r="CX74" s="936"/>
      <c r="CY74" s="936"/>
      <c r="CZ74" s="936"/>
      <c r="DA74" s="937"/>
      <c r="DB74" s="935"/>
      <c r="DC74" s="936"/>
      <c r="DD74" s="936"/>
      <c r="DE74" s="936"/>
      <c r="DF74" s="937"/>
      <c r="DG74" s="935"/>
      <c r="DH74" s="936"/>
      <c r="DI74" s="936"/>
      <c r="DJ74" s="936"/>
      <c r="DK74" s="937"/>
      <c r="DL74" s="935"/>
      <c r="DM74" s="936"/>
      <c r="DN74" s="936"/>
      <c r="DO74" s="936"/>
      <c r="DP74" s="937"/>
      <c r="DQ74" s="935"/>
      <c r="DR74" s="936"/>
      <c r="DS74" s="936"/>
      <c r="DT74" s="936"/>
      <c r="DU74" s="937"/>
      <c r="DV74" s="924"/>
      <c r="DW74" s="925"/>
      <c r="DX74" s="925"/>
      <c r="DY74" s="925"/>
      <c r="DZ74" s="926"/>
      <c r="EA74" s="232"/>
    </row>
    <row r="75" spans="1:131" ht="26.25" customHeight="1" x14ac:dyDescent="0.2">
      <c r="A75" s="241">
        <v>8</v>
      </c>
      <c r="B75" s="953" t="s">
        <v>343</v>
      </c>
      <c r="C75" s="954"/>
      <c r="D75" s="954"/>
      <c r="E75" s="954"/>
      <c r="F75" s="954"/>
      <c r="G75" s="954"/>
      <c r="H75" s="954"/>
      <c r="I75" s="954"/>
      <c r="J75" s="954"/>
      <c r="K75" s="954"/>
      <c r="L75" s="954"/>
      <c r="M75" s="954"/>
      <c r="N75" s="954"/>
      <c r="O75" s="954"/>
      <c r="P75" s="955"/>
      <c r="Q75" s="957">
        <v>91</v>
      </c>
      <c r="R75" s="958"/>
      <c r="S75" s="958"/>
      <c r="T75" s="958"/>
      <c r="U75" s="959"/>
      <c r="V75" s="960">
        <v>88</v>
      </c>
      <c r="W75" s="958"/>
      <c r="X75" s="958"/>
      <c r="Y75" s="958"/>
      <c r="Z75" s="959"/>
      <c r="AA75" s="960">
        <v>3</v>
      </c>
      <c r="AB75" s="958"/>
      <c r="AC75" s="958"/>
      <c r="AD75" s="958"/>
      <c r="AE75" s="959"/>
      <c r="AF75" s="960">
        <v>3</v>
      </c>
      <c r="AG75" s="958"/>
      <c r="AH75" s="958"/>
      <c r="AI75" s="958"/>
      <c r="AJ75" s="959"/>
      <c r="AK75" s="960" t="s">
        <v>302</v>
      </c>
      <c r="AL75" s="958"/>
      <c r="AM75" s="958"/>
      <c r="AN75" s="958"/>
      <c r="AO75" s="959"/>
      <c r="AP75" s="950" t="s">
        <v>302</v>
      </c>
      <c r="AQ75" s="950"/>
      <c r="AR75" s="950"/>
      <c r="AS75" s="950"/>
      <c r="AT75" s="950"/>
      <c r="AU75" s="950" t="s">
        <v>302</v>
      </c>
      <c r="AV75" s="950"/>
      <c r="AW75" s="950"/>
      <c r="AX75" s="950"/>
      <c r="AY75" s="950"/>
      <c r="AZ75" s="951"/>
      <c r="BA75" s="951"/>
      <c r="BB75" s="951"/>
      <c r="BC75" s="951"/>
      <c r="BD75" s="952"/>
      <c r="BE75" s="244"/>
      <c r="BF75" s="244"/>
      <c r="BG75" s="244"/>
      <c r="BH75" s="244"/>
      <c r="BI75" s="244"/>
      <c r="BJ75" s="244"/>
      <c r="BK75" s="244"/>
      <c r="BL75" s="244"/>
      <c r="BM75" s="244"/>
      <c r="BN75" s="244"/>
      <c r="BO75" s="244"/>
      <c r="BP75" s="244"/>
      <c r="BQ75" s="241">
        <v>69</v>
      </c>
      <c r="BR75" s="246"/>
      <c r="BS75" s="924"/>
      <c r="BT75" s="925"/>
      <c r="BU75" s="925"/>
      <c r="BV75" s="925"/>
      <c r="BW75" s="925"/>
      <c r="BX75" s="925"/>
      <c r="BY75" s="925"/>
      <c r="BZ75" s="925"/>
      <c r="CA75" s="925"/>
      <c r="CB75" s="925"/>
      <c r="CC75" s="925"/>
      <c r="CD75" s="925"/>
      <c r="CE75" s="925"/>
      <c r="CF75" s="925"/>
      <c r="CG75" s="934"/>
      <c r="CH75" s="935"/>
      <c r="CI75" s="936"/>
      <c r="CJ75" s="936"/>
      <c r="CK75" s="936"/>
      <c r="CL75" s="937"/>
      <c r="CM75" s="935"/>
      <c r="CN75" s="936"/>
      <c r="CO75" s="936"/>
      <c r="CP75" s="936"/>
      <c r="CQ75" s="937"/>
      <c r="CR75" s="935"/>
      <c r="CS75" s="936"/>
      <c r="CT75" s="936"/>
      <c r="CU75" s="936"/>
      <c r="CV75" s="937"/>
      <c r="CW75" s="935"/>
      <c r="CX75" s="936"/>
      <c r="CY75" s="936"/>
      <c r="CZ75" s="936"/>
      <c r="DA75" s="937"/>
      <c r="DB75" s="935"/>
      <c r="DC75" s="936"/>
      <c r="DD75" s="936"/>
      <c r="DE75" s="936"/>
      <c r="DF75" s="937"/>
      <c r="DG75" s="935"/>
      <c r="DH75" s="936"/>
      <c r="DI75" s="936"/>
      <c r="DJ75" s="936"/>
      <c r="DK75" s="937"/>
      <c r="DL75" s="935"/>
      <c r="DM75" s="936"/>
      <c r="DN75" s="936"/>
      <c r="DO75" s="936"/>
      <c r="DP75" s="937"/>
      <c r="DQ75" s="935"/>
      <c r="DR75" s="936"/>
      <c r="DS75" s="936"/>
      <c r="DT75" s="936"/>
      <c r="DU75" s="937"/>
      <c r="DV75" s="924"/>
      <c r="DW75" s="925"/>
      <c r="DX75" s="925"/>
      <c r="DY75" s="925"/>
      <c r="DZ75" s="926"/>
      <c r="EA75" s="232"/>
    </row>
    <row r="76" spans="1:131" ht="26.25" customHeight="1" x14ac:dyDescent="0.2">
      <c r="A76" s="241">
        <v>9</v>
      </c>
      <c r="B76" s="953" t="s">
        <v>344</v>
      </c>
      <c r="C76" s="954"/>
      <c r="D76" s="954"/>
      <c r="E76" s="954"/>
      <c r="F76" s="954"/>
      <c r="G76" s="954"/>
      <c r="H76" s="954"/>
      <c r="I76" s="954"/>
      <c r="J76" s="954"/>
      <c r="K76" s="954"/>
      <c r="L76" s="954"/>
      <c r="M76" s="954"/>
      <c r="N76" s="954"/>
      <c r="O76" s="954"/>
      <c r="P76" s="955"/>
      <c r="Q76" s="957">
        <v>252</v>
      </c>
      <c r="R76" s="958"/>
      <c r="S76" s="958"/>
      <c r="T76" s="958"/>
      <c r="U76" s="959"/>
      <c r="V76" s="960">
        <v>214</v>
      </c>
      <c r="W76" s="958"/>
      <c r="X76" s="958"/>
      <c r="Y76" s="958"/>
      <c r="Z76" s="959"/>
      <c r="AA76" s="960">
        <v>37</v>
      </c>
      <c r="AB76" s="958"/>
      <c r="AC76" s="958"/>
      <c r="AD76" s="958"/>
      <c r="AE76" s="959"/>
      <c r="AF76" s="960" t="s">
        <v>302</v>
      </c>
      <c r="AG76" s="958"/>
      <c r="AH76" s="958"/>
      <c r="AI76" s="958"/>
      <c r="AJ76" s="959"/>
      <c r="AK76" s="960" t="s">
        <v>302</v>
      </c>
      <c r="AL76" s="958"/>
      <c r="AM76" s="958"/>
      <c r="AN76" s="958"/>
      <c r="AO76" s="959"/>
      <c r="AP76" s="950" t="s">
        <v>302</v>
      </c>
      <c r="AQ76" s="950"/>
      <c r="AR76" s="950"/>
      <c r="AS76" s="950"/>
      <c r="AT76" s="950"/>
      <c r="AU76" s="950" t="s">
        <v>302</v>
      </c>
      <c r="AV76" s="950"/>
      <c r="AW76" s="950"/>
      <c r="AX76" s="950"/>
      <c r="AY76" s="950"/>
      <c r="AZ76" s="951"/>
      <c r="BA76" s="951"/>
      <c r="BB76" s="951"/>
      <c r="BC76" s="951"/>
      <c r="BD76" s="952"/>
      <c r="BE76" s="244"/>
      <c r="BF76" s="244"/>
      <c r="BG76" s="244"/>
      <c r="BH76" s="244"/>
      <c r="BI76" s="244"/>
      <c r="BJ76" s="244"/>
      <c r="BK76" s="244"/>
      <c r="BL76" s="244"/>
      <c r="BM76" s="244"/>
      <c r="BN76" s="244"/>
      <c r="BO76" s="244"/>
      <c r="BP76" s="244"/>
      <c r="BQ76" s="241">
        <v>70</v>
      </c>
      <c r="BR76" s="246"/>
      <c r="BS76" s="924"/>
      <c r="BT76" s="925"/>
      <c r="BU76" s="925"/>
      <c r="BV76" s="925"/>
      <c r="BW76" s="925"/>
      <c r="BX76" s="925"/>
      <c r="BY76" s="925"/>
      <c r="BZ76" s="925"/>
      <c r="CA76" s="925"/>
      <c r="CB76" s="925"/>
      <c r="CC76" s="925"/>
      <c r="CD76" s="925"/>
      <c r="CE76" s="925"/>
      <c r="CF76" s="925"/>
      <c r="CG76" s="934"/>
      <c r="CH76" s="935"/>
      <c r="CI76" s="936"/>
      <c r="CJ76" s="936"/>
      <c r="CK76" s="936"/>
      <c r="CL76" s="937"/>
      <c r="CM76" s="935"/>
      <c r="CN76" s="936"/>
      <c r="CO76" s="936"/>
      <c r="CP76" s="936"/>
      <c r="CQ76" s="937"/>
      <c r="CR76" s="935"/>
      <c r="CS76" s="936"/>
      <c r="CT76" s="936"/>
      <c r="CU76" s="936"/>
      <c r="CV76" s="937"/>
      <c r="CW76" s="935"/>
      <c r="CX76" s="936"/>
      <c r="CY76" s="936"/>
      <c r="CZ76" s="936"/>
      <c r="DA76" s="937"/>
      <c r="DB76" s="935"/>
      <c r="DC76" s="936"/>
      <c r="DD76" s="936"/>
      <c r="DE76" s="936"/>
      <c r="DF76" s="937"/>
      <c r="DG76" s="935"/>
      <c r="DH76" s="936"/>
      <c r="DI76" s="936"/>
      <c r="DJ76" s="936"/>
      <c r="DK76" s="937"/>
      <c r="DL76" s="935"/>
      <c r="DM76" s="936"/>
      <c r="DN76" s="936"/>
      <c r="DO76" s="936"/>
      <c r="DP76" s="937"/>
      <c r="DQ76" s="935"/>
      <c r="DR76" s="936"/>
      <c r="DS76" s="936"/>
      <c r="DT76" s="936"/>
      <c r="DU76" s="937"/>
      <c r="DV76" s="924"/>
      <c r="DW76" s="925"/>
      <c r="DX76" s="925"/>
      <c r="DY76" s="925"/>
      <c r="DZ76" s="926"/>
      <c r="EA76" s="232"/>
    </row>
    <row r="77" spans="1:131" ht="26.25" customHeight="1" x14ac:dyDescent="0.2">
      <c r="A77" s="241">
        <v>10</v>
      </c>
      <c r="B77" s="953"/>
      <c r="C77" s="954"/>
      <c r="D77" s="954"/>
      <c r="E77" s="954"/>
      <c r="F77" s="954"/>
      <c r="G77" s="954"/>
      <c r="H77" s="954"/>
      <c r="I77" s="954"/>
      <c r="J77" s="954"/>
      <c r="K77" s="954"/>
      <c r="L77" s="954"/>
      <c r="M77" s="954"/>
      <c r="N77" s="954"/>
      <c r="O77" s="954"/>
      <c r="P77" s="955"/>
      <c r="Q77" s="957"/>
      <c r="R77" s="958"/>
      <c r="S77" s="958"/>
      <c r="T77" s="958"/>
      <c r="U77" s="959"/>
      <c r="V77" s="960"/>
      <c r="W77" s="958"/>
      <c r="X77" s="958"/>
      <c r="Y77" s="958"/>
      <c r="Z77" s="959"/>
      <c r="AA77" s="960"/>
      <c r="AB77" s="958"/>
      <c r="AC77" s="958"/>
      <c r="AD77" s="958"/>
      <c r="AE77" s="959"/>
      <c r="AF77" s="960"/>
      <c r="AG77" s="958"/>
      <c r="AH77" s="958"/>
      <c r="AI77" s="958"/>
      <c r="AJ77" s="959"/>
      <c r="AK77" s="960"/>
      <c r="AL77" s="958"/>
      <c r="AM77" s="958"/>
      <c r="AN77" s="958"/>
      <c r="AO77" s="959"/>
      <c r="AP77" s="960"/>
      <c r="AQ77" s="958"/>
      <c r="AR77" s="958"/>
      <c r="AS77" s="958"/>
      <c r="AT77" s="959"/>
      <c r="AU77" s="960"/>
      <c r="AV77" s="958"/>
      <c r="AW77" s="958"/>
      <c r="AX77" s="958"/>
      <c r="AY77" s="959"/>
      <c r="AZ77" s="951"/>
      <c r="BA77" s="951"/>
      <c r="BB77" s="951"/>
      <c r="BC77" s="951"/>
      <c r="BD77" s="952"/>
      <c r="BE77" s="244"/>
      <c r="BF77" s="244"/>
      <c r="BG77" s="244"/>
      <c r="BH77" s="244"/>
      <c r="BI77" s="244"/>
      <c r="BJ77" s="244"/>
      <c r="BK77" s="244"/>
      <c r="BL77" s="244"/>
      <c r="BM77" s="244"/>
      <c r="BN77" s="244"/>
      <c r="BO77" s="244"/>
      <c r="BP77" s="244"/>
      <c r="BQ77" s="241">
        <v>71</v>
      </c>
      <c r="BR77" s="246"/>
      <c r="BS77" s="924"/>
      <c r="BT77" s="925"/>
      <c r="BU77" s="925"/>
      <c r="BV77" s="925"/>
      <c r="BW77" s="925"/>
      <c r="BX77" s="925"/>
      <c r="BY77" s="925"/>
      <c r="BZ77" s="925"/>
      <c r="CA77" s="925"/>
      <c r="CB77" s="925"/>
      <c r="CC77" s="925"/>
      <c r="CD77" s="925"/>
      <c r="CE77" s="925"/>
      <c r="CF77" s="925"/>
      <c r="CG77" s="934"/>
      <c r="CH77" s="935"/>
      <c r="CI77" s="936"/>
      <c r="CJ77" s="936"/>
      <c r="CK77" s="936"/>
      <c r="CL77" s="937"/>
      <c r="CM77" s="935"/>
      <c r="CN77" s="936"/>
      <c r="CO77" s="936"/>
      <c r="CP77" s="936"/>
      <c r="CQ77" s="937"/>
      <c r="CR77" s="935"/>
      <c r="CS77" s="936"/>
      <c r="CT77" s="936"/>
      <c r="CU77" s="936"/>
      <c r="CV77" s="937"/>
      <c r="CW77" s="935"/>
      <c r="CX77" s="936"/>
      <c r="CY77" s="936"/>
      <c r="CZ77" s="936"/>
      <c r="DA77" s="937"/>
      <c r="DB77" s="935"/>
      <c r="DC77" s="936"/>
      <c r="DD77" s="936"/>
      <c r="DE77" s="936"/>
      <c r="DF77" s="937"/>
      <c r="DG77" s="935"/>
      <c r="DH77" s="936"/>
      <c r="DI77" s="936"/>
      <c r="DJ77" s="936"/>
      <c r="DK77" s="937"/>
      <c r="DL77" s="935"/>
      <c r="DM77" s="936"/>
      <c r="DN77" s="936"/>
      <c r="DO77" s="936"/>
      <c r="DP77" s="937"/>
      <c r="DQ77" s="935"/>
      <c r="DR77" s="936"/>
      <c r="DS77" s="936"/>
      <c r="DT77" s="936"/>
      <c r="DU77" s="937"/>
      <c r="DV77" s="924"/>
      <c r="DW77" s="925"/>
      <c r="DX77" s="925"/>
      <c r="DY77" s="925"/>
      <c r="DZ77" s="926"/>
      <c r="EA77" s="232"/>
    </row>
    <row r="78" spans="1:131" ht="26.25" customHeight="1" x14ac:dyDescent="0.2">
      <c r="A78" s="241">
        <v>11</v>
      </c>
      <c r="B78" s="953"/>
      <c r="C78" s="954"/>
      <c r="D78" s="954"/>
      <c r="E78" s="954"/>
      <c r="F78" s="954"/>
      <c r="G78" s="954"/>
      <c r="H78" s="954"/>
      <c r="I78" s="954"/>
      <c r="J78" s="954"/>
      <c r="K78" s="954"/>
      <c r="L78" s="954"/>
      <c r="M78" s="954"/>
      <c r="N78" s="954"/>
      <c r="O78" s="954"/>
      <c r="P78" s="955"/>
      <c r="Q78" s="956"/>
      <c r="R78" s="950"/>
      <c r="S78" s="950"/>
      <c r="T78" s="950"/>
      <c r="U78" s="950"/>
      <c r="V78" s="950"/>
      <c r="W78" s="950"/>
      <c r="X78" s="950"/>
      <c r="Y78" s="950"/>
      <c r="Z78" s="950"/>
      <c r="AA78" s="950"/>
      <c r="AB78" s="950"/>
      <c r="AC78" s="950"/>
      <c r="AD78" s="950"/>
      <c r="AE78" s="950"/>
      <c r="AF78" s="950"/>
      <c r="AG78" s="950"/>
      <c r="AH78" s="950"/>
      <c r="AI78" s="950"/>
      <c r="AJ78" s="950"/>
      <c r="AK78" s="950"/>
      <c r="AL78" s="950"/>
      <c r="AM78" s="950"/>
      <c r="AN78" s="950"/>
      <c r="AO78" s="950"/>
      <c r="AP78" s="950"/>
      <c r="AQ78" s="950"/>
      <c r="AR78" s="950"/>
      <c r="AS78" s="950"/>
      <c r="AT78" s="950"/>
      <c r="AU78" s="950"/>
      <c r="AV78" s="950"/>
      <c r="AW78" s="950"/>
      <c r="AX78" s="950"/>
      <c r="AY78" s="950"/>
      <c r="AZ78" s="951"/>
      <c r="BA78" s="951"/>
      <c r="BB78" s="951"/>
      <c r="BC78" s="951"/>
      <c r="BD78" s="952"/>
      <c r="BE78" s="244"/>
      <c r="BF78" s="244"/>
      <c r="BG78" s="244"/>
      <c r="BH78" s="244"/>
      <c r="BI78" s="244"/>
      <c r="BJ78" s="232"/>
      <c r="BK78" s="232"/>
      <c r="BL78" s="232"/>
      <c r="BM78" s="232"/>
      <c r="BN78" s="232"/>
      <c r="BO78" s="244"/>
      <c r="BP78" s="244"/>
      <c r="BQ78" s="241">
        <v>72</v>
      </c>
      <c r="BR78" s="246"/>
      <c r="BS78" s="924"/>
      <c r="BT78" s="925"/>
      <c r="BU78" s="925"/>
      <c r="BV78" s="925"/>
      <c r="BW78" s="925"/>
      <c r="BX78" s="925"/>
      <c r="BY78" s="925"/>
      <c r="BZ78" s="925"/>
      <c r="CA78" s="925"/>
      <c r="CB78" s="925"/>
      <c r="CC78" s="925"/>
      <c r="CD78" s="925"/>
      <c r="CE78" s="925"/>
      <c r="CF78" s="925"/>
      <c r="CG78" s="934"/>
      <c r="CH78" s="935"/>
      <c r="CI78" s="936"/>
      <c r="CJ78" s="936"/>
      <c r="CK78" s="936"/>
      <c r="CL78" s="937"/>
      <c r="CM78" s="935"/>
      <c r="CN78" s="936"/>
      <c r="CO78" s="936"/>
      <c r="CP78" s="936"/>
      <c r="CQ78" s="937"/>
      <c r="CR78" s="935"/>
      <c r="CS78" s="936"/>
      <c r="CT78" s="936"/>
      <c r="CU78" s="936"/>
      <c r="CV78" s="937"/>
      <c r="CW78" s="935"/>
      <c r="CX78" s="936"/>
      <c r="CY78" s="936"/>
      <c r="CZ78" s="936"/>
      <c r="DA78" s="937"/>
      <c r="DB78" s="935"/>
      <c r="DC78" s="936"/>
      <c r="DD78" s="936"/>
      <c r="DE78" s="936"/>
      <c r="DF78" s="937"/>
      <c r="DG78" s="935"/>
      <c r="DH78" s="936"/>
      <c r="DI78" s="936"/>
      <c r="DJ78" s="936"/>
      <c r="DK78" s="937"/>
      <c r="DL78" s="935"/>
      <c r="DM78" s="936"/>
      <c r="DN78" s="936"/>
      <c r="DO78" s="936"/>
      <c r="DP78" s="937"/>
      <c r="DQ78" s="935"/>
      <c r="DR78" s="936"/>
      <c r="DS78" s="936"/>
      <c r="DT78" s="936"/>
      <c r="DU78" s="937"/>
      <c r="DV78" s="924"/>
      <c r="DW78" s="925"/>
      <c r="DX78" s="925"/>
      <c r="DY78" s="925"/>
      <c r="DZ78" s="926"/>
      <c r="EA78" s="232"/>
    </row>
    <row r="79" spans="1:131" ht="26.25" customHeight="1" x14ac:dyDescent="0.2">
      <c r="A79" s="241">
        <v>12</v>
      </c>
      <c r="B79" s="953"/>
      <c r="C79" s="954"/>
      <c r="D79" s="954"/>
      <c r="E79" s="954"/>
      <c r="F79" s="954"/>
      <c r="G79" s="954"/>
      <c r="H79" s="954"/>
      <c r="I79" s="954"/>
      <c r="J79" s="954"/>
      <c r="K79" s="954"/>
      <c r="L79" s="954"/>
      <c r="M79" s="954"/>
      <c r="N79" s="954"/>
      <c r="O79" s="954"/>
      <c r="P79" s="955"/>
      <c r="Q79" s="956"/>
      <c r="R79" s="950"/>
      <c r="S79" s="950"/>
      <c r="T79" s="950"/>
      <c r="U79" s="950"/>
      <c r="V79" s="950"/>
      <c r="W79" s="950"/>
      <c r="X79" s="950"/>
      <c r="Y79" s="950"/>
      <c r="Z79" s="950"/>
      <c r="AA79" s="950"/>
      <c r="AB79" s="950"/>
      <c r="AC79" s="950"/>
      <c r="AD79" s="950"/>
      <c r="AE79" s="950"/>
      <c r="AF79" s="950"/>
      <c r="AG79" s="950"/>
      <c r="AH79" s="950"/>
      <c r="AI79" s="950"/>
      <c r="AJ79" s="950"/>
      <c r="AK79" s="950"/>
      <c r="AL79" s="950"/>
      <c r="AM79" s="950"/>
      <c r="AN79" s="950"/>
      <c r="AO79" s="950"/>
      <c r="AP79" s="950"/>
      <c r="AQ79" s="950"/>
      <c r="AR79" s="950"/>
      <c r="AS79" s="950"/>
      <c r="AT79" s="950"/>
      <c r="AU79" s="950"/>
      <c r="AV79" s="950"/>
      <c r="AW79" s="950"/>
      <c r="AX79" s="950"/>
      <c r="AY79" s="950"/>
      <c r="AZ79" s="951"/>
      <c r="BA79" s="951"/>
      <c r="BB79" s="951"/>
      <c r="BC79" s="951"/>
      <c r="BD79" s="952"/>
      <c r="BE79" s="244"/>
      <c r="BF79" s="244"/>
      <c r="BG79" s="244"/>
      <c r="BH79" s="244"/>
      <c r="BI79" s="244"/>
      <c r="BJ79" s="232"/>
      <c r="BK79" s="232"/>
      <c r="BL79" s="232"/>
      <c r="BM79" s="232"/>
      <c r="BN79" s="232"/>
      <c r="BO79" s="244"/>
      <c r="BP79" s="244"/>
      <c r="BQ79" s="241">
        <v>73</v>
      </c>
      <c r="BR79" s="246"/>
      <c r="BS79" s="924"/>
      <c r="BT79" s="925"/>
      <c r="BU79" s="925"/>
      <c r="BV79" s="925"/>
      <c r="BW79" s="925"/>
      <c r="BX79" s="925"/>
      <c r="BY79" s="925"/>
      <c r="BZ79" s="925"/>
      <c r="CA79" s="925"/>
      <c r="CB79" s="925"/>
      <c r="CC79" s="925"/>
      <c r="CD79" s="925"/>
      <c r="CE79" s="925"/>
      <c r="CF79" s="925"/>
      <c r="CG79" s="934"/>
      <c r="CH79" s="935"/>
      <c r="CI79" s="936"/>
      <c r="CJ79" s="936"/>
      <c r="CK79" s="936"/>
      <c r="CL79" s="937"/>
      <c r="CM79" s="935"/>
      <c r="CN79" s="936"/>
      <c r="CO79" s="936"/>
      <c r="CP79" s="936"/>
      <c r="CQ79" s="937"/>
      <c r="CR79" s="935"/>
      <c r="CS79" s="936"/>
      <c r="CT79" s="936"/>
      <c r="CU79" s="936"/>
      <c r="CV79" s="937"/>
      <c r="CW79" s="935"/>
      <c r="CX79" s="936"/>
      <c r="CY79" s="936"/>
      <c r="CZ79" s="936"/>
      <c r="DA79" s="937"/>
      <c r="DB79" s="935"/>
      <c r="DC79" s="936"/>
      <c r="DD79" s="936"/>
      <c r="DE79" s="936"/>
      <c r="DF79" s="937"/>
      <c r="DG79" s="935"/>
      <c r="DH79" s="936"/>
      <c r="DI79" s="936"/>
      <c r="DJ79" s="936"/>
      <c r="DK79" s="937"/>
      <c r="DL79" s="935"/>
      <c r="DM79" s="936"/>
      <c r="DN79" s="936"/>
      <c r="DO79" s="936"/>
      <c r="DP79" s="937"/>
      <c r="DQ79" s="935"/>
      <c r="DR79" s="936"/>
      <c r="DS79" s="936"/>
      <c r="DT79" s="936"/>
      <c r="DU79" s="937"/>
      <c r="DV79" s="924"/>
      <c r="DW79" s="925"/>
      <c r="DX79" s="925"/>
      <c r="DY79" s="925"/>
      <c r="DZ79" s="926"/>
      <c r="EA79" s="232"/>
    </row>
    <row r="80" spans="1:131" ht="26.25" customHeight="1" x14ac:dyDescent="0.2">
      <c r="A80" s="241">
        <v>13</v>
      </c>
      <c r="B80" s="953"/>
      <c r="C80" s="954"/>
      <c r="D80" s="954"/>
      <c r="E80" s="954"/>
      <c r="F80" s="954"/>
      <c r="G80" s="954"/>
      <c r="H80" s="954"/>
      <c r="I80" s="954"/>
      <c r="J80" s="954"/>
      <c r="K80" s="954"/>
      <c r="L80" s="954"/>
      <c r="M80" s="954"/>
      <c r="N80" s="954"/>
      <c r="O80" s="954"/>
      <c r="P80" s="955"/>
      <c r="Q80" s="956"/>
      <c r="R80" s="950"/>
      <c r="S80" s="950"/>
      <c r="T80" s="950"/>
      <c r="U80" s="950"/>
      <c r="V80" s="950"/>
      <c r="W80" s="950"/>
      <c r="X80" s="950"/>
      <c r="Y80" s="950"/>
      <c r="Z80" s="950"/>
      <c r="AA80" s="950"/>
      <c r="AB80" s="950"/>
      <c r="AC80" s="950"/>
      <c r="AD80" s="950"/>
      <c r="AE80" s="950"/>
      <c r="AF80" s="950"/>
      <c r="AG80" s="950"/>
      <c r="AH80" s="950"/>
      <c r="AI80" s="950"/>
      <c r="AJ80" s="950"/>
      <c r="AK80" s="950"/>
      <c r="AL80" s="950"/>
      <c r="AM80" s="950"/>
      <c r="AN80" s="950"/>
      <c r="AO80" s="950"/>
      <c r="AP80" s="950"/>
      <c r="AQ80" s="950"/>
      <c r="AR80" s="950"/>
      <c r="AS80" s="950"/>
      <c r="AT80" s="950"/>
      <c r="AU80" s="950"/>
      <c r="AV80" s="950"/>
      <c r="AW80" s="950"/>
      <c r="AX80" s="950"/>
      <c r="AY80" s="950"/>
      <c r="AZ80" s="951"/>
      <c r="BA80" s="951"/>
      <c r="BB80" s="951"/>
      <c r="BC80" s="951"/>
      <c r="BD80" s="952"/>
      <c r="BE80" s="244"/>
      <c r="BF80" s="244"/>
      <c r="BG80" s="244"/>
      <c r="BH80" s="244"/>
      <c r="BI80" s="244"/>
      <c r="BJ80" s="244"/>
      <c r="BK80" s="244"/>
      <c r="BL80" s="244"/>
      <c r="BM80" s="244"/>
      <c r="BN80" s="244"/>
      <c r="BO80" s="244"/>
      <c r="BP80" s="244"/>
      <c r="BQ80" s="241">
        <v>74</v>
      </c>
      <c r="BR80" s="246"/>
      <c r="BS80" s="924"/>
      <c r="BT80" s="925"/>
      <c r="BU80" s="925"/>
      <c r="BV80" s="925"/>
      <c r="BW80" s="925"/>
      <c r="BX80" s="925"/>
      <c r="BY80" s="925"/>
      <c r="BZ80" s="925"/>
      <c r="CA80" s="925"/>
      <c r="CB80" s="925"/>
      <c r="CC80" s="925"/>
      <c r="CD80" s="925"/>
      <c r="CE80" s="925"/>
      <c r="CF80" s="925"/>
      <c r="CG80" s="934"/>
      <c r="CH80" s="935"/>
      <c r="CI80" s="936"/>
      <c r="CJ80" s="936"/>
      <c r="CK80" s="936"/>
      <c r="CL80" s="937"/>
      <c r="CM80" s="935"/>
      <c r="CN80" s="936"/>
      <c r="CO80" s="936"/>
      <c r="CP80" s="936"/>
      <c r="CQ80" s="937"/>
      <c r="CR80" s="935"/>
      <c r="CS80" s="936"/>
      <c r="CT80" s="936"/>
      <c r="CU80" s="936"/>
      <c r="CV80" s="937"/>
      <c r="CW80" s="935"/>
      <c r="CX80" s="936"/>
      <c r="CY80" s="936"/>
      <c r="CZ80" s="936"/>
      <c r="DA80" s="937"/>
      <c r="DB80" s="935"/>
      <c r="DC80" s="936"/>
      <c r="DD80" s="936"/>
      <c r="DE80" s="936"/>
      <c r="DF80" s="937"/>
      <c r="DG80" s="935"/>
      <c r="DH80" s="936"/>
      <c r="DI80" s="936"/>
      <c r="DJ80" s="936"/>
      <c r="DK80" s="937"/>
      <c r="DL80" s="935"/>
      <c r="DM80" s="936"/>
      <c r="DN80" s="936"/>
      <c r="DO80" s="936"/>
      <c r="DP80" s="937"/>
      <c r="DQ80" s="935"/>
      <c r="DR80" s="936"/>
      <c r="DS80" s="936"/>
      <c r="DT80" s="936"/>
      <c r="DU80" s="937"/>
      <c r="DV80" s="924"/>
      <c r="DW80" s="925"/>
      <c r="DX80" s="925"/>
      <c r="DY80" s="925"/>
      <c r="DZ80" s="926"/>
      <c r="EA80" s="232"/>
    </row>
    <row r="81" spans="1:131" ht="26.25" customHeight="1" x14ac:dyDescent="0.2">
      <c r="A81" s="241">
        <v>14</v>
      </c>
      <c r="B81" s="953"/>
      <c r="C81" s="954"/>
      <c r="D81" s="954"/>
      <c r="E81" s="954"/>
      <c r="F81" s="954"/>
      <c r="G81" s="954"/>
      <c r="H81" s="954"/>
      <c r="I81" s="954"/>
      <c r="J81" s="954"/>
      <c r="K81" s="954"/>
      <c r="L81" s="954"/>
      <c r="M81" s="954"/>
      <c r="N81" s="954"/>
      <c r="O81" s="954"/>
      <c r="P81" s="955"/>
      <c r="Q81" s="956"/>
      <c r="R81" s="950"/>
      <c r="S81" s="950"/>
      <c r="T81" s="950"/>
      <c r="U81" s="950"/>
      <c r="V81" s="950"/>
      <c r="W81" s="950"/>
      <c r="X81" s="950"/>
      <c r="Y81" s="950"/>
      <c r="Z81" s="950"/>
      <c r="AA81" s="950"/>
      <c r="AB81" s="950"/>
      <c r="AC81" s="950"/>
      <c r="AD81" s="950"/>
      <c r="AE81" s="950"/>
      <c r="AF81" s="950"/>
      <c r="AG81" s="950"/>
      <c r="AH81" s="950"/>
      <c r="AI81" s="950"/>
      <c r="AJ81" s="950"/>
      <c r="AK81" s="950"/>
      <c r="AL81" s="950"/>
      <c r="AM81" s="950"/>
      <c r="AN81" s="950"/>
      <c r="AO81" s="950"/>
      <c r="AP81" s="950"/>
      <c r="AQ81" s="950"/>
      <c r="AR81" s="950"/>
      <c r="AS81" s="950"/>
      <c r="AT81" s="950"/>
      <c r="AU81" s="950"/>
      <c r="AV81" s="950"/>
      <c r="AW81" s="950"/>
      <c r="AX81" s="950"/>
      <c r="AY81" s="950"/>
      <c r="AZ81" s="951"/>
      <c r="BA81" s="951"/>
      <c r="BB81" s="951"/>
      <c r="BC81" s="951"/>
      <c r="BD81" s="952"/>
      <c r="BE81" s="244"/>
      <c r="BF81" s="244"/>
      <c r="BG81" s="244"/>
      <c r="BH81" s="244"/>
      <c r="BI81" s="244"/>
      <c r="BJ81" s="244"/>
      <c r="BK81" s="244"/>
      <c r="BL81" s="244"/>
      <c r="BM81" s="244"/>
      <c r="BN81" s="244"/>
      <c r="BO81" s="244"/>
      <c r="BP81" s="244"/>
      <c r="BQ81" s="241">
        <v>75</v>
      </c>
      <c r="BR81" s="246"/>
      <c r="BS81" s="924"/>
      <c r="BT81" s="925"/>
      <c r="BU81" s="925"/>
      <c r="BV81" s="925"/>
      <c r="BW81" s="925"/>
      <c r="BX81" s="925"/>
      <c r="BY81" s="925"/>
      <c r="BZ81" s="925"/>
      <c r="CA81" s="925"/>
      <c r="CB81" s="925"/>
      <c r="CC81" s="925"/>
      <c r="CD81" s="925"/>
      <c r="CE81" s="925"/>
      <c r="CF81" s="925"/>
      <c r="CG81" s="934"/>
      <c r="CH81" s="935"/>
      <c r="CI81" s="936"/>
      <c r="CJ81" s="936"/>
      <c r="CK81" s="936"/>
      <c r="CL81" s="937"/>
      <c r="CM81" s="935"/>
      <c r="CN81" s="936"/>
      <c r="CO81" s="936"/>
      <c r="CP81" s="936"/>
      <c r="CQ81" s="937"/>
      <c r="CR81" s="935"/>
      <c r="CS81" s="936"/>
      <c r="CT81" s="936"/>
      <c r="CU81" s="936"/>
      <c r="CV81" s="937"/>
      <c r="CW81" s="935"/>
      <c r="CX81" s="936"/>
      <c r="CY81" s="936"/>
      <c r="CZ81" s="936"/>
      <c r="DA81" s="937"/>
      <c r="DB81" s="935"/>
      <c r="DC81" s="936"/>
      <c r="DD81" s="936"/>
      <c r="DE81" s="936"/>
      <c r="DF81" s="937"/>
      <c r="DG81" s="935"/>
      <c r="DH81" s="936"/>
      <c r="DI81" s="936"/>
      <c r="DJ81" s="936"/>
      <c r="DK81" s="937"/>
      <c r="DL81" s="935"/>
      <c r="DM81" s="936"/>
      <c r="DN81" s="936"/>
      <c r="DO81" s="936"/>
      <c r="DP81" s="937"/>
      <c r="DQ81" s="935"/>
      <c r="DR81" s="936"/>
      <c r="DS81" s="936"/>
      <c r="DT81" s="936"/>
      <c r="DU81" s="937"/>
      <c r="DV81" s="924"/>
      <c r="DW81" s="925"/>
      <c r="DX81" s="925"/>
      <c r="DY81" s="925"/>
      <c r="DZ81" s="926"/>
      <c r="EA81" s="232"/>
    </row>
    <row r="82" spans="1:131" ht="26.25" customHeight="1" x14ac:dyDescent="0.2">
      <c r="A82" s="241">
        <v>15</v>
      </c>
      <c r="B82" s="953"/>
      <c r="C82" s="954"/>
      <c r="D82" s="954"/>
      <c r="E82" s="954"/>
      <c r="F82" s="954"/>
      <c r="G82" s="954"/>
      <c r="H82" s="954"/>
      <c r="I82" s="954"/>
      <c r="J82" s="954"/>
      <c r="K82" s="954"/>
      <c r="L82" s="954"/>
      <c r="M82" s="954"/>
      <c r="N82" s="954"/>
      <c r="O82" s="954"/>
      <c r="P82" s="955"/>
      <c r="Q82" s="956"/>
      <c r="R82" s="950"/>
      <c r="S82" s="950"/>
      <c r="T82" s="950"/>
      <c r="U82" s="950"/>
      <c r="V82" s="950"/>
      <c r="W82" s="950"/>
      <c r="X82" s="950"/>
      <c r="Y82" s="950"/>
      <c r="Z82" s="950"/>
      <c r="AA82" s="950"/>
      <c r="AB82" s="950"/>
      <c r="AC82" s="950"/>
      <c r="AD82" s="950"/>
      <c r="AE82" s="950"/>
      <c r="AF82" s="950"/>
      <c r="AG82" s="950"/>
      <c r="AH82" s="950"/>
      <c r="AI82" s="950"/>
      <c r="AJ82" s="950"/>
      <c r="AK82" s="950"/>
      <c r="AL82" s="950"/>
      <c r="AM82" s="950"/>
      <c r="AN82" s="950"/>
      <c r="AO82" s="950"/>
      <c r="AP82" s="950"/>
      <c r="AQ82" s="950"/>
      <c r="AR82" s="950"/>
      <c r="AS82" s="950"/>
      <c r="AT82" s="950"/>
      <c r="AU82" s="950"/>
      <c r="AV82" s="950"/>
      <c r="AW82" s="950"/>
      <c r="AX82" s="950"/>
      <c r="AY82" s="950"/>
      <c r="AZ82" s="951"/>
      <c r="BA82" s="951"/>
      <c r="BB82" s="951"/>
      <c r="BC82" s="951"/>
      <c r="BD82" s="952"/>
      <c r="BE82" s="244"/>
      <c r="BF82" s="244"/>
      <c r="BG82" s="244"/>
      <c r="BH82" s="244"/>
      <c r="BI82" s="244"/>
      <c r="BJ82" s="244"/>
      <c r="BK82" s="244"/>
      <c r="BL82" s="244"/>
      <c r="BM82" s="244"/>
      <c r="BN82" s="244"/>
      <c r="BO82" s="244"/>
      <c r="BP82" s="244"/>
      <c r="BQ82" s="241">
        <v>76</v>
      </c>
      <c r="BR82" s="246"/>
      <c r="BS82" s="924"/>
      <c r="BT82" s="925"/>
      <c r="BU82" s="925"/>
      <c r="BV82" s="925"/>
      <c r="BW82" s="925"/>
      <c r="BX82" s="925"/>
      <c r="BY82" s="925"/>
      <c r="BZ82" s="925"/>
      <c r="CA82" s="925"/>
      <c r="CB82" s="925"/>
      <c r="CC82" s="925"/>
      <c r="CD82" s="925"/>
      <c r="CE82" s="925"/>
      <c r="CF82" s="925"/>
      <c r="CG82" s="934"/>
      <c r="CH82" s="935"/>
      <c r="CI82" s="936"/>
      <c r="CJ82" s="936"/>
      <c r="CK82" s="936"/>
      <c r="CL82" s="937"/>
      <c r="CM82" s="935"/>
      <c r="CN82" s="936"/>
      <c r="CO82" s="936"/>
      <c r="CP82" s="936"/>
      <c r="CQ82" s="937"/>
      <c r="CR82" s="935"/>
      <c r="CS82" s="936"/>
      <c r="CT82" s="936"/>
      <c r="CU82" s="936"/>
      <c r="CV82" s="937"/>
      <c r="CW82" s="935"/>
      <c r="CX82" s="936"/>
      <c r="CY82" s="936"/>
      <c r="CZ82" s="936"/>
      <c r="DA82" s="937"/>
      <c r="DB82" s="935"/>
      <c r="DC82" s="936"/>
      <c r="DD82" s="936"/>
      <c r="DE82" s="936"/>
      <c r="DF82" s="937"/>
      <c r="DG82" s="935"/>
      <c r="DH82" s="936"/>
      <c r="DI82" s="936"/>
      <c r="DJ82" s="936"/>
      <c r="DK82" s="937"/>
      <c r="DL82" s="935"/>
      <c r="DM82" s="936"/>
      <c r="DN82" s="936"/>
      <c r="DO82" s="936"/>
      <c r="DP82" s="937"/>
      <c r="DQ82" s="935"/>
      <c r="DR82" s="936"/>
      <c r="DS82" s="936"/>
      <c r="DT82" s="936"/>
      <c r="DU82" s="937"/>
      <c r="DV82" s="924"/>
      <c r="DW82" s="925"/>
      <c r="DX82" s="925"/>
      <c r="DY82" s="925"/>
      <c r="DZ82" s="926"/>
      <c r="EA82" s="232"/>
    </row>
    <row r="83" spans="1:131" ht="26.25" customHeight="1" x14ac:dyDescent="0.2">
      <c r="A83" s="241">
        <v>16</v>
      </c>
      <c r="B83" s="953"/>
      <c r="C83" s="954"/>
      <c r="D83" s="954"/>
      <c r="E83" s="954"/>
      <c r="F83" s="954"/>
      <c r="G83" s="954"/>
      <c r="H83" s="954"/>
      <c r="I83" s="954"/>
      <c r="J83" s="954"/>
      <c r="K83" s="954"/>
      <c r="L83" s="954"/>
      <c r="M83" s="954"/>
      <c r="N83" s="954"/>
      <c r="O83" s="954"/>
      <c r="P83" s="955"/>
      <c r="Q83" s="956"/>
      <c r="R83" s="950"/>
      <c r="S83" s="950"/>
      <c r="T83" s="950"/>
      <c r="U83" s="950"/>
      <c r="V83" s="950"/>
      <c r="W83" s="950"/>
      <c r="X83" s="950"/>
      <c r="Y83" s="950"/>
      <c r="Z83" s="950"/>
      <c r="AA83" s="950"/>
      <c r="AB83" s="950"/>
      <c r="AC83" s="950"/>
      <c r="AD83" s="950"/>
      <c r="AE83" s="950"/>
      <c r="AF83" s="950"/>
      <c r="AG83" s="950"/>
      <c r="AH83" s="950"/>
      <c r="AI83" s="950"/>
      <c r="AJ83" s="950"/>
      <c r="AK83" s="950"/>
      <c r="AL83" s="950"/>
      <c r="AM83" s="950"/>
      <c r="AN83" s="950"/>
      <c r="AO83" s="950"/>
      <c r="AP83" s="950"/>
      <c r="AQ83" s="950"/>
      <c r="AR83" s="950"/>
      <c r="AS83" s="950"/>
      <c r="AT83" s="950"/>
      <c r="AU83" s="950"/>
      <c r="AV83" s="950"/>
      <c r="AW83" s="950"/>
      <c r="AX83" s="950"/>
      <c r="AY83" s="950"/>
      <c r="AZ83" s="951"/>
      <c r="BA83" s="951"/>
      <c r="BB83" s="951"/>
      <c r="BC83" s="951"/>
      <c r="BD83" s="952"/>
      <c r="BE83" s="244"/>
      <c r="BF83" s="244"/>
      <c r="BG83" s="244"/>
      <c r="BH83" s="244"/>
      <c r="BI83" s="244"/>
      <c r="BJ83" s="244"/>
      <c r="BK83" s="244"/>
      <c r="BL83" s="244"/>
      <c r="BM83" s="244"/>
      <c r="BN83" s="244"/>
      <c r="BO83" s="244"/>
      <c r="BP83" s="244"/>
      <c r="BQ83" s="241">
        <v>77</v>
      </c>
      <c r="BR83" s="246"/>
      <c r="BS83" s="924"/>
      <c r="BT83" s="925"/>
      <c r="BU83" s="925"/>
      <c r="BV83" s="925"/>
      <c r="BW83" s="925"/>
      <c r="BX83" s="925"/>
      <c r="BY83" s="925"/>
      <c r="BZ83" s="925"/>
      <c r="CA83" s="925"/>
      <c r="CB83" s="925"/>
      <c r="CC83" s="925"/>
      <c r="CD83" s="925"/>
      <c r="CE83" s="925"/>
      <c r="CF83" s="925"/>
      <c r="CG83" s="934"/>
      <c r="CH83" s="935"/>
      <c r="CI83" s="936"/>
      <c r="CJ83" s="936"/>
      <c r="CK83" s="936"/>
      <c r="CL83" s="937"/>
      <c r="CM83" s="935"/>
      <c r="CN83" s="936"/>
      <c r="CO83" s="936"/>
      <c r="CP83" s="936"/>
      <c r="CQ83" s="937"/>
      <c r="CR83" s="935"/>
      <c r="CS83" s="936"/>
      <c r="CT83" s="936"/>
      <c r="CU83" s="936"/>
      <c r="CV83" s="937"/>
      <c r="CW83" s="935"/>
      <c r="CX83" s="936"/>
      <c r="CY83" s="936"/>
      <c r="CZ83" s="936"/>
      <c r="DA83" s="937"/>
      <c r="DB83" s="935"/>
      <c r="DC83" s="936"/>
      <c r="DD83" s="936"/>
      <c r="DE83" s="936"/>
      <c r="DF83" s="937"/>
      <c r="DG83" s="935"/>
      <c r="DH83" s="936"/>
      <c r="DI83" s="936"/>
      <c r="DJ83" s="936"/>
      <c r="DK83" s="937"/>
      <c r="DL83" s="935"/>
      <c r="DM83" s="936"/>
      <c r="DN83" s="936"/>
      <c r="DO83" s="936"/>
      <c r="DP83" s="937"/>
      <c r="DQ83" s="935"/>
      <c r="DR83" s="936"/>
      <c r="DS83" s="936"/>
      <c r="DT83" s="936"/>
      <c r="DU83" s="937"/>
      <c r="DV83" s="924"/>
      <c r="DW83" s="925"/>
      <c r="DX83" s="925"/>
      <c r="DY83" s="925"/>
      <c r="DZ83" s="926"/>
      <c r="EA83" s="232"/>
    </row>
    <row r="84" spans="1:131" ht="26.25" customHeight="1" x14ac:dyDescent="0.2">
      <c r="A84" s="241">
        <v>17</v>
      </c>
      <c r="B84" s="953"/>
      <c r="C84" s="954"/>
      <c r="D84" s="954"/>
      <c r="E84" s="954"/>
      <c r="F84" s="954"/>
      <c r="G84" s="954"/>
      <c r="H84" s="954"/>
      <c r="I84" s="954"/>
      <c r="J84" s="954"/>
      <c r="K84" s="954"/>
      <c r="L84" s="954"/>
      <c r="M84" s="954"/>
      <c r="N84" s="954"/>
      <c r="O84" s="954"/>
      <c r="P84" s="955"/>
      <c r="Q84" s="956"/>
      <c r="R84" s="950"/>
      <c r="S84" s="950"/>
      <c r="T84" s="950"/>
      <c r="U84" s="950"/>
      <c r="V84" s="950"/>
      <c r="W84" s="950"/>
      <c r="X84" s="950"/>
      <c r="Y84" s="950"/>
      <c r="Z84" s="950"/>
      <c r="AA84" s="950"/>
      <c r="AB84" s="950"/>
      <c r="AC84" s="950"/>
      <c r="AD84" s="950"/>
      <c r="AE84" s="950"/>
      <c r="AF84" s="950"/>
      <c r="AG84" s="950"/>
      <c r="AH84" s="950"/>
      <c r="AI84" s="950"/>
      <c r="AJ84" s="950"/>
      <c r="AK84" s="950"/>
      <c r="AL84" s="950"/>
      <c r="AM84" s="950"/>
      <c r="AN84" s="950"/>
      <c r="AO84" s="950"/>
      <c r="AP84" s="950"/>
      <c r="AQ84" s="950"/>
      <c r="AR84" s="950"/>
      <c r="AS84" s="950"/>
      <c r="AT84" s="950"/>
      <c r="AU84" s="950"/>
      <c r="AV84" s="950"/>
      <c r="AW84" s="950"/>
      <c r="AX84" s="950"/>
      <c r="AY84" s="950"/>
      <c r="AZ84" s="951"/>
      <c r="BA84" s="951"/>
      <c r="BB84" s="951"/>
      <c r="BC84" s="951"/>
      <c r="BD84" s="952"/>
      <c r="BE84" s="244"/>
      <c r="BF84" s="244"/>
      <c r="BG84" s="244"/>
      <c r="BH84" s="244"/>
      <c r="BI84" s="244"/>
      <c r="BJ84" s="244"/>
      <c r="BK84" s="244"/>
      <c r="BL84" s="244"/>
      <c r="BM84" s="244"/>
      <c r="BN84" s="244"/>
      <c r="BO84" s="244"/>
      <c r="BP84" s="244"/>
      <c r="BQ84" s="241">
        <v>78</v>
      </c>
      <c r="BR84" s="246"/>
      <c r="BS84" s="924"/>
      <c r="BT84" s="925"/>
      <c r="BU84" s="925"/>
      <c r="BV84" s="925"/>
      <c r="BW84" s="925"/>
      <c r="BX84" s="925"/>
      <c r="BY84" s="925"/>
      <c r="BZ84" s="925"/>
      <c r="CA84" s="925"/>
      <c r="CB84" s="925"/>
      <c r="CC84" s="925"/>
      <c r="CD84" s="925"/>
      <c r="CE84" s="925"/>
      <c r="CF84" s="925"/>
      <c r="CG84" s="934"/>
      <c r="CH84" s="935"/>
      <c r="CI84" s="936"/>
      <c r="CJ84" s="936"/>
      <c r="CK84" s="936"/>
      <c r="CL84" s="937"/>
      <c r="CM84" s="935"/>
      <c r="CN84" s="936"/>
      <c r="CO84" s="936"/>
      <c r="CP84" s="936"/>
      <c r="CQ84" s="937"/>
      <c r="CR84" s="935"/>
      <c r="CS84" s="936"/>
      <c r="CT84" s="936"/>
      <c r="CU84" s="936"/>
      <c r="CV84" s="937"/>
      <c r="CW84" s="935"/>
      <c r="CX84" s="936"/>
      <c r="CY84" s="936"/>
      <c r="CZ84" s="936"/>
      <c r="DA84" s="937"/>
      <c r="DB84" s="935"/>
      <c r="DC84" s="936"/>
      <c r="DD84" s="936"/>
      <c r="DE84" s="936"/>
      <c r="DF84" s="937"/>
      <c r="DG84" s="935"/>
      <c r="DH84" s="936"/>
      <c r="DI84" s="936"/>
      <c r="DJ84" s="936"/>
      <c r="DK84" s="937"/>
      <c r="DL84" s="935"/>
      <c r="DM84" s="936"/>
      <c r="DN84" s="936"/>
      <c r="DO84" s="936"/>
      <c r="DP84" s="937"/>
      <c r="DQ84" s="935"/>
      <c r="DR84" s="936"/>
      <c r="DS84" s="936"/>
      <c r="DT84" s="936"/>
      <c r="DU84" s="937"/>
      <c r="DV84" s="924"/>
      <c r="DW84" s="925"/>
      <c r="DX84" s="925"/>
      <c r="DY84" s="925"/>
      <c r="DZ84" s="926"/>
      <c r="EA84" s="232"/>
    </row>
    <row r="85" spans="1:131" ht="26.25" customHeight="1" x14ac:dyDescent="0.2">
      <c r="A85" s="241">
        <v>18</v>
      </c>
      <c r="B85" s="953"/>
      <c r="C85" s="954"/>
      <c r="D85" s="954"/>
      <c r="E85" s="954"/>
      <c r="F85" s="954"/>
      <c r="G85" s="954"/>
      <c r="H85" s="954"/>
      <c r="I85" s="954"/>
      <c r="J85" s="954"/>
      <c r="K85" s="954"/>
      <c r="L85" s="954"/>
      <c r="M85" s="954"/>
      <c r="N85" s="954"/>
      <c r="O85" s="954"/>
      <c r="P85" s="955"/>
      <c r="Q85" s="956"/>
      <c r="R85" s="950"/>
      <c r="S85" s="950"/>
      <c r="T85" s="950"/>
      <c r="U85" s="950"/>
      <c r="V85" s="950"/>
      <c r="W85" s="950"/>
      <c r="X85" s="950"/>
      <c r="Y85" s="950"/>
      <c r="Z85" s="950"/>
      <c r="AA85" s="950"/>
      <c r="AB85" s="950"/>
      <c r="AC85" s="950"/>
      <c r="AD85" s="950"/>
      <c r="AE85" s="950"/>
      <c r="AF85" s="950"/>
      <c r="AG85" s="950"/>
      <c r="AH85" s="950"/>
      <c r="AI85" s="950"/>
      <c r="AJ85" s="950"/>
      <c r="AK85" s="950"/>
      <c r="AL85" s="950"/>
      <c r="AM85" s="950"/>
      <c r="AN85" s="950"/>
      <c r="AO85" s="950"/>
      <c r="AP85" s="950"/>
      <c r="AQ85" s="950"/>
      <c r="AR85" s="950"/>
      <c r="AS85" s="950"/>
      <c r="AT85" s="950"/>
      <c r="AU85" s="950"/>
      <c r="AV85" s="950"/>
      <c r="AW85" s="950"/>
      <c r="AX85" s="950"/>
      <c r="AY85" s="950"/>
      <c r="AZ85" s="951"/>
      <c r="BA85" s="951"/>
      <c r="BB85" s="951"/>
      <c r="BC85" s="951"/>
      <c r="BD85" s="952"/>
      <c r="BE85" s="244"/>
      <c r="BF85" s="244"/>
      <c r="BG85" s="244"/>
      <c r="BH85" s="244"/>
      <c r="BI85" s="244"/>
      <c r="BJ85" s="244"/>
      <c r="BK85" s="244"/>
      <c r="BL85" s="244"/>
      <c r="BM85" s="244"/>
      <c r="BN85" s="244"/>
      <c r="BO85" s="244"/>
      <c r="BP85" s="244"/>
      <c r="BQ85" s="241">
        <v>79</v>
      </c>
      <c r="BR85" s="246"/>
      <c r="BS85" s="924"/>
      <c r="BT85" s="925"/>
      <c r="BU85" s="925"/>
      <c r="BV85" s="925"/>
      <c r="BW85" s="925"/>
      <c r="BX85" s="925"/>
      <c r="BY85" s="925"/>
      <c r="BZ85" s="925"/>
      <c r="CA85" s="925"/>
      <c r="CB85" s="925"/>
      <c r="CC85" s="925"/>
      <c r="CD85" s="925"/>
      <c r="CE85" s="925"/>
      <c r="CF85" s="925"/>
      <c r="CG85" s="934"/>
      <c r="CH85" s="935"/>
      <c r="CI85" s="936"/>
      <c r="CJ85" s="936"/>
      <c r="CK85" s="936"/>
      <c r="CL85" s="937"/>
      <c r="CM85" s="935"/>
      <c r="CN85" s="936"/>
      <c r="CO85" s="936"/>
      <c r="CP85" s="936"/>
      <c r="CQ85" s="937"/>
      <c r="CR85" s="935"/>
      <c r="CS85" s="936"/>
      <c r="CT85" s="936"/>
      <c r="CU85" s="936"/>
      <c r="CV85" s="937"/>
      <c r="CW85" s="935"/>
      <c r="CX85" s="936"/>
      <c r="CY85" s="936"/>
      <c r="CZ85" s="936"/>
      <c r="DA85" s="937"/>
      <c r="DB85" s="935"/>
      <c r="DC85" s="936"/>
      <c r="DD85" s="936"/>
      <c r="DE85" s="936"/>
      <c r="DF85" s="937"/>
      <c r="DG85" s="935"/>
      <c r="DH85" s="936"/>
      <c r="DI85" s="936"/>
      <c r="DJ85" s="936"/>
      <c r="DK85" s="937"/>
      <c r="DL85" s="935"/>
      <c r="DM85" s="936"/>
      <c r="DN85" s="936"/>
      <c r="DO85" s="936"/>
      <c r="DP85" s="937"/>
      <c r="DQ85" s="935"/>
      <c r="DR85" s="936"/>
      <c r="DS85" s="936"/>
      <c r="DT85" s="936"/>
      <c r="DU85" s="937"/>
      <c r="DV85" s="924"/>
      <c r="DW85" s="925"/>
      <c r="DX85" s="925"/>
      <c r="DY85" s="925"/>
      <c r="DZ85" s="926"/>
      <c r="EA85" s="232"/>
    </row>
    <row r="86" spans="1:131" ht="26.25" customHeight="1" x14ac:dyDescent="0.2">
      <c r="A86" s="241">
        <v>19</v>
      </c>
      <c r="B86" s="953"/>
      <c r="C86" s="954"/>
      <c r="D86" s="954"/>
      <c r="E86" s="954"/>
      <c r="F86" s="954"/>
      <c r="G86" s="954"/>
      <c r="H86" s="954"/>
      <c r="I86" s="954"/>
      <c r="J86" s="954"/>
      <c r="K86" s="954"/>
      <c r="L86" s="954"/>
      <c r="M86" s="954"/>
      <c r="N86" s="954"/>
      <c r="O86" s="954"/>
      <c r="P86" s="955"/>
      <c r="Q86" s="956"/>
      <c r="R86" s="950"/>
      <c r="S86" s="950"/>
      <c r="T86" s="950"/>
      <c r="U86" s="950"/>
      <c r="V86" s="950"/>
      <c r="W86" s="950"/>
      <c r="X86" s="950"/>
      <c r="Y86" s="950"/>
      <c r="Z86" s="950"/>
      <c r="AA86" s="950"/>
      <c r="AB86" s="950"/>
      <c r="AC86" s="950"/>
      <c r="AD86" s="950"/>
      <c r="AE86" s="950"/>
      <c r="AF86" s="950"/>
      <c r="AG86" s="950"/>
      <c r="AH86" s="950"/>
      <c r="AI86" s="950"/>
      <c r="AJ86" s="950"/>
      <c r="AK86" s="950"/>
      <c r="AL86" s="950"/>
      <c r="AM86" s="950"/>
      <c r="AN86" s="950"/>
      <c r="AO86" s="950"/>
      <c r="AP86" s="950"/>
      <c r="AQ86" s="950"/>
      <c r="AR86" s="950"/>
      <c r="AS86" s="950"/>
      <c r="AT86" s="950"/>
      <c r="AU86" s="950"/>
      <c r="AV86" s="950"/>
      <c r="AW86" s="950"/>
      <c r="AX86" s="950"/>
      <c r="AY86" s="950"/>
      <c r="AZ86" s="951"/>
      <c r="BA86" s="951"/>
      <c r="BB86" s="951"/>
      <c r="BC86" s="951"/>
      <c r="BD86" s="952"/>
      <c r="BE86" s="244"/>
      <c r="BF86" s="244"/>
      <c r="BG86" s="244"/>
      <c r="BH86" s="244"/>
      <c r="BI86" s="244"/>
      <c r="BJ86" s="244"/>
      <c r="BK86" s="244"/>
      <c r="BL86" s="244"/>
      <c r="BM86" s="244"/>
      <c r="BN86" s="244"/>
      <c r="BO86" s="244"/>
      <c r="BP86" s="244"/>
      <c r="BQ86" s="241">
        <v>80</v>
      </c>
      <c r="BR86" s="246"/>
      <c r="BS86" s="924"/>
      <c r="BT86" s="925"/>
      <c r="BU86" s="925"/>
      <c r="BV86" s="925"/>
      <c r="BW86" s="925"/>
      <c r="BX86" s="925"/>
      <c r="BY86" s="925"/>
      <c r="BZ86" s="925"/>
      <c r="CA86" s="925"/>
      <c r="CB86" s="925"/>
      <c r="CC86" s="925"/>
      <c r="CD86" s="925"/>
      <c r="CE86" s="925"/>
      <c r="CF86" s="925"/>
      <c r="CG86" s="934"/>
      <c r="CH86" s="935"/>
      <c r="CI86" s="936"/>
      <c r="CJ86" s="936"/>
      <c r="CK86" s="936"/>
      <c r="CL86" s="937"/>
      <c r="CM86" s="935"/>
      <c r="CN86" s="936"/>
      <c r="CO86" s="936"/>
      <c r="CP86" s="936"/>
      <c r="CQ86" s="937"/>
      <c r="CR86" s="935"/>
      <c r="CS86" s="936"/>
      <c r="CT86" s="936"/>
      <c r="CU86" s="936"/>
      <c r="CV86" s="937"/>
      <c r="CW86" s="935"/>
      <c r="CX86" s="936"/>
      <c r="CY86" s="936"/>
      <c r="CZ86" s="936"/>
      <c r="DA86" s="937"/>
      <c r="DB86" s="935"/>
      <c r="DC86" s="936"/>
      <c r="DD86" s="936"/>
      <c r="DE86" s="936"/>
      <c r="DF86" s="937"/>
      <c r="DG86" s="935"/>
      <c r="DH86" s="936"/>
      <c r="DI86" s="936"/>
      <c r="DJ86" s="936"/>
      <c r="DK86" s="937"/>
      <c r="DL86" s="935"/>
      <c r="DM86" s="936"/>
      <c r="DN86" s="936"/>
      <c r="DO86" s="936"/>
      <c r="DP86" s="937"/>
      <c r="DQ86" s="935"/>
      <c r="DR86" s="936"/>
      <c r="DS86" s="936"/>
      <c r="DT86" s="936"/>
      <c r="DU86" s="937"/>
      <c r="DV86" s="924"/>
      <c r="DW86" s="925"/>
      <c r="DX86" s="925"/>
      <c r="DY86" s="925"/>
      <c r="DZ86" s="926"/>
      <c r="EA86" s="232"/>
    </row>
    <row r="87" spans="1:131" ht="26.25" customHeight="1" x14ac:dyDescent="0.2">
      <c r="A87" s="247">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4"/>
      <c r="BF87" s="244"/>
      <c r="BG87" s="244"/>
      <c r="BH87" s="244"/>
      <c r="BI87" s="244"/>
      <c r="BJ87" s="244"/>
      <c r="BK87" s="244"/>
      <c r="BL87" s="244"/>
      <c r="BM87" s="244"/>
      <c r="BN87" s="244"/>
      <c r="BO87" s="244"/>
      <c r="BP87" s="244"/>
      <c r="BQ87" s="241">
        <v>81</v>
      </c>
      <c r="BR87" s="246"/>
      <c r="BS87" s="924"/>
      <c r="BT87" s="925"/>
      <c r="BU87" s="925"/>
      <c r="BV87" s="925"/>
      <c r="BW87" s="925"/>
      <c r="BX87" s="925"/>
      <c r="BY87" s="925"/>
      <c r="BZ87" s="925"/>
      <c r="CA87" s="925"/>
      <c r="CB87" s="925"/>
      <c r="CC87" s="925"/>
      <c r="CD87" s="925"/>
      <c r="CE87" s="925"/>
      <c r="CF87" s="925"/>
      <c r="CG87" s="934"/>
      <c r="CH87" s="935"/>
      <c r="CI87" s="936"/>
      <c r="CJ87" s="936"/>
      <c r="CK87" s="936"/>
      <c r="CL87" s="937"/>
      <c r="CM87" s="935"/>
      <c r="CN87" s="936"/>
      <c r="CO87" s="936"/>
      <c r="CP87" s="936"/>
      <c r="CQ87" s="937"/>
      <c r="CR87" s="935"/>
      <c r="CS87" s="936"/>
      <c r="CT87" s="936"/>
      <c r="CU87" s="936"/>
      <c r="CV87" s="937"/>
      <c r="CW87" s="935"/>
      <c r="CX87" s="936"/>
      <c r="CY87" s="936"/>
      <c r="CZ87" s="936"/>
      <c r="DA87" s="937"/>
      <c r="DB87" s="935"/>
      <c r="DC87" s="936"/>
      <c r="DD87" s="936"/>
      <c r="DE87" s="936"/>
      <c r="DF87" s="937"/>
      <c r="DG87" s="935"/>
      <c r="DH87" s="936"/>
      <c r="DI87" s="936"/>
      <c r="DJ87" s="936"/>
      <c r="DK87" s="937"/>
      <c r="DL87" s="935"/>
      <c r="DM87" s="936"/>
      <c r="DN87" s="936"/>
      <c r="DO87" s="936"/>
      <c r="DP87" s="937"/>
      <c r="DQ87" s="935"/>
      <c r="DR87" s="936"/>
      <c r="DS87" s="936"/>
      <c r="DT87" s="936"/>
      <c r="DU87" s="937"/>
      <c r="DV87" s="924"/>
      <c r="DW87" s="925"/>
      <c r="DX87" s="925"/>
      <c r="DY87" s="925"/>
      <c r="DZ87" s="926"/>
      <c r="EA87" s="232"/>
    </row>
    <row r="88" spans="1:131" ht="26.25" customHeight="1" thickBot="1" x14ac:dyDescent="0.25">
      <c r="A88" s="243" t="s">
        <v>309</v>
      </c>
      <c r="B88" s="916" t="s">
        <v>345</v>
      </c>
      <c r="C88" s="917"/>
      <c r="D88" s="917"/>
      <c r="E88" s="917"/>
      <c r="F88" s="917"/>
      <c r="G88" s="917"/>
      <c r="H88" s="917"/>
      <c r="I88" s="917"/>
      <c r="J88" s="917"/>
      <c r="K88" s="917"/>
      <c r="L88" s="917"/>
      <c r="M88" s="917"/>
      <c r="N88" s="917"/>
      <c r="O88" s="917"/>
      <c r="P88" s="927"/>
      <c r="Q88" s="941"/>
      <c r="R88" s="942"/>
      <c r="S88" s="942"/>
      <c r="T88" s="942"/>
      <c r="U88" s="942"/>
      <c r="V88" s="942"/>
      <c r="W88" s="942"/>
      <c r="X88" s="942"/>
      <c r="Y88" s="942"/>
      <c r="Z88" s="942"/>
      <c r="AA88" s="942"/>
      <c r="AB88" s="942"/>
      <c r="AC88" s="942"/>
      <c r="AD88" s="942"/>
      <c r="AE88" s="942"/>
      <c r="AF88" s="938">
        <f>SUM(AF68:AJ87)</f>
        <v>2783</v>
      </c>
      <c r="AG88" s="938"/>
      <c r="AH88" s="938"/>
      <c r="AI88" s="938"/>
      <c r="AJ88" s="938"/>
      <c r="AK88" s="942"/>
      <c r="AL88" s="942"/>
      <c r="AM88" s="942"/>
      <c r="AN88" s="942"/>
      <c r="AO88" s="942"/>
      <c r="AP88" s="938">
        <f t="shared" ref="AP88" si="2">SUM(AP68:AT87)</f>
        <v>8797</v>
      </c>
      <c r="AQ88" s="938"/>
      <c r="AR88" s="938"/>
      <c r="AS88" s="938"/>
      <c r="AT88" s="938"/>
      <c r="AU88" s="938">
        <f t="shared" ref="AU88" si="3">SUM(AU68:AY87)</f>
        <v>224</v>
      </c>
      <c r="AV88" s="938"/>
      <c r="AW88" s="938"/>
      <c r="AX88" s="938"/>
      <c r="AY88" s="938"/>
      <c r="AZ88" s="939"/>
      <c r="BA88" s="939"/>
      <c r="BB88" s="939"/>
      <c r="BC88" s="939"/>
      <c r="BD88" s="940"/>
      <c r="BE88" s="244"/>
      <c r="BF88" s="244"/>
      <c r="BG88" s="244"/>
      <c r="BH88" s="244"/>
      <c r="BI88" s="244"/>
      <c r="BJ88" s="244"/>
      <c r="BK88" s="244"/>
      <c r="BL88" s="244"/>
      <c r="BM88" s="244"/>
      <c r="BN88" s="244"/>
      <c r="BO88" s="244"/>
      <c r="BP88" s="244"/>
      <c r="BQ88" s="241">
        <v>82</v>
      </c>
      <c r="BR88" s="246"/>
      <c r="BS88" s="924"/>
      <c r="BT88" s="925"/>
      <c r="BU88" s="925"/>
      <c r="BV88" s="925"/>
      <c r="BW88" s="925"/>
      <c r="BX88" s="925"/>
      <c r="BY88" s="925"/>
      <c r="BZ88" s="925"/>
      <c r="CA88" s="925"/>
      <c r="CB88" s="925"/>
      <c r="CC88" s="925"/>
      <c r="CD88" s="925"/>
      <c r="CE88" s="925"/>
      <c r="CF88" s="925"/>
      <c r="CG88" s="934"/>
      <c r="CH88" s="935"/>
      <c r="CI88" s="936"/>
      <c r="CJ88" s="936"/>
      <c r="CK88" s="936"/>
      <c r="CL88" s="937"/>
      <c r="CM88" s="935"/>
      <c r="CN88" s="936"/>
      <c r="CO88" s="936"/>
      <c r="CP88" s="936"/>
      <c r="CQ88" s="937"/>
      <c r="CR88" s="935"/>
      <c r="CS88" s="936"/>
      <c r="CT88" s="936"/>
      <c r="CU88" s="936"/>
      <c r="CV88" s="937"/>
      <c r="CW88" s="935"/>
      <c r="CX88" s="936"/>
      <c r="CY88" s="936"/>
      <c r="CZ88" s="936"/>
      <c r="DA88" s="937"/>
      <c r="DB88" s="935"/>
      <c r="DC88" s="936"/>
      <c r="DD88" s="936"/>
      <c r="DE88" s="936"/>
      <c r="DF88" s="937"/>
      <c r="DG88" s="935"/>
      <c r="DH88" s="936"/>
      <c r="DI88" s="936"/>
      <c r="DJ88" s="936"/>
      <c r="DK88" s="937"/>
      <c r="DL88" s="935"/>
      <c r="DM88" s="936"/>
      <c r="DN88" s="936"/>
      <c r="DO88" s="936"/>
      <c r="DP88" s="937"/>
      <c r="DQ88" s="935"/>
      <c r="DR88" s="936"/>
      <c r="DS88" s="936"/>
      <c r="DT88" s="936"/>
      <c r="DU88" s="937"/>
      <c r="DV88" s="924"/>
      <c r="DW88" s="925"/>
      <c r="DX88" s="925"/>
      <c r="DY88" s="925"/>
      <c r="DZ88" s="926"/>
      <c r="EA88" s="232"/>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4"/>
      <c r="BT89" s="925"/>
      <c r="BU89" s="925"/>
      <c r="BV89" s="925"/>
      <c r="BW89" s="925"/>
      <c r="BX89" s="925"/>
      <c r="BY89" s="925"/>
      <c r="BZ89" s="925"/>
      <c r="CA89" s="925"/>
      <c r="CB89" s="925"/>
      <c r="CC89" s="925"/>
      <c r="CD89" s="925"/>
      <c r="CE89" s="925"/>
      <c r="CF89" s="925"/>
      <c r="CG89" s="934"/>
      <c r="CH89" s="935"/>
      <c r="CI89" s="936"/>
      <c r="CJ89" s="936"/>
      <c r="CK89" s="936"/>
      <c r="CL89" s="937"/>
      <c r="CM89" s="935"/>
      <c r="CN89" s="936"/>
      <c r="CO89" s="936"/>
      <c r="CP89" s="936"/>
      <c r="CQ89" s="937"/>
      <c r="CR89" s="935"/>
      <c r="CS89" s="936"/>
      <c r="CT89" s="936"/>
      <c r="CU89" s="936"/>
      <c r="CV89" s="937"/>
      <c r="CW89" s="935"/>
      <c r="CX89" s="936"/>
      <c r="CY89" s="936"/>
      <c r="CZ89" s="936"/>
      <c r="DA89" s="937"/>
      <c r="DB89" s="935"/>
      <c r="DC89" s="936"/>
      <c r="DD89" s="936"/>
      <c r="DE89" s="936"/>
      <c r="DF89" s="937"/>
      <c r="DG89" s="935"/>
      <c r="DH89" s="936"/>
      <c r="DI89" s="936"/>
      <c r="DJ89" s="936"/>
      <c r="DK89" s="937"/>
      <c r="DL89" s="935"/>
      <c r="DM89" s="936"/>
      <c r="DN89" s="936"/>
      <c r="DO89" s="936"/>
      <c r="DP89" s="937"/>
      <c r="DQ89" s="935"/>
      <c r="DR89" s="936"/>
      <c r="DS89" s="936"/>
      <c r="DT89" s="936"/>
      <c r="DU89" s="937"/>
      <c r="DV89" s="924"/>
      <c r="DW89" s="925"/>
      <c r="DX89" s="925"/>
      <c r="DY89" s="925"/>
      <c r="DZ89" s="926"/>
      <c r="EA89" s="232"/>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4"/>
      <c r="BT90" s="925"/>
      <c r="BU90" s="925"/>
      <c r="BV90" s="925"/>
      <c r="BW90" s="925"/>
      <c r="BX90" s="925"/>
      <c r="BY90" s="925"/>
      <c r="BZ90" s="925"/>
      <c r="CA90" s="925"/>
      <c r="CB90" s="925"/>
      <c r="CC90" s="925"/>
      <c r="CD90" s="925"/>
      <c r="CE90" s="925"/>
      <c r="CF90" s="925"/>
      <c r="CG90" s="934"/>
      <c r="CH90" s="935"/>
      <c r="CI90" s="936"/>
      <c r="CJ90" s="936"/>
      <c r="CK90" s="936"/>
      <c r="CL90" s="937"/>
      <c r="CM90" s="935"/>
      <c r="CN90" s="936"/>
      <c r="CO90" s="936"/>
      <c r="CP90" s="936"/>
      <c r="CQ90" s="937"/>
      <c r="CR90" s="935"/>
      <c r="CS90" s="936"/>
      <c r="CT90" s="936"/>
      <c r="CU90" s="936"/>
      <c r="CV90" s="937"/>
      <c r="CW90" s="935"/>
      <c r="CX90" s="936"/>
      <c r="CY90" s="936"/>
      <c r="CZ90" s="936"/>
      <c r="DA90" s="937"/>
      <c r="DB90" s="935"/>
      <c r="DC90" s="936"/>
      <c r="DD90" s="936"/>
      <c r="DE90" s="936"/>
      <c r="DF90" s="937"/>
      <c r="DG90" s="935"/>
      <c r="DH90" s="936"/>
      <c r="DI90" s="936"/>
      <c r="DJ90" s="936"/>
      <c r="DK90" s="937"/>
      <c r="DL90" s="935"/>
      <c r="DM90" s="936"/>
      <c r="DN90" s="936"/>
      <c r="DO90" s="936"/>
      <c r="DP90" s="937"/>
      <c r="DQ90" s="935"/>
      <c r="DR90" s="936"/>
      <c r="DS90" s="936"/>
      <c r="DT90" s="936"/>
      <c r="DU90" s="937"/>
      <c r="DV90" s="924"/>
      <c r="DW90" s="925"/>
      <c r="DX90" s="925"/>
      <c r="DY90" s="925"/>
      <c r="DZ90" s="926"/>
      <c r="EA90" s="232"/>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4"/>
      <c r="BT91" s="925"/>
      <c r="BU91" s="925"/>
      <c r="BV91" s="925"/>
      <c r="BW91" s="925"/>
      <c r="BX91" s="925"/>
      <c r="BY91" s="925"/>
      <c r="BZ91" s="925"/>
      <c r="CA91" s="925"/>
      <c r="CB91" s="925"/>
      <c r="CC91" s="925"/>
      <c r="CD91" s="925"/>
      <c r="CE91" s="925"/>
      <c r="CF91" s="925"/>
      <c r="CG91" s="934"/>
      <c r="CH91" s="935"/>
      <c r="CI91" s="936"/>
      <c r="CJ91" s="936"/>
      <c r="CK91" s="936"/>
      <c r="CL91" s="937"/>
      <c r="CM91" s="935"/>
      <c r="CN91" s="936"/>
      <c r="CO91" s="936"/>
      <c r="CP91" s="936"/>
      <c r="CQ91" s="937"/>
      <c r="CR91" s="935"/>
      <c r="CS91" s="936"/>
      <c r="CT91" s="936"/>
      <c r="CU91" s="936"/>
      <c r="CV91" s="937"/>
      <c r="CW91" s="935"/>
      <c r="CX91" s="936"/>
      <c r="CY91" s="936"/>
      <c r="CZ91" s="936"/>
      <c r="DA91" s="937"/>
      <c r="DB91" s="935"/>
      <c r="DC91" s="936"/>
      <c r="DD91" s="936"/>
      <c r="DE91" s="936"/>
      <c r="DF91" s="937"/>
      <c r="DG91" s="935"/>
      <c r="DH91" s="936"/>
      <c r="DI91" s="936"/>
      <c r="DJ91" s="936"/>
      <c r="DK91" s="937"/>
      <c r="DL91" s="935"/>
      <c r="DM91" s="936"/>
      <c r="DN91" s="936"/>
      <c r="DO91" s="936"/>
      <c r="DP91" s="937"/>
      <c r="DQ91" s="935"/>
      <c r="DR91" s="936"/>
      <c r="DS91" s="936"/>
      <c r="DT91" s="936"/>
      <c r="DU91" s="937"/>
      <c r="DV91" s="924"/>
      <c r="DW91" s="925"/>
      <c r="DX91" s="925"/>
      <c r="DY91" s="925"/>
      <c r="DZ91" s="926"/>
      <c r="EA91" s="232"/>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4"/>
      <c r="BT92" s="925"/>
      <c r="BU92" s="925"/>
      <c r="BV92" s="925"/>
      <c r="BW92" s="925"/>
      <c r="BX92" s="925"/>
      <c r="BY92" s="925"/>
      <c r="BZ92" s="925"/>
      <c r="CA92" s="925"/>
      <c r="CB92" s="925"/>
      <c r="CC92" s="925"/>
      <c r="CD92" s="925"/>
      <c r="CE92" s="925"/>
      <c r="CF92" s="925"/>
      <c r="CG92" s="934"/>
      <c r="CH92" s="935"/>
      <c r="CI92" s="936"/>
      <c r="CJ92" s="936"/>
      <c r="CK92" s="936"/>
      <c r="CL92" s="937"/>
      <c r="CM92" s="935"/>
      <c r="CN92" s="936"/>
      <c r="CO92" s="936"/>
      <c r="CP92" s="936"/>
      <c r="CQ92" s="937"/>
      <c r="CR92" s="935"/>
      <c r="CS92" s="936"/>
      <c r="CT92" s="936"/>
      <c r="CU92" s="936"/>
      <c r="CV92" s="937"/>
      <c r="CW92" s="935"/>
      <c r="CX92" s="936"/>
      <c r="CY92" s="936"/>
      <c r="CZ92" s="936"/>
      <c r="DA92" s="937"/>
      <c r="DB92" s="935"/>
      <c r="DC92" s="936"/>
      <c r="DD92" s="936"/>
      <c r="DE92" s="936"/>
      <c r="DF92" s="937"/>
      <c r="DG92" s="935"/>
      <c r="DH92" s="936"/>
      <c r="DI92" s="936"/>
      <c r="DJ92" s="936"/>
      <c r="DK92" s="937"/>
      <c r="DL92" s="935"/>
      <c r="DM92" s="936"/>
      <c r="DN92" s="936"/>
      <c r="DO92" s="936"/>
      <c r="DP92" s="937"/>
      <c r="DQ92" s="935"/>
      <c r="DR92" s="936"/>
      <c r="DS92" s="936"/>
      <c r="DT92" s="936"/>
      <c r="DU92" s="937"/>
      <c r="DV92" s="924"/>
      <c r="DW92" s="925"/>
      <c r="DX92" s="925"/>
      <c r="DY92" s="925"/>
      <c r="DZ92" s="926"/>
      <c r="EA92" s="232"/>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4"/>
      <c r="BT93" s="925"/>
      <c r="BU93" s="925"/>
      <c r="BV93" s="925"/>
      <c r="BW93" s="925"/>
      <c r="BX93" s="925"/>
      <c r="BY93" s="925"/>
      <c r="BZ93" s="925"/>
      <c r="CA93" s="925"/>
      <c r="CB93" s="925"/>
      <c r="CC93" s="925"/>
      <c r="CD93" s="925"/>
      <c r="CE93" s="925"/>
      <c r="CF93" s="925"/>
      <c r="CG93" s="934"/>
      <c r="CH93" s="935"/>
      <c r="CI93" s="936"/>
      <c r="CJ93" s="936"/>
      <c r="CK93" s="936"/>
      <c r="CL93" s="937"/>
      <c r="CM93" s="935"/>
      <c r="CN93" s="936"/>
      <c r="CO93" s="936"/>
      <c r="CP93" s="936"/>
      <c r="CQ93" s="937"/>
      <c r="CR93" s="935"/>
      <c r="CS93" s="936"/>
      <c r="CT93" s="936"/>
      <c r="CU93" s="936"/>
      <c r="CV93" s="937"/>
      <c r="CW93" s="935"/>
      <c r="CX93" s="936"/>
      <c r="CY93" s="936"/>
      <c r="CZ93" s="936"/>
      <c r="DA93" s="937"/>
      <c r="DB93" s="935"/>
      <c r="DC93" s="936"/>
      <c r="DD93" s="936"/>
      <c r="DE93" s="936"/>
      <c r="DF93" s="937"/>
      <c r="DG93" s="935"/>
      <c r="DH93" s="936"/>
      <c r="DI93" s="936"/>
      <c r="DJ93" s="936"/>
      <c r="DK93" s="937"/>
      <c r="DL93" s="935"/>
      <c r="DM93" s="936"/>
      <c r="DN93" s="936"/>
      <c r="DO93" s="936"/>
      <c r="DP93" s="937"/>
      <c r="DQ93" s="935"/>
      <c r="DR93" s="936"/>
      <c r="DS93" s="936"/>
      <c r="DT93" s="936"/>
      <c r="DU93" s="937"/>
      <c r="DV93" s="924"/>
      <c r="DW93" s="925"/>
      <c r="DX93" s="925"/>
      <c r="DY93" s="925"/>
      <c r="DZ93" s="926"/>
      <c r="EA93" s="232"/>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4"/>
      <c r="BT94" s="925"/>
      <c r="BU94" s="925"/>
      <c r="BV94" s="925"/>
      <c r="BW94" s="925"/>
      <c r="BX94" s="925"/>
      <c r="BY94" s="925"/>
      <c r="BZ94" s="925"/>
      <c r="CA94" s="925"/>
      <c r="CB94" s="925"/>
      <c r="CC94" s="925"/>
      <c r="CD94" s="925"/>
      <c r="CE94" s="925"/>
      <c r="CF94" s="925"/>
      <c r="CG94" s="934"/>
      <c r="CH94" s="935"/>
      <c r="CI94" s="936"/>
      <c r="CJ94" s="936"/>
      <c r="CK94" s="936"/>
      <c r="CL94" s="937"/>
      <c r="CM94" s="935"/>
      <c r="CN94" s="936"/>
      <c r="CO94" s="936"/>
      <c r="CP94" s="936"/>
      <c r="CQ94" s="937"/>
      <c r="CR94" s="935"/>
      <c r="CS94" s="936"/>
      <c r="CT94" s="936"/>
      <c r="CU94" s="936"/>
      <c r="CV94" s="937"/>
      <c r="CW94" s="935"/>
      <c r="CX94" s="936"/>
      <c r="CY94" s="936"/>
      <c r="CZ94" s="936"/>
      <c r="DA94" s="937"/>
      <c r="DB94" s="935"/>
      <c r="DC94" s="936"/>
      <c r="DD94" s="936"/>
      <c r="DE94" s="936"/>
      <c r="DF94" s="937"/>
      <c r="DG94" s="935"/>
      <c r="DH94" s="936"/>
      <c r="DI94" s="936"/>
      <c r="DJ94" s="936"/>
      <c r="DK94" s="937"/>
      <c r="DL94" s="935"/>
      <c r="DM94" s="936"/>
      <c r="DN94" s="936"/>
      <c r="DO94" s="936"/>
      <c r="DP94" s="937"/>
      <c r="DQ94" s="935"/>
      <c r="DR94" s="936"/>
      <c r="DS94" s="936"/>
      <c r="DT94" s="936"/>
      <c r="DU94" s="937"/>
      <c r="DV94" s="924"/>
      <c r="DW94" s="925"/>
      <c r="DX94" s="925"/>
      <c r="DY94" s="925"/>
      <c r="DZ94" s="926"/>
      <c r="EA94" s="232"/>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4"/>
      <c r="BT95" s="925"/>
      <c r="BU95" s="925"/>
      <c r="BV95" s="925"/>
      <c r="BW95" s="925"/>
      <c r="BX95" s="925"/>
      <c r="BY95" s="925"/>
      <c r="BZ95" s="925"/>
      <c r="CA95" s="925"/>
      <c r="CB95" s="925"/>
      <c r="CC95" s="925"/>
      <c r="CD95" s="925"/>
      <c r="CE95" s="925"/>
      <c r="CF95" s="925"/>
      <c r="CG95" s="934"/>
      <c r="CH95" s="935"/>
      <c r="CI95" s="936"/>
      <c r="CJ95" s="936"/>
      <c r="CK95" s="936"/>
      <c r="CL95" s="937"/>
      <c r="CM95" s="935"/>
      <c r="CN95" s="936"/>
      <c r="CO95" s="936"/>
      <c r="CP95" s="936"/>
      <c r="CQ95" s="937"/>
      <c r="CR95" s="935"/>
      <c r="CS95" s="936"/>
      <c r="CT95" s="936"/>
      <c r="CU95" s="936"/>
      <c r="CV95" s="937"/>
      <c r="CW95" s="935"/>
      <c r="CX95" s="936"/>
      <c r="CY95" s="936"/>
      <c r="CZ95" s="936"/>
      <c r="DA95" s="937"/>
      <c r="DB95" s="935"/>
      <c r="DC95" s="936"/>
      <c r="DD95" s="936"/>
      <c r="DE95" s="936"/>
      <c r="DF95" s="937"/>
      <c r="DG95" s="935"/>
      <c r="DH95" s="936"/>
      <c r="DI95" s="936"/>
      <c r="DJ95" s="936"/>
      <c r="DK95" s="937"/>
      <c r="DL95" s="935"/>
      <c r="DM95" s="936"/>
      <c r="DN95" s="936"/>
      <c r="DO95" s="936"/>
      <c r="DP95" s="937"/>
      <c r="DQ95" s="935"/>
      <c r="DR95" s="936"/>
      <c r="DS95" s="936"/>
      <c r="DT95" s="936"/>
      <c r="DU95" s="937"/>
      <c r="DV95" s="924"/>
      <c r="DW95" s="925"/>
      <c r="DX95" s="925"/>
      <c r="DY95" s="925"/>
      <c r="DZ95" s="926"/>
      <c r="EA95" s="232"/>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4"/>
      <c r="BT96" s="925"/>
      <c r="BU96" s="925"/>
      <c r="BV96" s="925"/>
      <c r="BW96" s="925"/>
      <c r="BX96" s="925"/>
      <c r="BY96" s="925"/>
      <c r="BZ96" s="925"/>
      <c r="CA96" s="925"/>
      <c r="CB96" s="925"/>
      <c r="CC96" s="925"/>
      <c r="CD96" s="925"/>
      <c r="CE96" s="925"/>
      <c r="CF96" s="925"/>
      <c r="CG96" s="934"/>
      <c r="CH96" s="935"/>
      <c r="CI96" s="936"/>
      <c r="CJ96" s="936"/>
      <c r="CK96" s="936"/>
      <c r="CL96" s="937"/>
      <c r="CM96" s="935"/>
      <c r="CN96" s="936"/>
      <c r="CO96" s="936"/>
      <c r="CP96" s="936"/>
      <c r="CQ96" s="937"/>
      <c r="CR96" s="935"/>
      <c r="CS96" s="936"/>
      <c r="CT96" s="936"/>
      <c r="CU96" s="936"/>
      <c r="CV96" s="937"/>
      <c r="CW96" s="935"/>
      <c r="CX96" s="936"/>
      <c r="CY96" s="936"/>
      <c r="CZ96" s="936"/>
      <c r="DA96" s="937"/>
      <c r="DB96" s="935"/>
      <c r="DC96" s="936"/>
      <c r="DD96" s="936"/>
      <c r="DE96" s="936"/>
      <c r="DF96" s="937"/>
      <c r="DG96" s="935"/>
      <c r="DH96" s="936"/>
      <c r="DI96" s="936"/>
      <c r="DJ96" s="936"/>
      <c r="DK96" s="937"/>
      <c r="DL96" s="935"/>
      <c r="DM96" s="936"/>
      <c r="DN96" s="936"/>
      <c r="DO96" s="936"/>
      <c r="DP96" s="937"/>
      <c r="DQ96" s="935"/>
      <c r="DR96" s="936"/>
      <c r="DS96" s="936"/>
      <c r="DT96" s="936"/>
      <c r="DU96" s="937"/>
      <c r="DV96" s="924"/>
      <c r="DW96" s="925"/>
      <c r="DX96" s="925"/>
      <c r="DY96" s="925"/>
      <c r="DZ96" s="926"/>
      <c r="EA96" s="232"/>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4"/>
      <c r="BT97" s="925"/>
      <c r="BU97" s="925"/>
      <c r="BV97" s="925"/>
      <c r="BW97" s="925"/>
      <c r="BX97" s="925"/>
      <c r="BY97" s="925"/>
      <c r="BZ97" s="925"/>
      <c r="CA97" s="925"/>
      <c r="CB97" s="925"/>
      <c r="CC97" s="925"/>
      <c r="CD97" s="925"/>
      <c r="CE97" s="925"/>
      <c r="CF97" s="925"/>
      <c r="CG97" s="934"/>
      <c r="CH97" s="935"/>
      <c r="CI97" s="936"/>
      <c r="CJ97" s="936"/>
      <c r="CK97" s="936"/>
      <c r="CL97" s="937"/>
      <c r="CM97" s="935"/>
      <c r="CN97" s="936"/>
      <c r="CO97" s="936"/>
      <c r="CP97" s="936"/>
      <c r="CQ97" s="937"/>
      <c r="CR97" s="935"/>
      <c r="CS97" s="936"/>
      <c r="CT97" s="936"/>
      <c r="CU97" s="936"/>
      <c r="CV97" s="937"/>
      <c r="CW97" s="935"/>
      <c r="CX97" s="936"/>
      <c r="CY97" s="936"/>
      <c r="CZ97" s="936"/>
      <c r="DA97" s="937"/>
      <c r="DB97" s="935"/>
      <c r="DC97" s="936"/>
      <c r="DD97" s="936"/>
      <c r="DE97" s="936"/>
      <c r="DF97" s="937"/>
      <c r="DG97" s="935"/>
      <c r="DH97" s="936"/>
      <c r="DI97" s="936"/>
      <c r="DJ97" s="936"/>
      <c r="DK97" s="937"/>
      <c r="DL97" s="935"/>
      <c r="DM97" s="936"/>
      <c r="DN97" s="936"/>
      <c r="DO97" s="936"/>
      <c r="DP97" s="937"/>
      <c r="DQ97" s="935"/>
      <c r="DR97" s="936"/>
      <c r="DS97" s="936"/>
      <c r="DT97" s="936"/>
      <c r="DU97" s="937"/>
      <c r="DV97" s="924"/>
      <c r="DW97" s="925"/>
      <c r="DX97" s="925"/>
      <c r="DY97" s="925"/>
      <c r="DZ97" s="926"/>
      <c r="EA97" s="232"/>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4"/>
      <c r="BT98" s="925"/>
      <c r="BU98" s="925"/>
      <c r="BV98" s="925"/>
      <c r="BW98" s="925"/>
      <c r="BX98" s="925"/>
      <c r="BY98" s="925"/>
      <c r="BZ98" s="925"/>
      <c r="CA98" s="925"/>
      <c r="CB98" s="925"/>
      <c r="CC98" s="925"/>
      <c r="CD98" s="925"/>
      <c r="CE98" s="925"/>
      <c r="CF98" s="925"/>
      <c r="CG98" s="934"/>
      <c r="CH98" s="935"/>
      <c r="CI98" s="936"/>
      <c r="CJ98" s="936"/>
      <c r="CK98" s="936"/>
      <c r="CL98" s="937"/>
      <c r="CM98" s="935"/>
      <c r="CN98" s="936"/>
      <c r="CO98" s="936"/>
      <c r="CP98" s="936"/>
      <c r="CQ98" s="937"/>
      <c r="CR98" s="935"/>
      <c r="CS98" s="936"/>
      <c r="CT98" s="936"/>
      <c r="CU98" s="936"/>
      <c r="CV98" s="937"/>
      <c r="CW98" s="935"/>
      <c r="CX98" s="936"/>
      <c r="CY98" s="936"/>
      <c r="CZ98" s="936"/>
      <c r="DA98" s="937"/>
      <c r="DB98" s="935"/>
      <c r="DC98" s="936"/>
      <c r="DD98" s="936"/>
      <c r="DE98" s="936"/>
      <c r="DF98" s="937"/>
      <c r="DG98" s="935"/>
      <c r="DH98" s="936"/>
      <c r="DI98" s="936"/>
      <c r="DJ98" s="936"/>
      <c r="DK98" s="937"/>
      <c r="DL98" s="935"/>
      <c r="DM98" s="936"/>
      <c r="DN98" s="936"/>
      <c r="DO98" s="936"/>
      <c r="DP98" s="937"/>
      <c r="DQ98" s="935"/>
      <c r="DR98" s="936"/>
      <c r="DS98" s="936"/>
      <c r="DT98" s="936"/>
      <c r="DU98" s="937"/>
      <c r="DV98" s="924"/>
      <c r="DW98" s="925"/>
      <c r="DX98" s="925"/>
      <c r="DY98" s="925"/>
      <c r="DZ98" s="926"/>
      <c r="EA98" s="232"/>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4"/>
      <c r="BT99" s="925"/>
      <c r="BU99" s="925"/>
      <c r="BV99" s="925"/>
      <c r="BW99" s="925"/>
      <c r="BX99" s="925"/>
      <c r="BY99" s="925"/>
      <c r="BZ99" s="925"/>
      <c r="CA99" s="925"/>
      <c r="CB99" s="925"/>
      <c r="CC99" s="925"/>
      <c r="CD99" s="925"/>
      <c r="CE99" s="925"/>
      <c r="CF99" s="925"/>
      <c r="CG99" s="934"/>
      <c r="CH99" s="935"/>
      <c r="CI99" s="936"/>
      <c r="CJ99" s="936"/>
      <c r="CK99" s="936"/>
      <c r="CL99" s="937"/>
      <c r="CM99" s="935"/>
      <c r="CN99" s="936"/>
      <c r="CO99" s="936"/>
      <c r="CP99" s="936"/>
      <c r="CQ99" s="937"/>
      <c r="CR99" s="935"/>
      <c r="CS99" s="936"/>
      <c r="CT99" s="936"/>
      <c r="CU99" s="936"/>
      <c r="CV99" s="937"/>
      <c r="CW99" s="935"/>
      <c r="CX99" s="936"/>
      <c r="CY99" s="936"/>
      <c r="CZ99" s="936"/>
      <c r="DA99" s="937"/>
      <c r="DB99" s="935"/>
      <c r="DC99" s="936"/>
      <c r="DD99" s="936"/>
      <c r="DE99" s="936"/>
      <c r="DF99" s="937"/>
      <c r="DG99" s="935"/>
      <c r="DH99" s="936"/>
      <c r="DI99" s="936"/>
      <c r="DJ99" s="936"/>
      <c r="DK99" s="937"/>
      <c r="DL99" s="935"/>
      <c r="DM99" s="936"/>
      <c r="DN99" s="936"/>
      <c r="DO99" s="936"/>
      <c r="DP99" s="937"/>
      <c r="DQ99" s="935"/>
      <c r="DR99" s="936"/>
      <c r="DS99" s="936"/>
      <c r="DT99" s="936"/>
      <c r="DU99" s="937"/>
      <c r="DV99" s="924"/>
      <c r="DW99" s="925"/>
      <c r="DX99" s="925"/>
      <c r="DY99" s="925"/>
      <c r="DZ99" s="926"/>
      <c r="EA99" s="232"/>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4"/>
      <c r="BT100" s="925"/>
      <c r="BU100" s="925"/>
      <c r="BV100" s="925"/>
      <c r="BW100" s="925"/>
      <c r="BX100" s="925"/>
      <c r="BY100" s="925"/>
      <c r="BZ100" s="925"/>
      <c r="CA100" s="925"/>
      <c r="CB100" s="925"/>
      <c r="CC100" s="925"/>
      <c r="CD100" s="925"/>
      <c r="CE100" s="925"/>
      <c r="CF100" s="925"/>
      <c r="CG100" s="934"/>
      <c r="CH100" s="935"/>
      <c r="CI100" s="936"/>
      <c r="CJ100" s="936"/>
      <c r="CK100" s="936"/>
      <c r="CL100" s="937"/>
      <c r="CM100" s="935"/>
      <c r="CN100" s="936"/>
      <c r="CO100" s="936"/>
      <c r="CP100" s="936"/>
      <c r="CQ100" s="937"/>
      <c r="CR100" s="935"/>
      <c r="CS100" s="936"/>
      <c r="CT100" s="936"/>
      <c r="CU100" s="936"/>
      <c r="CV100" s="937"/>
      <c r="CW100" s="935"/>
      <c r="CX100" s="936"/>
      <c r="CY100" s="936"/>
      <c r="CZ100" s="936"/>
      <c r="DA100" s="937"/>
      <c r="DB100" s="935"/>
      <c r="DC100" s="936"/>
      <c r="DD100" s="936"/>
      <c r="DE100" s="936"/>
      <c r="DF100" s="937"/>
      <c r="DG100" s="935"/>
      <c r="DH100" s="936"/>
      <c r="DI100" s="936"/>
      <c r="DJ100" s="936"/>
      <c r="DK100" s="937"/>
      <c r="DL100" s="935"/>
      <c r="DM100" s="936"/>
      <c r="DN100" s="936"/>
      <c r="DO100" s="936"/>
      <c r="DP100" s="937"/>
      <c r="DQ100" s="935"/>
      <c r="DR100" s="936"/>
      <c r="DS100" s="936"/>
      <c r="DT100" s="936"/>
      <c r="DU100" s="937"/>
      <c r="DV100" s="924"/>
      <c r="DW100" s="925"/>
      <c r="DX100" s="925"/>
      <c r="DY100" s="925"/>
      <c r="DZ100" s="926"/>
      <c r="EA100" s="232"/>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4"/>
      <c r="BT101" s="925"/>
      <c r="BU101" s="925"/>
      <c r="BV101" s="925"/>
      <c r="BW101" s="925"/>
      <c r="BX101" s="925"/>
      <c r="BY101" s="925"/>
      <c r="BZ101" s="925"/>
      <c r="CA101" s="925"/>
      <c r="CB101" s="925"/>
      <c r="CC101" s="925"/>
      <c r="CD101" s="925"/>
      <c r="CE101" s="925"/>
      <c r="CF101" s="925"/>
      <c r="CG101" s="934"/>
      <c r="CH101" s="935"/>
      <c r="CI101" s="936"/>
      <c r="CJ101" s="936"/>
      <c r="CK101" s="936"/>
      <c r="CL101" s="937"/>
      <c r="CM101" s="935"/>
      <c r="CN101" s="936"/>
      <c r="CO101" s="936"/>
      <c r="CP101" s="936"/>
      <c r="CQ101" s="937"/>
      <c r="CR101" s="935"/>
      <c r="CS101" s="936"/>
      <c r="CT101" s="936"/>
      <c r="CU101" s="936"/>
      <c r="CV101" s="937"/>
      <c r="CW101" s="935"/>
      <c r="CX101" s="936"/>
      <c r="CY101" s="936"/>
      <c r="CZ101" s="936"/>
      <c r="DA101" s="937"/>
      <c r="DB101" s="935"/>
      <c r="DC101" s="936"/>
      <c r="DD101" s="936"/>
      <c r="DE101" s="936"/>
      <c r="DF101" s="937"/>
      <c r="DG101" s="935"/>
      <c r="DH101" s="936"/>
      <c r="DI101" s="936"/>
      <c r="DJ101" s="936"/>
      <c r="DK101" s="937"/>
      <c r="DL101" s="935"/>
      <c r="DM101" s="936"/>
      <c r="DN101" s="936"/>
      <c r="DO101" s="936"/>
      <c r="DP101" s="937"/>
      <c r="DQ101" s="935"/>
      <c r="DR101" s="936"/>
      <c r="DS101" s="936"/>
      <c r="DT101" s="936"/>
      <c r="DU101" s="937"/>
      <c r="DV101" s="924"/>
      <c r="DW101" s="925"/>
      <c r="DX101" s="925"/>
      <c r="DY101" s="925"/>
      <c r="DZ101" s="926"/>
      <c r="EA101" s="232"/>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309</v>
      </c>
      <c r="BR102" s="916" t="s">
        <v>346</v>
      </c>
      <c r="BS102" s="917"/>
      <c r="BT102" s="917"/>
      <c r="BU102" s="917"/>
      <c r="BV102" s="917"/>
      <c r="BW102" s="917"/>
      <c r="BX102" s="917"/>
      <c r="BY102" s="917"/>
      <c r="BZ102" s="917"/>
      <c r="CA102" s="917"/>
      <c r="CB102" s="917"/>
      <c r="CC102" s="917"/>
      <c r="CD102" s="917"/>
      <c r="CE102" s="917"/>
      <c r="CF102" s="917"/>
      <c r="CG102" s="927"/>
      <c r="CH102" s="928"/>
      <c r="CI102" s="929"/>
      <c r="CJ102" s="929"/>
      <c r="CK102" s="929"/>
      <c r="CL102" s="930"/>
      <c r="CM102" s="928"/>
      <c r="CN102" s="929"/>
      <c r="CO102" s="929"/>
      <c r="CP102" s="929"/>
      <c r="CQ102" s="930"/>
      <c r="CR102" s="931">
        <f>SUM(CR7:CV88)</f>
        <v>462</v>
      </c>
      <c r="CS102" s="932"/>
      <c r="CT102" s="932"/>
      <c r="CU102" s="932"/>
      <c r="CV102" s="933"/>
      <c r="CW102" s="931">
        <f t="shared" ref="CW102" si="4">SUM(CW7:DA88)</f>
        <v>94</v>
      </c>
      <c r="CX102" s="932"/>
      <c r="CY102" s="932"/>
      <c r="CZ102" s="932"/>
      <c r="DA102" s="933"/>
      <c r="DB102" s="931">
        <f t="shared" ref="DB102" si="5">SUM(DB7:DF88)</f>
        <v>882</v>
      </c>
      <c r="DC102" s="932"/>
      <c r="DD102" s="932"/>
      <c r="DE102" s="932"/>
      <c r="DF102" s="933"/>
      <c r="DG102" s="931"/>
      <c r="DH102" s="932"/>
      <c r="DI102" s="932"/>
      <c r="DJ102" s="932"/>
      <c r="DK102" s="933"/>
      <c r="DL102" s="931"/>
      <c r="DM102" s="932"/>
      <c r="DN102" s="932"/>
      <c r="DO102" s="932"/>
      <c r="DP102" s="933"/>
      <c r="DQ102" s="931"/>
      <c r="DR102" s="932"/>
      <c r="DS102" s="932"/>
      <c r="DT102" s="932"/>
      <c r="DU102" s="933"/>
      <c r="DV102" s="916"/>
      <c r="DW102" s="917"/>
      <c r="DX102" s="917"/>
      <c r="DY102" s="917"/>
      <c r="DZ102" s="918"/>
      <c r="EA102" s="232"/>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19" t="s">
        <v>347</v>
      </c>
      <c r="BR103" s="919"/>
      <c r="BS103" s="919"/>
      <c r="BT103" s="919"/>
      <c r="BU103" s="919"/>
      <c r="BV103" s="919"/>
      <c r="BW103" s="919"/>
      <c r="BX103" s="919"/>
      <c r="BY103" s="919"/>
      <c r="BZ103" s="919"/>
      <c r="CA103" s="919"/>
      <c r="CB103" s="919"/>
      <c r="CC103" s="919"/>
      <c r="CD103" s="919"/>
      <c r="CE103" s="919"/>
      <c r="CF103" s="919"/>
      <c r="CG103" s="919"/>
      <c r="CH103" s="919"/>
      <c r="CI103" s="919"/>
      <c r="CJ103" s="919"/>
      <c r="CK103" s="919"/>
      <c r="CL103" s="919"/>
      <c r="CM103" s="919"/>
      <c r="CN103" s="919"/>
      <c r="CO103" s="919"/>
      <c r="CP103" s="919"/>
      <c r="CQ103" s="919"/>
      <c r="CR103" s="919"/>
      <c r="CS103" s="919"/>
      <c r="CT103" s="919"/>
      <c r="CU103" s="919"/>
      <c r="CV103" s="919"/>
      <c r="CW103" s="919"/>
      <c r="CX103" s="919"/>
      <c r="CY103" s="919"/>
      <c r="CZ103" s="919"/>
      <c r="DA103" s="919"/>
      <c r="DB103" s="919"/>
      <c r="DC103" s="919"/>
      <c r="DD103" s="919"/>
      <c r="DE103" s="919"/>
      <c r="DF103" s="919"/>
      <c r="DG103" s="919"/>
      <c r="DH103" s="919"/>
      <c r="DI103" s="919"/>
      <c r="DJ103" s="919"/>
      <c r="DK103" s="919"/>
      <c r="DL103" s="919"/>
      <c r="DM103" s="919"/>
      <c r="DN103" s="919"/>
      <c r="DO103" s="919"/>
      <c r="DP103" s="919"/>
      <c r="DQ103" s="919"/>
      <c r="DR103" s="919"/>
      <c r="DS103" s="919"/>
      <c r="DT103" s="919"/>
      <c r="DU103" s="919"/>
      <c r="DV103" s="919"/>
      <c r="DW103" s="919"/>
      <c r="DX103" s="919"/>
      <c r="DY103" s="919"/>
      <c r="DZ103" s="919"/>
      <c r="EA103" s="232"/>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20" t="s">
        <v>348</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232"/>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2"/>
      <c r="BR105" s="232"/>
      <c r="BS105" s="232"/>
      <c r="BT105" s="232"/>
      <c r="BU105" s="232"/>
      <c r="BV105" s="232"/>
      <c r="BW105" s="232"/>
      <c r="BX105" s="232"/>
      <c r="BY105" s="232"/>
      <c r="BZ105" s="232"/>
      <c r="CA105" s="232"/>
      <c r="CB105" s="232"/>
      <c r="CC105" s="232"/>
      <c r="CD105" s="232"/>
      <c r="CE105" s="232"/>
      <c r="CF105" s="232"/>
      <c r="CG105" s="232"/>
      <c r="CH105" s="232"/>
      <c r="CI105" s="232"/>
      <c r="CJ105" s="232"/>
      <c r="CK105" s="232"/>
      <c r="CL105" s="232"/>
      <c r="CM105" s="232"/>
      <c r="CN105" s="232"/>
      <c r="CO105" s="232"/>
      <c r="CP105" s="232"/>
      <c r="CQ105" s="232"/>
      <c r="CR105" s="232"/>
      <c r="CS105" s="232"/>
      <c r="CT105" s="232"/>
      <c r="CU105" s="232"/>
      <c r="CV105" s="232"/>
      <c r="CW105" s="232"/>
      <c r="CX105" s="232"/>
      <c r="CY105" s="232"/>
      <c r="CZ105" s="232"/>
      <c r="DA105" s="232"/>
      <c r="DB105" s="232"/>
      <c r="DC105" s="232"/>
      <c r="DD105" s="232"/>
      <c r="DE105" s="232"/>
      <c r="DF105" s="232"/>
      <c r="DG105" s="232"/>
      <c r="DH105" s="232"/>
      <c r="DI105" s="232"/>
      <c r="DJ105" s="232"/>
      <c r="DK105" s="232"/>
      <c r="DL105" s="232"/>
      <c r="DM105" s="232"/>
      <c r="DN105" s="232"/>
      <c r="DO105" s="232"/>
      <c r="DP105" s="232"/>
      <c r="DQ105" s="232"/>
      <c r="DR105" s="232"/>
      <c r="DS105" s="232"/>
      <c r="DT105" s="232"/>
      <c r="DU105" s="232"/>
      <c r="DV105" s="232"/>
      <c r="DW105" s="232"/>
      <c r="DX105" s="232"/>
      <c r="DY105" s="232"/>
      <c r="DZ105" s="232"/>
      <c r="EA105" s="232"/>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2"/>
      <c r="BR106" s="232"/>
      <c r="BS106" s="232"/>
      <c r="BT106" s="232"/>
      <c r="BU106" s="232"/>
      <c r="BV106" s="232"/>
      <c r="BW106" s="232"/>
      <c r="BX106" s="232"/>
      <c r="BY106" s="232"/>
      <c r="BZ106" s="232"/>
      <c r="CA106" s="232"/>
      <c r="CB106" s="232"/>
      <c r="CC106" s="232"/>
      <c r="CD106" s="232"/>
      <c r="CE106" s="232"/>
      <c r="CF106" s="232"/>
      <c r="CG106" s="232"/>
      <c r="CH106" s="232"/>
      <c r="CI106" s="232"/>
      <c r="CJ106" s="232"/>
      <c r="CK106" s="232"/>
      <c r="CL106" s="232"/>
      <c r="CM106" s="232"/>
      <c r="CN106" s="232"/>
      <c r="CO106" s="232"/>
      <c r="CP106" s="232"/>
      <c r="CQ106" s="232"/>
      <c r="CR106" s="232"/>
      <c r="CS106" s="232"/>
      <c r="CT106" s="232"/>
      <c r="CU106" s="232"/>
      <c r="CV106" s="232"/>
      <c r="CW106" s="232"/>
      <c r="CX106" s="232"/>
      <c r="CY106" s="232"/>
      <c r="CZ106" s="232"/>
      <c r="DA106" s="232"/>
      <c r="DB106" s="232"/>
      <c r="DC106" s="232"/>
      <c r="DD106" s="232"/>
      <c r="DE106" s="232"/>
      <c r="DF106" s="232"/>
      <c r="DG106" s="232"/>
      <c r="DH106" s="232"/>
      <c r="DI106" s="232"/>
      <c r="DJ106" s="232"/>
      <c r="DK106" s="232"/>
      <c r="DL106" s="232"/>
      <c r="DM106" s="232"/>
      <c r="DN106" s="232"/>
      <c r="DO106" s="232"/>
      <c r="DP106" s="232"/>
      <c r="DQ106" s="232"/>
      <c r="DR106" s="232"/>
      <c r="DS106" s="232"/>
      <c r="DT106" s="232"/>
      <c r="DU106" s="232"/>
      <c r="DV106" s="232"/>
      <c r="DW106" s="232"/>
      <c r="DX106" s="232"/>
      <c r="DY106" s="232"/>
      <c r="DZ106" s="232"/>
      <c r="EA106" s="232"/>
    </row>
    <row r="107" spans="1:131" s="232" customFormat="1" ht="26.25" customHeight="1" thickBot="1" x14ac:dyDescent="0.25">
      <c r="A107" s="252" t="s">
        <v>349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350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2" customFormat="1" ht="26.25" customHeight="1" x14ac:dyDescent="0.2">
      <c r="A108" s="921" t="s">
        <v>351</v>
      </c>
      <c r="B108" s="922"/>
      <c r="C108" s="922"/>
      <c r="D108" s="922"/>
      <c r="E108" s="922"/>
      <c r="F108" s="922"/>
      <c r="G108" s="922"/>
      <c r="H108" s="922"/>
      <c r="I108" s="922"/>
      <c r="J108" s="922"/>
      <c r="K108" s="922"/>
      <c r="L108" s="922"/>
      <c r="M108" s="922"/>
      <c r="N108" s="922"/>
      <c r="O108" s="922"/>
      <c r="P108" s="922"/>
      <c r="Q108" s="922"/>
      <c r="R108" s="922"/>
      <c r="S108" s="922"/>
      <c r="T108" s="922"/>
      <c r="U108" s="922"/>
      <c r="V108" s="922"/>
      <c r="W108" s="922"/>
      <c r="X108" s="922"/>
      <c r="Y108" s="922"/>
      <c r="Z108" s="922"/>
      <c r="AA108" s="922"/>
      <c r="AB108" s="922"/>
      <c r="AC108" s="922"/>
      <c r="AD108" s="922"/>
      <c r="AE108" s="922"/>
      <c r="AF108" s="922"/>
      <c r="AG108" s="922"/>
      <c r="AH108" s="922"/>
      <c r="AI108" s="922"/>
      <c r="AJ108" s="922"/>
      <c r="AK108" s="922"/>
      <c r="AL108" s="922"/>
      <c r="AM108" s="922"/>
      <c r="AN108" s="922"/>
      <c r="AO108" s="922"/>
      <c r="AP108" s="922"/>
      <c r="AQ108" s="922"/>
      <c r="AR108" s="922"/>
      <c r="AS108" s="922"/>
      <c r="AT108" s="923"/>
      <c r="AU108" s="921" t="s">
        <v>352</v>
      </c>
      <c r="AV108" s="922"/>
      <c r="AW108" s="922"/>
      <c r="AX108" s="922"/>
      <c r="AY108" s="922"/>
      <c r="AZ108" s="922"/>
      <c r="BA108" s="922"/>
      <c r="BB108" s="922"/>
      <c r="BC108" s="922"/>
      <c r="BD108" s="922"/>
      <c r="BE108" s="922"/>
      <c r="BF108" s="922"/>
      <c r="BG108" s="922"/>
      <c r="BH108" s="922"/>
      <c r="BI108" s="922"/>
      <c r="BJ108" s="922"/>
      <c r="BK108" s="922"/>
      <c r="BL108" s="922"/>
      <c r="BM108" s="922"/>
      <c r="BN108" s="922"/>
      <c r="BO108" s="922"/>
      <c r="BP108" s="922"/>
      <c r="BQ108" s="922"/>
      <c r="BR108" s="922"/>
      <c r="BS108" s="922"/>
      <c r="BT108" s="922"/>
      <c r="BU108" s="922"/>
      <c r="BV108" s="922"/>
      <c r="BW108" s="922"/>
      <c r="BX108" s="922"/>
      <c r="BY108" s="922"/>
      <c r="BZ108" s="922"/>
      <c r="CA108" s="922"/>
      <c r="CB108" s="922"/>
      <c r="CC108" s="922"/>
      <c r="CD108" s="922"/>
      <c r="CE108" s="922"/>
      <c r="CF108" s="922"/>
      <c r="CG108" s="922"/>
      <c r="CH108" s="922"/>
      <c r="CI108" s="922"/>
      <c r="CJ108" s="922"/>
      <c r="CK108" s="922"/>
      <c r="CL108" s="922"/>
      <c r="CM108" s="922"/>
      <c r="CN108" s="922"/>
      <c r="CO108" s="922"/>
      <c r="CP108" s="922"/>
      <c r="CQ108" s="922"/>
      <c r="CR108" s="922"/>
      <c r="CS108" s="922"/>
      <c r="CT108" s="922"/>
      <c r="CU108" s="922"/>
      <c r="CV108" s="922"/>
      <c r="CW108" s="922"/>
      <c r="CX108" s="922"/>
      <c r="CY108" s="922"/>
      <c r="CZ108" s="922"/>
      <c r="DA108" s="922"/>
      <c r="DB108" s="922"/>
      <c r="DC108" s="922"/>
      <c r="DD108" s="922"/>
      <c r="DE108" s="922"/>
      <c r="DF108" s="922"/>
      <c r="DG108" s="922"/>
      <c r="DH108" s="922"/>
      <c r="DI108" s="922"/>
      <c r="DJ108" s="922"/>
      <c r="DK108" s="922"/>
      <c r="DL108" s="922"/>
      <c r="DM108" s="922"/>
      <c r="DN108" s="922"/>
      <c r="DO108" s="922"/>
      <c r="DP108" s="922"/>
      <c r="DQ108" s="922"/>
      <c r="DR108" s="922"/>
      <c r="DS108" s="922"/>
      <c r="DT108" s="922"/>
      <c r="DU108" s="922"/>
      <c r="DV108" s="922"/>
      <c r="DW108" s="922"/>
      <c r="DX108" s="922"/>
      <c r="DY108" s="922"/>
      <c r="DZ108" s="923"/>
    </row>
    <row r="109" spans="1:131" s="232" customFormat="1" ht="26.25" customHeight="1" x14ac:dyDescent="0.2">
      <c r="A109" s="877" t="s">
        <v>353</v>
      </c>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9"/>
      <c r="AA109" s="880" t="s">
        <v>354</v>
      </c>
      <c r="AB109" s="878"/>
      <c r="AC109" s="878"/>
      <c r="AD109" s="878"/>
      <c r="AE109" s="879"/>
      <c r="AF109" s="880" t="s">
        <v>220</v>
      </c>
      <c r="AG109" s="878"/>
      <c r="AH109" s="878"/>
      <c r="AI109" s="878"/>
      <c r="AJ109" s="879"/>
      <c r="AK109" s="880" t="s">
        <v>219</v>
      </c>
      <c r="AL109" s="878"/>
      <c r="AM109" s="878"/>
      <c r="AN109" s="878"/>
      <c r="AO109" s="879"/>
      <c r="AP109" s="880" t="s">
        <v>355</v>
      </c>
      <c r="AQ109" s="878"/>
      <c r="AR109" s="878"/>
      <c r="AS109" s="878"/>
      <c r="AT109" s="908"/>
      <c r="AU109" s="877" t="s">
        <v>353</v>
      </c>
      <c r="AV109" s="878"/>
      <c r="AW109" s="878"/>
      <c r="AX109" s="878"/>
      <c r="AY109" s="878"/>
      <c r="AZ109" s="878"/>
      <c r="BA109" s="878"/>
      <c r="BB109" s="878"/>
      <c r="BC109" s="878"/>
      <c r="BD109" s="878"/>
      <c r="BE109" s="878"/>
      <c r="BF109" s="878"/>
      <c r="BG109" s="878"/>
      <c r="BH109" s="878"/>
      <c r="BI109" s="878"/>
      <c r="BJ109" s="878"/>
      <c r="BK109" s="878"/>
      <c r="BL109" s="878"/>
      <c r="BM109" s="878"/>
      <c r="BN109" s="878"/>
      <c r="BO109" s="878"/>
      <c r="BP109" s="879"/>
      <c r="BQ109" s="880" t="s">
        <v>354</v>
      </c>
      <c r="BR109" s="878"/>
      <c r="BS109" s="878"/>
      <c r="BT109" s="878"/>
      <c r="BU109" s="879"/>
      <c r="BV109" s="880" t="s">
        <v>220</v>
      </c>
      <c r="BW109" s="878"/>
      <c r="BX109" s="878"/>
      <c r="BY109" s="878"/>
      <c r="BZ109" s="879"/>
      <c r="CA109" s="880" t="s">
        <v>219</v>
      </c>
      <c r="CB109" s="878"/>
      <c r="CC109" s="878"/>
      <c r="CD109" s="878"/>
      <c r="CE109" s="879"/>
      <c r="CF109" s="915" t="s">
        <v>355</v>
      </c>
      <c r="CG109" s="915"/>
      <c r="CH109" s="915"/>
      <c r="CI109" s="915"/>
      <c r="CJ109" s="915"/>
      <c r="CK109" s="880" t="s">
        <v>356</v>
      </c>
      <c r="CL109" s="878"/>
      <c r="CM109" s="878"/>
      <c r="CN109" s="878"/>
      <c r="CO109" s="878"/>
      <c r="CP109" s="878"/>
      <c r="CQ109" s="878"/>
      <c r="CR109" s="878"/>
      <c r="CS109" s="878"/>
      <c r="CT109" s="878"/>
      <c r="CU109" s="878"/>
      <c r="CV109" s="878"/>
      <c r="CW109" s="878"/>
      <c r="CX109" s="878"/>
      <c r="CY109" s="878"/>
      <c r="CZ109" s="878"/>
      <c r="DA109" s="878"/>
      <c r="DB109" s="878"/>
      <c r="DC109" s="878"/>
      <c r="DD109" s="878"/>
      <c r="DE109" s="878"/>
      <c r="DF109" s="879"/>
      <c r="DG109" s="880" t="s">
        <v>354</v>
      </c>
      <c r="DH109" s="878"/>
      <c r="DI109" s="878"/>
      <c r="DJ109" s="878"/>
      <c r="DK109" s="879"/>
      <c r="DL109" s="880" t="s">
        <v>220</v>
      </c>
      <c r="DM109" s="878"/>
      <c r="DN109" s="878"/>
      <c r="DO109" s="878"/>
      <c r="DP109" s="879"/>
      <c r="DQ109" s="880" t="s">
        <v>219</v>
      </c>
      <c r="DR109" s="878"/>
      <c r="DS109" s="878"/>
      <c r="DT109" s="878"/>
      <c r="DU109" s="879"/>
      <c r="DV109" s="880" t="s">
        <v>355</v>
      </c>
      <c r="DW109" s="878"/>
      <c r="DX109" s="878"/>
      <c r="DY109" s="878"/>
      <c r="DZ109" s="908"/>
    </row>
    <row r="110" spans="1:131" s="232" customFormat="1" ht="26.25" customHeight="1" x14ac:dyDescent="0.2">
      <c r="A110" s="789" t="s">
        <v>357</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870">
        <v>289931</v>
      </c>
      <c r="AB110" s="871"/>
      <c r="AC110" s="871"/>
      <c r="AD110" s="871"/>
      <c r="AE110" s="872"/>
      <c r="AF110" s="873">
        <v>260622</v>
      </c>
      <c r="AG110" s="871"/>
      <c r="AH110" s="871"/>
      <c r="AI110" s="871"/>
      <c r="AJ110" s="872"/>
      <c r="AK110" s="873">
        <v>232672</v>
      </c>
      <c r="AL110" s="871"/>
      <c r="AM110" s="871"/>
      <c r="AN110" s="871"/>
      <c r="AO110" s="872"/>
      <c r="AP110" s="874">
        <v>5.6</v>
      </c>
      <c r="AQ110" s="875"/>
      <c r="AR110" s="875"/>
      <c r="AS110" s="875"/>
      <c r="AT110" s="876"/>
      <c r="AU110" s="909" t="s">
        <v>358</v>
      </c>
      <c r="AV110" s="910"/>
      <c r="AW110" s="910"/>
      <c r="AX110" s="910"/>
      <c r="AY110" s="910"/>
      <c r="AZ110" s="842" t="s">
        <v>359</v>
      </c>
      <c r="BA110" s="790"/>
      <c r="BB110" s="790"/>
      <c r="BC110" s="790"/>
      <c r="BD110" s="790"/>
      <c r="BE110" s="790"/>
      <c r="BF110" s="790"/>
      <c r="BG110" s="790"/>
      <c r="BH110" s="790"/>
      <c r="BI110" s="790"/>
      <c r="BJ110" s="790"/>
      <c r="BK110" s="790"/>
      <c r="BL110" s="790"/>
      <c r="BM110" s="790"/>
      <c r="BN110" s="790"/>
      <c r="BO110" s="790"/>
      <c r="BP110" s="791"/>
      <c r="BQ110" s="843">
        <v>2204648</v>
      </c>
      <c r="BR110" s="824"/>
      <c r="BS110" s="824"/>
      <c r="BT110" s="824"/>
      <c r="BU110" s="824"/>
      <c r="BV110" s="824">
        <v>1978621</v>
      </c>
      <c r="BW110" s="824"/>
      <c r="BX110" s="824"/>
      <c r="BY110" s="824"/>
      <c r="BZ110" s="824"/>
      <c r="CA110" s="824">
        <v>1776520</v>
      </c>
      <c r="CB110" s="824"/>
      <c r="CC110" s="824"/>
      <c r="CD110" s="824"/>
      <c r="CE110" s="824"/>
      <c r="CF110" s="848">
        <v>42.5</v>
      </c>
      <c r="CG110" s="849"/>
      <c r="CH110" s="849"/>
      <c r="CI110" s="849"/>
      <c r="CJ110" s="849"/>
      <c r="CK110" s="905" t="s">
        <v>360</v>
      </c>
      <c r="CL110" s="801"/>
      <c r="CM110" s="842" t="s">
        <v>361</v>
      </c>
      <c r="CN110" s="790"/>
      <c r="CO110" s="790"/>
      <c r="CP110" s="790"/>
      <c r="CQ110" s="790"/>
      <c r="CR110" s="790"/>
      <c r="CS110" s="790"/>
      <c r="CT110" s="790"/>
      <c r="CU110" s="790"/>
      <c r="CV110" s="790"/>
      <c r="CW110" s="790"/>
      <c r="CX110" s="790"/>
      <c r="CY110" s="790"/>
      <c r="CZ110" s="790"/>
      <c r="DA110" s="790"/>
      <c r="DB110" s="790"/>
      <c r="DC110" s="790"/>
      <c r="DD110" s="790"/>
      <c r="DE110" s="790"/>
      <c r="DF110" s="791"/>
      <c r="DG110" s="843">
        <v>61459</v>
      </c>
      <c r="DH110" s="824"/>
      <c r="DI110" s="824"/>
      <c r="DJ110" s="824"/>
      <c r="DK110" s="824"/>
      <c r="DL110" s="824" t="s">
        <v>47</v>
      </c>
      <c r="DM110" s="824"/>
      <c r="DN110" s="824"/>
      <c r="DO110" s="824"/>
      <c r="DP110" s="824"/>
      <c r="DQ110" s="824" t="s">
        <v>47</v>
      </c>
      <c r="DR110" s="824"/>
      <c r="DS110" s="824"/>
      <c r="DT110" s="824"/>
      <c r="DU110" s="824"/>
      <c r="DV110" s="825" t="s">
        <v>47</v>
      </c>
      <c r="DW110" s="825"/>
      <c r="DX110" s="825"/>
      <c r="DY110" s="825"/>
      <c r="DZ110" s="826"/>
    </row>
    <row r="111" spans="1:131" s="232" customFormat="1" ht="26.25" customHeight="1" x14ac:dyDescent="0.2">
      <c r="A111" s="756" t="s">
        <v>362</v>
      </c>
      <c r="B111" s="757"/>
      <c r="C111" s="757"/>
      <c r="D111" s="757"/>
      <c r="E111" s="757"/>
      <c r="F111" s="757"/>
      <c r="G111" s="757"/>
      <c r="H111" s="757"/>
      <c r="I111" s="757"/>
      <c r="J111" s="757"/>
      <c r="K111" s="757"/>
      <c r="L111" s="757"/>
      <c r="M111" s="757"/>
      <c r="N111" s="757"/>
      <c r="O111" s="757"/>
      <c r="P111" s="757"/>
      <c r="Q111" s="757"/>
      <c r="R111" s="757"/>
      <c r="S111" s="757"/>
      <c r="T111" s="757"/>
      <c r="U111" s="757"/>
      <c r="V111" s="757"/>
      <c r="W111" s="757"/>
      <c r="X111" s="757"/>
      <c r="Y111" s="757"/>
      <c r="Z111" s="904"/>
      <c r="AA111" s="897" t="s">
        <v>47</v>
      </c>
      <c r="AB111" s="898"/>
      <c r="AC111" s="898"/>
      <c r="AD111" s="898"/>
      <c r="AE111" s="899"/>
      <c r="AF111" s="900" t="s">
        <v>47</v>
      </c>
      <c r="AG111" s="898"/>
      <c r="AH111" s="898"/>
      <c r="AI111" s="898"/>
      <c r="AJ111" s="899"/>
      <c r="AK111" s="900" t="s">
        <v>47</v>
      </c>
      <c r="AL111" s="898"/>
      <c r="AM111" s="898"/>
      <c r="AN111" s="898"/>
      <c r="AO111" s="899"/>
      <c r="AP111" s="901" t="s">
        <v>47</v>
      </c>
      <c r="AQ111" s="902"/>
      <c r="AR111" s="902"/>
      <c r="AS111" s="902"/>
      <c r="AT111" s="903"/>
      <c r="AU111" s="911"/>
      <c r="AV111" s="912"/>
      <c r="AW111" s="912"/>
      <c r="AX111" s="912"/>
      <c r="AY111" s="912"/>
      <c r="AZ111" s="797" t="s">
        <v>363</v>
      </c>
      <c r="BA111" s="734"/>
      <c r="BB111" s="734"/>
      <c r="BC111" s="734"/>
      <c r="BD111" s="734"/>
      <c r="BE111" s="734"/>
      <c r="BF111" s="734"/>
      <c r="BG111" s="734"/>
      <c r="BH111" s="734"/>
      <c r="BI111" s="734"/>
      <c r="BJ111" s="734"/>
      <c r="BK111" s="734"/>
      <c r="BL111" s="734"/>
      <c r="BM111" s="734"/>
      <c r="BN111" s="734"/>
      <c r="BO111" s="734"/>
      <c r="BP111" s="735"/>
      <c r="BQ111" s="798">
        <v>74322</v>
      </c>
      <c r="BR111" s="799"/>
      <c r="BS111" s="799"/>
      <c r="BT111" s="799"/>
      <c r="BU111" s="799"/>
      <c r="BV111" s="799" t="s">
        <v>47</v>
      </c>
      <c r="BW111" s="799"/>
      <c r="BX111" s="799"/>
      <c r="BY111" s="799"/>
      <c r="BZ111" s="799"/>
      <c r="CA111" s="799" t="s">
        <v>47</v>
      </c>
      <c r="CB111" s="799"/>
      <c r="CC111" s="799"/>
      <c r="CD111" s="799"/>
      <c r="CE111" s="799"/>
      <c r="CF111" s="857" t="s">
        <v>47</v>
      </c>
      <c r="CG111" s="858"/>
      <c r="CH111" s="858"/>
      <c r="CI111" s="858"/>
      <c r="CJ111" s="858"/>
      <c r="CK111" s="906"/>
      <c r="CL111" s="803"/>
      <c r="CM111" s="797" t="s">
        <v>364</v>
      </c>
      <c r="CN111" s="734"/>
      <c r="CO111" s="734"/>
      <c r="CP111" s="734"/>
      <c r="CQ111" s="734"/>
      <c r="CR111" s="734"/>
      <c r="CS111" s="734"/>
      <c r="CT111" s="734"/>
      <c r="CU111" s="734"/>
      <c r="CV111" s="734"/>
      <c r="CW111" s="734"/>
      <c r="CX111" s="734"/>
      <c r="CY111" s="734"/>
      <c r="CZ111" s="734"/>
      <c r="DA111" s="734"/>
      <c r="DB111" s="734"/>
      <c r="DC111" s="734"/>
      <c r="DD111" s="734"/>
      <c r="DE111" s="734"/>
      <c r="DF111" s="735"/>
      <c r="DG111" s="798" t="s">
        <v>47</v>
      </c>
      <c r="DH111" s="799"/>
      <c r="DI111" s="799"/>
      <c r="DJ111" s="799"/>
      <c r="DK111" s="799"/>
      <c r="DL111" s="799" t="s">
        <v>47</v>
      </c>
      <c r="DM111" s="799"/>
      <c r="DN111" s="799"/>
      <c r="DO111" s="799"/>
      <c r="DP111" s="799"/>
      <c r="DQ111" s="799" t="s">
        <v>47</v>
      </c>
      <c r="DR111" s="799"/>
      <c r="DS111" s="799"/>
      <c r="DT111" s="799"/>
      <c r="DU111" s="799"/>
      <c r="DV111" s="776" t="s">
        <v>47</v>
      </c>
      <c r="DW111" s="776"/>
      <c r="DX111" s="776"/>
      <c r="DY111" s="776"/>
      <c r="DZ111" s="777"/>
    </row>
    <row r="112" spans="1:131" s="232" customFormat="1" ht="26.25" customHeight="1" x14ac:dyDescent="0.2">
      <c r="A112" s="891" t="s">
        <v>365</v>
      </c>
      <c r="B112" s="892"/>
      <c r="C112" s="734" t="s">
        <v>366</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61" t="s">
        <v>47</v>
      </c>
      <c r="AB112" s="762"/>
      <c r="AC112" s="762"/>
      <c r="AD112" s="762"/>
      <c r="AE112" s="763"/>
      <c r="AF112" s="764" t="s">
        <v>47</v>
      </c>
      <c r="AG112" s="762"/>
      <c r="AH112" s="762"/>
      <c r="AI112" s="762"/>
      <c r="AJ112" s="763"/>
      <c r="AK112" s="764" t="s">
        <v>47</v>
      </c>
      <c r="AL112" s="762"/>
      <c r="AM112" s="762"/>
      <c r="AN112" s="762"/>
      <c r="AO112" s="763"/>
      <c r="AP112" s="806" t="s">
        <v>47</v>
      </c>
      <c r="AQ112" s="807"/>
      <c r="AR112" s="807"/>
      <c r="AS112" s="807"/>
      <c r="AT112" s="808"/>
      <c r="AU112" s="911"/>
      <c r="AV112" s="912"/>
      <c r="AW112" s="912"/>
      <c r="AX112" s="912"/>
      <c r="AY112" s="912"/>
      <c r="AZ112" s="797" t="s">
        <v>367</v>
      </c>
      <c r="BA112" s="734"/>
      <c r="BB112" s="734"/>
      <c r="BC112" s="734"/>
      <c r="BD112" s="734"/>
      <c r="BE112" s="734"/>
      <c r="BF112" s="734"/>
      <c r="BG112" s="734"/>
      <c r="BH112" s="734"/>
      <c r="BI112" s="734"/>
      <c r="BJ112" s="734"/>
      <c r="BK112" s="734"/>
      <c r="BL112" s="734"/>
      <c r="BM112" s="734"/>
      <c r="BN112" s="734"/>
      <c r="BO112" s="734"/>
      <c r="BP112" s="735"/>
      <c r="BQ112" s="798">
        <v>1474837</v>
      </c>
      <c r="BR112" s="799"/>
      <c r="BS112" s="799"/>
      <c r="BT112" s="799"/>
      <c r="BU112" s="799"/>
      <c r="BV112" s="799">
        <v>1378415</v>
      </c>
      <c r="BW112" s="799"/>
      <c r="BX112" s="799"/>
      <c r="BY112" s="799"/>
      <c r="BZ112" s="799"/>
      <c r="CA112" s="799">
        <v>1288513</v>
      </c>
      <c r="CB112" s="799"/>
      <c r="CC112" s="799"/>
      <c r="CD112" s="799"/>
      <c r="CE112" s="799"/>
      <c r="CF112" s="857">
        <v>30.8</v>
      </c>
      <c r="CG112" s="858"/>
      <c r="CH112" s="858"/>
      <c r="CI112" s="858"/>
      <c r="CJ112" s="858"/>
      <c r="CK112" s="906"/>
      <c r="CL112" s="803"/>
      <c r="CM112" s="797" t="s">
        <v>368</v>
      </c>
      <c r="CN112" s="734"/>
      <c r="CO112" s="734"/>
      <c r="CP112" s="734"/>
      <c r="CQ112" s="734"/>
      <c r="CR112" s="734"/>
      <c r="CS112" s="734"/>
      <c r="CT112" s="734"/>
      <c r="CU112" s="734"/>
      <c r="CV112" s="734"/>
      <c r="CW112" s="734"/>
      <c r="CX112" s="734"/>
      <c r="CY112" s="734"/>
      <c r="CZ112" s="734"/>
      <c r="DA112" s="734"/>
      <c r="DB112" s="734"/>
      <c r="DC112" s="734"/>
      <c r="DD112" s="734"/>
      <c r="DE112" s="734"/>
      <c r="DF112" s="735"/>
      <c r="DG112" s="798" t="s">
        <v>47</v>
      </c>
      <c r="DH112" s="799"/>
      <c r="DI112" s="799"/>
      <c r="DJ112" s="799"/>
      <c r="DK112" s="799"/>
      <c r="DL112" s="799" t="s">
        <v>47</v>
      </c>
      <c r="DM112" s="799"/>
      <c r="DN112" s="799"/>
      <c r="DO112" s="799"/>
      <c r="DP112" s="799"/>
      <c r="DQ112" s="799" t="s">
        <v>47</v>
      </c>
      <c r="DR112" s="799"/>
      <c r="DS112" s="799"/>
      <c r="DT112" s="799"/>
      <c r="DU112" s="799"/>
      <c r="DV112" s="776" t="s">
        <v>47</v>
      </c>
      <c r="DW112" s="776"/>
      <c r="DX112" s="776"/>
      <c r="DY112" s="776"/>
      <c r="DZ112" s="777"/>
    </row>
    <row r="113" spans="1:130" s="232" customFormat="1" ht="26.25" customHeight="1" x14ac:dyDescent="0.2">
      <c r="A113" s="893"/>
      <c r="B113" s="894"/>
      <c r="C113" s="734" t="s">
        <v>369</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897">
        <v>187624</v>
      </c>
      <c r="AB113" s="898"/>
      <c r="AC113" s="898"/>
      <c r="AD113" s="898"/>
      <c r="AE113" s="899"/>
      <c r="AF113" s="900">
        <v>180129</v>
      </c>
      <c r="AG113" s="898"/>
      <c r="AH113" s="898"/>
      <c r="AI113" s="898"/>
      <c r="AJ113" s="899"/>
      <c r="AK113" s="900">
        <v>168649</v>
      </c>
      <c r="AL113" s="898"/>
      <c r="AM113" s="898"/>
      <c r="AN113" s="898"/>
      <c r="AO113" s="899"/>
      <c r="AP113" s="901">
        <v>4</v>
      </c>
      <c r="AQ113" s="902"/>
      <c r="AR113" s="902"/>
      <c r="AS113" s="902"/>
      <c r="AT113" s="903"/>
      <c r="AU113" s="911"/>
      <c r="AV113" s="912"/>
      <c r="AW113" s="912"/>
      <c r="AX113" s="912"/>
      <c r="AY113" s="912"/>
      <c r="AZ113" s="797" t="s">
        <v>370</v>
      </c>
      <c r="BA113" s="734"/>
      <c r="BB113" s="734"/>
      <c r="BC113" s="734"/>
      <c r="BD113" s="734"/>
      <c r="BE113" s="734"/>
      <c r="BF113" s="734"/>
      <c r="BG113" s="734"/>
      <c r="BH113" s="734"/>
      <c r="BI113" s="734"/>
      <c r="BJ113" s="734"/>
      <c r="BK113" s="734"/>
      <c r="BL113" s="734"/>
      <c r="BM113" s="734"/>
      <c r="BN113" s="734"/>
      <c r="BO113" s="734"/>
      <c r="BP113" s="735"/>
      <c r="BQ113" s="798">
        <v>275243</v>
      </c>
      <c r="BR113" s="799"/>
      <c r="BS113" s="799"/>
      <c r="BT113" s="799"/>
      <c r="BU113" s="799"/>
      <c r="BV113" s="799">
        <v>251320</v>
      </c>
      <c r="BW113" s="799"/>
      <c r="BX113" s="799"/>
      <c r="BY113" s="799"/>
      <c r="BZ113" s="799"/>
      <c r="CA113" s="799">
        <v>223566</v>
      </c>
      <c r="CB113" s="799"/>
      <c r="CC113" s="799"/>
      <c r="CD113" s="799"/>
      <c r="CE113" s="799"/>
      <c r="CF113" s="857">
        <v>5.4</v>
      </c>
      <c r="CG113" s="858"/>
      <c r="CH113" s="858"/>
      <c r="CI113" s="858"/>
      <c r="CJ113" s="858"/>
      <c r="CK113" s="906"/>
      <c r="CL113" s="803"/>
      <c r="CM113" s="797" t="s">
        <v>371</v>
      </c>
      <c r="CN113" s="734"/>
      <c r="CO113" s="734"/>
      <c r="CP113" s="734"/>
      <c r="CQ113" s="734"/>
      <c r="CR113" s="734"/>
      <c r="CS113" s="734"/>
      <c r="CT113" s="734"/>
      <c r="CU113" s="734"/>
      <c r="CV113" s="734"/>
      <c r="CW113" s="734"/>
      <c r="CX113" s="734"/>
      <c r="CY113" s="734"/>
      <c r="CZ113" s="734"/>
      <c r="DA113" s="734"/>
      <c r="DB113" s="734"/>
      <c r="DC113" s="734"/>
      <c r="DD113" s="734"/>
      <c r="DE113" s="734"/>
      <c r="DF113" s="735"/>
      <c r="DG113" s="761" t="s">
        <v>47</v>
      </c>
      <c r="DH113" s="762"/>
      <c r="DI113" s="762"/>
      <c r="DJ113" s="762"/>
      <c r="DK113" s="763"/>
      <c r="DL113" s="764" t="s">
        <v>47</v>
      </c>
      <c r="DM113" s="762"/>
      <c r="DN113" s="762"/>
      <c r="DO113" s="762"/>
      <c r="DP113" s="763"/>
      <c r="DQ113" s="764" t="s">
        <v>47</v>
      </c>
      <c r="DR113" s="762"/>
      <c r="DS113" s="762"/>
      <c r="DT113" s="762"/>
      <c r="DU113" s="763"/>
      <c r="DV113" s="806" t="s">
        <v>47</v>
      </c>
      <c r="DW113" s="807"/>
      <c r="DX113" s="807"/>
      <c r="DY113" s="807"/>
      <c r="DZ113" s="808"/>
    </row>
    <row r="114" spans="1:130" s="232" customFormat="1" ht="26.25" customHeight="1" x14ac:dyDescent="0.2">
      <c r="A114" s="893"/>
      <c r="B114" s="894"/>
      <c r="C114" s="734" t="s">
        <v>372</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61">
        <v>36355</v>
      </c>
      <c r="AB114" s="762"/>
      <c r="AC114" s="762"/>
      <c r="AD114" s="762"/>
      <c r="AE114" s="763"/>
      <c r="AF114" s="764">
        <v>39174</v>
      </c>
      <c r="AG114" s="762"/>
      <c r="AH114" s="762"/>
      <c r="AI114" s="762"/>
      <c r="AJ114" s="763"/>
      <c r="AK114" s="764">
        <v>45839</v>
      </c>
      <c r="AL114" s="762"/>
      <c r="AM114" s="762"/>
      <c r="AN114" s="762"/>
      <c r="AO114" s="763"/>
      <c r="AP114" s="806">
        <v>1.1000000000000001</v>
      </c>
      <c r="AQ114" s="807"/>
      <c r="AR114" s="807"/>
      <c r="AS114" s="807"/>
      <c r="AT114" s="808"/>
      <c r="AU114" s="911"/>
      <c r="AV114" s="912"/>
      <c r="AW114" s="912"/>
      <c r="AX114" s="912"/>
      <c r="AY114" s="912"/>
      <c r="AZ114" s="797" t="s">
        <v>373</v>
      </c>
      <c r="BA114" s="734"/>
      <c r="BB114" s="734"/>
      <c r="BC114" s="734"/>
      <c r="BD114" s="734"/>
      <c r="BE114" s="734"/>
      <c r="BF114" s="734"/>
      <c r="BG114" s="734"/>
      <c r="BH114" s="734"/>
      <c r="BI114" s="734"/>
      <c r="BJ114" s="734"/>
      <c r="BK114" s="734"/>
      <c r="BL114" s="734"/>
      <c r="BM114" s="734"/>
      <c r="BN114" s="734"/>
      <c r="BO114" s="734"/>
      <c r="BP114" s="735"/>
      <c r="BQ114" s="798">
        <v>1268006</v>
      </c>
      <c r="BR114" s="799"/>
      <c r="BS114" s="799"/>
      <c r="BT114" s="799"/>
      <c r="BU114" s="799"/>
      <c r="BV114" s="799">
        <v>1145284</v>
      </c>
      <c r="BW114" s="799"/>
      <c r="BX114" s="799"/>
      <c r="BY114" s="799"/>
      <c r="BZ114" s="799"/>
      <c r="CA114" s="799">
        <v>1107230</v>
      </c>
      <c r="CB114" s="799"/>
      <c r="CC114" s="799"/>
      <c r="CD114" s="799"/>
      <c r="CE114" s="799"/>
      <c r="CF114" s="857">
        <v>26.5</v>
      </c>
      <c r="CG114" s="858"/>
      <c r="CH114" s="858"/>
      <c r="CI114" s="858"/>
      <c r="CJ114" s="858"/>
      <c r="CK114" s="906"/>
      <c r="CL114" s="803"/>
      <c r="CM114" s="797" t="s">
        <v>374</v>
      </c>
      <c r="CN114" s="734"/>
      <c r="CO114" s="734"/>
      <c r="CP114" s="734"/>
      <c r="CQ114" s="734"/>
      <c r="CR114" s="734"/>
      <c r="CS114" s="734"/>
      <c r="CT114" s="734"/>
      <c r="CU114" s="734"/>
      <c r="CV114" s="734"/>
      <c r="CW114" s="734"/>
      <c r="CX114" s="734"/>
      <c r="CY114" s="734"/>
      <c r="CZ114" s="734"/>
      <c r="DA114" s="734"/>
      <c r="DB114" s="734"/>
      <c r="DC114" s="734"/>
      <c r="DD114" s="734"/>
      <c r="DE114" s="734"/>
      <c r="DF114" s="735"/>
      <c r="DG114" s="761" t="s">
        <v>47</v>
      </c>
      <c r="DH114" s="762"/>
      <c r="DI114" s="762"/>
      <c r="DJ114" s="762"/>
      <c r="DK114" s="763"/>
      <c r="DL114" s="764" t="s">
        <v>47</v>
      </c>
      <c r="DM114" s="762"/>
      <c r="DN114" s="762"/>
      <c r="DO114" s="762"/>
      <c r="DP114" s="763"/>
      <c r="DQ114" s="764" t="s">
        <v>47</v>
      </c>
      <c r="DR114" s="762"/>
      <c r="DS114" s="762"/>
      <c r="DT114" s="762"/>
      <c r="DU114" s="763"/>
      <c r="DV114" s="806" t="s">
        <v>47</v>
      </c>
      <c r="DW114" s="807"/>
      <c r="DX114" s="807"/>
      <c r="DY114" s="807"/>
      <c r="DZ114" s="808"/>
    </row>
    <row r="115" spans="1:130" s="232" customFormat="1" ht="26.25" customHeight="1" x14ac:dyDescent="0.2">
      <c r="A115" s="893"/>
      <c r="B115" s="894"/>
      <c r="C115" s="734" t="s">
        <v>375</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897">
        <v>18902</v>
      </c>
      <c r="AB115" s="898"/>
      <c r="AC115" s="898"/>
      <c r="AD115" s="898"/>
      <c r="AE115" s="899"/>
      <c r="AF115" s="900">
        <v>12863</v>
      </c>
      <c r="AG115" s="898"/>
      <c r="AH115" s="898"/>
      <c r="AI115" s="898"/>
      <c r="AJ115" s="899"/>
      <c r="AK115" s="900" t="s">
        <v>47</v>
      </c>
      <c r="AL115" s="898"/>
      <c r="AM115" s="898"/>
      <c r="AN115" s="898"/>
      <c r="AO115" s="899"/>
      <c r="AP115" s="901" t="s">
        <v>47</v>
      </c>
      <c r="AQ115" s="902"/>
      <c r="AR115" s="902"/>
      <c r="AS115" s="902"/>
      <c r="AT115" s="903"/>
      <c r="AU115" s="911"/>
      <c r="AV115" s="912"/>
      <c r="AW115" s="912"/>
      <c r="AX115" s="912"/>
      <c r="AY115" s="912"/>
      <c r="AZ115" s="797" t="s">
        <v>376</v>
      </c>
      <c r="BA115" s="734"/>
      <c r="BB115" s="734"/>
      <c r="BC115" s="734"/>
      <c r="BD115" s="734"/>
      <c r="BE115" s="734"/>
      <c r="BF115" s="734"/>
      <c r="BG115" s="734"/>
      <c r="BH115" s="734"/>
      <c r="BI115" s="734"/>
      <c r="BJ115" s="734"/>
      <c r="BK115" s="734"/>
      <c r="BL115" s="734"/>
      <c r="BM115" s="734"/>
      <c r="BN115" s="734"/>
      <c r="BO115" s="734"/>
      <c r="BP115" s="735"/>
      <c r="BQ115" s="798" t="s">
        <v>47</v>
      </c>
      <c r="BR115" s="799"/>
      <c r="BS115" s="799"/>
      <c r="BT115" s="799"/>
      <c r="BU115" s="799"/>
      <c r="BV115" s="799" t="s">
        <v>47</v>
      </c>
      <c r="BW115" s="799"/>
      <c r="BX115" s="799"/>
      <c r="BY115" s="799"/>
      <c r="BZ115" s="799"/>
      <c r="CA115" s="799" t="s">
        <v>47</v>
      </c>
      <c r="CB115" s="799"/>
      <c r="CC115" s="799"/>
      <c r="CD115" s="799"/>
      <c r="CE115" s="799"/>
      <c r="CF115" s="857" t="s">
        <v>47</v>
      </c>
      <c r="CG115" s="858"/>
      <c r="CH115" s="858"/>
      <c r="CI115" s="858"/>
      <c r="CJ115" s="858"/>
      <c r="CK115" s="906"/>
      <c r="CL115" s="803"/>
      <c r="CM115" s="797" t="s">
        <v>377</v>
      </c>
      <c r="CN115" s="734"/>
      <c r="CO115" s="734"/>
      <c r="CP115" s="734"/>
      <c r="CQ115" s="734"/>
      <c r="CR115" s="734"/>
      <c r="CS115" s="734"/>
      <c r="CT115" s="734"/>
      <c r="CU115" s="734"/>
      <c r="CV115" s="734"/>
      <c r="CW115" s="734"/>
      <c r="CX115" s="734"/>
      <c r="CY115" s="734"/>
      <c r="CZ115" s="734"/>
      <c r="DA115" s="734"/>
      <c r="DB115" s="734"/>
      <c r="DC115" s="734"/>
      <c r="DD115" s="734"/>
      <c r="DE115" s="734"/>
      <c r="DF115" s="735"/>
      <c r="DG115" s="761" t="s">
        <v>47</v>
      </c>
      <c r="DH115" s="762"/>
      <c r="DI115" s="762"/>
      <c r="DJ115" s="762"/>
      <c r="DK115" s="763"/>
      <c r="DL115" s="764" t="s">
        <v>47</v>
      </c>
      <c r="DM115" s="762"/>
      <c r="DN115" s="762"/>
      <c r="DO115" s="762"/>
      <c r="DP115" s="763"/>
      <c r="DQ115" s="764" t="s">
        <v>47</v>
      </c>
      <c r="DR115" s="762"/>
      <c r="DS115" s="762"/>
      <c r="DT115" s="762"/>
      <c r="DU115" s="763"/>
      <c r="DV115" s="806" t="s">
        <v>47</v>
      </c>
      <c r="DW115" s="807"/>
      <c r="DX115" s="807"/>
      <c r="DY115" s="807"/>
      <c r="DZ115" s="808"/>
    </row>
    <row r="116" spans="1:130" s="232" customFormat="1" ht="26.25" customHeight="1" x14ac:dyDescent="0.2">
      <c r="A116" s="895"/>
      <c r="B116" s="896"/>
      <c r="C116" s="821" t="s">
        <v>378</v>
      </c>
      <c r="D116" s="821"/>
      <c r="E116" s="821"/>
      <c r="F116" s="821"/>
      <c r="G116" s="821"/>
      <c r="H116" s="821"/>
      <c r="I116" s="821"/>
      <c r="J116" s="821"/>
      <c r="K116" s="821"/>
      <c r="L116" s="821"/>
      <c r="M116" s="821"/>
      <c r="N116" s="821"/>
      <c r="O116" s="821"/>
      <c r="P116" s="821"/>
      <c r="Q116" s="821"/>
      <c r="R116" s="821"/>
      <c r="S116" s="821"/>
      <c r="T116" s="821"/>
      <c r="U116" s="821"/>
      <c r="V116" s="821"/>
      <c r="W116" s="821"/>
      <c r="X116" s="821"/>
      <c r="Y116" s="821"/>
      <c r="Z116" s="822"/>
      <c r="AA116" s="761" t="s">
        <v>47</v>
      </c>
      <c r="AB116" s="762"/>
      <c r="AC116" s="762"/>
      <c r="AD116" s="762"/>
      <c r="AE116" s="763"/>
      <c r="AF116" s="764" t="s">
        <v>47</v>
      </c>
      <c r="AG116" s="762"/>
      <c r="AH116" s="762"/>
      <c r="AI116" s="762"/>
      <c r="AJ116" s="763"/>
      <c r="AK116" s="764" t="s">
        <v>47</v>
      </c>
      <c r="AL116" s="762"/>
      <c r="AM116" s="762"/>
      <c r="AN116" s="762"/>
      <c r="AO116" s="763"/>
      <c r="AP116" s="806" t="s">
        <v>47</v>
      </c>
      <c r="AQ116" s="807"/>
      <c r="AR116" s="807"/>
      <c r="AS116" s="807"/>
      <c r="AT116" s="808"/>
      <c r="AU116" s="911"/>
      <c r="AV116" s="912"/>
      <c r="AW116" s="912"/>
      <c r="AX116" s="912"/>
      <c r="AY116" s="912"/>
      <c r="AZ116" s="845" t="s">
        <v>379</v>
      </c>
      <c r="BA116" s="846"/>
      <c r="BB116" s="846"/>
      <c r="BC116" s="846"/>
      <c r="BD116" s="846"/>
      <c r="BE116" s="846"/>
      <c r="BF116" s="846"/>
      <c r="BG116" s="846"/>
      <c r="BH116" s="846"/>
      <c r="BI116" s="846"/>
      <c r="BJ116" s="846"/>
      <c r="BK116" s="846"/>
      <c r="BL116" s="846"/>
      <c r="BM116" s="846"/>
      <c r="BN116" s="846"/>
      <c r="BO116" s="846"/>
      <c r="BP116" s="847"/>
      <c r="BQ116" s="798" t="s">
        <v>47</v>
      </c>
      <c r="BR116" s="799"/>
      <c r="BS116" s="799"/>
      <c r="BT116" s="799"/>
      <c r="BU116" s="799"/>
      <c r="BV116" s="799" t="s">
        <v>47</v>
      </c>
      <c r="BW116" s="799"/>
      <c r="BX116" s="799"/>
      <c r="BY116" s="799"/>
      <c r="BZ116" s="799"/>
      <c r="CA116" s="799" t="s">
        <v>47</v>
      </c>
      <c r="CB116" s="799"/>
      <c r="CC116" s="799"/>
      <c r="CD116" s="799"/>
      <c r="CE116" s="799"/>
      <c r="CF116" s="857" t="s">
        <v>47</v>
      </c>
      <c r="CG116" s="858"/>
      <c r="CH116" s="858"/>
      <c r="CI116" s="858"/>
      <c r="CJ116" s="858"/>
      <c r="CK116" s="906"/>
      <c r="CL116" s="803"/>
      <c r="CM116" s="797" t="s">
        <v>380</v>
      </c>
      <c r="CN116" s="734"/>
      <c r="CO116" s="734"/>
      <c r="CP116" s="734"/>
      <c r="CQ116" s="734"/>
      <c r="CR116" s="734"/>
      <c r="CS116" s="734"/>
      <c r="CT116" s="734"/>
      <c r="CU116" s="734"/>
      <c r="CV116" s="734"/>
      <c r="CW116" s="734"/>
      <c r="CX116" s="734"/>
      <c r="CY116" s="734"/>
      <c r="CZ116" s="734"/>
      <c r="DA116" s="734"/>
      <c r="DB116" s="734"/>
      <c r="DC116" s="734"/>
      <c r="DD116" s="734"/>
      <c r="DE116" s="734"/>
      <c r="DF116" s="735"/>
      <c r="DG116" s="761" t="s">
        <v>47</v>
      </c>
      <c r="DH116" s="762"/>
      <c r="DI116" s="762"/>
      <c r="DJ116" s="762"/>
      <c r="DK116" s="763"/>
      <c r="DL116" s="764" t="s">
        <v>47</v>
      </c>
      <c r="DM116" s="762"/>
      <c r="DN116" s="762"/>
      <c r="DO116" s="762"/>
      <c r="DP116" s="763"/>
      <c r="DQ116" s="764" t="s">
        <v>47</v>
      </c>
      <c r="DR116" s="762"/>
      <c r="DS116" s="762"/>
      <c r="DT116" s="762"/>
      <c r="DU116" s="763"/>
      <c r="DV116" s="806" t="s">
        <v>47</v>
      </c>
      <c r="DW116" s="807"/>
      <c r="DX116" s="807"/>
      <c r="DY116" s="807"/>
      <c r="DZ116" s="808"/>
    </row>
    <row r="117" spans="1:130" s="232" customFormat="1" ht="26.25" customHeight="1" x14ac:dyDescent="0.2">
      <c r="A117" s="877" t="s">
        <v>101</v>
      </c>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859" t="s">
        <v>381</v>
      </c>
      <c r="Z117" s="879"/>
      <c r="AA117" s="884">
        <v>532812</v>
      </c>
      <c r="AB117" s="885"/>
      <c r="AC117" s="885"/>
      <c r="AD117" s="885"/>
      <c r="AE117" s="886"/>
      <c r="AF117" s="887">
        <v>492788</v>
      </c>
      <c r="AG117" s="885"/>
      <c r="AH117" s="885"/>
      <c r="AI117" s="885"/>
      <c r="AJ117" s="886"/>
      <c r="AK117" s="887">
        <v>447160</v>
      </c>
      <c r="AL117" s="885"/>
      <c r="AM117" s="885"/>
      <c r="AN117" s="885"/>
      <c r="AO117" s="886"/>
      <c r="AP117" s="888"/>
      <c r="AQ117" s="889"/>
      <c r="AR117" s="889"/>
      <c r="AS117" s="889"/>
      <c r="AT117" s="890"/>
      <c r="AU117" s="911"/>
      <c r="AV117" s="912"/>
      <c r="AW117" s="912"/>
      <c r="AX117" s="912"/>
      <c r="AY117" s="912"/>
      <c r="AZ117" s="845" t="s">
        <v>382</v>
      </c>
      <c r="BA117" s="846"/>
      <c r="BB117" s="846"/>
      <c r="BC117" s="846"/>
      <c r="BD117" s="846"/>
      <c r="BE117" s="846"/>
      <c r="BF117" s="846"/>
      <c r="BG117" s="846"/>
      <c r="BH117" s="846"/>
      <c r="BI117" s="846"/>
      <c r="BJ117" s="846"/>
      <c r="BK117" s="846"/>
      <c r="BL117" s="846"/>
      <c r="BM117" s="846"/>
      <c r="BN117" s="846"/>
      <c r="BO117" s="846"/>
      <c r="BP117" s="847"/>
      <c r="BQ117" s="798" t="s">
        <v>47</v>
      </c>
      <c r="BR117" s="799"/>
      <c r="BS117" s="799"/>
      <c r="BT117" s="799"/>
      <c r="BU117" s="799"/>
      <c r="BV117" s="799" t="s">
        <v>47</v>
      </c>
      <c r="BW117" s="799"/>
      <c r="BX117" s="799"/>
      <c r="BY117" s="799"/>
      <c r="BZ117" s="799"/>
      <c r="CA117" s="799" t="s">
        <v>47</v>
      </c>
      <c r="CB117" s="799"/>
      <c r="CC117" s="799"/>
      <c r="CD117" s="799"/>
      <c r="CE117" s="799"/>
      <c r="CF117" s="857" t="s">
        <v>47</v>
      </c>
      <c r="CG117" s="858"/>
      <c r="CH117" s="858"/>
      <c r="CI117" s="858"/>
      <c r="CJ117" s="858"/>
      <c r="CK117" s="906"/>
      <c r="CL117" s="803"/>
      <c r="CM117" s="797" t="s">
        <v>383</v>
      </c>
      <c r="CN117" s="734"/>
      <c r="CO117" s="734"/>
      <c r="CP117" s="734"/>
      <c r="CQ117" s="734"/>
      <c r="CR117" s="734"/>
      <c r="CS117" s="734"/>
      <c r="CT117" s="734"/>
      <c r="CU117" s="734"/>
      <c r="CV117" s="734"/>
      <c r="CW117" s="734"/>
      <c r="CX117" s="734"/>
      <c r="CY117" s="734"/>
      <c r="CZ117" s="734"/>
      <c r="DA117" s="734"/>
      <c r="DB117" s="734"/>
      <c r="DC117" s="734"/>
      <c r="DD117" s="734"/>
      <c r="DE117" s="734"/>
      <c r="DF117" s="735"/>
      <c r="DG117" s="761" t="s">
        <v>47</v>
      </c>
      <c r="DH117" s="762"/>
      <c r="DI117" s="762"/>
      <c r="DJ117" s="762"/>
      <c r="DK117" s="763"/>
      <c r="DL117" s="764" t="s">
        <v>47</v>
      </c>
      <c r="DM117" s="762"/>
      <c r="DN117" s="762"/>
      <c r="DO117" s="762"/>
      <c r="DP117" s="763"/>
      <c r="DQ117" s="764" t="s">
        <v>47</v>
      </c>
      <c r="DR117" s="762"/>
      <c r="DS117" s="762"/>
      <c r="DT117" s="762"/>
      <c r="DU117" s="763"/>
      <c r="DV117" s="806" t="s">
        <v>47</v>
      </c>
      <c r="DW117" s="807"/>
      <c r="DX117" s="807"/>
      <c r="DY117" s="807"/>
      <c r="DZ117" s="808"/>
    </row>
    <row r="118" spans="1:130" s="232" customFormat="1" ht="26.25" customHeight="1" x14ac:dyDescent="0.2">
      <c r="A118" s="877" t="s">
        <v>356</v>
      </c>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9"/>
      <c r="AA118" s="880" t="s">
        <v>354</v>
      </c>
      <c r="AB118" s="878"/>
      <c r="AC118" s="878"/>
      <c r="AD118" s="878"/>
      <c r="AE118" s="879"/>
      <c r="AF118" s="880" t="s">
        <v>220</v>
      </c>
      <c r="AG118" s="878"/>
      <c r="AH118" s="878"/>
      <c r="AI118" s="878"/>
      <c r="AJ118" s="879"/>
      <c r="AK118" s="880" t="s">
        <v>219</v>
      </c>
      <c r="AL118" s="878"/>
      <c r="AM118" s="878"/>
      <c r="AN118" s="878"/>
      <c r="AO118" s="879"/>
      <c r="AP118" s="881" t="s">
        <v>355</v>
      </c>
      <c r="AQ118" s="882"/>
      <c r="AR118" s="882"/>
      <c r="AS118" s="882"/>
      <c r="AT118" s="883"/>
      <c r="AU118" s="911"/>
      <c r="AV118" s="912"/>
      <c r="AW118" s="912"/>
      <c r="AX118" s="912"/>
      <c r="AY118" s="912"/>
      <c r="AZ118" s="820" t="s">
        <v>384</v>
      </c>
      <c r="BA118" s="821"/>
      <c r="BB118" s="821"/>
      <c r="BC118" s="821"/>
      <c r="BD118" s="821"/>
      <c r="BE118" s="821"/>
      <c r="BF118" s="821"/>
      <c r="BG118" s="821"/>
      <c r="BH118" s="821"/>
      <c r="BI118" s="821"/>
      <c r="BJ118" s="821"/>
      <c r="BK118" s="821"/>
      <c r="BL118" s="821"/>
      <c r="BM118" s="821"/>
      <c r="BN118" s="821"/>
      <c r="BO118" s="821"/>
      <c r="BP118" s="822"/>
      <c r="BQ118" s="861" t="s">
        <v>47</v>
      </c>
      <c r="BR118" s="827"/>
      <c r="BS118" s="827"/>
      <c r="BT118" s="827"/>
      <c r="BU118" s="827"/>
      <c r="BV118" s="827" t="s">
        <v>47</v>
      </c>
      <c r="BW118" s="827"/>
      <c r="BX118" s="827"/>
      <c r="BY118" s="827"/>
      <c r="BZ118" s="827"/>
      <c r="CA118" s="827">
        <v>19616</v>
      </c>
      <c r="CB118" s="827"/>
      <c r="CC118" s="827"/>
      <c r="CD118" s="827"/>
      <c r="CE118" s="827"/>
      <c r="CF118" s="857">
        <v>0.5</v>
      </c>
      <c r="CG118" s="858"/>
      <c r="CH118" s="858"/>
      <c r="CI118" s="858"/>
      <c r="CJ118" s="858"/>
      <c r="CK118" s="906"/>
      <c r="CL118" s="803"/>
      <c r="CM118" s="797" t="s">
        <v>385</v>
      </c>
      <c r="CN118" s="734"/>
      <c r="CO118" s="734"/>
      <c r="CP118" s="734"/>
      <c r="CQ118" s="734"/>
      <c r="CR118" s="734"/>
      <c r="CS118" s="734"/>
      <c r="CT118" s="734"/>
      <c r="CU118" s="734"/>
      <c r="CV118" s="734"/>
      <c r="CW118" s="734"/>
      <c r="CX118" s="734"/>
      <c r="CY118" s="734"/>
      <c r="CZ118" s="734"/>
      <c r="DA118" s="734"/>
      <c r="DB118" s="734"/>
      <c r="DC118" s="734"/>
      <c r="DD118" s="734"/>
      <c r="DE118" s="734"/>
      <c r="DF118" s="735"/>
      <c r="DG118" s="761" t="s">
        <v>47</v>
      </c>
      <c r="DH118" s="762"/>
      <c r="DI118" s="762"/>
      <c r="DJ118" s="762"/>
      <c r="DK118" s="763"/>
      <c r="DL118" s="764" t="s">
        <v>47</v>
      </c>
      <c r="DM118" s="762"/>
      <c r="DN118" s="762"/>
      <c r="DO118" s="762"/>
      <c r="DP118" s="763"/>
      <c r="DQ118" s="764" t="s">
        <v>47</v>
      </c>
      <c r="DR118" s="762"/>
      <c r="DS118" s="762"/>
      <c r="DT118" s="762"/>
      <c r="DU118" s="763"/>
      <c r="DV118" s="806" t="s">
        <v>47</v>
      </c>
      <c r="DW118" s="807"/>
      <c r="DX118" s="807"/>
      <c r="DY118" s="807"/>
      <c r="DZ118" s="808"/>
    </row>
    <row r="119" spans="1:130" s="232" customFormat="1" ht="26.25" customHeight="1" x14ac:dyDescent="0.2">
      <c r="A119" s="800" t="s">
        <v>360</v>
      </c>
      <c r="B119" s="801"/>
      <c r="C119" s="842" t="s">
        <v>361</v>
      </c>
      <c r="D119" s="790"/>
      <c r="E119" s="790"/>
      <c r="F119" s="790"/>
      <c r="G119" s="790"/>
      <c r="H119" s="790"/>
      <c r="I119" s="790"/>
      <c r="J119" s="790"/>
      <c r="K119" s="790"/>
      <c r="L119" s="790"/>
      <c r="M119" s="790"/>
      <c r="N119" s="790"/>
      <c r="O119" s="790"/>
      <c r="P119" s="790"/>
      <c r="Q119" s="790"/>
      <c r="R119" s="790"/>
      <c r="S119" s="790"/>
      <c r="T119" s="790"/>
      <c r="U119" s="790"/>
      <c r="V119" s="790"/>
      <c r="W119" s="790"/>
      <c r="X119" s="790"/>
      <c r="Y119" s="790"/>
      <c r="Z119" s="791"/>
      <c r="AA119" s="870" t="s">
        <v>47</v>
      </c>
      <c r="AB119" s="871"/>
      <c r="AC119" s="871"/>
      <c r="AD119" s="871"/>
      <c r="AE119" s="872"/>
      <c r="AF119" s="873" t="s">
        <v>47</v>
      </c>
      <c r="AG119" s="871"/>
      <c r="AH119" s="871"/>
      <c r="AI119" s="871"/>
      <c r="AJ119" s="872"/>
      <c r="AK119" s="873" t="s">
        <v>47</v>
      </c>
      <c r="AL119" s="871"/>
      <c r="AM119" s="871"/>
      <c r="AN119" s="871"/>
      <c r="AO119" s="872"/>
      <c r="AP119" s="874" t="s">
        <v>47</v>
      </c>
      <c r="AQ119" s="875"/>
      <c r="AR119" s="875"/>
      <c r="AS119" s="875"/>
      <c r="AT119" s="876"/>
      <c r="AU119" s="913"/>
      <c r="AV119" s="914"/>
      <c r="AW119" s="914"/>
      <c r="AX119" s="914"/>
      <c r="AY119" s="914"/>
      <c r="AZ119" s="254" t="s">
        <v>101</v>
      </c>
      <c r="BA119" s="254"/>
      <c r="BB119" s="254"/>
      <c r="BC119" s="254"/>
      <c r="BD119" s="254"/>
      <c r="BE119" s="254"/>
      <c r="BF119" s="254"/>
      <c r="BG119" s="254"/>
      <c r="BH119" s="254"/>
      <c r="BI119" s="254"/>
      <c r="BJ119" s="254"/>
      <c r="BK119" s="254"/>
      <c r="BL119" s="254"/>
      <c r="BM119" s="254"/>
      <c r="BN119" s="254"/>
      <c r="BO119" s="859" t="s">
        <v>386</v>
      </c>
      <c r="BP119" s="860"/>
      <c r="BQ119" s="861">
        <v>5297056</v>
      </c>
      <c r="BR119" s="827"/>
      <c r="BS119" s="827"/>
      <c r="BT119" s="827"/>
      <c r="BU119" s="827"/>
      <c r="BV119" s="827">
        <v>4753640</v>
      </c>
      <c r="BW119" s="827"/>
      <c r="BX119" s="827"/>
      <c r="BY119" s="827"/>
      <c r="BZ119" s="827"/>
      <c r="CA119" s="827">
        <v>4415445</v>
      </c>
      <c r="CB119" s="827"/>
      <c r="CC119" s="827"/>
      <c r="CD119" s="827"/>
      <c r="CE119" s="827"/>
      <c r="CF119" s="730"/>
      <c r="CG119" s="731"/>
      <c r="CH119" s="731"/>
      <c r="CI119" s="731"/>
      <c r="CJ119" s="816"/>
      <c r="CK119" s="907"/>
      <c r="CL119" s="805"/>
      <c r="CM119" s="820" t="s">
        <v>387</v>
      </c>
      <c r="CN119" s="821"/>
      <c r="CO119" s="821"/>
      <c r="CP119" s="821"/>
      <c r="CQ119" s="821"/>
      <c r="CR119" s="821"/>
      <c r="CS119" s="821"/>
      <c r="CT119" s="821"/>
      <c r="CU119" s="821"/>
      <c r="CV119" s="821"/>
      <c r="CW119" s="821"/>
      <c r="CX119" s="821"/>
      <c r="CY119" s="821"/>
      <c r="CZ119" s="821"/>
      <c r="DA119" s="821"/>
      <c r="DB119" s="821"/>
      <c r="DC119" s="821"/>
      <c r="DD119" s="821"/>
      <c r="DE119" s="821"/>
      <c r="DF119" s="822"/>
      <c r="DG119" s="745">
        <v>12863</v>
      </c>
      <c r="DH119" s="746"/>
      <c r="DI119" s="746"/>
      <c r="DJ119" s="746"/>
      <c r="DK119" s="747"/>
      <c r="DL119" s="748" t="s">
        <v>47</v>
      </c>
      <c r="DM119" s="746"/>
      <c r="DN119" s="746"/>
      <c r="DO119" s="746"/>
      <c r="DP119" s="747"/>
      <c r="DQ119" s="748" t="s">
        <v>47</v>
      </c>
      <c r="DR119" s="746"/>
      <c r="DS119" s="746"/>
      <c r="DT119" s="746"/>
      <c r="DU119" s="747"/>
      <c r="DV119" s="830" t="s">
        <v>47</v>
      </c>
      <c r="DW119" s="831"/>
      <c r="DX119" s="831"/>
      <c r="DY119" s="831"/>
      <c r="DZ119" s="832"/>
    </row>
    <row r="120" spans="1:130" s="232" customFormat="1" ht="26.25" customHeight="1" x14ac:dyDescent="0.2">
      <c r="A120" s="802"/>
      <c r="B120" s="803"/>
      <c r="C120" s="797" t="s">
        <v>364</v>
      </c>
      <c r="D120" s="734"/>
      <c r="E120" s="734"/>
      <c r="F120" s="734"/>
      <c r="G120" s="734"/>
      <c r="H120" s="734"/>
      <c r="I120" s="734"/>
      <c r="J120" s="734"/>
      <c r="K120" s="734"/>
      <c r="L120" s="734"/>
      <c r="M120" s="734"/>
      <c r="N120" s="734"/>
      <c r="O120" s="734"/>
      <c r="P120" s="734"/>
      <c r="Q120" s="734"/>
      <c r="R120" s="734"/>
      <c r="S120" s="734"/>
      <c r="T120" s="734"/>
      <c r="U120" s="734"/>
      <c r="V120" s="734"/>
      <c r="W120" s="734"/>
      <c r="X120" s="734"/>
      <c r="Y120" s="734"/>
      <c r="Z120" s="735"/>
      <c r="AA120" s="761" t="s">
        <v>47</v>
      </c>
      <c r="AB120" s="762"/>
      <c r="AC120" s="762"/>
      <c r="AD120" s="762"/>
      <c r="AE120" s="763"/>
      <c r="AF120" s="764" t="s">
        <v>47</v>
      </c>
      <c r="AG120" s="762"/>
      <c r="AH120" s="762"/>
      <c r="AI120" s="762"/>
      <c r="AJ120" s="763"/>
      <c r="AK120" s="764" t="s">
        <v>47</v>
      </c>
      <c r="AL120" s="762"/>
      <c r="AM120" s="762"/>
      <c r="AN120" s="762"/>
      <c r="AO120" s="763"/>
      <c r="AP120" s="806" t="s">
        <v>47</v>
      </c>
      <c r="AQ120" s="807"/>
      <c r="AR120" s="807"/>
      <c r="AS120" s="807"/>
      <c r="AT120" s="808"/>
      <c r="AU120" s="862" t="s">
        <v>388</v>
      </c>
      <c r="AV120" s="863"/>
      <c r="AW120" s="863"/>
      <c r="AX120" s="863"/>
      <c r="AY120" s="864"/>
      <c r="AZ120" s="842" t="s">
        <v>389</v>
      </c>
      <c r="BA120" s="790"/>
      <c r="BB120" s="790"/>
      <c r="BC120" s="790"/>
      <c r="BD120" s="790"/>
      <c r="BE120" s="790"/>
      <c r="BF120" s="790"/>
      <c r="BG120" s="790"/>
      <c r="BH120" s="790"/>
      <c r="BI120" s="790"/>
      <c r="BJ120" s="790"/>
      <c r="BK120" s="790"/>
      <c r="BL120" s="790"/>
      <c r="BM120" s="790"/>
      <c r="BN120" s="790"/>
      <c r="BO120" s="790"/>
      <c r="BP120" s="791"/>
      <c r="BQ120" s="843">
        <v>13062623</v>
      </c>
      <c r="BR120" s="824"/>
      <c r="BS120" s="824"/>
      <c r="BT120" s="824"/>
      <c r="BU120" s="824"/>
      <c r="BV120" s="824">
        <v>12997352</v>
      </c>
      <c r="BW120" s="824"/>
      <c r="BX120" s="824"/>
      <c r="BY120" s="824"/>
      <c r="BZ120" s="824"/>
      <c r="CA120" s="824">
        <v>12999449</v>
      </c>
      <c r="CB120" s="824"/>
      <c r="CC120" s="824"/>
      <c r="CD120" s="824"/>
      <c r="CE120" s="824"/>
      <c r="CF120" s="848">
        <v>311.2</v>
      </c>
      <c r="CG120" s="849"/>
      <c r="CH120" s="849"/>
      <c r="CI120" s="849"/>
      <c r="CJ120" s="849"/>
      <c r="CK120" s="850" t="s">
        <v>390</v>
      </c>
      <c r="CL120" s="834"/>
      <c r="CM120" s="834"/>
      <c r="CN120" s="834"/>
      <c r="CO120" s="835"/>
      <c r="CP120" s="854" t="s">
        <v>329</v>
      </c>
      <c r="CQ120" s="855"/>
      <c r="CR120" s="855"/>
      <c r="CS120" s="855"/>
      <c r="CT120" s="855"/>
      <c r="CU120" s="855"/>
      <c r="CV120" s="855"/>
      <c r="CW120" s="855"/>
      <c r="CX120" s="855"/>
      <c r="CY120" s="855"/>
      <c r="CZ120" s="855"/>
      <c r="DA120" s="855"/>
      <c r="DB120" s="855"/>
      <c r="DC120" s="855"/>
      <c r="DD120" s="855"/>
      <c r="DE120" s="855"/>
      <c r="DF120" s="856"/>
      <c r="DG120" s="843">
        <v>708364</v>
      </c>
      <c r="DH120" s="824"/>
      <c r="DI120" s="824"/>
      <c r="DJ120" s="824"/>
      <c r="DK120" s="824"/>
      <c r="DL120" s="824">
        <v>643964</v>
      </c>
      <c r="DM120" s="824"/>
      <c r="DN120" s="824"/>
      <c r="DO120" s="824"/>
      <c r="DP120" s="824"/>
      <c r="DQ120" s="824">
        <v>579669</v>
      </c>
      <c r="DR120" s="824"/>
      <c r="DS120" s="824"/>
      <c r="DT120" s="824"/>
      <c r="DU120" s="824"/>
      <c r="DV120" s="825">
        <v>13.9</v>
      </c>
      <c r="DW120" s="825"/>
      <c r="DX120" s="825"/>
      <c r="DY120" s="825"/>
      <c r="DZ120" s="826"/>
    </row>
    <row r="121" spans="1:130" s="232" customFormat="1" ht="26.25" customHeight="1" x14ac:dyDescent="0.2">
      <c r="A121" s="802"/>
      <c r="B121" s="803"/>
      <c r="C121" s="845" t="s">
        <v>391</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61" t="s">
        <v>47</v>
      </c>
      <c r="AB121" s="762"/>
      <c r="AC121" s="762"/>
      <c r="AD121" s="762"/>
      <c r="AE121" s="763"/>
      <c r="AF121" s="764" t="s">
        <v>47</v>
      </c>
      <c r="AG121" s="762"/>
      <c r="AH121" s="762"/>
      <c r="AI121" s="762"/>
      <c r="AJ121" s="763"/>
      <c r="AK121" s="764" t="s">
        <v>47</v>
      </c>
      <c r="AL121" s="762"/>
      <c r="AM121" s="762"/>
      <c r="AN121" s="762"/>
      <c r="AO121" s="763"/>
      <c r="AP121" s="806" t="s">
        <v>47</v>
      </c>
      <c r="AQ121" s="807"/>
      <c r="AR121" s="807"/>
      <c r="AS121" s="807"/>
      <c r="AT121" s="808"/>
      <c r="AU121" s="865"/>
      <c r="AV121" s="866"/>
      <c r="AW121" s="866"/>
      <c r="AX121" s="866"/>
      <c r="AY121" s="867"/>
      <c r="AZ121" s="797" t="s">
        <v>392</v>
      </c>
      <c r="BA121" s="734"/>
      <c r="BB121" s="734"/>
      <c r="BC121" s="734"/>
      <c r="BD121" s="734"/>
      <c r="BE121" s="734"/>
      <c r="BF121" s="734"/>
      <c r="BG121" s="734"/>
      <c r="BH121" s="734"/>
      <c r="BI121" s="734"/>
      <c r="BJ121" s="734"/>
      <c r="BK121" s="734"/>
      <c r="BL121" s="734"/>
      <c r="BM121" s="734"/>
      <c r="BN121" s="734"/>
      <c r="BO121" s="734"/>
      <c r="BP121" s="735"/>
      <c r="BQ121" s="798">
        <v>74341</v>
      </c>
      <c r="BR121" s="799"/>
      <c r="BS121" s="799"/>
      <c r="BT121" s="799"/>
      <c r="BU121" s="799"/>
      <c r="BV121" s="799">
        <v>55836</v>
      </c>
      <c r="BW121" s="799"/>
      <c r="BX121" s="799"/>
      <c r="BY121" s="799"/>
      <c r="BZ121" s="799"/>
      <c r="CA121" s="799">
        <v>34465</v>
      </c>
      <c r="CB121" s="799"/>
      <c r="CC121" s="799"/>
      <c r="CD121" s="799"/>
      <c r="CE121" s="799"/>
      <c r="CF121" s="857">
        <v>0.8</v>
      </c>
      <c r="CG121" s="858"/>
      <c r="CH121" s="858"/>
      <c r="CI121" s="858"/>
      <c r="CJ121" s="858"/>
      <c r="CK121" s="851"/>
      <c r="CL121" s="837"/>
      <c r="CM121" s="837"/>
      <c r="CN121" s="837"/>
      <c r="CO121" s="838"/>
      <c r="CP121" s="817" t="s">
        <v>330</v>
      </c>
      <c r="CQ121" s="818"/>
      <c r="CR121" s="818"/>
      <c r="CS121" s="818"/>
      <c r="CT121" s="818"/>
      <c r="CU121" s="818"/>
      <c r="CV121" s="818"/>
      <c r="CW121" s="818"/>
      <c r="CX121" s="818"/>
      <c r="CY121" s="818"/>
      <c r="CZ121" s="818"/>
      <c r="DA121" s="818"/>
      <c r="DB121" s="818"/>
      <c r="DC121" s="818"/>
      <c r="DD121" s="818"/>
      <c r="DE121" s="818"/>
      <c r="DF121" s="819"/>
      <c r="DG121" s="798">
        <v>474298</v>
      </c>
      <c r="DH121" s="799"/>
      <c r="DI121" s="799"/>
      <c r="DJ121" s="799"/>
      <c r="DK121" s="799"/>
      <c r="DL121" s="799">
        <v>434035</v>
      </c>
      <c r="DM121" s="799"/>
      <c r="DN121" s="799"/>
      <c r="DO121" s="799"/>
      <c r="DP121" s="799"/>
      <c r="DQ121" s="799">
        <v>392892</v>
      </c>
      <c r="DR121" s="799"/>
      <c r="DS121" s="799"/>
      <c r="DT121" s="799"/>
      <c r="DU121" s="799"/>
      <c r="DV121" s="776">
        <v>9.4</v>
      </c>
      <c r="DW121" s="776"/>
      <c r="DX121" s="776"/>
      <c r="DY121" s="776"/>
      <c r="DZ121" s="777"/>
    </row>
    <row r="122" spans="1:130" s="232" customFormat="1" ht="26.25" customHeight="1" x14ac:dyDescent="0.2">
      <c r="A122" s="802"/>
      <c r="B122" s="803"/>
      <c r="C122" s="797" t="s">
        <v>374</v>
      </c>
      <c r="D122" s="734"/>
      <c r="E122" s="734"/>
      <c r="F122" s="734"/>
      <c r="G122" s="734"/>
      <c r="H122" s="734"/>
      <c r="I122" s="734"/>
      <c r="J122" s="734"/>
      <c r="K122" s="734"/>
      <c r="L122" s="734"/>
      <c r="M122" s="734"/>
      <c r="N122" s="734"/>
      <c r="O122" s="734"/>
      <c r="P122" s="734"/>
      <c r="Q122" s="734"/>
      <c r="R122" s="734"/>
      <c r="S122" s="734"/>
      <c r="T122" s="734"/>
      <c r="U122" s="734"/>
      <c r="V122" s="734"/>
      <c r="W122" s="734"/>
      <c r="X122" s="734"/>
      <c r="Y122" s="734"/>
      <c r="Z122" s="735"/>
      <c r="AA122" s="761" t="s">
        <v>47</v>
      </c>
      <c r="AB122" s="762"/>
      <c r="AC122" s="762"/>
      <c r="AD122" s="762"/>
      <c r="AE122" s="763"/>
      <c r="AF122" s="764" t="s">
        <v>47</v>
      </c>
      <c r="AG122" s="762"/>
      <c r="AH122" s="762"/>
      <c r="AI122" s="762"/>
      <c r="AJ122" s="763"/>
      <c r="AK122" s="764" t="s">
        <v>47</v>
      </c>
      <c r="AL122" s="762"/>
      <c r="AM122" s="762"/>
      <c r="AN122" s="762"/>
      <c r="AO122" s="763"/>
      <c r="AP122" s="806" t="s">
        <v>47</v>
      </c>
      <c r="AQ122" s="807"/>
      <c r="AR122" s="807"/>
      <c r="AS122" s="807"/>
      <c r="AT122" s="808"/>
      <c r="AU122" s="865"/>
      <c r="AV122" s="866"/>
      <c r="AW122" s="866"/>
      <c r="AX122" s="866"/>
      <c r="AY122" s="867"/>
      <c r="AZ122" s="820" t="s">
        <v>393</v>
      </c>
      <c r="BA122" s="821"/>
      <c r="BB122" s="821"/>
      <c r="BC122" s="821"/>
      <c r="BD122" s="821"/>
      <c r="BE122" s="821"/>
      <c r="BF122" s="821"/>
      <c r="BG122" s="821"/>
      <c r="BH122" s="821"/>
      <c r="BI122" s="821"/>
      <c r="BJ122" s="821"/>
      <c r="BK122" s="821"/>
      <c r="BL122" s="821"/>
      <c r="BM122" s="821"/>
      <c r="BN122" s="821"/>
      <c r="BO122" s="821"/>
      <c r="BP122" s="822"/>
      <c r="BQ122" s="861">
        <v>3557179</v>
      </c>
      <c r="BR122" s="827"/>
      <c r="BS122" s="827"/>
      <c r="BT122" s="827"/>
      <c r="BU122" s="827"/>
      <c r="BV122" s="827">
        <v>3159818</v>
      </c>
      <c r="BW122" s="827"/>
      <c r="BX122" s="827"/>
      <c r="BY122" s="827"/>
      <c r="BZ122" s="827"/>
      <c r="CA122" s="827">
        <v>2870656</v>
      </c>
      <c r="CB122" s="827"/>
      <c r="CC122" s="827"/>
      <c r="CD122" s="827"/>
      <c r="CE122" s="827"/>
      <c r="CF122" s="828">
        <v>68.7</v>
      </c>
      <c r="CG122" s="829"/>
      <c r="CH122" s="829"/>
      <c r="CI122" s="829"/>
      <c r="CJ122" s="829"/>
      <c r="CK122" s="851"/>
      <c r="CL122" s="837"/>
      <c r="CM122" s="837"/>
      <c r="CN122" s="837"/>
      <c r="CO122" s="838"/>
      <c r="CP122" s="817" t="s">
        <v>327</v>
      </c>
      <c r="CQ122" s="818"/>
      <c r="CR122" s="818"/>
      <c r="CS122" s="818"/>
      <c r="CT122" s="818"/>
      <c r="CU122" s="818"/>
      <c r="CV122" s="818"/>
      <c r="CW122" s="818"/>
      <c r="CX122" s="818"/>
      <c r="CY122" s="818"/>
      <c r="CZ122" s="818"/>
      <c r="DA122" s="818"/>
      <c r="DB122" s="818"/>
      <c r="DC122" s="818"/>
      <c r="DD122" s="818"/>
      <c r="DE122" s="818"/>
      <c r="DF122" s="819"/>
      <c r="DG122" s="798">
        <v>291861</v>
      </c>
      <c r="DH122" s="799"/>
      <c r="DI122" s="799"/>
      <c r="DJ122" s="799"/>
      <c r="DK122" s="799"/>
      <c r="DL122" s="799">
        <v>300196</v>
      </c>
      <c r="DM122" s="799"/>
      <c r="DN122" s="799"/>
      <c r="DO122" s="799"/>
      <c r="DP122" s="799"/>
      <c r="DQ122" s="799">
        <v>315952</v>
      </c>
      <c r="DR122" s="799"/>
      <c r="DS122" s="799"/>
      <c r="DT122" s="799"/>
      <c r="DU122" s="799"/>
      <c r="DV122" s="776">
        <v>7.6</v>
      </c>
      <c r="DW122" s="776"/>
      <c r="DX122" s="776"/>
      <c r="DY122" s="776"/>
      <c r="DZ122" s="777"/>
    </row>
    <row r="123" spans="1:130" s="232" customFormat="1" ht="26.25" customHeight="1" x14ac:dyDescent="0.2">
      <c r="A123" s="802"/>
      <c r="B123" s="803"/>
      <c r="C123" s="797" t="s">
        <v>380</v>
      </c>
      <c r="D123" s="734"/>
      <c r="E123" s="734"/>
      <c r="F123" s="734"/>
      <c r="G123" s="734"/>
      <c r="H123" s="734"/>
      <c r="I123" s="734"/>
      <c r="J123" s="734"/>
      <c r="K123" s="734"/>
      <c r="L123" s="734"/>
      <c r="M123" s="734"/>
      <c r="N123" s="734"/>
      <c r="O123" s="734"/>
      <c r="P123" s="734"/>
      <c r="Q123" s="734"/>
      <c r="R123" s="734"/>
      <c r="S123" s="734"/>
      <c r="T123" s="734"/>
      <c r="U123" s="734"/>
      <c r="V123" s="734"/>
      <c r="W123" s="734"/>
      <c r="X123" s="734"/>
      <c r="Y123" s="734"/>
      <c r="Z123" s="735"/>
      <c r="AA123" s="761" t="s">
        <v>47</v>
      </c>
      <c r="AB123" s="762"/>
      <c r="AC123" s="762"/>
      <c r="AD123" s="762"/>
      <c r="AE123" s="763"/>
      <c r="AF123" s="764" t="s">
        <v>47</v>
      </c>
      <c r="AG123" s="762"/>
      <c r="AH123" s="762"/>
      <c r="AI123" s="762"/>
      <c r="AJ123" s="763"/>
      <c r="AK123" s="764" t="s">
        <v>47</v>
      </c>
      <c r="AL123" s="762"/>
      <c r="AM123" s="762"/>
      <c r="AN123" s="762"/>
      <c r="AO123" s="763"/>
      <c r="AP123" s="806" t="s">
        <v>47</v>
      </c>
      <c r="AQ123" s="807"/>
      <c r="AR123" s="807"/>
      <c r="AS123" s="807"/>
      <c r="AT123" s="808"/>
      <c r="AU123" s="868"/>
      <c r="AV123" s="869"/>
      <c r="AW123" s="869"/>
      <c r="AX123" s="869"/>
      <c r="AY123" s="869"/>
      <c r="AZ123" s="254" t="s">
        <v>101</v>
      </c>
      <c r="BA123" s="254"/>
      <c r="BB123" s="254"/>
      <c r="BC123" s="254"/>
      <c r="BD123" s="254"/>
      <c r="BE123" s="254"/>
      <c r="BF123" s="254"/>
      <c r="BG123" s="254"/>
      <c r="BH123" s="254"/>
      <c r="BI123" s="254"/>
      <c r="BJ123" s="254"/>
      <c r="BK123" s="254"/>
      <c r="BL123" s="254"/>
      <c r="BM123" s="254"/>
      <c r="BN123" s="254"/>
      <c r="BO123" s="859" t="s">
        <v>394</v>
      </c>
      <c r="BP123" s="860"/>
      <c r="BQ123" s="814">
        <v>16694143</v>
      </c>
      <c r="BR123" s="815"/>
      <c r="BS123" s="815"/>
      <c r="BT123" s="815"/>
      <c r="BU123" s="815"/>
      <c r="BV123" s="815">
        <v>16213006</v>
      </c>
      <c r="BW123" s="815"/>
      <c r="BX123" s="815"/>
      <c r="BY123" s="815"/>
      <c r="BZ123" s="815"/>
      <c r="CA123" s="815">
        <v>15904570</v>
      </c>
      <c r="CB123" s="815"/>
      <c r="CC123" s="815"/>
      <c r="CD123" s="815"/>
      <c r="CE123" s="815"/>
      <c r="CF123" s="730"/>
      <c r="CG123" s="731"/>
      <c r="CH123" s="731"/>
      <c r="CI123" s="731"/>
      <c r="CJ123" s="816"/>
      <c r="CK123" s="851"/>
      <c r="CL123" s="837"/>
      <c r="CM123" s="837"/>
      <c r="CN123" s="837"/>
      <c r="CO123" s="838"/>
      <c r="CP123" s="817" t="s">
        <v>395</v>
      </c>
      <c r="CQ123" s="818"/>
      <c r="CR123" s="818"/>
      <c r="CS123" s="818"/>
      <c r="CT123" s="818"/>
      <c r="CU123" s="818"/>
      <c r="CV123" s="818"/>
      <c r="CW123" s="818"/>
      <c r="CX123" s="818"/>
      <c r="CY123" s="818"/>
      <c r="CZ123" s="818"/>
      <c r="DA123" s="818"/>
      <c r="DB123" s="818"/>
      <c r="DC123" s="818"/>
      <c r="DD123" s="818"/>
      <c r="DE123" s="818"/>
      <c r="DF123" s="819"/>
      <c r="DG123" s="761" t="s">
        <v>47</v>
      </c>
      <c r="DH123" s="762"/>
      <c r="DI123" s="762"/>
      <c r="DJ123" s="762"/>
      <c r="DK123" s="763"/>
      <c r="DL123" s="764" t="s">
        <v>47</v>
      </c>
      <c r="DM123" s="762"/>
      <c r="DN123" s="762"/>
      <c r="DO123" s="762"/>
      <c r="DP123" s="763"/>
      <c r="DQ123" s="764" t="s">
        <v>47</v>
      </c>
      <c r="DR123" s="762"/>
      <c r="DS123" s="762"/>
      <c r="DT123" s="762"/>
      <c r="DU123" s="763"/>
      <c r="DV123" s="806" t="s">
        <v>47</v>
      </c>
      <c r="DW123" s="807"/>
      <c r="DX123" s="807"/>
      <c r="DY123" s="807"/>
      <c r="DZ123" s="808"/>
    </row>
    <row r="124" spans="1:130" s="232" customFormat="1" ht="26.25" customHeight="1" thickBot="1" x14ac:dyDescent="0.25">
      <c r="A124" s="802"/>
      <c r="B124" s="803"/>
      <c r="C124" s="797" t="s">
        <v>383</v>
      </c>
      <c r="D124" s="734"/>
      <c r="E124" s="734"/>
      <c r="F124" s="734"/>
      <c r="G124" s="734"/>
      <c r="H124" s="734"/>
      <c r="I124" s="734"/>
      <c r="J124" s="734"/>
      <c r="K124" s="734"/>
      <c r="L124" s="734"/>
      <c r="M124" s="734"/>
      <c r="N124" s="734"/>
      <c r="O124" s="734"/>
      <c r="P124" s="734"/>
      <c r="Q124" s="734"/>
      <c r="R124" s="734"/>
      <c r="S124" s="734"/>
      <c r="T124" s="734"/>
      <c r="U124" s="734"/>
      <c r="V124" s="734"/>
      <c r="W124" s="734"/>
      <c r="X124" s="734"/>
      <c r="Y124" s="734"/>
      <c r="Z124" s="735"/>
      <c r="AA124" s="761" t="s">
        <v>47</v>
      </c>
      <c r="AB124" s="762"/>
      <c r="AC124" s="762"/>
      <c r="AD124" s="762"/>
      <c r="AE124" s="763"/>
      <c r="AF124" s="764" t="s">
        <v>47</v>
      </c>
      <c r="AG124" s="762"/>
      <c r="AH124" s="762"/>
      <c r="AI124" s="762"/>
      <c r="AJ124" s="763"/>
      <c r="AK124" s="764" t="s">
        <v>47</v>
      </c>
      <c r="AL124" s="762"/>
      <c r="AM124" s="762"/>
      <c r="AN124" s="762"/>
      <c r="AO124" s="763"/>
      <c r="AP124" s="806" t="s">
        <v>47</v>
      </c>
      <c r="AQ124" s="807"/>
      <c r="AR124" s="807"/>
      <c r="AS124" s="807"/>
      <c r="AT124" s="808"/>
      <c r="AU124" s="809" t="s">
        <v>396</v>
      </c>
      <c r="AV124" s="810"/>
      <c r="AW124" s="810"/>
      <c r="AX124" s="810"/>
      <c r="AY124" s="810"/>
      <c r="AZ124" s="810"/>
      <c r="BA124" s="810"/>
      <c r="BB124" s="810"/>
      <c r="BC124" s="810"/>
      <c r="BD124" s="810"/>
      <c r="BE124" s="810"/>
      <c r="BF124" s="810"/>
      <c r="BG124" s="810"/>
      <c r="BH124" s="810"/>
      <c r="BI124" s="810"/>
      <c r="BJ124" s="810"/>
      <c r="BK124" s="810"/>
      <c r="BL124" s="810"/>
      <c r="BM124" s="810"/>
      <c r="BN124" s="810"/>
      <c r="BO124" s="810"/>
      <c r="BP124" s="811"/>
      <c r="BQ124" s="812" t="s">
        <v>47</v>
      </c>
      <c r="BR124" s="813"/>
      <c r="BS124" s="813"/>
      <c r="BT124" s="813"/>
      <c r="BU124" s="813"/>
      <c r="BV124" s="813" t="s">
        <v>47</v>
      </c>
      <c r="BW124" s="813"/>
      <c r="BX124" s="813"/>
      <c r="BY124" s="813"/>
      <c r="BZ124" s="813"/>
      <c r="CA124" s="813" t="s">
        <v>47</v>
      </c>
      <c r="CB124" s="813"/>
      <c r="CC124" s="813"/>
      <c r="CD124" s="813"/>
      <c r="CE124" s="813"/>
      <c r="CF124" s="708"/>
      <c r="CG124" s="709"/>
      <c r="CH124" s="709"/>
      <c r="CI124" s="709"/>
      <c r="CJ124" s="844"/>
      <c r="CK124" s="852"/>
      <c r="CL124" s="852"/>
      <c r="CM124" s="852"/>
      <c r="CN124" s="852"/>
      <c r="CO124" s="853"/>
      <c r="CP124" s="817" t="s">
        <v>397</v>
      </c>
      <c r="CQ124" s="818"/>
      <c r="CR124" s="818"/>
      <c r="CS124" s="818"/>
      <c r="CT124" s="818"/>
      <c r="CU124" s="818"/>
      <c r="CV124" s="818"/>
      <c r="CW124" s="818"/>
      <c r="CX124" s="818"/>
      <c r="CY124" s="818"/>
      <c r="CZ124" s="818"/>
      <c r="DA124" s="818"/>
      <c r="DB124" s="818"/>
      <c r="DC124" s="818"/>
      <c r="DD124" s="818"/>
      <c r="DE124" s="818"/>
      <c r="DF124" s="819"/>
      <c r="DG124" s="745">
        <v>314</v>
      </c>
      <c r="DH124" s="746"/>
      <c r="DI124" s="746"/>
      <c r="DJ124" s="746"/>
      <c r="DK124" s="747"/>
      <c r="DL124" s="748">
        <v>220</v>
      </c>
      <c r="DM124" s="746"/>
      <c r="DN124" s="746"/>
      <c r="DO124" s="746"/>
      <c r="DP124" s="747"/>
      <c r="DQ124" s="748" t="s">
        <v>47</v>
      </c>
      <c r="DR124" s="746"/>
      <c r="DS124" s="746"/>
      <c r="DT124" s="746"/>
      <c r="DU124" s="747"/>
      <c r="DV124" s="830" t="s">
        <v>47</v>
      </c>
      <c r="DW124" s="831"/>
      <c r="DX124" s="831"/>
      <c r="DY124" s="831"/>
      <c r="DZ124" s="832"/>
    </row>
    <row r="125" spans="1:130" s="232" customFormat="1" ht="26.25" customHeight="1" x14ac:dyDescent="0.2">
      <c r="A125" s="802"/>
      <c r="B125" s="803"/>
      <c r="C125" s="797" t="s">
        <v>385</v>
      </c>
      <c r="D125" s="734"/>
      <c r="E125" s="734"/>
      <c r="F125" s="734"/>
      <c r="G125" s="734"/>
      <c r="H125" s="734"/>
      <c r="I125" s="734"/>
      <c r="J125" s="734"/>
      <c r="K125" s="734"/>
      <c r="L125" s="734"/>
      <c r="M125" s="734"/>
      <c r="N125" s="734"/>
      <c r="O125" s="734"/>
      <c r="P125" s="734"/>
      <c r="Q125" s="734"/>
      <c r="R125" s="734"/>
      <c r="S125" s="734"/>
      <c r="T125" s="734"/>
      <c r="U125" s="734"/>
      <c r="V125" s="734"/>
      <c r="W125" s="734"/>
      <c r="X125" s="734"/>
      <c r="Y125" s="734"/>
      <c r="Z125" s="735"/>
      <c r="AA125" s="761" t="s">
        <v>47</v>
      </c>
      <c r="AB125" s="762"/>
      <c r="AC125" s="762"/>
      <c r="AD125" s="762"/>
      <c r="AE125" s="763"/>
      <c r="AF125" s="764" t="s">
        <v>47</v>
      </c>
      <c r="AG125" s="762"/>
      <c r="AH125" s="762"/>
      <c r="AI125" s="762"/>
      <c r="AJ125" s="763"/>
      <c r="AK125" s="764" t="s">
        <v>47</v>
      </c>
      <c r="AL125" s="762"/>
      <c r="AM125" s="762"/>
      <c r="AN125" s="762"/>
      <c r="AO125" s="763"/>
      <c r="AP125" s="806" t="s">
        <v>47</v>
      </c>
      <c r="AQ125" s="807"/>
      <c r="AR125" s="807"/>
      <c r="AS125" s="807"/>
      <c r="AT125" s="80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33" t="s">
        <v>398</v>
      </c>
      <c r="CL125" s="834"/>
      <c r="CM125" s="834"/>
      <c r="CN125" s="834"/>
      <c r="CO125" s="835"/>
      <c r="CP125" s="842" t="s">
        <v>399</v>
      </c>
      <c r="CQ125" s="790"/>
      <c r="CR125" s="790"/>
      <c r="CS125" s="790"/>
      <c r="CT125" s="790"/>
      <c r="CU125" s="790"/>
      <c r="CV125" s="790"/>
      <c r="CW125" s="790"/>
      <c r="CX125" s="790"/>
      <c r="CY125" s="790"/>
      <c r="CZ125" s="790"/>
      <c r="DA125" s="790"/>
      <c r="DB125" s="790"/>
      <c r="DC125" s="790"/>
      <c r="DD125" s="790"/>
      <c r="DE125" s="790"/>
      <c r="DF125" s="791"/>
      <c r="DG125" s="843" t="s">
        <v>47</v>
      </c>
      <c r="DH125" s="824"/>
      <c r="DI125" s="824"/>
      <c r="DJ125" s="824"/>
      <c r="DK125" s="824"/>
      <c r="DL125" s="824" t="s">
        <v>47</v>
      </c>
      <c r="DM125" s="824"/>
      <c r="DN125" s="824"/>
      <c r="DO125" s="824"/>
      <c r="DP125" s="824"/>
      <c r="DQ125" s="824" t="s">
        <v>47</v>
      </c>
      <c r="DR125" s="824"/>
      <c r="DS125" s="824"/>
      <c r="DT125" s="824"/>
      <c r="DU125" s="824"/>
      <c r="DV125" s="825" t="s">
        <v>47</v>
      </c>
      <c r="DW125" s="825"/>
      <c r="DX125" s="825"/>
      <c r="DY125" s="825"/>
      <c r="DZ125" s="826"/>
    </row>
    <row r="126" spans="1:130" s="232" customFormat="1" ht="26.25" customHeight="1" thickBot="1" x14ac:dyDescent="0.25">
      <c r="A126" s="802"/>
      <c r="B126" s="803"/>
      <c r="C126" s="797" t="s">
        <v>387</v>
      </c>
      <c r="D126" s="734"/>
      <c r="E126" s="734"/>
      <c r="F126" s="734"/>
      <c r="G126" s="734"/>
      <c r="H126" s="734"/>
      <c r="I126" s="734"/>
      <c r="J126" s="734"/>
      <c r="K126" s="734"/>
      <c r="L126" s="734"/>
      <c r="M126" s="734"/>
      <c r="N126" s="734"/>
      <c r="O126" s="734"/>
      <c r="P126" s="734"/>
      <c r="Q126" s="734"/>
      <c r="R126" s="734"/>
      <c r="S126" s="734"/>
      <c r="T126" s="734"/>
      <c r="U126" s="734"/>
      <c r="V126" s="734"/>
      <c r="W126" s="734"/>
      <c r="X126" s="734"/>
      <c r="Y126" s="734"/>
      <c r="Z126" s="735"/>
      <c r="AA126" s="761">
        <v>18902</v>
      </c>
      <c r="AB126" s="762"/>
      <c r="AC126" s="762"/>
      <c r="AD126" s="762"/>
      <c r="AE126" s="763"/>
      <c r="AF126" s="764">
        <v>12863</v>
      </c>
      <c r="AG126" s="762"/>
      <c r="AH126" s="762"/>
      <c r="AI126" s="762"/>
      <c r="AJ126" s="763"/>
      <c r="AK126" s="764" t="s">
        <v>47</v>
      </c>
      <c r="AL126" s="762"/>
      <c r="AM126" s="762"/>
      <c r="AN126" s="762"/>
      <c r="AO126" s="763"/>
      <c r="AP126" s="806" t="s">
        <v>47</v>
      </c>
      <c r="AQ126" s="807"/>
      <c r="AR126" s="807"/>
      <c r="AS126" s="807"/>
      <c r="AT126" s="80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36"/>
      <c r="CL126" s="837"/>
      <c r="CM126" s="837"/>
      <c r="CN126" s="837"/>
      <c r="CO126" s="838"/>
      <c r="CP126" s="797" t="s">
        <v>400</v>
      </c>
      <c r="CQ126" s="734"/>
      <c r="CR126" s="734"/>
      <c r="CS126" s="734"/>
      <c r="CT126" s="734"/>
      <c r="CU126" s="734"/>
      <c r="CV126" s="734"/>
      <c r="CW126" s="734"/>
      <c r="CX126" s="734"/>
      <c r="CY126" s="734"/>
      <c r="CZ126" s="734"/>
      <c r="DA126" s="734"/>
      <c r="DB126" s="734"/>
      <c r="DC126" s="734"/>
      <c r="DD126" s="734"/>
      <c r="DE126" s="734"/>
      <c r="DF126" s="735"/>
      <c r="DG126" s="798" t="s">
        <v>47</v>
      </c>
      <c r="DH126" s="799"/>
      <c r="DI126" s="799"/>
      <c r="DJ126" s="799"/>
      <c r="DK126" s="799"/>
      <c r="DL126" s="799" t="s">
        <v>47</v>
      </c>
      <c r="DM126" s="799"/>
      <c r="DN126" s="799"/>
      <c r="DO126" s="799"/>
      <c r="DP126" s="799"/>
      <c r="DQ126" s="799" t="s">
        <v>47</v>
      </c>
      <c r="DR126" s="799"/>
      <c r="DS126" s="799"/>
      <c r="DT126" s="799"/>
      <c r="DU126" s="799"/>
      <c r="DV126" s="776" t="s">
        <v>47</v>
      </c>
      <c r="DW126" s="776"/>
      <c r="DX126" s="776"/>
      <c r="DY126" s="776"/>
      <c r="DZ126" s="777"/>
    </row>
    <row r="127" spans="1:130" s="232" customFormat="1" ht="26.25" customHeight="1" x14ac:dyDescent="0.2">
      <c r="A127" s="804"/>
      <c r="B127" s="805"/>
      <c r="C127" s="820" t="s">
        <v>401</v>
      </c>
      <c r="D127" s="821"/>
      <c r="E127" s="821"/>
      <c r="F127" s="821"/>
      <c r="G127" s="821"/>
      <c r="H127" s="821"/>
      <c r="I127" s="821"/>
      <c r="J127" s="821"/>
      <c r="K127" s="821"/>
      <c r="L127" s="821"/>
      <c r="M127" s="821"/>
      <c r="N127" s="821"/>
      <c r="O127" s="821"/>
      <c r="P127" s="821"/>
      <c r="Q127" s="821"/>
      <c r="R127" s="821"/>
      <c r="S127" s="821"/>
      <c r="T127" s="821"/>
      <c r="U127" s="821"/>
      <c r="V127" s="821"/>
      <c r="W127" s="821"/>
      <c r="X127" s="821"/>
      <c r="Y127" s="821"/>
      <c r="Z127" s="822"/>
      <c r="AA127" s="761" t="s">
        <v>47</v>
      </c>
      <c r="AB127" s="762"/>
      <c r="AC127" s="762"/>
      <c r="AD127" s="762"/>
      <c r="AE127" s="763"/>
      <c r="AF127" s="764" t="s">
        <v>47</v>
      </c>
      <c r="AG127" s="762"/>
      <c r="AH127" s="762"/>
      <c r="AI127" s="762"/>
      <c r="AJ127" s="763"/>
      <c r="AK127" s="764" t="s">
        <v>47</v>
      </c>
      <c r="AL127" s="762"/>
      <c r="AM127" s="762"/>
      <c r="AN127" s="762"/>
      <c r="AO127" s="763"/>
      <c r="AP127" s="806" t="s">
        <v>47</v>
      </c>
      <c r="AQ127" s="807"/>
      <c r="AR127" s="807"/>
      <c r="AS127" s="807"/>
      <c r="AT127" s="808"/>
      <c r="AU127" s="235"/>
      <c r="AV127" s="235"/>
      <c r="AW127" s="235"/>
      <c r="AX127" s="823" t="s">
        <v>402</v>
      </c>
      <c r="AY127" s="794"/>
      <c r="AZ127" s="794"/>
      <c r="BA127" s="794"/>
      <c r="BB127" s="794"/>
      <c r="BC127" s="794"/>
      <c r="BD127" s="794"/>
      <c r="BE127" s="795"/>
      <c r="BF127" s="793" t="s">
        <v>403</v>
      </c>
      <c r="BG127" s="794"/>
      <c r="BH127" s="794"/>
      <c r="BI127" s="794"/>
      <c r="BJ127" s="794"/>
      <c r="BK127" s="794"/>
      <c r="BL127" s="795"/>
      <c r="BM127" s="793" t="s">
        <v>404</v>
      </c>
      <c r="BN127" s="794"/>
      <c r="BO127" s="794"/>
      <c r="BP127" s="794"/>
      <c r="BQ127" s="794"/>
      <c r="BR127" s="794"/>
      <c r="BS127" s="795"/>
      <c r="BT127" s="793" t="s">
        <v>405</v>
      </c>
      <c r="BU127" s="794"/>
      <c r="BV127" s="794"/>
      <c r="BW127" s="794"/>
      <c r="BX127" s="794"/>
      <c r="BY127" s="794"/>
      <c r="BZ127" s="796"/>
      <c r="CA127" s="235"/>
      <c r="CB127" s="235"/>
      <c r="CC127" s="235"/>
      <c r="CD127" s="258"/>
      <c r="CE127" s="258"/>
      <c r="CF127" s="258"/>
      <c r="CG127" s="235"/>
      <c r="CH127" s="235"/>
      <c r="CI127" s="235"/>
      <c r="CJ127" s="257"/>
      <c r="CK127" s="836"/>
      <c r="CL127" s="837"/>
      <c r="CM127" s="837"/>
      <c r="CN127" s="837"/>
      <c r="CO127" s="838"/>
      <c r="CP127" s="797" t="s">
        <v>406</v>
      </c>
      <c r="CQ127" s="734"/>
      <c r="CR127" s="734"/>
      <c r="CS127" s="734"/>
      <c r="CT127" s="734"/>
      <c r="CU127" s="734"/>
      <c r="CV127" s="734"/>
      <c r="CW127" s="734"/>
      <c r="CX127" s="734"/>
      <c r="CY127" s="734"/>
      <c r="CZ127" s="734"/>
      <c r="DA127" s="734"/>
      <c r="DB127" s="734"/>
      <c r="DC127" s="734"/>
      <c r="DD127" s="734"/>
      <c r="DE127" s="734"/>
      <c r="DF127" s="735"/>
      <c r="DG127" s="798" t="s">
        <v>47</v>
      </c>
      <c r="DH127" s="799"/>
      <c r="DI127" s="799"/>
      <c r="DJ127" s="799"/>
      <c r="DK127" s="799"/>
      <c r="DL127" s="799" t="s">
        <v>47</v>
      </c>
      <c r="DM127" s="799"/>
      <c r="DN127" s="799"/>
      <c r="DO127" s="799"/>
      <c r="DP127" s="799"/>
      <c r="DQ127" s="799" t="s">
        <v>47</v>
      </c>
      <c r="DR127" s="799"/>
      <c r="DS127" s="799"/>
      <c r="DT127" s="799"/>
      <c r="DU127" s="799"/>
      <c r="DV127" s="776" t="s">
        <v>47</v>
      </c>
      <c r="DW127" s="776"/>
      <c r="DX127" s="776"/>
      <c r="DY127" s="776"/>
      <c r="DZ127" s="777"/>
    </row>
    <row r="128" spans="1:130" s="232" customFormat="1" ht="26.25" customHeight="1" thickBot="1" x14ac:dyDescent="0.25">
      <c r="A128" s="778" t="s">
        <v>407</v>
      </c>
      <c r="B128" s="779"/>
      <c r="C128" s="779"/>
      <c r="D128" s="779"/>
      <c r="E128" s="779"/>
      <c r="F128" s="779"/>
      <c r="G128" s="779"/>
      <c r="H128" s="779"/>
      <c r="I128" s="779"/>
      <c r="J128" s="779"/>
      <c r="K128" s="779"/>
      <c r="L128" s="779"/>
      <c r="M128" s="779"/>
      <c r="N128" s="779"/>
      <c r="O128" s="779"/>
      <c r="P128" s="779"/>
      <c r="Q128" s="779"/>
      <c r="R128" s="779"/>
      <c r="S128" s="779"/>
      <c r="T128" s="779"/>
      <c r="U128" s="779"/>
      <c r="V128" s="779"/>
      <c r="W128" s="780" t="s">
        <v>408</v>
      </c>
      <c r="X128" s="780"/>
      <c r="Y128" s="780"/>
      <c r="Z128" s="781"/>
      <c r="AA128" s="782">
        <v>14417</v>
      </c>
      <c r="AB128" s="783"/>
      <c r="AC128" s="783"/>
      <c r="AD128" s="783"/>
      <c r="AE128" s="784"/>
      <c r="AF128" s="785">
        <v>11956</v>
      </c>
      <c r="AG128" s="783"/>
      <c r="AH128" s="783"/>
      <c r="AI128" s="783"/>
      <c r="AJ128" s="784"/>
      <c r="AK128" s="785">
        <v>11957</v>
      </c>
      <c r="AL128" s="783"/>
      <c r="AM128" s="783"/>
      <c r="AN128" s="783"/>
      <c r="AO128" s="784"/>
      <c r="AP128" s="786"/>
      <c r="AQ128" s="787"/>
      <c r="AR128" s="787"/>
      <c r="AS128" s="787"/>
      <c r="AT128" s="788"/>
      <c r="AU128" s="235"/>
      <c r="AV128" s="235"/>
      <c r="AW128" s="235"/>
      <c r="AX128" s="789" t="s">
        <v>409</v>
      </c>
      <c r="AY128" s="790"/>
      <c r="AZ128" s="790"/>
      <c r="BA128" s="790"/>
      <c r="BB128" s="790"/>
      <c r="BC128" s="790"/>
      <c r="BD128" s="790"/>
      <c r="BE128" s="791"/>
      <c r="BF128" s="768" t="s">
        <v>47</v>
      </c>
      <c r="BG128" s="769"/>
      <c r="BH128" s="769"/>
      <c r="BI128" s="769"/>
      <c r="BJ128" s="769"/>
      <c r="BK128" s="769"/>
      <c r="BL128" s="792"/>
      <c r="BM128" s="768">
        <v>15</v>
      </c>
      <c r="BN128" s="769"/>
      <c r="BO128" s="769"/>
      <c r="BP128" s="769"/>
      <c r="BQ128" s="769"/>
      <c r="BR128" s="769"/>
      <c r="BS128" s="792"/>
      <c r="BT128" s="768">
        <v>20</v>
      </c>
      <c r="BU128" s="769"/>
      <c r="BV128" s="769"/>
      <c r="BW128" s="769"/>
      <c r="BX128" s="769"/>
      <c r="BY128" s="769"/>
      <c r="BZ128" s="770"/>
      <c r="CA128" s="258"/>
      <c r="CB128" s="258"/>
      <c r="CC128" s="258"/>
      <c r="CD128" s="258"/>
      <c r="CE128" s="258"/>
      <c r="CF128" s="258"/>
      <c r="CG128" s="235"/>
      <c r="CH128" s="235"/>
      <c r="CI128" s="235"/>
      <c r="CJ128" s="257"/>
      <c r="CK128" s="839"/>
      <c r="CL128" s="840"/>
      <c r="CM128" s="840"/>
      <c r="CN128" s="840"/>
      <c r="CO128" s="841"/>
      <c r="CP128" s="771" t="s">
        <v>410</v>
      </c>
      <c r="CQ128" s="712"/>
      <c r="CR128" s="712"/>
      <c r="CS128" s="712"/>
      <c r="CT128" s="712"/>
      <c r="CU128" s="712"/>
      <c r="CV128" s="712"/>
      <c r="CW128" s="712"/>
      <c r="CX128" s="712"/>
      <c r="CY128" s="712"/>
      <c r="CZ128" s="712"/>
      <c r="DA128" s="712"/>
      <c r="DB128" s="712"/>
      <c r="DC128" s="712"/>
      <c r="DD128" s="712"/>
      <c r="DE128" s="712"/>
      <c r="DF128" s="713"/>
      <c r="DG128" s="772" t="s">
        <v>47</v>
      </c>
      <c r="DH128" s="773"/>
      <c r="DI128" s="773"/>
      <c r="DJ128" s="773"/>
      <c r="DK128" s="773"/>
      <c r="DL128" s="773" t="s">
        <v>47</v>
      </c>
      <c r="DM128" s="773"/>
      <c r="DN128" s="773"/>
      <c r="DO128" s="773"/>
      <c r="DP128" s="773"/>
      <c r="DQ128" s="773" t="s">
        <v>47</v>
      </c>
      <c r="DR128" s="773"/>
      <c r="DS128" s="773"/>
      <c r="DT128" s="773"/>
      <c r="DU128" s="773"/>
      <c r="DV128" s="774" t="s">
        <v>47</v>
      </c>
      <c r="DW128" s="774"/>
      <c r="DX128" s="774"/>
      <c r="DY128" s="774"/>
      <c r="DZ128" s="775"/>
    </row>
    <row r="129" spans="1:131" s="232" customFormat="1" ht="26.25" customHeight="1" x14ac:dyDescent="0.2">
      <c r="A129" s="756" t="s">
        <v>28</v>
      </c>
      <c r="B129" s="757"/>
      <c r="C129" s="757"/>
      <c r="D129" s="757"/>
      <c r="E129" s="757"/>
      <c r="F129" s="757"/>
      <c r="G129" s="757"/>
      <c r="H129" s="757"/>
      <c r="I129" s="757"/>
      <c r="J129" s="757"/>
      <c r="K129" s="757"/>
      <c r="L129" s="757"/>
      <c r="M129" s="757"/>
      <c r="N129" s="757"/>
      <c r="O129" s="757"/>
      <c r="P129" s="757"/>
      <c r="Q129" s="757"/>
      <c r="R129" s="757"/>
      <c r="S129" s="757"/>
      <c r="T129" s="757"/>
      <c r="U129" s="757"/>
      <c r="V129" s="757"/>
      <c r="W129" s="758" t="s">
        <v>411</v>
      </c>
      <c r="X129" s="759"/>
      <c r="Y129" s="759"/>
      <c r="Z129" s="760"/>
      <c r="AA129" s="761">
        <v>5104574</v>
      </c>
      <c r="AB129" s="762"/>
      <c r="AC129" s="762"/>
      <c r="AD129" s="762"/>
      <c r="AE129" s="763"/>
      <c r="AF129" s="764">
        <v>4670268</v>
      </c>
      <c r="AG129" s="762"/>
      <c r="AH129" s="762"/>
      <c r="AI129" s="762"/>
      <c r="AJ129" s="763"/>
      <c r="AK129" s="764">
        <v>4565437</v>
      </c>
      <c r="AL129" s="762"/>
      <c r="AM129" s="762"/>
      <c r="AN129" s="762"/>
      <c r="AO129" s="763"/>
      <c r="AP129" s="765"/>
      <c r="AQ129" s="766"/>
      <c r="AR129" s="766"/>
      <c r="AS129" s="766"/>
      <c r="AT129" s="767"/>
      <c r="AU129" s="236"/>
      <c r="AV129" s="236"/>
      <c r="AW129" s="236"/>
      <c r="AX129" s="733" t="s">
        <v>412</v>
      </c>
      <c r="AY129" s="734"/>
      <c r="AZ129" s="734"/>
      <c r="BA129" s="734"/>
      <c r="BB129" s="734"/>
      <c r="BC129" s="734"/>
      <c r="BD129" s="734"/>
      <c r="BE129" s="735"/>
      <c r="BF129" s="752" t="s">
        <v>47</v>
      </c>
      <c r="BG129" s="753"/>
      <c r="BH129" s="753"/>
      <c r="BI129" s="753"/>
      <c r="BJ129" s="753"/>
      <c r="BK129" s="753"/>
      <c r="BL129" s="754"/>
      <c r="BM129" s="752">
        <v>20</v>
      </c>
      <c r="BN129" s="753"/>
      <c r="BO129" s="753"/>
      <c r="BP129" s="753"/>
      <c r="BQ129" s="753"/>
      <c r="BR129" s="753"/>
      <c r="BS129" s="754"/>
      <c r="BT129" s="752">
        <v>30</v>
      </c>
      <c r="BU129" s="753"/>
      <c r="BV129" s="753"/>
      <c r="BW129" s="753"/>
      <c r="BX129" s="753"/>
      <c r="BY129" s="753"/>
      <c r="BZ129" s="755"/>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2" customFormat="1" ht="26.25" customHeight="1" x14ac:dyDescent="0.2">
      <c r="A130" s="756" t="s">
        <v>413</v>
      </c>
      <c r="B130" s="757"/>
      <c r="C130" s="757"/>
      <c r="D130" s="757"/>
      <c r="E130" s="757"/>
      <c r="F130" s="757"/>
      <c r="G130" s="757"/>
      <c r="H130" s="757"/>
      <c r="I130" s="757"/>
      <c r="J130" s="757"/>
      <c r="K130" s="757"/>
      <c r="L130" s="757"/>
      <c r="M130" s="757"/>
      <c r="N130" s="757"/>
      <c r="O130" s="757"/>
      <c r="P130" s="757"/>
      <c r="Q130" s="757"/>
      <c r="R130" s="757"/>
      <c r="S130" s="757"/>
      <c r="T130" s="757"/>
      <c r="U130" s="757"/>
      <c r="V130" s="757"/>
      <c r="W130" s="758" t="s">
        <v>414</v>
      </c>
      <c r="X130" s="759"/>
      <c r="Y130" s="759"/>
      <c r="Z130" s="760"/>
      <c r="AA130" s="761">
        <v>457464</v>
      </c>
      <c r="AB130" s="762"/>
      <c r="AC130" s="762"/>
      <c r="AD130" s="762"/>
      <c r="AE130" s="763"/>
      <c r="AF130" s="764">
        <v>420745</v>
      </c>
      <c r="AG130" s="762"/>
      <c r="AH130" s="762"/>
      <c r="AI130" s="762"/>
      <c r="AJ130" s="763"/>
      <c r="AK130" s="764">
        <v>388497</v>
      </c>
      <c r="AL130" s="762"/>
      <c r="AM130" s="762"/>
      <c r="AN130" s="762"/>
      <c r="AO130" s="763"/>
      <c r="AP130" s="765"/>
      <c r="AQ130" s="766"/>
      <c r="AR130" s="766"/>
      <c r="AS130" s="766"/>
      <c r="AT130" s="767"/>
      <c r="AU130" s="236"/>
      <c r="AV130" s="236"/>
      <c r="AW130" s="236"/>
      <c r="AX130" s="733" t="s">
        <v>415</v>
      </c>
      <c r="AY130" s="734"/>
      <c r="AZ130" s="734"/>
      <c r="BA130" s="734"/>
      <c r="BB130" s="734"/>
      <c r="BC130" s="734"/>
      <c r="BD130" s="734"/>
      <c r="BE130" s="735"/>
      <c r="BF130" s="736">
        <v>1.2</v>
      </c>
      <c r="BG130" s="737"/>
      <c r="BH130" s="737"/>
      <c r="BI130" s="737"/>
      <c r="BJ130" s="737"/>
      <c r="BK130" s="737"/>
      <c r="BL130" s="738"/>
      <c r="BM130" s="736">
        <v>25</v>
      </c>
      <c r="BN130" s="737"/>
      <c r="BO130" s="737"/>
      <c r="BP130" s="737"/>
      <c r="BQ130" s="737"/>
      <c r="BR130" s="737"/>
      <c r="BS130" s="738"/>
      <c r="BT130" s="736">
        <v>35</v>
      </c>
      <c r="BU130" s="737"/>
      <c r="BV130" s="737"/>
      <c r="BW130" s="737"/>
      <c r="BX130" s="737"/>
      <c r="BY130" s="737"/>
      <c r="BZ130" s="739"/>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2" customFormat="1" ht="26.25" customHeight="1" thickBot="1" x14ac:dyDescent="0.25">
      <c r="A131" s="740"/>
      <c r="B131" s="741"/>
      <c r="C131" s="741"/>
      <c r="D131" s="741"/>
      <c r="E131" s="741"/>
      <c r="F131" s="741"/>
      <c r="G131" s="741"/>
      <c r="H131" s="741"/>
      <c r="I131" s="741"/>
      <c r="J131" s="741"/>
      <c r="K131" s="741"/>
      <c r="L131" s="741"/>
      <c r="M131" s="741"/>
      <c r="N131" s="741"/>
      <c r="O131" s="741"/>
      <c r="P131" s="741"/>
      <c r="Q131" s="741"/>
      <c r="R131" s="741"/>
      <c r="S131" s="741"/>
      <c r="T131" s="741"/>
      <c r="U131" s="741"/>
      <c r="V131" s="741"/>
      <c r="W131" s="742" t="s">
        <v>416</v>
      </c>
      <c r="X131" s="743"/>
      <c r="Y131" s="743"/>
      <c r="Z131" s="744"/>
      <c r="AA131" s="745">
        <v>4647110</v>
      </c>
      <c r="AB131" s="746"/>
      <c r="AC131" s="746"/>
      <c r="AD131" s="746"/>
      <c r="AE131" s="747"/>
      <c r="AF131" s="748">
        <v>4249523</v>
      </c>
      <c r="AG131" s="746"/>
      <c r="AH131" s="746"/>
      <c r="AI131" s="746"/>
      <c r="AJ131" s="747"/>
      <c r="AK131" s="748">
        <v>4176940</v>
      </c>
      <c r="AL131" s="746"/>
      <c r="AM131" s="746"/>
      <c r="AN131" s="746"/>
      <c r="AO131" s="747"/>
      <c r="AP131" s="749"/>
      <c r="AQ131" s="750"/>
      <c r="AR131" s="750"/>
      <c r="AS131" s="750"/>
      <c r="AT131" s="751"/>
      <c r="AU131" s="236"/>
      <c r="AV131" s="236"/>
      <c r="AW131" s="236"/>
      <c r="AX131" s="711" t="s">
        <v>417</v>
      </c>
      <c r="AY131" s="712"/>
      <c r="AZ131" s="712"/>
      <c r="BA131" s="712"/>
      <c r="BB131" s="712"/>
      <c r="BC131" s="712"/>
      <c r="BD131" s="712"/>
      <c r="BE131" s="713"/>
      <c r="BF131" s="714" t="s">
        <v>47</v>
      </c>
      <c r="BG131" s="715"/>
      <c r="BH131" s="715"/>
      <c r="BI131" s="715"/>
      <c r="BJ131" s="715"/>
      <c r="BK131" s="715"/>
      <c r="BL131" s="716"/>
      <c r="BM131" s="714">
        <v>350</v>
      </c>
      <c r="BN131" s="715"/>
      <c r="BO131" s="715"/>
      <c r="BP131" s="715"/>
      <c r="BQ131" s="715"/>
      <c r="BR131" s="715"/>
      <c r="BS131" s="716"/>
      <c r="BT131" s="717"/>
      <c r="BU131" s="718"/>
      <c r="BV131" s="718"/>
      <c r="BW131" s="718"/>
      <c r="BX131" s="718"/>
      <c r="BY131" s="718"/>
      <c r="BZ131" s="719"/>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2" customFormat="1" ht="26.25" customHeight="1" x14ac:dyDescent="0.2">
      <c r="A132" s="720" t="s">
        <v>418</v>
      </c>
      <c r="B132" s="721"/>
      <c r="C132" s="721"/>
      <c r="D132" s="721"/>
      <c r="E132" s="721"/>
      <c r="F132" s="721"/>
      <c r="G132" s="721"/>
      <c r="H132" s="721"/>
      <c r="I132" s="721"/>
      <c r="J132" s="721"/>
      <c r="K132" s="721"/>
      <c r="L132" s="721"/>
      <c r="M132" s="721"/>
      <c r="N132" s="721"/>
      <c r="O132" s="721"/>
      <c r="P132" s="721"/>
      <c r="Q132" s="721"/>
      <c r="R132" s="721"/>
      <c r="S132" s="721"/>
      <c r="T132" s="721"/>
      <c r="U132" s="721"/>
      <c r="V132" s="724" t="s">
        <v>419</v>
      </c>
      <c r="W132" s="724"/>
      <c r="X132" s="724"/>
      <c r="Y132" s="724"/>
      <c r="Z132" s="725"/>
      <c r="AA132" s="726">
        <v>1.3111589779999999</v>
      </c>
      <c r="AB132" s="727"/>
      <c r="AC132" s="727"/>
      <c r="AD132" s="727"/>
      <c r="AE132" s="728"/>
      <c r="AF132" s="729">
        <v>1.413970462</v>
      </c>
      <c r="AG132" s="727"/>
      <c r="AH132" s="727"/>
      <c r="AI132" s="727"/>
      <c r="AJ132" s="728"/>
      <c r="AK132" s="729">
        <v>1.1181869980000001</v>
      </c>
      <c r="AL132" s="727"/>
      <c r="AM132" s="727"/>
      <c r="AN132" s="727"/>
      <c r="AO132" s="728"/>
      <c r="AP132" s="730"/>
      <c r="AQ132" s="731"/>
      <c r="AR132" s="731"/>
      <c r="AS132" s="731"/>
      <c r="AT132" s="732"/>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2" customFormat="1" ht="26.25" customHeight="1" thickBot="1" x14ac:dyDescent="0.25">
      <c r="A133" s="722"/>
      <c r="B133" s="723"/>
      <c r="C133" s="723"/>
      <c r="D133" s="723"/>
      <c r="E133" s="723"/>
      <c r="F133" s="723"/>
      <c r="G133" s="723"/>
      <c r="H133" s="723"/>
      <c r="I133" s="723"/>
      <c r="J133" s="723"/>
      <c r="K133" s="723"/>
      <c r="L133" s="723"/>
      <c r="M133" s="723"/>
      <c r="N133" s="723"/>
      <c r="O133" s="723"/>
      <c r="P133" s="723"/>
      <c r="Q133" s="723"/>
      <c r="R133" s="723"/>
      <c r="S133" s="723"/>
      <c r="T133" s="723"/>
      <c r="U133" s="723"/>
      <c r="V133" s="703" t="s">
        <v>420</v>
      </c>
      <c r="W133" s="703"/>
      <c r="X133" s="703"/>
      <c r="Y133" s="703"/>
      <c r="Z133" s="704"/>
      <c r="AA133" s="705">
        <v>1.1000000000000001</v>
      </c>
      <c r="AB133" s="706"/>
      <c r="AC133" s="706"/>
      <c r="AD133" s="706"/>
      <c r="AE133" s="707"/>
      <c r="AF133" s="705">
        <v>1.1000000000000001</v>
      </c>
      <c r="AG133" s="706"/>
      <c r="AH133" s="706"/>
      <c r="AI133" s="706"/>
      <c r="AJ133" s="707"/>
      <c r="AK133" s="705">
        <v>1.2</v>
      </c>
      <c r="AL133" s="706"/>
      <c r="AM133" s="706"/>
      <c r="AN133" s="706"/>
      <c r="AO133" s="707"/>
      <c r="AP133" s="708"/>
      <c r="AQ133" s="709"/>
      <c r="AR133" s="709"/>
      <c r="AS133" s="709"/>
      <c r="AT133" s="7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2"/>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L65XGd0DMxDGIbvE2MszLMIjunZNj2n2phuqpnya0mPI/cju64dQSwMwhktivMUTvLYHQCgjv3Kk4yEqgqDmJg==" saltValue="4ZIB0EeRTM5tpm1TaT/D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421</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wcShBAv5rtbVNWweBVilNVp3xfhg0BBJ8FEcWW/UTD2uS2JLL6XGFC62y8+4Yw467TaUQR18SbQpOeuhDBYLEg==" saltValue="1vC2fXmafiBcmBgFnIBs2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9rXFRhXRnEWfsxWjnl36BITCFyDmYeB6vpBnt5vH6QVv/HSqD728TyAnMrPCvLRnPqxk370MV3lr7DYbBpUQyg==" saltValue="a6khRykj/zV7jTjtItJJu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zoomScale="70" zoomScaleSheetLayoutView="70" workbookViewId="0"/>
  </sheetViews>
  <sheetFormatPr defaultColWidth="0" defaultRowHeight="13.5" customHeight="1" zeroHeight="1" x14ac:dyDescent="0.2"/>
  <cols>
    <col min="1" max="36" width="2.453125" style="264" customWidth="1"/>
    <col min="37" max="44" width="17" style="264" customWidth="1"/>
    <col min="45" max="45" width="6.08984375" style="270" customWidth="1"/>
    <col min="46" max="46" width="3" style="268" customWidth="1"/>
    <col min="47" max="47" width="19.08984375" style="264" hidden="1" customWidth="1"/>
    <col min="48" max="52" width="12.6328125" style="264" hidden="1" customWidth="1"/>
    <col min="53" max="16384" width="8.6328125" style="264" hidden="1"/>
  </cols>
  <sheetData>
    <row r="1" spans="1:46" ht="13" x14ac:dyDescent="0.2">
      <c r="AS1" s="264"/>
      <c r="AT1" s="264"/>
    </row>
    <row r="2" spans="1:46" ht="13" x14ac:dyDescent="0.2">
      <c r="AS2" s="264"/>
      <c r="AT2" s="264"/>
    </row>
    <row r="3" spans="1:46" ht="13" x14ac:dyDescent="0.2">
      <c r="AS3" s="264"/>
      <c r="AT3" s="264"/>
    </row>
    <row r="4" spans="1:46" ht="13" x14ac:dyDescent="0.2">
      <c r="AS4" s="264"/>
      <c r="AT4" s="264"/>
    </row>
    <row r="5" spans="1:46" ht="16.5" x14ac:dyDescent="0.2">
      <c r="A5" s="265" t="s">
        <v>422</v>
      </c>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7"/>
    </row>
    <row r="6" spans="1:46" ht="13" x14ac:dyDescent="0.2">
      <c r="A6" s="268"/>
      <c r="AK6" s="269" t="s">
        <v>423</v>
      </c>
      <c r="AL6" s="269"/>
      <c r="AM6" s="269"/>
      <c r="AN6" s="269"/>
    </row>
    <row r="7" spans="1:46" ht="13" x14ac:dyDescent="0.2">
      <c r="A7" s="268"/>
      <c r="AK7" s="271"/>
      <c r="AL7" s="272"/>
      <c r="AM7" s="272"/>
      <c r="AN7" s="273"/>
      <c r="AO7" s="1096" t="s">
        <v>424</v>
      </c>
      <c r="AP7" s="274"/>
      <c r="AQ7" s="275" t="s">
        <v>425</v>
      </c>
      <c r="AR7" s="276"/>
    </row>
    <row r="8" spans="1:46" ht="13" x14ac:dyDescent="0.2">
      <c r="A8" s="268"/>
      <c r="AK8" s="277"/>
      <c r="AL8" s="278"/>
      <c r="AM8" s="278"/>
      <c r="AN8" s="279"/>
      <c r="AO8" s="1097"/>
      <c r="AP8" s="280" t="s">
        <v>426</v>
      </c>
      <c r="AQ8" s="281" t="s">
        <v>427</v>
      </c>
      <c r="AR8" s="282" t="s">
        <v>428</v>
      </c>
    </row>
    <row r="9" spans="1:46" ht="13" x14ac:dyDescent="0.2">
      <c r="A9" s="268"/>
      <c r="AK9" s="1110" t="s">
        <v>429</v>
      </c>
      <c r="AL9" s="1111"/>
      <c r="AM9" s="1111"/>
      <c r="AN9" s="1112"/>
      <c r="AO9" s="283">
        <v>1232223</v>
      </c>
      <c r="AP9" s="283">
        <v>150033</v>
      </c>
      <c r="AQ9" s="284">
        <v>120360</v>
      </c>
      <c r="AR9" s="285">
        <v>24.7</v>
      </c>
    </row>
    <row r="10" spans="1:46" ht="13" x14ac:dyDescent="0.2">
      <c r="A10" s="268"/>
      <c r="AK10" s="1110" t="s">
        <v>430</v>
      </c>
      <c r="AL10" s="1111"/>
      <c r="AM10" s="1111"/>
      <c r="AN10" s="1112"/>
      <c r="AO10" s="286">
        <v>130665</v>
      </c>
      <c r="AP10" s="286">
        <v>15910</v>
      </c>
      <c r="AQ10" s="287">
        <v>12817</v>
      </c>
      <c r="AR10" s="288">
        <v>24.1</v>
      </c>
    </row>
    <row r="11" spans="1:46" ht="13.5" customHeight="1" x14ac:dyDescent="0.2">
      <c r="A11" s="268"/>
      <c r="AK11" s="1110" t="s">
        <v>431</v>
      </c>
      <c r="AL11" s="1111"/>
      <c r="AM11" s="1111"/>
      <c r="AN11" s="1112"/>
      <c r="AO11" s="286">
        <v>195830</v>
      </c>
      <c r="AP11" s="286">
        <v>23844</v>
      </c>
      <c r="AQ11" s="287">
        <v>19677</v>
      </c>
      <c r="AR11" s="288">
        <v>21.2</v>
      </c>
    </row>
    <row r="12" spans="1:46" ht="13.5" customHeight="1" x14ac:dyDescent="0.2">
      <c r="A12" s="268"/>
      <c r="AK12" s="1110" t="s">
        <v>432</v>
      </c>
      <c r="AL12" s="1111"/>
      <c r="AM12" s="1111"/>
      <c r="AN12" s="1112"/>
      <c r="AO12" s="286" t="s">
        <v>322</v>
      </c>
      <c r="AP12" s="286" t="s">
        <v>322</v>
      </c>
      <c r="AQ12" s="287">
        <v>1195</v>
      </c>
      <c r="AR12" s="288" t="s">
        <v>322</v>
      </c>
    </row>
    <row r="13" spans="1:46" ht="13.5" customHeight="1" x14ac:dyDescent="0.2">
      <c r="A13" s="268"/>
      <c r="AK13" s="1110" t="s">
        <v>433</v>
      </c>
      <c r="AL13" s="1111"/>
      <c r="AM13" s="1111"/>
      <c r="AN13" s="1112"/>
      <c r="AO13" s="286" t="s">
        <v>322</v>
      </c>
      <c r="AP13" s="286" t="s">
        <v>322</v>
      </c>
      <c r="AQ13" s="287" t="s">
        <v>322</v>
      </c>
      <c r="AR13" s="288" t="s">
        <v>322</v>
      </c>
    </row>
    <row r="14" spans="1:46" ht="13.5" customHeight="1" x14ac:dyDescent="0.2">
      <c r="A14" s="268"/>
      <c r="AK14" s="1110" t="s">
        <v>434</v>
      </c>
      <c r="AL14" s="1111"/>
      <c r="AM14" s="1111"/>
      <c r="AN14" s="1112"/>
      <c r="AO14" s="286">
        <v>45994</v>
      </c>
      <c r="AP14" s="286">
        <v>5600</v>
      </c>
      <c r="AQ14" s="287">
        <v>5328</v>
      </c>
      <c r="AR14" s="288">
        <v>5.0999999999999996</v>
      </c>
    </row>
    <row r="15" spans="1:46" ht="13.5" customHeight="1" x14ac:dyDescent="0.2">
      <c r="A15" s="268"/>
      <c r="AK15" s="1110" t="s">
        <v>435</v>
      </c>
      <c r="AL15" s="1111"/>
      <c r="AM15" s="1111"/>
      <c r="AN15" s="1112"/>
      <c r="AO15" s="286">
        <v>71249</v>
      </c>
      <c r="AP15" s="286">
        <v>8675</v>
      </c>
      <c r="AQ15" s="287">
        <v>3216</v>
      </c>
      <c r="AR15" s="288">
        <v>169.7</v>
      </c>
    </row>
    <row r="16" spans="1:46" ht="13" x14ac:dyDescent="0.2">
      <c r="A16" s="268"/>
      <c r="AK16" s="1113" t="s">
        <v>436</v>
      </c>
      <c r="AL16" s="1114"/>
      <c r="AM16" s="1114"/>
      <c r="AN16" s="1115"/>
      <c r="AO16" s="286">
        <v>-109772</v>
      </c>
      <c r="AP16" s="286">
        <v>-13366</v>
      </c>
      <c r="AQ16" s="287">
        <v>-12293</v>
      </c>
      <c r="AR16" s="288">
        <v>8.6999999999999993</v>
      </c>
    </row>
    <row r="17" spans="1:46" ht="13" x14ac:dyDescent="0.2">
      <c r="A17" s="268"/>
      <c r="AK17" s="1113" t="s">
        <v>101</v>
      </c>
      <c r="AL17" s="1114"/>
      <c r="AM17" s="1114"/>
      <c r="AN17" s="1115"/>
      <c r="AO17" s="286">
        <v>1566189</v>
      </c>
      <c r="AP17" s="286">
        <v>190696</v>
      </c>
      <c r="AQ17" s="287">
        <v>150300</v>
      </c>
      <c r="AR17" s="288">
        <v>26.9</v>
      </c>
    </row>
    <row r="18" spans="1:46" ht="13" x14ac:dyDescent="0.2">
      <c r="A18" s="268"/>
      <c r="AQ18" s="289"/>
      <c r="AR18" s="289"/>
    </row>
    <row r="19" spans="1:46" ht="13" x14ac:dyDescent="0.2">
      <c r="A19" s="268"/>
      <c r="AK19" s="264" t="s">
        <v>437</v>
      </c>
    </row>
    <row r="20" spans="1:46" ht="13" x14ac:dyDescent="0.2">
      <c r="A20" s="268"/>
      <c r="AK20" s="290"/>
      <c r="AL20" s="291"/>
      <c r="AM20" s="291"/>
      <c r="AN20" s="292"/>
      <c r="AO20" s="293" t="s">
        <v>438</v>
      </c>
      <c r="AP20" s="294" t="s">
        <v>439</v>
      </c>
      <c r="AQ20" s="295" t="s">
        <v>440</v>
      </c>
      <c r="AR20" s="296"/>
    </row>
    <row r="21" spans="1:46" s="269" customFormat="1" ht="13" x14ac:dyDescent="0.2">
      <c r="A21" s="297"/>
      <c r="AK21" s="1107" t="s">
        <v>441</v>
      </c>
      <c r="AL21" s="1108"/>
      <c r="AM21" s="1108"/>
      <c r="AN21" s="1109"/>
      <c r="AO21" s="298">
        <v>18.510000000000002</v>
      </c>
      <c r="AP21" s="299">
        <v>13.79</v>
      </c>
      <c r="AQ21" s="300">
        <v>4.72</v>
      </c>
      <c r="AS21" s="301"/>
      <c r="AT21" s="297"/>
    </row>
    <row r="22" spans="1:46" s="269" customFormat="1" ht="13" x14ac:dyDescent="0.2">
      <c r="A22" s="297"/>
      <c r="AK22" s="1107" t="s">
        <v>442</v>
      </c>
      <c r="AL22" s="1108"/>
      <c r="AM22" s="1108"/>
      <c r="AN22" s="1109"/>
      <c r="AO22" s="302">
        <v>92.6</v>
      </c>
      <c r="AP22" s="303">
        <v>95.2</v>
      </c>
      <c r="AQ22" s="304">
        <v>-2.6</v>
      </c>
      <c r="AR22" s="289"/>
      <c r="AS22" s="301"/>
      <c r="AT22" s="297"/>
    </row>
    <row r="23" spans="1:46" s="269" customFormat="1" ht="13" x14ac:dyDescent="0.2">
      <c r="A23" s="297"/>
      <c r="AP23" s="289"/>
      <c r="AQ23" s="289"/>
      <c r="AR23" s="289"/>
      <c r="AS23" s="301"/>
      <c r="AT23" s="297"/>
    </row>
    <row r="24" spans="1:46" s="269" customFormat="1" ht="13" x14ac:dyDescent="0.2">
      <c r="A24" s="297"/>
      <c r="AP24" s="289"/>
      <c r="AQ24" s="289"/>
      <c r="AR24" s="289"/>
      <c r="AS24" s="301"/>
      <c r="AT24" s="297"/>
    </row>
    <row r="25" spans="1:46" s="269"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7"/>
    </row>
    <row r="26" spans="1:46" s="269" customFormat="1" ht="13" x14ac:dyDescent="0.2">
      <c r="A26" s="269" t="s">
        <v>443</v>
      </c>
      <c r="AP26" s="289"/>
      <c r="AQ26" s="289"/>
      <c r="AR26" s="289"/>
    </row>
    <row r="27" spans="1:46" ht="13" x14ac:dyDescent="0.2">
      <c r="A27" s="309"/>
      <c r="AS27" s="264"/>
      <c r="AT27" s="264"/>
    </row>
    <row r="28" spans="1:46" ht="16.5" x14ac:dyDescent="0.2">
      <c r="A28" s="265" t="s">
        <v>444</v>
      </c>
      <c r="B28" s="266"/>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310"/>
    </row>
    <row r="29" spans="1:46" ht="13" x14ac:dyDescent="0.2">
      <c r="A29" s="268"/>
      <c r="AK29" s="269" t="s">
        <v>445</v>
      </c>
      <c r="AL29" s="269"/>
      <c r="AM29" s="269"/>
      <c r="AN29" s="269"/>
      <c r="AS29" s="311"/>
    </row>
    <row r="30" spans="1:46" ht="13" x14ac:dyDescent="0.2">
      <c r="A30" s="268"/>
      <c r="AK30" s="271"/>
      <c r="AL30" s="272"/>
      <c r="AM30" s="272"/>
      <c r="AN30" s="273"/>
      <c r="AO30" s="1096" t="s">
        <v>424</v>
      </c>
      <c r="AP30" s="274"/>
      <c r="AQ30" s="275" t="s">
        <v>425</v>
      </c>
      <c r="AR30" s="276"/>
    </row>
    <row r="31" spans="1:46" ht="13" x14ac:dyDescent="0.2">
      <c r="A31" s="268"/>
      <c r="AK31" s="277"/>
      <c r="AL31" s="278"/>
      <c r="AM31" s="278"/>
      <c r="AN31" s="279"/>
      <c r="AO31" s="1097"/>
      <c r="AP31" s="280" t="s">
        <v>426</v>
      </c>
      <c r="AQ31" s="281" t="s">
        <v>427</v>
      </c>
      <c r="AR31" s="282" t="s">
        <v>428</v>
      </c>
    </row>
    <row r="32" spans="1:46" ht="27" customHeight="1" x14ac:dyDescent="0.2">
      <c r="A32" s="268"/>
      <c r="AK32" s="1098" t="s">
        <v>446</v>
      </c>
      <c r="AL32" s="1099"/>
      <c r="AM32" s="1099"/>
      <c r="AN32" s="1100"/>
      <c r="AO32" s="312">
        <v>232672</v>
      </c>
      <c r="AP32" s="312">
        <v>28330</v>
      </c>
      <c r="AQ32" s="313">
        <v>71832</v>
      </c>
      <c r="AR32" s="314">
        <v>-60.6</v>
      </c>
    </row>
    <row r="33" spans="1:46" ht="13.5" customHeight="1" x14ac:dyDescent="0.2">
      <c r="A33" s="268"/>
      <c r="AK33" s="1098" t="s">
        <v>447</v>
      </c>
      <c r="AL33" s="1099"/>
      <c r="AM33" s="1099"/>
      <c r="AN33" s="1100"/>
      <c r="AO33" s="312" t="s">
        <v>322</v>
      </c>
      <c r="AP33" s="312" t="s">
        <v>322</v>
      </c>
      <c r="AQ33" s="313" t="s">
        <v>322</v>
      </c>
      <c r="AR33" s="314" t="s">
        <v>322</v>
      </c>
    </row>
    <row r="34" spans="1:46" ht="27" customHeight="1" x14ac:dyDescent="0.2">
      <c r="A34" s="268"/>
      <c r="AK34" s="1098" t="s">
        <v>448</v>
      </c>
      <c r="AL34" s="1099"/>
      <c r="AM34" s="1099"/>
      <c r="AN34" s="1100"/>
      <c r="AO34" s="312" t="s">
        <v>322</v>
      </c>
      <c r="AP34" s="312" t="s">
        <v>322</v>
      </c>
      <c r="AQ34" s="313">
        <v>1</v>
      </c>
      <c r="AR34" s="314" t="s">
        <v>322</v>
      </c>
    </row>
    <row r="35" spans="1:46" ht="27" customHeight="1" x14ac:dyDescent="0.2">
      <c r="A35" s="268"/>
      <c r="AK35" s="1098" t="s">
        <v>449</v>
      </c>
      <c r="AL35" s="1099"/>
      <c r="AM35" s="1099"/>
      <c r="AN35" s="1100"/>
      <c r="AO35" s="312">
        <v>168649</v>
      </c>
      <c r="AP35" s="312">
        <v>20534</v>
      </c>
      <c r="AQ35" s="313">
        <v>20841</v>
      </c>
      <c r="AR35" s="314">
        <v>-1.5</v>
      </c>
    </row>
    <row r="36" spans="1:46" ht="27" customHeight="1" x14ac:dyDescent="0.2">
      <c r="A36" s="268"/>
      <c r="AK36" s="1098" t="s">
        <v>450</v>
      </c>
      <c r="AL36" s="1099"/>
      <c r="AM36" s="1099"/>
      <c r="AN36" s="1100"/>
      <c r="AO36" s="312">
        <v>45839</v>
      </c>
      <c r="AP36" s="312">
        <v>5581</v>
      </c>
      <c r="AQ36" s="313">
        <v>5244</v>
      </c>
      <c r="AR36" s="314">
        <v>6.4</v>
      </c>
    </row>
    <row r="37" spans="1:46" ht="13.5" customHeight="1" x14ac:dyDescent="0.2">
      <c r="A37" s="268"/>
      <c r="AK37" s="1098" t="s">
        <v>451</v>
      </c>
      <c r="AL37" s="1099"/>
      <c r="AM37" s="1099"/>
      <c r="AN37" s="1100"/>
      <c r="AO37" s="312" t="s">
        <v>322</v>
      </c>
      <c r="AP37" s="312" t="s">
        <v>322</v>
      </c>
      <c r="AQ37" s="313">
        <v>943</v>
      </c>
      <c r="AR37" s="314" t="s">
        <v>322</v>
      </c>
    </row>
    <row r="38" spans="1:46" ht="27" customHeight="1" x14ac:dyDescent="0.2">
      <c r="A38" s="268"/>
      <c r="AK38" s="1101" t="s">
        <v>452</v>
      </c>
      <c r="AL38" s="1102"/>
      <c r="AM38" s="1102"/>
      <c r="AN38" s="1103"/>
      <c r="AO38" s="315" t="s">
        <v>322</v>
      </c>
      <c r="AP38" s="315" t="s">
        <v>322</v>
      </c>
      <c r="AQ38" s="316">
        <v>9</v>
      </c>
      <c r="AR38" s="304" t="s">
        <v>322</v>
      </c>
      <c r="AS38" s="311"/>
    </row>
    <row r="39" spans="1:46" ht="13" x14ac:dyDescent="0.2">
      <c r="A39" s="268"/>
      <c r="AK39" s="1101" t="s">
        <v>453</v>
      </c>
      <c r="AL39" s="1102"/>
      <c r="AM39" s="1102"/>
      <c r="AN39" s="1103"/>
      <c r="AO39" s="312">
        <v>-11957</v>
      </c>
      <c r="AP39" s="312">
        <v>-1456</v>
      </c>
      <c r="AQ39" s="313">
        <v>-2885</v>
      </c>
      <c r="AR39" s="314">
        <v>-49.5</v>
      </c>
      <c r="AS39" s="311"/>
    </row>
    <row r="40" spans="1:46" ht="27" customHeight="1" x14ac:dyDescent="0.2">
      <c r="A40" s="268"/>
      <c r="AK40" s="1098" t="s">
        <v>454</v>
      </c>
      <c r="AL40" s="1099"/>
      <c r="AM40" s="1099"/>
      <c r="AN40" s="1100"/>
      <c r="AO40" s="312">
        <v>-388497</v>
      </c>
      <c r="AP40" s="312">
        <v>-47303</v>
      </c>
      <c r="AQ40" s="313">
        <v>-64554</v>
      </c>
      <c r="AR40" s="314">
        <v>-26.7</v>
      </c>
      <c r="AS40" s="311"/>
    </row>
    <row r="41" spans="1:46" ht="13" x14ac:dyDescent="0.2">
      <c r="A41" s="268"/>
      <c r="AK41" s="1104" t="s">
        <v>211</v>
      </c>
      <c r="AL41" s="1105"/>
      <c r="AM41" s="1105"/>
      <c r="AN41" s="1106"/>
      <c r="AO41" s="312">
        <v>46706</v>
      </c>
      <c r="AP41" s="312">
        <v>5687</v>
      </c>
      <c r="AQ41" s="313">
        <v>31431</v>
      </c>
      <c r="AR41" s="314">
        <v>-81.900000000000006</v>
      </c>
      <c r="AS41" s="311"/>
    </row>
    <row r="42" spans="1:46" ht="13" x14ac:dyDescent="0.2">
      <c r="A42" s="268"/>
      <c r="AK42" s="317" t="s">
        <v>455</v>
      </c>
      <c r="AQ42" s="289"/>
      <c r="AR42" s="289"/>
      <c r="AS42" s="311"/>
    </row>
    <row r="43" spans="1:46" ht="13" x14ac:dyDescent="0.2">
      <c r="A43" s="268"/>
      <c r="AP43" s="318"/>
      <c r="AQ43" s="289"/>
      <c r="AS43" s="311"/>
    </row>
    <row r="44" spans="1:46" ht="13" x14ac:dyDescent="0.2">
      <c r="A44" s="268"/>
      <c r="AQ44" s="289"/>
    </row>
    <row r="45" spans="1:46" ht="13" x14ac:dyDescent="0.2">
      <c r="A45" s="266"/>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319"/>
      <c r="AR45" s="266"/>
      <c r="AS45" s="266"/>
      <c r="AT45" s="264"/>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4"/>
    </row>
    <row r="47" spans="1:46" ht="17.25" customHeight="1" x14ac:dyDescent="0.2">
      <c r="A47" s="321" t="s">
        <v>456</v>
      </c>
    </row>
    <row r="48" spans="1:46" ht="13" x14ac:dyDescent="0.2">
      <c r="A48" s="268"/>
      <c r="AK48" s="322" t="s">
        <v>457</v>
      </c>
      <c r="AL48" s="322"/>
      <c r="AM48" s="322"/>
      <c r="AN48" s="322"/>
      <c r="AO48" s="322"/>
      <c r="AP48" s="322"/>
      <c r="AQ48" s="323"/>
      <c r="AR48" s="322"/>
    </row>
    <row r="49" spans="1:44" ht="13.5" customHeight="1" x14ac:dyDescent="0.2">
      <c r="A49" s="268"/>
      <c r="AK49" s="324"/>
      <c r="AL49" s="325"/>
      <c r="AM49" s="1091" t="s">
        <v>424</v>
      </c>
      <c r="AN49" s="1093" t="s">
        <v>458</v>
      </c>
      <c r="AO49" s="1094"/>
      <c r="AP49" s="1094"/>
      <c r="AQ49" s="1094"/>
      <c r="AR49" s="1095"/>
    </row>
    <row r="50" spans="1:44" ht="13" x14ac:dyDescent="0.2">
      <c r="A50" s="268"/>
      <c r="AK50" s="326"/>
      <c r="AL50" s="327"/>
      <c r="AM50" s="1092"/>
      <c r="AN50" s="328" t="s">
        <v>459</v>
      </c>
      <c r="AO50" s="329" t="s">
        <v>460</v>
      </c>
      <c r="AP50" s="330" t="s">
        <v>461</v>
      </c>
      <c r="AQ50" s="331" t="s">
        <v>462</v>
      </c>
      <c r="AR50" s="332" t="s">
        <v>463</v>
      </c>
    </row>
    <row r="51" spans="1:44" ht="13" x14ac:dyDescent="0.2">
      <c r="A51" s="268"/>
      <c r="AK51" s="324" t="s">
        <v>464</v>
      </c>
      <c r="AL51" s="325"/>
      <c r="AM51" s="333">
        <v>3039785</v>
      </c>
      <c r="AN51" s="334">
        <v>358170</v>
      </c>
      <c r="AO51" s="335">
        <v>1.1000000000000001</v>
      </c>
      <c r="AP51" s="336">
        <v>109920</v>
      </c>
      <c r="AQ51" s="337">
        <v>-8.1999999999999993</v>
      </c>
      <c r="AR51" s="338">
        <v>9.3000000000000007</v>
      </c>
    </row>
    <row r="52" spans="1:44" ht="13" x14ac:dyDescent="0.2">
      <c r="A52" s="268"/>
      <c r="AK52" s="339"/>
      <c r="AL52" s="340" t="s">
        <v>465</v>
      </c>
      <c r="AM52" s="341">
        <v>2805995</v>
      </c>
      <c r="AN52" s="342">
        <v>330623</v>
      </c>
      <c r="AO52" s="343">
        <v>-2.4</v>
      </c>
      <c r="AP52" s="344">
        <v>62739</v>
      </c>
      <c r="AQ52" s="345">
        <v>-8.4</v>
      </c>
      <c r="AR52" s="346">
        <v>6</v>
      </c>
    </row>
    <row r="53" spans="1:44" ht="13" x14ac:dyDescent="0.2">
      <c r="A53" s="268"/>
      <c r="AK53" s="324" t="s">
        <v>466</v>
      </c>
      <c r="AL53" s="325"/>
      <c r="AM53" s="333">
        <v>3534376</v>
      </c>
      <c r="AN53" s="334">
        <v>422419</v>
      </c>
      <c r="AO53" s="335">
        <v>17.899999999999999</v>
      </c>
      <c r="AP53" s="336">
        <v>119882</v>
      </c>
      <c r="AQ53" s="337">
        <v>9.1</v>
      </c>
      <c r="AR53" s="338">
        <v>8.8000000000000007</v>
      </c>
    </row>
    <row r="54" spans="1:44" ht="13" x14ac:dyDescent="0.2">
      <c r="A54" s="268"/>
      <c r="AK54" s="339"/>
      <c r="AL54" s="340" t="s">
        <v>465</v>
      </c>
      <c r="AM54" s="341">
        <v>2601292</v>
      </c>
      <c r="AN54" s="342">
        <v>310899</v>
      </c>
      <c r="AO54" s="343">
        <v>-6</v>
      </c>
      <c r="AP54" s="344">
        <v>66481</v>
      </c>
      <c r="AQ54" s="345">
        <v>6</v>
      </c>
      <c r="AR54" s="346">
        <v>-12</v>
      </c>
    </row>
    <row r="55" spans="1:44" ht="13" x14ac:dyDescent="0.2">
      <c r="A55" s="268"/>
      <c r="AK55" s="324" t="s">
        <v>467</v>
      </c>
      <c r="AL55" s="325"/>
      <c r="AM55" s="333">
        <v>2923307</v>
      </c>
      <c r="AN55" s="334">
        <v>352375</v>
      </c>
      <c r="AO55" s="335">
        <v>-16.600000000000001</v>
      </c>
      <c r="AP55" s="336">
        <v>116162</v>
      </c>
      <c r="AQ55" s="337">
        <v>-3.1</v>
      </c>
      <c r="AR55" s="338">
        <v>-13.5</v>
      </c>
    </row>
    <row r="56" spans="1:44" ht="13" x14ac:dyDescent="0.2">
      <c r="A56" s="268"/>
      <c r="AK56" s="339"/>
      <c r="AL56" s="340" t="s">
        <v>465</v>
      </c>
      <c r="AM56" s="341">
        <v>2495417</v>
      </c>
      <c r="AN56" s="342">
        <v>300798</v>
      </c>
      <c r="AO56" s="343">
        <v>-3.2</v>
      </c>
      <c r="AP56" s="344">
        <v>61562</v>
      </c>
      <c r="AQ56" s="345">
        <v>-7.4</v>
      </c>
      <c r="AR56" s="346">
        <v>4.2</v>
      </c>
    </row>
    <row r="57" spans="1:44" ht="13" x14ac:dyDescent="0.2">
      <c r="A57" s="268"/>
      <c r="AK57" s="324" t="s">
        <v>468</v>
      </c>
      <c r="AL57" s="325"/>
      <c r="AM57" s="333">
        <v>2851963</v>
      </c>
      <c r="AN57" s="334">
        <v>343900</v>
      </c>
      <c r="AO57" s="335">
        <v>-2.4</v>
      </c>
      <c r="AP57" s="336">
        <v>121449</v>
      </c>
      <c r="AQ57" s="337">
        <v>4.5999999999999996</v>
      </c>
      <c r="AR57" s="338">
        <v>-7</v>
      </c>
    </row>
    <row r="58" spans="1:44" ht="13" x14ac:dyDescent="0.2">
      <c r="A58" s="268"/>
      <c r="AK58" s="339"/>
      <c r="AL58" s="340" t="s">
        <v>465</v>
      </c>
      <c r="AM58" s="341">
        <v>2376198</v>
      </c>
      <c r="AN58" s="342">
        <v>286531</v>
      </c>
      <c r="AO58" s="343">
        <v>-4.7</v>
      </c>
      <c r="AP58" s="344">
        <v>62922</v>
      </c>
      <c r="AQ58" s="345">
        <v>2.2000000000000002</v>
      </c>
      <c r="AR58" s="346">
        <v>-6.9</v>
      </c>
    </row>
    <row r="59" spans="1:44" ht="13" x14ac:dyDescent="0.2">
      <c r="A59" s="268"/>
      <c r="AK59" s="324" t="s">
        <v>469</v>
      </c>
      <c r="AL59" s="325"/>
      <c r="AM59" s="333">
        <v>2664871</v>
      </c>
      <c r="AN59" s="334">
        <v>324470</v>
      </c>
      <c r="AO59" s="335">
        <v>-5.6</v>
      </c>
      <c r="AP59" s="336">
        <v>145139</v>
      </c>
      <c r="AQ59" s="337">
        <v>19.5</v>
      </c>
      <c r="AR59" s="338">
        <v>-25.1</v>
      </c>
    </row>
    <row r="60" spans="1:44" ht="13" x14ac:dyDescent="0.2">
      <c r="A60" s="268"/>
      <c r="AK60" s="339"/>
      <c r="AL60" s="340" t="s">
        <v>465</v>
      </c>
      <c r="AM60" s="341">
        <v>1982348</v>
      </c>
      <c r="AN60" s="342">
        <v>241367</v>
      </c>
      <c r="AO60" s="343">
        <v>-15.8</v>
      </c>
      <c r="AP60" s="344">
        <v>83762</v>
      </c>
      <c r="AQ60" s="345">
        <v>33.1</v>
      </c>
      <c r="AR60" s="346">
        <v>-48.9</v>
      </c>
    </row>
    <row r="61" spans="1:44" ht="13" x14ac:dyDescent="0.2">
      <c r="A61" s="268"/>
      <c r="AK61" s="324" t="s">
        <v>470</v>
      </c>
      <c r="AL61" s="347"/>
      <c r="AM61" s="333">
        <v>3002860</v>
      </c>
      <c r="AN61" s="334">
        <v>360267</v>
      </c>
      <c r="AO61" s="335">
        <v>-1.1000000000000001</v>
      </c>
      <c r="AP61" s="336">
        <v>122510</v>
      </c>
      <c r="AQ61" s="348">
        <v>4.4000000000000004</v>
      </c>
      <c r="AR61" s="338">
        <v>-5.5</v>
      </c>
    </row>
    <row r="62" spans="1:44" ht="13" x14ac:dyDescent="0.2">
      <c r="A62" s="268"/>
      <c r="AK62" s="339"/>
      <c r="AL62" s="340" t="s">
        <v>465</v>
      </c>
      <c r="AM62" s="341">
        <v>2452250</v>
      </c>
      <c r="AN62" s="342">
        <v>294044</v>
      </c>
      <c r="AO62" s="343">
        <v>-6.4</v>
      </c>
      <c r="AP62" s="344">
        <v>67493</v>
      </c>
      <c r="AQ62" s="345">
        <v>5.0999999999999996</v>
      </c>
      <c r="AR62" s="346">
        <v>-11.5</v>
      </c>
    </row>
    <row r="63" spans="1:44" ht="13" x14ac:dyDescent="0.2">
      <c r="A63" s="268"/>
    </row>
    <row r="64" spans="1:44" ht="13" x14ac:dyDescent="0.2">
      <c r="A64" s="268"/>
    </row>
    <row r="65" spans="1:46" ht="13" x14ac:dyDescent="0.2">
      <c r="A65" s="268"/>
    </row>
    <row r="66" spans="1:46" ht="13" x14ac:dyDescent="0.2">
      <c r="A66" s="349"/>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0"/>
    </row>
    <row r="67" spans="1:46" ht="13.5" hidden="1" customHeight="1" x14ac:dyDescent="0.2">
      <c r="AS67" s="264"/>
      <c r="AT67" s="264"/>
    </row>
  </sheetData>
  <sheetProtection algorithmName="SHA-512" hashValue="dkKFRLqkNHm1S+huZdb9+ev/eVa8woAX1i3pG92SoHUFeKiHYdWWVrEEk1mYN/4y4a94YehrvGL9g+Msv72p1Q==" saltValue="9UuX8uVdJ+eMnQOcFlF4J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verticalCentered="1"/>
  <pageMargins left="0" right="0" top="0" bottom="0" header="0" footer="0"/>
  <pageSetup paperSize="9" scale="62"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421</v>
      </c>
    </row>
    <row r="121" spans="125:125" ht="13.5" hidden="1" customHeight="1" x14ac:dyDescent="0.2">
      <c r="DU121" s="262"/>
    </row>
  </sheetData>
  <sheetProtection algorithmName="SHA-512" hashValue="cSWs3zsRvBNPoQG2ZTn+eqkSNY/qTUQ9v7o/cTApTekdixN1B6L9a7bCaiUZyM0e0TbLAWBukbEs0uD+s1pcgQ==" saltValue="tYG7MfJG71luO5/rGWQ1Xw==" spinCount="100000" sheet="1" objects="1" scenarios="1"/>
  <dataConsolidate/>
  <phoneticPr fontId="2"/>
  <printOptions horizontalCentered="1" verticalCentered="1"/>
  <pageMargins left="0" right="0" top="0" bottom="0" header="0" footer="0"/>
  <pageSetup paperSize="9" scale="39"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421</v>
      </c>
    </row>
  </sheetData>
  <sheetProtection algorithmName="SHA-512" hashValue="pz/FNEZCIQupp8wFlSomHTwybkUOs/UoALN5XTwRyH0xg1HFjb4zXvint8AH6oV6G21FWwKZkTGFK5Nt0Rf0Qw==" saltValue="vcCPyJF9/bT+WQHgoKEFDg==" spinCount="100000" sheet="1" objects="1" scenarios="1"/>
  <dataConsolidate/>
  <phoneticPr fontId="2"/>
  <printOptions horizontalCentered="1" verticalCentered="1"/>
  <pageMargins left="0" right="0" top="0" bottom="0" header="0" footer="0"/>
  <pageSetup paperSize="9" scale="39" orientation="landscape"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471</v>
      </c>
    </row>
    <row r="46" spans="2:10" ht="29.25" customHeight="1" thickBot="1" x14ac:dyDescent="0.3">
      <c r="B46" s="4" t="s">
        <v>7</v>
      </c>
      <c r="C46" s="5"/>
      <c r="D46" s="5"/>
      <c r="E46" s="6" t="s">
        <v>472</v>
      </c>
      <c r="F46" s="7" t="s">
        <v>473</v>
      </c>
      <c r="G46" s="8" t="s">
        <v>474</v>
      </c>
      <c r="H46" s="8" t="s">
        <v>475</v>
      </c>
      <c r="I46" s="8" t="s">
        <v>476</v>
      </c>
      <c r="J46" s="9" t="s">
        <v>477</v>
      </c>
    </row>
    <row r="47" spans="2:10" ht="57.75" customHeight="1" x14ac:dyDescent="0.2">
      <c r="B47" s="10"/>
      <c r="C47" s="1116" t="s">
        <v>478</v>
      </c>
      <c r="D47" s="1116"/>
      <c r="E47" s="1117"/>
      <c r="F47" s="11">
        <v>97.5</v>
      </c>
      <c r="G47" s="12">
        <v>105.37</v>
      </c>
      <c r="H47" s="12">
        <v>118.66</v>
      </c>
      <c r="I47" s="12">
        <v>136.44</v>
      </c>
      <c r="J47" s="13">
        <v>143.27000000000001</v>
      </c>
    </row>
    <row r="48" spans="2:10" ht="57.75" customHeight="1" x14ac:dyDescent="0.2">
      <c r="B48" s="14"/>
      <c r="C48" s="1118" t="s">
        <v>479</v>
      </c>
      <c r="D48" s="1118"/>
      <c r="E48" s="1119"/>
      <c r="F48" s="15">
        <v>9.27</v>
      </c>
      <c r="G48" s="16">
        <v>7.14</v>
      </c>
      <c r="H48" s="16">
        <v>7.94</v>
      </c>
      <c r="I48" s="16">
        <v>7.12</v>
      </c>
      <c r="J48" s="17">
        <v>7.49</v>
      </c>
    </row>
    <row r="49" spans="2:10" ht="57.75" customHeight="1" thickBot="1" x14ac:dyDescent="0.25">
      <c r="B49" s="18"/>
      <c r="C49" s="1120" t="s">
        <v>480</v>
      </c>
      <c r="D49" s="1120"/>
      <c r="E49" s="1121"/>
      <c r="F49" s="19">
        <v>0.23</v>
      </c>
      <c r="G49" s="20">
        <v>1.79</v>
      </c>
      <c r="H49" s="20">
        <v>5</v>
      </c>
      <c r="I49" s="20">
        <v>0.85</v>
      </c>
      <c r="J49" s="21" t="s">
        <v>481</v>
      </c>
    </row>
    <row r="50" spans="2:10" ht="13.5" customHeight="1" x14ac:dyDescent="0.2"/>
  </sheetData>
  <sheetProtection algorithmName="SHA-512" hashValue="SKhfwspFDx4OofFDUwlqZYDJIOif0XHSS7P9zv249e4QfxRpdGO8ufSYDA0Ryft1l8P8qudHb8mfTc700lNMOg==" saltValue="sR0rSoy4Aef+eXhg88eSDw==" spinCount="100000" sheet="1" objects="1" scenarios="1"/>
  <mergeCells count="3">
    <mergeCell ref="C47:E47"/>
    <mergeCell ref="C48:E48"/>
    <mergeCell ref="C49:E49"/>
  </mergeCells>
  <phoneticPr fontId="2"/>
  <printOptions horizontalCentered="1" verticalCentered="1"/>
  <pageMargins left="0" right="0" top="0" bottom="0" header="0" footer="0"/>
  <pageSetup paperSize="9" scale="63" orientation="landscape" r:id="rId1"/>
  <headerFooter alignWithMargins="0">
    <oddFooter>&amp;C&amp;P / &amp;N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471</v>
      </c>
      <c r="K32" s="22"/>
      <c r="L32" s="22"/>
      <c r="M32" s="22"/>
      <c r="N32" s="22"/>
      <c r="O32" s="22"/>
      <c r="P32" s="22"/>
    </row>
    <row r="33" spans="1:16" ht="39" customHeight="1" thickBot="1" x14ac:dyDescent="0.3">
      <c r="A33" s="22"/>
      <c r="B33" s="25" t="s">
        <v>482</v>
      </c>
      <c r="C33" s="26"/>
      <c r="D33" s="26"/>
      <c r="E33" s="27" t="s">
        <v>472</v>
      </c>
      <c r="F33" s="28" t="s">
        <v>473</v>
      </c>
      <c r="G33" s="29" t="s">
        <v>474</v>
      </c>
      <c r="H33" s="29" t="s">
        <v>475</v>
      </c>
      <c r="I33" s="29" t="s">
        <v>476</v>
      </c>
      <c r="J33" s="30" t="s">
        <v>477</v>
      </c>
      <c r="K33" s="22"/>
      <c r="L33" s="22"/>
      <c r="M33" s="22"/>
      <c r="N33" s="22"/>
      <c r="O33" s="22"/>
      <c r="P33" s="22"/>
    </row>
    <row r="34" spans="1:16" ht="39" customHeight="1" x14ac:dyDescent="0.2">
      <c r="A34" s="22"/>
      <c r="B34" s="31"/>
      <c r="C34" s="1126" t="s">
        <v>483</v>
      </c>
      <c r="D34" s="1126"/>
      <c r="E34" s="1127"/>
      <c r="F34" s="32">
        <v>9.27</v>
      </c>
      <c r="G34" s="33">
        <v>7.13</v>
      </c>
      <c r="H34" s="33">
        <v>7.93</v>
      </c>
      <c r="I34" s="33">
        <v>7.37</v>
      </c>
      <c r="J34" s="34">
        <v>7.49</v>
      </c>
      <c r="K34" s="22"/>
      <c r="L34" s="22"/>
      <c r="M34" s="22"/>
      <c r="N34" s="22"/>
      <c r="O34" s="22"/>
      <c r="P34" s="22"/>
    </row>
    <row r="35" spans="1:16" ht="39" customHeight="1" x14ac:dyDescent="0.2">
      <c r="A35" s="22"/>
      <c r="B35" s="35"/>
      <c r="C35" s="1122" t="s">
        <v>484</v>
      </c>
      <c r="D35" s="1122"/>
      <c r="E35" s="1123"/>
      <c r="F35" s="36">
        <v>0.15</v>
      </c>
      <c r="G35" s="37">
        <v>0.21</v>
      </c>
      <c r="H35" s="37">
        <v>0.37</v>
      </c>
      <c r="I35" s="37">
        <v>0.53</v>
      </c>
      <c r="J35" s="38">
        <v>0.16</v>
      </c>
      <c r="K35" s="22"/>
      <c r="L35" s="22"/>
      <c r="M35" s="22"/>
      <c r="N35" s="22"/>
      <c r="O35" s="22"/>
      <c r="P35" s="22"/>
    </row>
    <row r="36" spans="1:16" ht="39" customHeight="1" x14ac:dyDescent="0.2">
      <c r="A36" s="22"/>
      <c r="B36" s="35"/>
      <c r="C36" s="1122" t="s">
        <v>485</v>
      </c>
      <c r="D36" s="1122"/>
      <c r="E36" s="1123"/>
      <c r="F36" s="36">
        <v>0</v>
      </c>
      <c r="G36" s="37">
        <v>7.0000000000000007E-2</v>
      </c>
      <c r="H36" s="37">
        <v>0</v>
      </c>
      <c r="I36" s="37">
        <v>0.09</v>
      </c>
      <c r="J36" s="38">
        <v>0.06</v>
      </c>
      <c r="K36" s="22"/>
      <c r="L36" s="22"/>
      <c r="M36" s="22"/>
      <c r="N36" s="22"/>
      <c r="O36" s="22"/>
      <c r="P36" s="22"/>
    </row>
    <row r="37" spans="1:16" ht="39" customHeight="1" x14ac:dyDescent="0.2">
      <c r="A37" s="22"/>
      <c r="B37" s="35"/>
      <c r="C37" s="1122" t="s">
        <v>486</v>
      </c>
      <c r="D37" s="1122"/>
      <c r="E37" s="1123"/>
      <c r="F37" s="36">
        <v>0</v>
      </c>
      <c r="G37" s="37">
        <v>0</v>
      </c>
      <c r="H37" s="37">
        <v>0</v>
      </c>
      <c r="I37" s="37">
        <v>0</v>
      </c>
      <c r="J37" s="38">
        <v>0</v>
      </c>
      <c r="K37" s="22"/>
      <c r="L37" s="22"/>
      <c r="M37" s="22"/>
      <c r="N37" s="22"/>
      <c r="O37" s="22"/>
      <c r="P37" s="22"/>
    </row>
    <row r="38" spans="1:16" ht="39" customHeight="1" x14ac:dyDescent="0.2">
      <c r="A38" s="22"/>
      <c r="B38" s="35"/>
      <c r="C38" s="1122" t="s">
        <v>487</v>
      </c>
      <c r="D38" s="1122"/>
      <c r="E38" s="1123"/>
      <c r="F38" s="36">
        <v>0</v>
      </c>
      <c r="G38" s="37">
        <v>0</v>
      </c>
      <c r="H38" s="37">
        <v>0</v>
      </c>
      <c r="I38" s="37">
        <v>0</v>
      </c>
      <c r="J38" s="38">
        <v>0</v>
      </c>
      <c r="K38" s="22"/>
      <c r="L38" s="22"/>
      <c r="M38" s="22"/>
      <c r="N38" s="22"/>
      <c r="O38" s="22"/>
      <c r="P38" s="22"/>
    </row>
    <row r="39" spans="1:16" ht="39" customHeight="1" x14ac:dyDescent="0.2">
      <c r="A39" s="22"/>
      <c r="B39" s="35"/>
      <c r="C39" s="1122" t="s">
        <v>488</v>
      </c>
      <c r="D39" s="1122"/>
      <c r="E39" s="1123"/>
      <c r="F39" s="36">
        <v>0</v>
      </c>
      <c r="G39" s="37">
        <v>0</v>
      </c>
      <c r="H39" s="37">
        <v>0</v>
      </c>
      <c r="I39" s="37">
        <v>0</v>
      </c>
      <c r="J39" s="38">
        <v>0</v>
      </c>
      <c r="K39" s="22"/>
      <c r="L39" s="22"/>
      <c r="M39" s="22"/>
      <c r="N39" s="22"/>
      <c r="O39" s="22"/>
      <c r="P39" s="22"/>
    </row>
    <row r="40" spans="1:16" ht="39" customHeight="1" x14ac:dyDescent="0.2">
      <c r="A40" s="22"/>
      <c r="B40" s="35"/>
      <c r="C40" s="1122" t="s">
        <v>489</v>
      </c>
      <c r="D40" s="1122"/>
      <c r="E40" s="1123"/>
      <c r="F40" s="36">
        <v>0</v>
      </c>
      <c r="G40" s="37">
        <v>0</v>
      </c>
      <c r="H40" s="37">
        <v>0</v>
      </c>
      <c r="I40" s="37">
        <v>0</v>
      </c>
      <c r="J40" s="38">
        <v>0</v>
      </c>
      <c r="K40" s="22"/>
      <c r="L40" s="22"/>
      <c r="M40" s="22"/>
      <c r="N40" s="22"/>
      <c r="O40" s="22"/>
      <c r="P40" s="22"/>
    </row>
    <row r="41" spans="1:16" ht="39" customHeight="1" x14ac:dyDescent="0.2">
      <c r="A41" s="22"/>
      <c r="B41" s="35"/>
      <c r="C41" s="1122" t="s">
        <v>490</v>
      </c>
      <c r="D41" s="1122"/>
      <c r="E41" s="1123"/>
      <c r="F41" s="36">
        <v>0</v>
      </c>
      <c r="G41" s="37">
        <v>0</v>
      </c>
      <c r="H41" s="37">
        <v>0</v>
      </c>
      <c r="I41" s="37">
        <v>0</v>
      </c>
      <c r="J41" s="38">
        <v>0</v>
      </c>
      <c r="K41" s="22"/>
      <c r="L41" s="22"/>
      <c r="M41" s="22"/>
      <c r="N41" s="22"/>
      <c r="O41" s="22"/>
      <c r="P41" s="22"/>
    </row>
    <row r="42" spans="1:16" ht="39" customHeight="1" x14ac:dyDescent="0.2">
      <c r="A42" s="22"/>
      <c r="B42" s="39"/>
      <c r="C42" s="1122" t="s">
        <v>491</v>
      </c>
      <c r="D42" s="1122"/>
      <c r="E42" s="1123"/>
      <c r="F42" s="36" t="s">
        <v>322</v>
      </c>
      <c r="G42" s="37" t="s">
        <v>322</v>
      </c>
      <c r="H42" s="37" t="s">
        <v>322</v>
      </c>
      <c r="I42" s="37" t="s">
        <v>322</v>
      </c>
      <c r="J42" s="38" t="s">
        <v>322</v>
      </c>
      <c r="K42" s="22"/>
      <c r="L42" s="22"/>
      <c r="M42" s="22"/>
      <c r="N42" s="22"/>
      <c r="O42" s="22"/>
      <c r="P42" s="22"/>
    </row>
    <row r="43" spans="1:16" ht="39" customHeight="1" thickBot="1" x14ac:dyDescent="0.25">
      <c r="A43" s="22"/>
      <c r="B43" s="40"/>
      <c r="C43" s="1124" t="s">
        <v>492</v>
      </c>
      <c r="D43" s="1124"/>
      <c r="E43" s="1125"/>
      <c r="F43" s="41">
        <v>0</v>
      </c>
      <c r="G43" s="42">
        <v>0</v>
      </c>
      <c r="H43" s="42">
        <v>0</v>
      </c>
      <c r="I43" s="42">
        <v>0</v>
      </c>
      <c r="J43" s="43">
        <v>0</v>
      </c>
      <c r="K43" s="22"/>
      <c r="L43" s="22"/>
      <c r="M43" s="22"/>
      <c r="N43" s="22"/>
      <c r="O43" s="22"/>
      <c r="P43" s="22"/>
    </row>
    <row r="44" spans="1:16" ht="39" customHeight="1" x14ac:dyDescent="0.2">
      <c r="A44" s="22"/>
      <c r="B44" s="44" t="s">
        <v>493</v>
      </c>
      <c r="C44" s="45"/>
      <c r="D44" s="45"/>
      <c r="E44" s="45"/>
      <c r="F44" s="22"/>
      <c r="G44" s="22"/>
      <c r="H44" s="22"/>
      <c r="I44" s="22"/>
      <c r="J44" s="22"/>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0sQzVkjtSeelTU80mK/sCjWj7cFyDcujAhHGtSqQheiSDU2TG7H5Pyp/9IZ/jxoxE484RNcmgEFFKsGTgG2/cw==" saltValue="wxlzx7IOdkPguW4GZaR5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9" scale="61" orientation="landscape" r:id="rId1"/>
  <headerFooter alignWithMargins="0">
    <oddFooter>&amp;C&amp;P / &amp;N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494</v>
      </c>
      <c r="P43" s="46"/>
      <c r="Q43" s="46"/>
      <c r="R43" s="46"/>
      <c r="S43" s="46"/>
      <c r="T43" s="46"/>
      <c r="U43" s="46"/>
    </row>
    <row r="44" spans="1:21" ht="30.75" customHeight="1" thickBot="1" x14ac:dyDescent="0.3">
      <c r="A44" s="46"/>
      <c r="B44" s="49" t="s">
        <v>495</v>
      </c>
      <c r="C44" s="50"/>
      <c r="D44" s="50"/>
      <c r="E44" s="51"/>
      <c r="F44" s="51"/>
      <c r="G44" s="51"/>
      <c r="H44" s="51"/>
      <c r="I44" s="51"/>
      <c r="J44" s="52" t="s">
        <v>472</v>
      </c>
      <c r="K44" s="53" t="s">
        <v>473</v>
      </c>
      <c r="L44" s="54" t="s">
        <v>474</v>
      </c>
      <c r="M44" s="54" t="s">
        <v>475</v>
      </c>
      <c r="N44" s="54" t="s">
        <v>476</v>
      </c>
      <c r="O44" s="55" t="s">
        <v>477</v>
      </c>
      <c r="P44" s="46"/>
      <c r="Q44" s="46"/>
      <c r="R44" s="46"/>
      <c r="S44" s="46"/>
      <c r="T44" s="46"/>
      <c r="U44" s="46"/>
    </row>
    <row r="45" spans="1:21" ht="30.75" customHeight="1" x14ac:dyDescent="0.2">
      <c r="A45" s="46"/>
      <c r="B45" s="1146" t="s">
        <v>496</v>
      </c>
      <c r="C45" s="1147"/>
      <c r="D45" s="56"/>
      <c r="E45" s="1152" t="s">
        <v>497</v>
      </c>
      <c r="F45" s="1152"/>
      <c r="G45" s="1152"/>
      <c r="H45" s="1152"/>
      <c r="I45" s="1152"/>
      <c r="J45" s="1153"/>
      <c r="K45" s="57">
        <v>346</v>
      </c>
      <c r="L45" s="58">
        <v>319</v>
      </c>
      <c r="M45" s="58">
        <v>290</v>
      </c>
      <c r="N45" s="58">
        <v>261</v>
      </c>
      <c r="O45" s="59">
        <v>233</v>
      </c>
      <c r="P45" s="46"/>
      <c r="Q45" s="46"/>
      <c r="R45" s="46"/>
      <c r="S45" s="46"/>
      <c r="T45" s="46"/>
      <c r="U45" s="46"/>
    </row>
    <row r="46" spans="1:21" ht="30.75" customHeight="1" x14ac:dyDescent="0.2">
      <c r="A46" s="46"/>
      <c r="B46" s="1148"/>
      <c r="C46" s="1149"/>
      <c r="D46" s="60"/>
      <c r="E46" s="1130" t="s">
        <v>498</v>
      </c>
      <c r="F46" s="1130"/>
      <c r="G46" s="1130"/>
      <c r="H46" s="1130"/>
      <c r="I46" s="1130"/>
      <c r="J46" s="1131"/>
      <c r="K46" s="61" t="s">
        <v>322</v>
      </c>
      <c r="L46" s="62" t="s">
        <v>322</v>
      </c>
      <c r="M46" s="62" t="s">
        <v>322</v>
      </c>
      <c r="N46" s="62" t="s">
        <v>322</v>
      </c>
      <c r="O46" s="63" t="s">
        <v>322</v>
      </c>
      <c r="P46" s="46"/>
      <c r="Q46" s="46"/>
      <c r="R46" s="46"/>
      <c r="S46" s="46"/>
      <c r="T46" s="46"/>
      <c r="U46" s="46"/>
    </row>
    <row r="47" spans="1:21" ht="30.75" customHeight="1" x14ac:dyDescent="0.2">
      <c r="A47" s="46"/>
      <c r="B47" s="1148"/>
      <c r="C47" s="1149"/>
      <c r="D47" s="60"/>
      <c r="E47" s="1130" t="s">
        <v>499</v>
      </c>
      <c r="F47" s="1130"/>
      <c r="G47" s="1130"/>
      <c r="H47" s="1130"/>
      <c r="I47" s="1130"/>
      <c r="J47" s="1131"/>
      <c r="K47" s="61" t="s">
        <v>322</v>
      </c>
      <c r="L47" s="62" t="s">
        <v>322</v>
      </c>
      <c r="M47" s="62" t="s">
        <v>322</v>
      </c>
      <c r="N47" s="62" t="s">
        <v>322</v>
      </c>
      <c r="O47" s="63" t="s">
        <v>322</v>
      </c>
      <c r="P47" s="46"/>
      <c r="Q47" s="46"/>
      <c r="R47" s="46"/>
      <c r="S47" s="46"/>
      <c r="T47" s="46"/>
      <c r="U47" s="46"/>
    </row>
    <row r="48" spans="1:21" ht="30.75" customHeight="1" x14ac:dyDescent="0.2">
      <c r="A48" s="46"/>
      <c r="B48" s="1148"/>
      <c r="C48" s="1149"/>
      <c r="D48" s="60"/>
      <c r="E48" s="1130" t="s">
        <v>500</v>
      </c>
      <c r="F48" s="1130"/>
      <c r="G48" s="1130"/>
      <c r="H48" s="1130"/>
      <c r="I48" s="1130"/>
      <c r="J48" s="1131"/>
      <c r="K48" s="61">
        <v>200</v>
      </c>
      <c r="L48" s="62">
        <v>185</v>
      </c>
      <c r="M48" s="62">
        <v>188</v>
      </c>
      <c r="N48" s="62">
        <v>180</v>
      </c>
      <c r="O48" s="63">
        <v>169</v>
      </c>
      <c r="P48" s="46"/>
      <c r="Q48" s="46"/>
      <c r="R48" s="46"/>
      <c r="S48" s="46"/>
      <c r="T48" s="46"/>
      <c r="U48" s="46"/>
    </row>
    <row r="49" spans="1:21" ht="30.75" customHeight="1" x14ac:dyDescent="0.2">
      <c r="A49" s="46"/>
      <c r="B49" s="1148"/>
      <c r="C49" s="1149"/>
      <c r="D49" s="60"/>
      <c r="E49" s="1130" t="s">
        <v>501</v>
      </c>
      <c r="F49" s="1130"/>
      <c r="G49" s="1130"/>
      <c r="H49" s="1130"/>
      <c r="I49" s="1130"/>
      <c r="J49" s="1131"/>
      <c r="K49" s="61">
        <v>38</v>
      </c>
      <c r="L49" s="62">
        <v>39</v>
      </c>
      <c r="M49" s="62">
        <v>36</v>
      </c>
      <c r="N49" s="62">
        <v>39</v>
      </c>
      <c r="O49" s="63">
        <v>46</v>
      </c>
      <c r="P49" s="46"/>
      <c r="Q49" s="46"/>
      <c r="R49" s="46"/>
      <c r="S49" s="46"/>
      <c r="T49" s="46"/>
      <c r="U49" s="46"/>
    </row>
    <row r="50" spans="1:21" ht="30.75" customHeight="1" x14ac:dyDescent="0.2">
      <c r="A50" s="46"/>
      <c r="B50" s="1148"/>
      <c r="C50" s="1149"/>
      <c r="D50" s="60"/>
      <c r="E50" s="1130" t="s">
        <v>502</v>
      </c>
      <c r="F50" s="1130"/>
      <c r="G50" s="1130"/>
      <c r="H50" s="1130"/>
      <c r="I50" s="1130"/>
      <c r="J50" s="1131"/>
      <c r="K50" s="61">
        <v>32</v>
      </c>
      <c r="L50" s="62">
        <v>31</v>
      </c>
      <c r="M50" s="62">
        <v>19</v>
      </c>
      <c r="N50" s="62">
        <v>13</v>
      </c>
      <c r="O50" s="63" t="s">
        <v>322</v>
      </c>
      <c r="P50" s="46"/>
      <c r="Q50" s="46"/>
      <c r="R50" s="46"/>
      <c r="S50" s="46"/>
      <c r="T50" s="46"/>
      <c r="U50" s="46"/>
    </row>
    <row r="51" spans="1:21" ht="30.75" customHeight="1" x14ac:dyDescent="0.2">
      <c r="A51" s="46"/>
      <c r="B51" s="1150"/>
      <c r="C51" s="1151"/>
      <c r="D51" s="64"/>
      <c r="E51" s="1130" t="s">
        <v>503</v>
      </c>
      <c r="F51" s="1130"/>
      <c r="G51" s="1130"/>
      <c r="H51" s="1130"/>
      <c r="I51" s="1130"/>
      <c r="J51" s="1131"/>
      <c r="K51" s="61" t="s">
        <v>322</v>
      </c>
      <c r="L51" s="62" t="s">
        <v>322</v>
      </c>
      <c r="M51" s="62" t="s">
        <v>322</v>
      </c>
      <c r="N51" s="62" t="s">
        <v>322</v>
      </c>
      <c r="O51" s="63" t="s">
        <v>322</v>
      </c>
      <c r="P51" s="46"/>
      <c r="Q51" s="46"/>
      <c r="R51" s="46"/>
      <c r="S51" s="46"/>
      <c r="T51" s="46"/>
      <c r="U51" s="46"/>
    </row>
    <row r="52" spans="1:21" ht="30.75" customHeight="1" x14ac:dyDescent="0.2">
      <c r="A52" s="46"/>
      <c r="B52" s="1128" t="s">
        <v>504</v>
      </c>
      <c r="C52" s="1129"/>
      <c r="D52" s="64"/>
      <c r="E52" s="1130" t="s">
        <v>505</v>
      </c>
      <c r="F52" s="1130"/>
      <c r="G52" s="1130"/>
      <c r="H52" s="1130"/>
      <c r="I52" s="1130"/>
      <c r="J52" s="1131"/>
      <c r="K52" s="61">
        <v>554</v>
      </c>
      <c r="L52" s="62">
        <v>537</v>
      </c>
      <c r="M52" s="62">
        <v>472</v>
      </c>
      <c r="N52" s="62">
        <v>433</v>
      </c>
      <c r="O52" s="63">
        <v>400</v>
      </c>
      <c r="P52" s="46"/>
      <c r="Q52" s="46"/>
      <c r="R52" s="46"/>
      <c r="S52" s="46"/>
      <c r="T52" s="46"/>
      <c r="U52" s="46"/>
    </row>
    <row r="53" spans="1:21" ht="30.75" customHeight="1" thickBot="1" x14ac:dyDescent="0.25">
      <c r="A53" s="46"/>
      <c r="B53" s="1132" t="s">
        <v>506</v>
      </c>
      <c r="C53" s="1133"/>
      <c r="D53" s="65"/>
      <c r="E53" s="1134" t="s">
        <v>507</v>
      </c>
      <c r="F53" s="1134"/>
      <c r="G53" s="1134"/>
      <c r="H53" s="1134"/>
      <c r="I53" s="1134"/>
      <c r="J53" s="1135"/>
      <c r="K53" s="66">
        <v>62</v>
      </c>
      <c r="L53" s="67">
        <v>37</v>
      </c>
      <c r="M53" s="67">
        <v>61</v>
      </c>
      <c r="N53" s="67">
        <v>60</v>
      </c>
      <c r="O53" s="68">
        <v>48</v>
      </c>
      <c r="P53" s="46"/>
      <c r="Q53" s="46"/>
      <c r="R53" s="46"/>
      <c r="S53" s="46"/>
      <c r="T53" s="46"/>
      <c r="U53" s="46"/>
    </row>
    <row r="54" spans="1:21" ht="24" customHeight="1" x14ac:dyDescent="0.25">
      <c r="A54" s="46"/>
      <c r="B54" s="69" t="s">
        <v>508</v>
      </c>
      <c r="C54" s="46"/>
      <c r="D54" s="46"/>
      <c r="E54" s="46"/>
      <c r="F54" s="46"/>
      <c r="G54" s="46"/>
      <c r="H54" s="46"/>
      <c r="I54" s="46"/>
      <c r="J54" s="46"/>
      <c r="K54" s="46"/>
      <c r="L54" s="46"/>
      <c r="M54" s="46"/>
      <c r="N54" s="46"/>
      <c r="O54" s="46"/>
      <c r="P54" s="46"/>
      <c r="Q54" s="46"/>
      <c r="R54" s="46"/>
      <c r="S54" s="46"/>
      <c r="T54" s="46"/>
      <c r="U54" s="46"/>
    </row>
    <row r="55" spans="1:21" ht="24" customHeight="1" thickBot="1" x14ac:dyDescent="0.3">
      <c r="A55" s="46"/>
      <c r="B55" s="70" t="s">
        <v>509</v>
      </c>
      <c r="C55" s="71"/>
      <c r="D55" s="71"/>
      <c r="E55" s="71"/>
      <c r="F55" s="71"/>
      <c r="G55" s="71"/>
      <c r="H55" s="71"/>
      <c r="I55" s="71"/>
      <c r="J55" s="71"/>
      <c r="K55" s="72"/>
      <c r="L55" s="72"/>
      <c r="M55" s="72"/>
      <c r="N55" s="72"/>
      <c r="O55" s="73" t="s">
        <v>510</v>
      </c>
      <c r="P55" s="46"/>
      <c r="Q55" s="46"/>
      <c r="R55" s="46"/>
      <c r="S55" s="46"/>
      <c r="T55" s="46"/>
      <c r="U55" s="46"/>
    </row>
    <row r="56" spans="1:21" ht="31.5" customHeight="1" thickBot="1" x14ac:dyDescent="0.3">
      <c r="A56" s="46"/>
      <c r="B56" s="74"/>
      <c r="C56" s="75"/>
      <c r="D56" s="75"/>
      <c r="E56" s="76"/>
      <c r="F56" s="76"/>
      <c r="G56" s="76"/>
      <c r="H56" s="76"/>
      <c r="I56" s="76"/>
      <c r="J56" s="77" t="s">
        <v>472</v>
      </c>
      <c r="K56" s="78" t="s">
        <v>511</v>
      </c>
      <c r="L56" s="79" t="s">
        <v>512</v>
      </c>
      <c r="M56" s="79" t="s">
        <v>513</v>
      </c>
      <c r="N56" s="79" t="s">
        <v>514</v>
      </c>
      <c r="O56" s="80" t="s">
        <v>515</v>
      </c>
      <c r="P56" s="46"/>
      <c r="Q56" s="46"/>
      <c r="R56" s="46"/>
      <c r="S56" s="46"/>
      <c r="T56" s="46"/>
      <c r="U56" s="46"/>
    </row>
    <row r="57" spans="1:21" ht="31.5" customHeight="1" x14ac:dyDescent="0.2">
      <c r="B57" s="1136" t="s">
        <v>516</v>
      </c>
      <c r="C57" s="1137"/>
      <c r="D57" s="1140" t="s">
        <v>517</v>
      </c>
      <c r="E57" s="1141"/>
      <c r="F57" s="1141"/>
      <c r="G57" s="1141"/>
      <c r="H57" s="1141"/>
      <c r="I57" s="1141"/>
      <c r="J57" s="1142"/>
      <c r="K57" s="81" t="s">
        <v>518</v>
      </c>
      <c r="L57" s="82" t="s">
        <v>518</v>
      </c>
      <c r="M57" s="82" t="s">
        <v>518</v>
      </c>
      <c r="N57" s="82" t="s">
        <v>518</v>
      </c>
      <c r="O57" s="83" t="s">
        <v>518</v>
      </c>
    </row>
    <row r="58" spans="1:21" ht="31.5" customHeight="1" thickBot="1" x14ac:dyDescent="0.25">
      <c r="B58" s="1138"/>
      <c r="C58" s="1139"/>
      <c r="D58" s="1143" t="s">
        <v>519</v>
      </c>
      <c r="E58" s="1144"/>
      <c r="F58" s="1144"/>
      <c r="G58" s="1144"/>
      <c r="H58" s="1144"/>
      <c r="I58" s="1144"/>
      <c r="J58" s="1145"/>
      <c r="K58" s="84" t="s">
        <v>518</v>
      </c>
      <c r="L58" s="85" t="s">
        <v>518</v>
      </c>
      <c r="M58" s="85" t="s">
        <v>518</v>
      </c>
      <c r="N58" s="85" t="s">
        <v>518</v>
      </c>
      <c r="O58" s="86" t="s">
        <v>518</v>
      </c>
    </row>
    <row r="59" spans="1:21" ht="24" customHeight="1" x14ac:dyDescent="0.2">
      <c r="B59" s="87"/>
      <c r="C59" s="87"/>
      <c r="D59" s="88" t="s">
        <v>520</v>
      </c>
      <c r="E59" s="89"/>
      <c r="F59" s="89"/>
      <c r="G59" s="89"/>
      <c r="H59" s="89"/>
      <c r="I59" s="89"/>
      <c r="J59" s="89"/>
      <c r="K59" s="89"/>
      <c r="L59" s="89"/>
      <c r="M59" s="89"/>
      <c r="N59" s="89"/>
      <c r="O59" s="89"/>
    </row>
    <row r="60" spans="1:21" ht="24" customHeight="1" x14ac:dyDescent="0.2">
      <c r="B60" s="90"/>
      <c r="C60" s="90"/>
      <c r="D60" s="88" t="s">
        <v>521</v>
      </c>
      <c r="E60" s="89"/>
      <c r="F60" s="89"/>
      <c r="G60" s="89"/>
      <c r="H60" s="89"/>
      <c r="I60" s="89"/>
      <c r="J60" s="89"/>
      <c r="K60" s="89"/>
      <c r="L60" s="89"/>
      <c r="M60" s="89"/>
      <c r="N60" s="89"/>
      <c r="O60" s="89"/>
    </row>
    <row r="61" spans="1:21" ht="24" customHeight="1" x14ac:dyDescent="0.2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jj5BsPja5w71aeZYX069yaEcOkZx4SD3uS56YnjMyIiZD2yVEcFhZdZ/unEprFmpRASatAepSeR/NIqw8Gl2tg==" saltValue="rTGj1EQDsdlRUN81cAM7S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verticalCentered="1"/>
  <pageMargins left="0" right="0" top="0" bottom="0" header="0" footer="0"/>
  <pageSetup paperSize="9" scale="57" orientation="landscape" r:id="rId1"/>
  <headerFooter alignWithMargins="0">
    <oddFooter>&amp;C&amp;P / &amp;N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70" zoomScaleNormal="70" zoomScaleSheetLayoutView="100" workbookViewId="0"/>
  </sheetViews>
  <sheetFormatPr defaultColWidth="0" defaultRowHeight="13.5" customHeight="1" zeroHeight="1" x14ac:dyDescent="0.2"/>
  <cols>
    <col min="1" max="1" width="6.6328125" style="91" customWidth="1"/>
    <col min="2" max="3" width="12.6328125" style="91" customWidth="1"/>
    <col min="4" max="4" width="11.6328125" style="91" customWidth="1"/>
    <col min="5" max="8" width="10.36328125" style="91" customWidth="1"/>
    <col min="9" max="13" width="16.36328125" style="91" customWidth="1"/>
    <col min="14" max="19" width="12.63281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494</v>
      </c>
    </row>
    <row r="40" spans="2:13" ht="27.75" customHeight="1" thickBot="1" x14ac:dyDescent="0.3">
      <c r="B40" s="93" t="s">
        <v>495</v>
      </c>
      <c r="C40" s="94"/>
      <c r="D40" s="94"/>
      <c r="E40" s="95"/>
      <c r="F40" s="95"/>
      <c r="G40" s="95"/>
      <c r="H40" s="96" t="s">
        <v>472</v>
      </c>
      <c r="I40" s="97" t="s">
        <v>473</v>
      </c>
      <c r="J40" s="98" t="s">
        <v>474</v>
      </c>
      <c r="K40" s="98" t="s">
        <v>475</v>
      </c>
      <c r="L40" s="98" t="s">
        <v>476</v>
      </c>
      <c r="M40" s="99" t="s">
        <v>477</v>
      </c>
    </row>
    <row r="41" spans="2:13" ht="27.75" customHeight="1" x14ac:dyDescent="0.2">
      <c r="B41" s="1166" t="s">
        <v>522</v>
      </c>
      <c r="C41" s="1167"/>
      <c r="D41" s="100"/>
      <c r="E41" s="1168" t="s">
        <v>523</v>
      </c>
      <c r="F41" s="1168"/>
      <c r="G41" s="1168"/>
      <c r="H41" s="1169"/>
      <c r="I41" s="101">
        <v>2729</v>
      </c>
      <c r="J41" s="102">
        <v>2455</v>
      </c>
      <c r="K41" s="102">
        <v>2205</v>
      </c>
      <c r="L41" s="102">
        <v>1979</v>
      </c>
      <c r="M41" s="103">
        <v>1777</v>
      </c>
    </row>
    <row r="42" spans="2:13" ht="27.75" customHeight="1" x14ac:dyDescent="0.2">
      <c r="B42" s="1156"/>
      <c r="C42" s="1157"/>
      <c r="D42" s="104"/>
      <c r="E42" s="1160" t="s">
        <v>524</v>
      </c>
      <c r="F42" s="1160"/>
      <c r="G42" s="1160"/>
      <c r="H42" s="1161"/>
      <c r="I42" s="105">
        <v>247</v>
      </c>
      <c r="J42" s="106">
        <v>155</v>
      </c>
      <c r="K42" s="106">
        <v>74</v>
      </c>
      <c r="L42" s="106" t="s">
        <v>322</v>
      </c>
      <c r="M42" s="107" t="s">
        <v>322</v>
      </c>
    </row>
    <row r="43" spans="2:13" ht="27.75" customHeight="1" x14ac:dyDescent="0.2">
      <c r="B43" s="1156"/>
      <c r="C43" s="1157"/>
      <c r="D43" s="104"/>
      <c r="E43" s="1160" t="s">
        <v>525</v>
      </c>
      <c r="F43" s="1160"/>
      <c r="G43" s="1160"/>
      <c r="H43" s="1161"/>
      <c r="I43" s="105">
        <v>1864</v>
      </c>
      <c r="J43" s="106">
        <v>1641</v>
      </c>
      <c r="K43" s="106">
        <v>1475</v>
      </c>
      <c r="L43" s="106">
        <v>1378</v>
      </c>
      <c r="M43" s="107">
        <v>1289</v>
      </c>
    </row>
    <row r="44" spans="2:13" ht="27.75" customHeight="1" x14ac:dyDescent="0.2">
      <c r="B44" s="1156"/>
      <c r="C44" s="1157"/>
      <c r="D44" s="104"/>
      <c r="E44" s="1160" t="s">
        <v>526</v>
      </c>
      <c r="F44" s="1160"/>
      <c r="G44" s="1160"/>
      <c r="H44" s="1161"/>
      <c r="I44" s="105">
        <v>293</v>
      </c>
      <c r="J44" s="106">
        <v>274</v>
      </c>
      <c r="K44" s="106">
        <v>275</v>
      </c>
      <c r="L44" s="106">
        <v>251</v>
      </c>
      <c r="M44" s="107">
        <v>224</v>
      </c>
    </row>
    <row r="45" spans="2:13" ht="27.75" customHeight="1" x14ac:dyDescent="0.2">
      <c r="B45" s="1156"/>
      <c r="C45" s="1157"/>
      <c r="D45" s="104"/>
      <c r="E45" s="1160" t="s">
        <v>527</v>
      </c>
      <c r="F45" s="1160"/>
      <c r="G45" s="1160"/>
      <c r="H45" s="1161"/>
      <c r="I45" s="105">
        <v>1292</v>
      </c>
      <c r="J45" s="106">
        <v>1294</v>
      </c>
      <c r="K45" s="106">
        <v>1268</v>
      </c>
      <c r="L45" s="106">
        <v>1145</v>
      </c>
      <c r="M45" s="107">
        <v>1107</v>
      </c>
    </row>
    <row r="46" spans="2:13" ht="27.75" customHeight="1" x14ac:dyDescent="0.2">
      <c r="B46" s="1156"/>
      <c r="C46" s="1157"/>
      <c r="D46" s="108"/>
      <c r="E46" s="1160" t="s">
        <v>528</v>
      </c>
      <c r="F46" s="1160"/>
      <c r="G46" s="1160"/>
      <c r="H46" s="1161"/>
      <c r="I46" s="105" t="s">
        <v>322</v>
      </c>
      <c r="J46" s="106" t="s">
        <v>322</v>
      </c>
      <c r="K46" s="106" t="s">
        <v>322</v>
      </c>
      <c r="L46" s="106" t="s">
        <v>322</v>
      </c>
      <c r="M46" s="107" t="s">
        <v>322</v>
      </c>
    </row>
    <row r="47" spans="2:13" ht="27.75" customHeight="1" x14ac:dyDescent="0.2">
      <c r="B47" s="1156"/>
      <c r="C47" s="1157"/>
      <c r="D47" s="109"/>
      <c r="E47" s="1170" t="s">
        <v>529</v>
      </c>
      <c r="F47" s="1171"/>
      <c r="G47" s="1171"/>
      <c r="H47" s="1172"/>
      <c r="I47" s="105" t="s">
        <v>322</v>
      </c>
      <c r="J47" s="106" t="s">
        <v>322</v>
      </c>
      <c r="K47" s="106" t="s">
        <v>322</v>
      </c>
      <c r="L47" s="106" t="s">
        <v>322</v>
      </c>
      <c r="M47" s="107" t="s">
        <v>322</v>
      </c>
    </row>
    <row r="48" spans="2:13" ht="27.75" customHeight="1" x14ac:dyDescent="0.2">
      <c r="B48" s="1156"/>
      <c r="C48" s="1157"/>
      <c r="D48" s="104"/>
      <c r="E48" s="1160" t="s">
        <v>530</v>
      </c>
      <c r="F48" s="1160"/>
      <c r="G48" s="1160"/>
      <c r="H48" s="1161"/>
      <c r="I48" s="105" t="s">
        <v>322</v>
      </c>
      <c r="J48" s="106" t="s">
        <v>322</v>
      </c>
      <c r="K48" s="106" t="s">
        <v>322</v>
      </c>
      <c r="L48" s="106" t="s">
        <v>322</v>
      </c>
      <c r="M48" s="107" t="s">
        <v>322</v>
      </c>
    </row>
    <row r="49" spans="2:13" ht="27.75" customHeight="1" x14ac:dyDescent="0.2">
      <c r="B49" s="1158"/>
      <c r="C49" s="1159"/>
      <c r="D49" s="104"/>
      <c r="E49" s="1160" t="s">
        <v>531</v>
      </c>
      <c r="F49" s="1160"/>
      <c r="G49" s="1160"/>
      <c r="H49" s="1161"/>
      <c r="I49" s="105" t="s">
        <v>322</v>
      </c>
      <c r="J49" s="106" t="s">
        <v>322</v>
      </c>
      <c r="K49" s="106" t="s">
        <v>322</v>
      </c>
      <c r="L49" s="106" t="s">
        <v>322</v>
      </c>
      <c r="M49" s="107">
        <v>20</v>
      </c>
    </row>
    <row r="50" spans="2:13" ht="27.75" customHeight="1" x14ac:dyDescent="0.2">
      <c r="B50" s="1154" t="s">
        <v>532</v>
      </c>
      <c r="C50" s="1155"/>
      <c r="D50" s="110"/>
      <c r="E50" s="1160" t="s">
        <v>533</v>
      </c>
      <c r="F50" s="1160"/>
      <c r="G50" s="1160"/>
      <c r="H50" s="1161"/>
      <c r="I50" s="105">
        <v>12705</v>
      </c>
      <c r="J50" s="106">
        <v>12878</v>
      </c>
      <c r="K50" s="106">
        <v>13063</v>
      </c>
      <c r="L50" s="106">
        <v>12997</v>
      </c>
      <c r="M50" s="107">
        <v>12999</v>
      </c>
    </row>
    <row r="51" spans="2:13" ht="27.75" customHeight="1" x14ac:dyDescent="0.2">
      <c r="B51" s="1156"/>
      <c r="C51" s="1157"/>
      <c r="D51" s="104"/>
      <c r="E51" s="1160" t="s">
        <v>534</v>
      </c>
      <c r="F51" s="1160"/>
      <c r="G51" s="1160"/>
      <c r="H51" s="1161"/>
      <c r="I51" s="105">
        <v>82</v>
      </c>
      <c r="J51" s="106">
        <v>85</v>
      </c>
      <c r="K51" s="106">
        <v>74</v>
      </c>
      <c r="L51" s="106">
        <v>56</v>
      </c>
      <c r="M51" s="107">
        <v>34</v>
      </c>
    </row>
    <row r="52" spans="2:13" ht="27.75" customHeight="1" x14ac:dyDescent="0.2">
      <c r="B52" s="1158"/>
      <c r="C52" s="1159"/>
      <c r="D52" s="104"/>
      <c r="E52" s="1160" t="s">
        <v>535</v>
      </c>
      <c r="F52" s="1160"/>
      <c r="G52" s="1160"/>
      <c r="H52" s="1161"/>
      <c r="I52" s="105">
        <v>4221</v>
      </c>
      <c r="J52" s="106">
        <v>3854</v>
      </c>
      <c r="K52" s="106">
        <v>3557</v>
      </c>
      <c r="L52" s="106">
        <v>3160</v>
      </c>
      <c r="M52" s="107">
        <v>2871</v>
      </c>
    </row>
    <row r="53" spans="2:13" ht="27.75" customHeight="1" thickBot="1" x14ac:dyDescent="0.25">
      <c r="B53" s="1162" t="s">
        <v>506</v>
      </c>
      <c r="C53" s="1163"/>
      <c r="D53" s="111"/>
      <c r="E53" s="1164" t="s">
        <v>536</v>
      </c>
      <c r="F53" s="1164"/>
      <c r="G53" s="1164"/>
      <c r="H53" s="1165"/>
      <c r="I53" s="112">
        <v>-10583</v>
      </c>
      <c r="J53" s="113">
        <v>-10999</v>
      </c>
      <c r="K53" s="113">
        <v>-11397</v>
      </c>
      <c r="L53" s="113">
        <v>-11459</v>
      </c>
      <c r="M53" s="114">
        <v>-11489</v>
      </c>
    </row>
    <row r="54" spans="2:13" ht="27.75" customHeight="1" x14ac:dyDescent="0.25">
      <c r="B54" s="115" t="s">
        <v>537</v>
      </c>
      <c r="C54" s="116"/>
      <c r="D54" s="116"/>
      <c r="E54" s="117"/>
      <c r="F54" s="117"/>
      <c r="G54" s="117"/>
      <c r="H54" s="117"/>
      <c r="I54" s="118"/>
      <c r="J54" s="118"/>
      <c r="K54" s="118"/>
      <c r="L54" s="118"/>
      <c r="M54" s="118"/>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AipnwLqsDKre/uFV7cXDLv6N2mtipz1zoLeF/g/7eDGJc8G1Ea265QhekZWe5Wtdbx6FelOCegjw3KJ5dKdg7w==" saltValue="ufBTKuTZzlQbC/uP/quh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 right="0" top="0" bottom="0" header="0" footer="0"/>
  <pageSetup paperSize="9" scale="61" orientation="landscape" r:id="rId1"/>
  <headerFooter alignWithMargins="0">
    <oddFooter>&amp;C&amp;P / &amp;N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9" t="s">
        <v>538</v>
      </c>
    </row>
    <row r="54" spans="2:8" ht="29.25" customHeight="1" thickBot="1" x14ac:dyDescent="0.35">
      <c r="B54" s="120" t="s">
        <v>7</v>
      </c>
      <c r="C54" s="121"/>
      <c r="D54" s="121"/>
      <c r="E54" s="122" t="s">
        <v>472</v>
      </c>
      <c r="F54" s="123" t="s">
        <v>475</v>
      </c>
      <c r="G54" s="123" t="s">
        <v>476</v>
      </c>
      <c r="H54" s="124" t="s">
        <v>477</v>
      </c>
    </row>
    <row r="55" spans="2:8" ht="52.5" customHeight="1" x14ac:dyDescent="0.2">
      <c r="B55" s="125"/>
      <c r="C55" s="1181" t="s">
        <v>99</v>
      </c>
      <c r="D55" s="1181"/>
      <c r="E55" s="1182"/>
      <c r="F55" s="126">
        <v>6057</v>
      </c>
      <c r="G55" s="126">
        <v>6372</v>
      </c>
      <c r="H55" s="127">
        <v>6541</v>
      </c>
    </row>
    <row r="56" spans="2:8" ht="52.5" customHeight="1" x14ac:dyDescent="0.2">
      <c r="B56" s="128"/>
      <c r="C56" s="1183" t="s">
        <v>539</v>
      </c>
      <c r="D56" s="1183"/>
      <c r="E56" s="1184"/>
      <c r="F56" s="129">
        <v>2425</v>
      </c>
      <c r="G56" s="129">
        <v>2426</v>
      </c>
      <c r="H56" s="130">
        <v>2428</v>
      </c>
    </row>
    <row r="57" spans="2:8" ht="53.25" customHeight="1" x14ac:dyDescent="0.2">
      <c r="B57" s="128"/>
      <c r="C57" s="1185" t="s">
        <v>104</v>
      </c>
      <c r="D57" s="1185"/>
      <c r="E57" s="1186"/>
      <c r="F57" s="131">
        <v>6147</v>
      </c>
      <c r="G57" s="131">
        <v>5751</v>
      </c>
      <c r="H57" s="132">
        <v>5487</v>
      </c>
    </row>
    <row r="58" spans="2:8" ht="45.75" customHeight="1" x14ac:dyDescent="0.2">
      <c r="B58" s="133"/>
      <c r="C58" s="1173" t="s">
        <v>540</v>
      </c>
      <c r="D58" s="1174"/>
      <c r="E58" s="1175"/>
      <c r="F58" s="134">
        <v>3326</v>
      </c>
      <c r="G58" s="134">
        <v>3164</v>
      </c>
      <c r="H58" s="135">
        <v>3116</v>
      </c>
    </row>
    <row r="59" spans="2:8" ht="45.75" customHeight="1" x14ac:dyDescent="0.2">
      <c r="B59" s="133"/>
      <c r="C59" s="1173" t="s">
        <v>541</v>
      </c>
      <c r="D59" s="1174"/>
      <c r="E59" s="1175"/>
      <c r="F59" s="134">
        <v>603</v>
      </c>
      <c r="G59" s="134">
        <v>603</v>
      </c>
      <c r="H59" s="135">
        <v>604</v>
      </c>
    </row>
    <row r="60" spans="2:8" ht="45.75" customHeight="1" x14ac:dyDescent="0.2">
      <c r="B60" s="133"/>
      <c r="C60" s="1173" t="s">
        <v>542</v>
      </c>
      <c r="D60" s="1174"/>
      <c r="E60" s="1175"/>
      <c r="F60" s="134">
        <v>925</v>
      </c>
      <c r="G60" s="134">
        <v>713</v>
      </c>
      <c r="H60" s="135">
        <v>561</v>
      </c>
    </row>
    <row r="61" spans="2:8" ht="45.75" customHeight="1" x14ac:dyDescent="0.2">
      <c r="B61" s="133"/>
      <c r="C61" s="1173" t="s">
        <v>543</v>
      </c>
      <c r="D61" s="1174"/>
      <c r="E61" s="1175"/>
      <c r="F61" s="134">
        <v>521</v>
      </c>
      <c r="G61" s="134">
        <v>506</v>
      </c>
      <c r="H61" s="135">
        <v>494</v>
      </c>
    </row>
    <row r="62" spans="2:8" ht="45.75" customHeight="1" thickBot="1" x14ac:dyDescent="0.25">
      <c r="B62" s="136"/>
      <c r="C62" s="1176" t="s">
        <v>544</v>
      </c>
      <c r="D62" s="1177"/>
      <c r="E62" s="1178"/>
      <c r="F62" s="137">
        <v>541</v>
      </c>
      <c r="G62" s="137">
        <v>535</v>
      </c>
      <c r="H62" s="138">
        <v>472</v>
      </c>
    </row>
    <row r="63" spans="2:8" ht="52.5" customHeight="1" thickBot="1" x14ac:dyDescent="0.25">
      <c r="B63" s="139"/>
      <c r="C63" s="1179" t="s">
        <v>545</v>
      </c>
      <c r="D63" s="1179"/>
      <c r="E63" s="1180"/>
      <c r="F63" s="140">
        <v>14629</v>
      </c>
      <c r="G63" s="140">
        <v>14550</v>
      </c>
      <c r="H63" s="141">
        <v>14456</v>
      </c>
    </row>
    <row r="64" spans="2:8" ht="15" customHeight="1" x14ac:dyDescent="0.2"/>
  </sheetData>
  <sheetProtection algorithmName="SHA-512" hashValue="cSunR0ckuLHVrM5m9SSYRhSnWjnfGzVkxSTSg3QgpMqwgEnrWlYPwBcwZU5dB4wxLdqR9DeF9zgnFX2/y6SaEQ==" saltValue="AlfOTWNwDQhF0GV2pL1O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9" scale="44" orientation="landscape" r:id="rId1"/>
  <headerFooter alignWithMargins="0">
    <oddFooter>&amp;C&amp;P / &amp;N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EBA78-F4A1-491F-B327-39458EF98B1E}">
  <sheetPr>
    <pageSetUpPr fitToPage="1"/>
  </sheetPr>
  <dimension ref="A1:WZM160"/>
  <sheetViews>
    <sheetView showGridLines="0" zoomScale="70" zoomScaleNormal="70" zoomScaleSheetLayoutView="55" workbookViewId="0"/>
  </sheetViews>
  <sheetFormatPr defaultColWidth="0" defaultRowHeight="0" customHeight="1" zeroHeight="1" x14ac:dyDescent="0.2"/>
  <cols>
    <col min="1" max="1" width="6.36328125" style="264" customWidth="1"/>
    <col min="2" max="107" width="2.453125" style="264" customWidth="1"/>
    <col min="108" max="108" width="6.08984375" style="270" customWidth="1"/>
    <col min="109" max="109" width="5.90625" style="268" customWidth="1"/>
    <col min="110" max="110" width="19.08984375" style="264" hidden="1"/>
    <col min="111" max="115" width="12.6328125" style="264" hidden="1"/>
    <col min="116" max="349" width="8.6328125" style="264" hidden="1"/>
    <col min="350" max="355" width="14.90625" style="264" hidden="1"/>
    <col min="356" max="357" width="15.90625" style="264" hidden="1"/>
    <col min="358" max="363" width="16.08984375" style="264" hidden="1"/>
    <col min="364" max="364" width="6.08984375" style="264" hidden="1"/>
    <col min="365" max="365" width="3" style="264" hidden="1"/>
    <col min="366" max="605" width="8.6328125" style="264" hidden="1"/>
    <col min="606" max="611" width="14.90625" style="264" hidden="1"/>
    <col min="612" max="613" width="15.90625" style="264" hidden="1"/>
    <col min="614" max="619" width="16.08984375" style="264" hidden="1"/>
    <col min="620" max="620" width="6.08984375" style="264" hidden="1"/>
    <col min="621" max="621" width="3" style="264" hidden="1"/>
    <col min="622" max="861" width="8.6328125" style="264" hidden="1"/>
    <col min="862" max="867" width="14.90625" style="264" hidden="1"/>
    <col min="868" max="869" width="15.90625" style="264" hidden="1"/>
    <col min="870" max="875" width="16.08984375" style="264" hidden="1"/>
    <col min="876" max="876" width="6.08984375" style="264" hidden="1"/>
    <col min="877" max="877" width="3" style="264" hidden="1"/>
    <col min="878" max="1117" width="8.6328125" style="264" hidden="1"/>
    <col min="1118" max="1123" width="14.90625" style="264" hidden="1"/>
    <col min="1124" max="1125" width="15.90625" style="264" hidden="1"/>
    <col min="1126" max="1131" width="16.08984375" style="264" hidden="1"/>
    <col min="1132" max="1132" width="6.08984375" style="264" hidden="1"/>
    <col min="1133" max="1133" width="3" style="264" hidden="1"/>
    <col min="1134" max="1373" width="8.6328125" style="264" hidden="1"/>
    <col min="1374" max="1379" width="14.90625" style="264" hidden="1"/>
    <col min="1380" max="1381" width="15.90625" style="264" hidden="1"/>
    <col min="1382" max="1387" width="16.08984375" style="264" hidden="1"/>
    <col min="1388" max="1388" width="6.08984375" style="264" hidden="1"/>
    <col min="1389" max="1389" width="3" style="264" hidden="1"/>
    <col min="1390" max="1629" width="8.6328125" style="264" hidden="1"/>
    <col min="1630" max="1635" width="14.90625" style="264" hidden="1"/>
    <col min="1636" max="1637" width="15.90625" style="264" hidden="1"/>
    <col min="1638" max="1643" width="16.08984375" style="264" hidden="1"/>
    <col min="1644" max="1644" width="6.08984375" style="264" hidden="1"/>
    <col min="1645" max="1645" width="3" style="264" hidden="1"/>
    <col min="1646" max="1885" width="8.6328125" style="264" hidden="1"/>
    <col min="1886" max="1891" width="14.90625" style="264" hidden="1"/>
    <col min="1892" max="1893" width="15.90625" style="264" hidden="1"/>
    <col min="1894" max="1899" width="16.08984375" style="264" hidden="1"/>
    <col min="1900" max="1900" width="6.08984375" style="264" hidden="1"/>
    <col min="1901" max="1901" width="3" style="264" hidden="1"/>
    <col min="1902" max="2141" width="8.6328125" style="264" hidden="1"/>
    <col min="2142" max="2147" width="14.90625" style="264" hidden="1"/>
    <col min="2148" max="2149" width="15.90625" style="264" hidden="1"/>
    <col min="2150" max="2155" width="16.08984375" style="264" hidden="1"/>
    <col min="2156" max="2156" width="6.08984375" style="264" hidden="1"/>
    <col min="2157" max="2157" width="3" style="264" hidden="1"/>
    <col min="2158" max="2397" width="8.6328125" style="264" hidden="1"/>
    <col min="2398" max="2403" width="14.90625" style="264" hidden="1"/>
    <col min="2404" max="2405" width="15.90625" style="264" hidden="1"/>
    <col min="2406" max="2411" width="16.08984375" style="264" hidden="1"/>
    <col min="2412" max="2412" width="6.08984375" style="264" hidden="1"/>
    <col min="2413" max="2413" width="3" style="264" hidden="1"/>
    <col min="2414" max="2653" width="8.6328125" style="264" hidden="1"/>
    <col min="2654" max="2659" width="14.90625" style="264" hidden="1"/>
    <col min="2660" max="2661" width="15.90625" style="264" hidden="1"/>
    <col min="2662" max="2667" width="16.08984375" style="264" hidden="1"/>
    <col min="2668" max="2668" width="6.08984375" style="264" hidden="1"/>
    <col min="2669" max="2669" width="3" style="264" hidden="1"/>
    <col min="2670" max="2909" width="8.6328125" style="264" hidden="1"/>
    <col min="2910" max="2915" width="14.90625" style="264" hidden="1"/>
    <col min="2916" max="2917" width="15.90625" style="264" hidden="1"/>
    <col min="2918" max="2923" width="16.08984375" style="264" hidden="1"/>
    <col min="2924" max="2924" width="6.08984375" style="264" hidden="1"/>
    <col min="2925" max="2925" width="3" style="264" hidden="1"/>
    <col min="2926" max="3165" width="8.6328125" style="264" hidden="1"/>
    <col min="3166" max="3171" width="14.90625" style="264" hidden="1"/>
    <col min="3172" max="3173" width="15.90625" style="264" hidden="1"/>
    <col min="3174" max="3179" width="16.08984375" style="264" hidden="1"/>
    <col min="3180" max="3180" width="6.08984375" style="264" hidden="1"/>
    <col min="3181" max="3181" width="3" style="264" hidden="1"/>
    <col min="3182" max="3421" width="8.6328125" style="264" hidden="1"/>
    <col min="3422" max="3427" width="14.90625" style="264" hidden="1"/>
    <col min="3428" max="3429" width="15.90625" style="264" hidden="1"/>
    <col min="3430" max="3435" width="16.08984375" style="264" hidden="1"/>
    <col min="3436" max="3436" width="6.08984375" style="264" hidden="1"/>
    <col min="3437" max="3437" width="3" style="264" hidden="1"/>
    <col min="3438" max="3677" width="8.6328125" style="264" hidden="1"/>
    <col min="3678" max="3683" width="14.90625" style="264" hidden="1"/>
    <col min="3684" max="3685" width="15.90625" style="264" hidden="1"/>
    <col min="3686" max="3691" width="16.08984375" style="264" hidden="1"/>
    <col min="3692" max="3692" width="6.08984375" style="264" hidden="1"/>
    <col min="3693" max="3693" width="3" style="264" hidden="1"/>
    <col min="3694" max="3933" width="8.6328125" style="264" hidden="1"/>
    <col min="3934" max="3939" width="14.90625" style="264" hidden="1"/>
    <col min="3940" max="3941" width="15.90625" style="264" hidden="1"/>
    <col min="3942" max="3947" width="16.08984375" style="264" hidden="1"/>
    <col min="3948" max="3948" width="6.08984375" style="264" hidden="1"/>
    <col min="3949" max="3949" width="3" style="264" hidden="1"/>
    <col min="3950" max="4189" width="8.6328125" style="264" hidden="1"/>
    <col min="4190" max="4195" width="14.90625" style="264" hidden="1"/>
    <col min="4196" max="4197" width="15.90625" style="264" hidden="1"/>
    <col min="4198" max="4203" width="16.08984375" style="264" hidden="1"/>
    <col min="4204" max="4204" width="6.08984375" style="264" hidden="1"/>
    <col min="4205" max="4205" width="3" style="264" hidden="1"/>
    <col min="4206" max="4445" width="8.6328125" style="264" hidden="1"/>
    <col min="4446" max="4451" width="14.90625" style="264" hidden="1"/>
    <col min="4452" max="4453" width="15.90625" style="264" hidden="1"/>
    <col min="4454" max="4459" width="16.08984375" style="264" hidden="1"/>
    <col min="4460" max="4460" width="6.08984375" style="264" hidden="1"/>
    <col min="4461" max="4461" width="3" style="264" hidden="1"/>
    <col min="4462" max="4701" width="8.6328125" style="264" hidden="1"/>
    <col min="4702" max="4707" width="14.90625" style="264" hidden="1"/>
    <col min="4708" max="4709" width="15.90625" style="264" hidden="1"/>
    <col min="4710" max="4715" width="16.08984375" style="264" hidden="1"/>
    <col min="4716" max="4716" width="6.08984375" style="264" hidden="1"/>
    <col min="4717" max="4717" width="3" style="264" hidden="1"/>
    <col min="4718" max="4957" width="8.6328125" style="264" hidden="1"/>
    <col min="4958" max="4963" width="14.90625" style="264" hidden="1"/>
    <col min="4964" max="4965" width="15.90625" style="264" hidden="1"/>
    <col min="4966" max="4971" width="16.08984375" style="264" hidden="1"/>
    <col min="4972" max="4972" width="6.08984375" style="264" hidden="1"/>
    <col min="4973" max="4973" width="3" style="264" hidden="1"/>
    <col min="4974" max="5213" width="8.6328125" style="264" hidden="1"/>
    <col min="5214" max="5219" width="14.90625" style="264" hidden="1"/>
    <col min="5220" max="5221" width="15.90625" style="264" hidden="1"/>
    <col min="5222" max="5227" width="16.08984375" style="264" hidden="1"/>
    <col min="5228" max="5228" width="6.08984375" style="264" hidden="1"/>
    <col min="5229" max="5229" width="3" style="264" hidden="1"/>
    <col min="5230" max="5469" width="8.6328125" style="264" hidden="1"/>
    <col min="5470" max="5475" width="14.90625" style="264" hidden="1"/>
    <col min="5476" max="5477" width="15.90625" style="264" hidden="1"/>
    <col min="5478" max="5483" width="16.08984375" style="264" hidden="1"/>
    <col min="5484" max="5484" width="6.08984375" style="264" hidden="1"/>
    <col min="5485" max="5485" width="3" style="264" hidden="1"/>
    <col min="5486" max="5725" width="8.6328125" style="264" hidden="1"/>
    <col min="5726" max="5731" width="14.90625" style="264" hidden="1"/>
    <col min="5732" max="5733" width="15.90625" style="264" hidden="1"/>
    <col min="5734" max="5739" width="16.08984375" style="264" hidden="1"/>
    <col min="5740" max="5740" width="6.08984375" style="264" hidden="1"/>
    <col min="5741" max="5741" width="3" style="264" hidden="1"/>
    <col min="5742" max="5981" width="8.6328125" style="264" hidden="1"/>
    <col min="5982" max="5987" width="14.90625" style="264" hidden="1"/>
    <col min="5988" max="5989" width="15.90625" style="264" hidden="1"/>
    <col min="5990" max="5995" width="16.08984375" style="264" hidden="1"/>
    <col min="5996" max="5996" width="6.08984375" style="264" hidden="1"/>
    <col min="5997" max="5997" width="3" style="264" hidden="1"/>
    <col min="5998" max="6237" width="8.6328125" style="264" hidden="1"/>
    <col min="6238" max="6243" width="14.90625" style="264" hidden="1"/>
    <col min="6244" max="6245" width="15.90625" style="264" hidden="1"/>
    <col min="6246" max="6251" width="16.08984375" style="264" hidden="1"/>
    <col min="6252" max="6252" width="6.08984375" style="264" hidden="1"/>
    <col min="6253" max="6253" width="3" style="264" hidden="1"/>
    <col min="6254" max="6493" width="8.6328125" style="264" hidden="1"/>
    <col min="6494" max="6499" width="14.90625" style="264" hidden="1"/>
    <col min="6500" max="6501" width="15.90625" style="264" hidden="1"/>
    <col min="6502" max="6507" width="16.08984375" style="264" hidden="1"/>
    <col min="6508" max="6508" width="6.08984375" style="264" hidden="1"/>
    <col min="6509" max="6509" width="3" style="264" hidden="1"/>
    <col min="6510" max="6749" width="8.6328125" style="264" hidden="1"/>
    <col min="6750" max="6755" width="14.90625" style="264" hidden="1"/>
    <col min="6756" max="6757" width="15.90625" style="264" hidden="1"/>
    <col min="6758" max="6763" width="16.08984375" style="264" hidden="1"/>
    <col min="6764" max="6764" width="6.08984375" style="264" hidden="1"/>
    <col min="6765" max="6765" width="3" style="264" hidden="1"/>
    <col min="6766" max="7005" width="8.6328125" style="264" hidden="1"/>
    <col min="7006" max="7011" width="14.90625" style="264" hidden="1"/>
    <col min="7012" max="7013" width="15.90625" style="264" hidden="1"/>
    <col min="7014" max="7019" width="16.08984375" style="264" hidden="1"/>
    <col min="7020" max="7020" width="6.08984375" style="264" hidden="1"/>
    <col min="7021" max="7021" width="3" style="264" hidden="1"/>
    <col min="7022" max="7261" width="8.6328125" style="264" hidden="1"/>
    <col min="7262" max="7267" width="14.90625" style="264" hidden="1"/>
    <col min="7268" max="7269" width="15.90625" style="264" hidden="1"/>
    <col min="7270" max="7275" width="16.08984375" style="264" hidden="1"/>
    <col min="7276" max="7276" width="6.08984375" style="264" hidden="1"/>
    <col min="7277" max="7277" width="3" style="264" hidden="1"/>
    <col min="7278" max="7517" width="8.6328125" style="264" hidden="1"/>
    <col min="7518" max="7523" width="14.90625" style="264" hidden="1"/>
    <col min="7524" max="7525" width="15.90625" style="264" hidden="1"/>
    <col min="7526" max="7531" width="16.08984375" style="264" hidden="1"/>
    <col min="7532" max="7532" width="6.08984375" style="264" hidden="1"/>
    <col min="7533" max="7533" width="3" style="264" hidden="1"/>
    <col min="7534" max="7773" width="8.6328125" style="264" hidden="1"/>
    <col min="7774" max="7779" width="14.90625" style="264" hidden="1"/>
    <col min="7780" max="7781" width="15.90625" style="264" hidden="1"/>
    <col min="7782" max="7787" width="16.08984375" style="264" hidden="1"/>
    <col min="7788" max="7788" width="6.08984375" style="264" hidden="1"/>
    <col min="7789" max="7789" width="3" style="264" hidden="1"/>
    <col min="7790" max="8029" width="8.6328125" style="264" hidden="1"/>
    <col min="8030" max="8035" width="14.90625" style="264" hidden="1"/>
    <col min="8036" max="8037" width="15.90625" style="264" hidden="1"/>
    <col min="8038" max="8043" width="16.08984375" style="264" hidden="1"/>
    <col min="8044" max="8044" width="6.08984375" style="264" hidden="1"/>
    <col min="8045" max="8045" width="3" style="264" hidden="1"/>
    <col min="8046" max="8285" width="8.6328125" style="264" hidden="1"/>
    <col min="8286" max="8291" width="14.90625" style="264" hidden="1"/>
    <col min="8292" max="8293" width="15.90625" style="264" hidden="1"/>
    <col min="8294" max="8299" width="16.08984375" style="264" hidden="1"/>
    <col min="8300" max="8300" width="6.08984375" style="264" hidden="1"/>
    <col min="8301" max="8301" width="3" style="264" hidden="1"/>
    <col min="8302" max="8541" width="8.6328125" style="264" hidden="1"/>
    <col min="8542" max="8547" width="14.90625" style="264" hidden="1"/>
    <col min="8548" max="8549" width="15.90625" style="264" hidden="1"/>
    <col min="8550" max="8555" width="16.08984375" style="264" hidden="1"/>
    <col min="8556" max="8556" width="6.08984375" style="264" hidden="1"/>
    <col min="8557" max="8557" width="3" style="264" hidden="1"/>
    <col min="8558" max="8797" width="8.6328125" style="264" hidden="1"/>
    <col min="8798" max="8803" width="14.90625" style="264" hidden="1"/>
    <col min="8804" max="8805" width="15.90625" style="264" hidden="1"/>
    <col min="8806" max="8811" width="16.08984375" style="264" hidden="1"/>
    <col min="8812" max="8812" width="6.08984375" style="264" hidden="1"/>
    <col min="8813" max="8813" width="3" style="264" hidden="1"/>
    <col min="8814" max="9053" width="8.6328125" style="264" hidden="1"/>
    <col min="9054" max="9059" width="14.90625" style="264" hidden="1"/>
    <col min="9060" max="9061" width="15.90625" style="264" hidden="1"/>
    <col min="9062" max="9067" width="16.08984375" style="264" hidden="1"/>
    <col min="9068" max="9068" width="6.08984375" style="264" hidden="1"/>
    <col min="9069" max="9069" width="3" style="264" hidden="1"/>
    <col min="9070" max="9309" width="8.6328125" style="264" hidden="1"/>
    <col min="9310" max="9315" width="14.90625" style="264" hidden="1"/>
    <col min="9316" max="9317" width="15.90625" style="264" hidden="1"/>
    <col min="9318" max="9323" width="16.08984375" style="264" hidden="1"/>
    <col min="9324" max="9324" width="6.08984375" style="264" hidden="1"/>
    <col min="9325" max="9325" width="3" style="264" hidden="1"/>
    <col min="9326" max="9565" width="8.6328125" style="264" hidden="1"/>
    <col min="9566" max="9571" width="14.90625" style="264" hidden="1"/>
    <col min="9572" max="9573" width="15.90625" style="264" hidden="1"/>
    <col min="9574" max="9579" width="16.08984375" style="264" hidden="1"/>
    <col min="9580" max="9580" width="6.08984375" style="264" hidden="1"/>
    <col min="9581" max="9581" width="3" style="264" hidden="1"/>
    <col min="9582" max="9821" width="8.6328125" style="264" hidden="1"/>
    <col min="9822" max="9827" width="14.90625" style="264" hidden="1"/>
    <col min="9828" max="9829" width="15.90625" style="264" hidden="1"/>
    <col min="9830" max="9835" width="16.08984375" style="264" hidden="1"/>
    <col min="9836" max="9836" width="6.08984375" style="264" hidden="1"/>
    <col min="9837" max="9837" width="3" style="264" hidden="1"/>
    <col min="9838" max="10077" width="8.6328125" style="264" hidden="1"/>
    <col min="10078" max="10083" width="14.90625" style="264" hidden="1"/>
    <col min="10084" max="10085" width="15.90625" style="264" hidden="1"/>
    <col min="10086" max="10091" width="16.08984375" style="264" hidden="1"/>
    <col min="10092" max="10092" width="6.08984375" style="264" hidden="1"/>
    <col min="10093" max="10093" width="3" style="264" hidden="1"/>
    <col min="10094" max="10333" width="8.6328125" style="264" hidden="1"/>
    <col min="10334" max="10339" width="14.90625" style="264" hidden="1"/>
    <col min="10340" max="10341" width="15.90625" style="264" hidden="1"/>
    <col min="10342" max="10347" width="16.08984375" style="264" hidden="1"/>
    <col min="10348" max="10348" width="6.08984375" style="264" hidden="1"/>
    <col min="10349" max="10349" width="3" style="264" hidden="1"/>
    <col min="10350" max="10589" width="8.6328125" style="264" hidden="1"/>
    <col min="10590" max="10595" width="14.90625" style="264" hidden="1"/>
    <col min="10596" max="10597" width="15.90625" style="264" hidden="1"/>
    <col min="10598" max="10603" width="16.08984375" style="264" hidden="1"/>
    <col min="10604" max="10604" width="6.08984375" style="264" hidden="1"/>
    <col min="10605" max="10605" width="3" style="264" hidden="1"/>
    <col min="10606" max="10845" width="8.6328125" style="264" hidden="1"/>
    <col min="10846" max="10851" width="14.90625" style="264" hidden="1"/>
    <col min="10852" max="10853" width="15.90625" style="264" hidden="1"/>
    <col min="10854" max="10859" width="16.08984375" style="264" hidden="1"/>
    <col min="10860" max="10860" width="6.08984375" style="264" hidden="1"/>
    <col min="10861" max="10861" width="3" style="264" hidden="1"/>
    <col min="10862" max="11101" width="8.6328125" style="264" hidden="1"/>
    <col min="11102" max="11107" width="14.90625" style="264" hidden="1"/>
    <col min="11108" max="11109" width="15.90625" style="264" hidden="1"/>
    <col min="11110" max="11115" width="16.08984375" style="264" hidden="1"/>
    <col min="11116" max="11116" width="6.08984375" style="264" hidden="1"/>
    <col min="11117" max="11117" width="3" style="264" hidden="1"/>
    <col min="11118" max="11357" width="8.6328125" style="264" hidden="1"/>
    <col min="11358" max="11363" width="14.90625" style="264" hidden="1"/>
    <col min="11364" max="11365" width="15.90625" style="264" hidden="1"/>
    <col min="11366" max="11371" width="16.08984375" style="264" hidden="1"/>
    <col min="11372" max="11372" width="6.08984375" style="264" hidden="1"/>
    <col min="11373" max="11373" width="3" style="264" hidden="1"/>
    <col min="11374" max="11613" width="8.6328125" style="264" hidden="1"/>
    <col min="11614" max="11619" width="14.90625" style="264" hidden="1"/>
    <col min="11620" max="11621" width="15.90625" style="264" hidden="1"/>
    <col min="11622" max="11627" width="16.08984375" style="264" hidden="1"/>
    <col min="11628" max="11628" width="6.08984375" style="264" hidden="1"/>
    <col min="11629" max="11629" width="3" style="264" hidden="1"/>
    <col min="11630" max="11869" width="8.6328125" style="264" hidden="1"/>
    <col min="11870" max="11875" width="14.90625" style="264" hidden="1"/>
    <col min="11876" max="11877" width="15.90625" style="264" hidden="1"/>
    <col min="11878" max="11883" width="16.08984375" style="264" hidden="1"/>
    <col min="11884" max="11884" width="6.08984375" style="264" hidden="1"/>
    <col min="11885" max="11885" width="3" style="264" hidden="1"/>
    <col min="11886" max="12125" width="8.6328125" style="264" hidden="1"/>
    <col min="12126" max="12131" width="14.90625" style="264" hidden="1"/>
    <col min="12132" max="12133" width="15.90625" style="264" hidden="1"/>
    <col min="12134" max="12139" width="16.08984375" style="264" hidden="1"/>
    <col min="12140" max="12140" width="6.08984375" style="264" hidden="1"/>
    <col min="12141" max="12141" width="3" style="264" hidden="1"/>
    <col min="12142" max="12381" width="8.6328125" style="264" hidden="1"/>
    <col min="12382" max="12387" width="14.90625" style="264" hidden="1"/>
    <col min="12388" max="12389" width="15.90625" style="264" hidden="1"/>
    <col min="12390" max="12395" width="16.08984375" style="264" hidden="1"/>
    <col min="12396" max="12396" width="6.08984375" style="264" hidden="1"/>
    <col min="12397" max="12397" width="3" style="264" hidden="1"/>
    <col min="12398" max="12637" width="8.6328125" style="264" hidden="1"/>
    <col min="12638" max="12643" width="14.90625" style="264" hidden="1"/>
    <col min="12644" max="12645" width="15.90625" style="264" hidden="1"/>
    <col min="12646" max="12651" width="16.08984375" style="264" hidden="1"/>
    <col min="12652" max="12652" width="6.08984375" style="264" hidden="1"/>
    <col min="12653" max="12653" width="3" style="264" hidden="1"/>
    <col min="12654" max="12893" width="8.6328125" style="264" hidden="1"/>
    <col min="12894" max="12899" width="14.90625" style="264" hidden="1"/>
    <col min="12900" max="12901" width="15.90625" style="264" hidden="1"/>
    <col min="12902" max="12907" width="16.08984375" style="264" hidden="1"/>
    <col min="12908" max="12908" width="6.08984375" style="264" hidden="1"/>
    <col min="12909" max="12909" width="3" style="264" hidden="1"/>
    <col min="12910" max="13149" width="8.6328125" style="264" hidden="1"/>
    <col min="13150" max="13155" width="14.90625" style="264" hidden="1"/>
    <col min="13156" max="13157" width="15.90625" style="264" hidden="1"/>
    <col min="13158" max="13163" width="16.08984375" style="264" hidden="1"/>
    <col min="13164" max="13164" width="6.08984375" style="264" hidden="1"/>
    <col min="13165" max="13165" width="3" style="264" hidden="1"/>
    <col min="13166" max="13405" width="8.6328125" style="264" hidden="1"/>
    <col min="13406" max="13411" width="14.90625" style="264" hidden="1"/>
    <col min="13412" max="13413" width="15.90625" style="264" hidden="1"/>
    <col min="13414" max="13419" width="16.08984375" style="264" hidden="1"/>
    <col min="13420" max="13420" width="6.08984375" style="264" hidden="1"/>
    <col min="13421" max="13421" width="3" style="264" hidden="1"/>
    <col min="13422" max="13661" width="8.6328125" style="264" hidden="1"/>
    <col min="13662" max="13667" width="14.90625" style="264" hidden="1"/>
    <col min="13668" max="13669" width="15.90625" style="264" hidden="1"/>
    <col min="13670" max="13675" width="16.08984375" style="264" hidden="1"/>
    <col min="13676" max="13676" width="6.08984375" style="264" hidden="1"/>
    <col min="13677" max="13677" width="3" style="264" hidden="1"/>
    <col min="13678" max="13917" width="8.6328125" style="264" hidden="1"/>
    <col min="13918" max="13923" width="14.90625" style="264" hidden="1"/>
    <col min="13924" max="13925" width="15.90625" style="264" hidden="1"/>
    <col min="13926" max="13931" width="16.08984375" style="264" hidden="1"/>
    <col min="13932" max="13932" width="6.08984375" style="264" hidden="1"/>
    <col min="13933" max="13933" width="3" style="264" hidden="1"/>
    <col min="13934" max="14173" width="8.6328125" style="264" hidden="1"/>
    <col min="14174" max="14179" width="14.90625" style="264" hidden="1"/>
    <col min="14180" max="14181" width="15.90625" style="264" hidden="1"/>
    <col min="14182" max="14187" width="16.08984375" style="264" hidden="1"/>
    <col min="14188" max="14188" width="6.08984375" style="264" hidden="1"/>
    <col min="14189" max="14189" width="3" style="264" hidden="1"/>
    <col min="14190" max="14429" width="8.6328125" style="264" hidden="1"/>
    <col min="14430" max="14435" width="14.90625" style="264" hidden="1"/>
    <col min="14436" max="14437" width="15.90625" style="264" hidden="1"/>
    <col min="14438" max="14443" width="16.08984375" style="264" hidden="1"/>
    <col min="14444" max="14444" width="6.08984375" style="264" hidden="1"/>
    <col min="14445" max="14445" width="3" style="264" hidden="1"/>
    <col min="14446" max="14685" width="8.6328125" style="264" hidden="1"/>
    <col min="14686" max="14691" width="14.90625" style="264" hidden="1"/>
    <col min="14692" max="14693" width="15.90625" style="264" hidden="1"/>
    <col min="14694" max="14699" width="16.08984375" style="264" hidden="1"/>
    <col min="14700" max="14700" width="6.08984375" style="264" hidden="1"/>
    <col min="14701" max="14701" width="3" style="264" hidden="1"/>
    <col min="14702" max="14941" width="8.6328125" style="264" hidden="1"/>
    <col min="14942" max="14947" width="14.90625" style="264" hidden="1"/>
    <col min="14948" max="14949" width="15.90625" style="264" hidden="1"/>
    <col min="14950" max="14955" width="16.08984375" style="264" hidden="1"/>
    <col min="14956" max="14956" width="6.08984375" style="264" hidden="1"/>
    <col min="14957" max="14957" width="3" style="264" hidden="1"/>
    <col min="14958" max="15197" width="8.6328125" style="264" hidden="1"/>
    <col min="15198" max="15203" width="14.90625" style="264" hidden="1"/>
    <col min="15204" max="15205" width="15.90625" style="264" hidden="1"/>
    <col min="15206" max="15211" width="16.08984375" style="264" hidden="1"/>
    <col min="15212" max="15212" width="6.08984375" style="264" hidden="1"/>
    <col min="15213" max="15213" width="3" style="264" hidden="1"/>
    <col min="15214" max="15453" width="8.6328125" style="264" hidden="1"/>
    <col min="15454" max="15459" width="14.90625" style="264" hidden="1"/>
    <col min="15460" max="15461" width="15.90625" style="264" hidden="1"/>
    <col min="15462" max="15467" width="16.08984375" style="264" hidden="1"/>
    <col min="15468" max="15468" width="6.08984375" style="264" hidden="1"/>
    <col min="15469" max="15469" width="3" style="264" hidden="1"/>
    <col min="15470" max="15709" width="8.6328125" style="264" hidden="1"/>
    <col min="15710" max="15715" width="14.90625" style="264" hidden="1"/>
    <col min="15716" max="15717" width="15.90625" style="264" hidden="1"/>
    <col min="15718" max="15723" width="16.08984375" style="264" hidden="1"/>
    <col min="15724" max="15724" width="6.08984375" style="264" hidden="1"/>
    <col min="15725" max="15725" width="3" style="264" hidden="1"/>
    <col min="15726" max="15965" width="8.6328125" style="264" hidden="1"/>
    <col min="15966" max="15971" width="14.90625" style="264" hidden="1"/>
    <col min="15972" max="15973" width="15.90625" style="264" hidden="1"/>
    <col min="15974" max="15979" width="16.08984375" style="264" hidden="1"/>
    <col min="15980" max="15980" width="6.08984375" style="264" hidden="1"/>
    <col min="15981" max="15981" width="3" style="264" hidden="1"/>
    <col min="15982" max="16221" width="8.6328125" style="264" hidden="1"/>
    <col min="16222" max="16227" width="14.90625" style="264" hidden="1"/>
    <col min="16228" max="16229" width="15.90625" style="264" hidden="1"/>
    <col min="16230" max="16235" width="16.08984375" style="264" hidden="1"/>
    <col min="16236" max="16236" width="6.08984375" style="264" hidden="1"/>
    <col min="16237" max="16237" width="3" style="264" hidden="1"/>
    <col min="16238" max="16384" width="8.6328125" style="264" hidden="1"/>
  </cols>
  <sheetData>
    <row r="1" spans="1:143" ht="42.75" customHeight="1" x14ac:dyDescent="0.2">
      <c r="A1" s="1237"/>
      <c r="B1" s="1236"/>
      <c r="DD1" s="264"/>
      <c r="DE1" s="264"/>
    </row>
    <row r="2" spans="1:143" ht="25.5" customHeight="1" x14ac:dyDescent="0.2">
      <c r="A2" s="1235"/>
      <c r="C2" s="1235"/>
      <c r="O2" s="1235"/>
      <c r="P2" s="1235"/>
      <c r="Q2" s="1235"/>
      <c r="R2" s="1235"/>
      <c r="S2" s="1235"/>
      <c r="T2" s="1235"/>
      <c r="U2" s="1235"/>
      <c r="V2" s="1235"/>
      <c r="W2" s="1235"/>
      <c r="X2" s="1235"/>
      <c r="Y2" s="1235"/>
      <c r="Z2" s="1235"/>
      <c r="AA2" s="1235"/>
      <c r="AB2" s="1235"/>
      <c r="AC2" s="1235"/>
      <c r="AD2" s="1235"/>
      <c r="AE2" s="1235"/>
      <c r="AF2" s="1235"/>
      <c r="AG2" s="1235"/>
      <c r="AH2" s="1235"/>
      <c r="AI2" s="1235"/>
      <c r="AU2" s="1235"/>
      <c r="BG2" s="1235"/>
      <c r="BS2" s="1235"/>
      <c r="CE2" s="1235"/>
      <c r="CQ2" s="1235"/>
      <c r="DD2" s="264"/>
      <c r="DE2" s="264"/>
    </row>
    <row r="3" spans="1:143" ht="25.5" customHeight="1" x14ac:dyDescent="0.2">
      <c r="A3" s="1235"/>
      <c r="C3" s="1235"/>
      <c r="O3" s="1235"/>
      <c r="P3" s="1235"/>
      <c r="Q3" s="1235"/>
      <c r="R3" s="1235"/>
      <c r="S3" s="1235"/>
      <c r="T3" s="1235"/>
      <c r="U3" s="1235"/>
      <c r="V3" s="1235"/>
      <c r="W3" s="1235"/>
      <c r="X3" s="1235"/>
      <c r="Y3" s="1235"/>
      <c r="Z3" s="1235"/>
      <c r="AA3" s="1235"/>
      <c r="AB3" s="1235"/>
      <c r="AC3" s="1235"/>
      <c r="AD3" s="1235"/>
      <c r="AE3" s="1235"/>
      <c r="AF3" s="1235"/>
      <c r="AG3" s="1235"/>
      <c r="AH3" s="1235"/>
      <c r="AI3" s="1235"/>
      <c r="AU3" s="1235"/>
      <c r="BG3" s="1235"/>
      <c r="BS3" s="1235"/>
      <c r="CE3" s="1235"/>
      <c r="CQ3" s="1235"/>
      <c r="DD3" s="264"/>
      <c r="DE3" s="264"/>
    </row>
    <row r="4" spans="1:143" s="262" customFormat="1" ht="13" x14ac:dyDescent="0.2">
      <c r="A4" s="1235"/>
      <c r="B4" s="1235"/>
      <c r="C4" s="1235"/>
      <c r="D4" s="1235"/>
      <c r="E4" s="1235"/>
      <c r="F4" s="1235"/>
      <c r="G4" s="1235"/>
      <c r="H4" s="1235"/>
      <c r="I4" s="1235"/>
      <c r="J4" s="1235"/>
      <c r="K4" s="1235"/>
      <c r="L4" s="1235"/>
      <c r="M4" s="1235"/>
      <c r="N4" s="1235"/>
      <c r="O4" s="1235"/>
      <c r="P4" s="1235"/>
      <c r="Q4" s="1235"/>
      <c r="R4" s="1235"/>
      <c r="S4" s="1235"/>
      <c r="T4" s="1235"/>
      <c r="U4" s="1235"/>
      <c r="V4" s="1235"/>
      <c r="W4" s="1235"/>
      <c r="X4" s="1235"/>
      <c r="Y4" s="1235"/>
      <c r="Z4" s="1235"/>
      <c r="AA4" s="1235"/>
      <c r="AB4" s="1235"/>
      <c r="AC4" s="1235"/>
      <c r="AD4" s="1235"/>
      <c r="AE4" s="1235"/>
      <c r="AF4" s="1235"/>
      <c r="AG4" s="1235"/>
      <c r="AH4" s="1235"/>
      <c r="AI4" s="1235"/>
      <c r="AJ4" s="1235"/>
      <c r="AK4" s="1235"/>
      <c r="AL4" s="1235"/>
      <c r="AM4" s="1235"/>
      <c r="AN4" s="1235"/>
      <c r="AO4" s="1235"/>
      <c r="AP4" s="1235"/>
      <c r="AQ4" s="1235"/>
      <c r="AR4" s="1235"/>
      <c r="AS4" s="1235"/>
      <c r="AT4" s="1235"/>
      <c r="AU4" s="1235"/>
      <c r="AV4" s="1235"/>
      <c r="AW4" s="1235"/>
      <c r="AX4" s="1235"/>
      <c r="AY4" s="1235"/>
      <c r="AZ4" s="1235"/>
      <c r="BA4" s="1235"/>
      <c r="BB4" s="1235"/>
      <c r="BC4" s="1235"/>
      <c r="BD4" s="1235"/>
      <c r="BE4" s="1235"/>
      <c r="BF4" s="1235"/>
      <c r="BG4" s="1235"/>
      <c r="BH4" s="1235"/>
      <c r="BI4" s="1235"/>
      <c r="BJ4" s="1235"/>
      <c r="BK4" s="1235"/>
      <c r="BL4" s="1235"/>
      <c r="BM4" s="1235"/>
      <c r="BN4" s="1235"/>
      <c r="BO4" s="1235"/>
      <c r="BP4" s="1235"/>
      <c r="BQ4" s="1235"/>
      <c r="BR4" s="1235"/>
      <c r="BS4" s="1235"/>
      <c r="BT4" s="1235"/>
      <c r="BU4" s="1235"/>
      <c r="BV4" s="1235"/>
      <c r="BW4" s="1235"/>
      <c r="BX4" s="1235"/>
      <c r="BY4" s="1235"/>
      <c r="BZ4" s="1235"/>
      <c r="CA4" s="1235"/>
      <c r="CB4" s="1235"/>
      <c r="CC4" s="1235"/>
      <c r="CD4" s="1235"/>
      <c r="CE4" s="1235"/>
      <c r="CF4" s="1235"/>
      <c r="CG4" s="1235"/>
      <c r="CH4" s="1235"/>
      <c r="CI4" s="1235"/>
      <c r="CJ4" s="1235"/>
      <c r="CK4" s="1235"/>
      <c r="CL4" s="1235"/>
      <c r="CM4" s="1235"/>
      <c r="CN4" s="1235"/>
      <c r="CO4" s="1235"/>
      <c r="CP4" s="1235"/>
      <c r="CQ4" s="1235"/>
      <c r="CR4" s="1235"/>
      <c r="CS4" s="1235"/>
      <c r="CT4" s="1235"/>
      <c r="CU4" s="1235"/>
      <c r="CV4" s="1235"/>
      <c r="CW4" s="1235"/>
      <c r="CX4" s="1235"/>
      <c r="CY4" s="1235"/>
      <c r="CZ4" s="1235"/>
      <c r="DA4" s="1235"/>
      <c r="DB4" s="1235"/>
      <c r="DC4" s="1235"/>
      <c r="DD4" s="1235"/>
      <c r="DE4" s="1235"/>
      <c r="DF4" s="263"/>
      <c r="DG4" s="263"/>
      <c r="DH4" s="263"/>
      <c r="DI4" s="263"/>
      <c r="DJ4" s="263"/>
      <c r="DK4" s="263"/>
      <c r="DL4" s="263"/>
      <c r="DM4" s="263"/>
      <c r="DN4" s="263"/>
      <c r="DO4" s="263"/>
      <c r="DP4" s="263"/>
      <c r="DQ4" s="263"/>
      <c r="DR4" s="263"/>
      <c r="DS4" s="263"/>
      <c r="DT4" s="263"/>
      <c r="DU4" s="263"/>
      <c r="DV4" s="263"/>
      <c r="DW4" s="263"/>
    </row>
    <row r="5" spans="1:143" s="262" customFormat="1" ht="13" x14ac:dyDescent="0.2">
      <c r="A5" s="1235"/>
      <c r="B5" s="1235"/>
      <c r="C5" s="1235"/>
      <c r="D5" s="1235"/>
      <c r="E5" s="1235"/>
      <c r="F5" s="1235"/>
      <c r="G5" s="1235"/>
      <c r="H5" s="1235"/>
      <c r="I5" s="1235"/>
      <c r="J5" s="1235"/>
      <c r="K5" s="1235"/>
      <c r="L5" s="1235"/>
      <c r="M5" s="1235"/>
      <c r="N5" s="1235"/>
      <c r="O5" s="1235"/>
      <c r="P5" s="1235"/>
      <c r="Q5" s="1235"/>
      <c r="R5" s="1235"/>
      <c r="S5" s="1235"/>
      <c r="T5" s="1235"/>
      <c r="U5" s="1235"/>
      <c r="V5" s="1235"/>
      <c r="W5" s="1235"/>
      <c r="X5" s="1235"/>
      <c r="Y5" s="1235"/>
      <c r="Z5" s="1235"/>
      <c r="AA5" s="1235"/>
      <c r="AB5" s="1235"/>
      <c r="AC5" s="1235"/>
      <c r="AD5" s="1235"/>
      <c r="AE5" s="1235"/>
      <c r="AF5" s="1235"/>
      <c r="AG5" s="1235"/>
      <c r="AH5" s="1235"/>
      <c r="AI5" s="1235"/>
      <c r="AJ5" s="1235"/>
      <c r="AK5" s="1235"/>
      <c r="AL5" s="1235"/>
      <c r="AM5" s="1235"/>
      <c r="AN5" s="1235"/>
      <c r="AO5" s="1235"/>
      <c r="AP5" s="1235"/>
      <c r="AQ5" s="1235"/>
      <c r="AR5" s="1235"/>
      <c r="AS5" s="1235"/>
      <c r="AT5" s="1235"/>
      <c r="AU5" s="1235"/>
      <c r="AV5" s="1235"/>
      <c r="AW5" s="1235"/>
      <c r="AX5" s="1235"/>
      <c r="AY5" s="1235"/>
      <c r="AZ5" s="1235"/>
      <c r="BA5" s="1235"/>
      <c r="BB5" s="1235"/>
      <c r="BC5" s="1235"/>
      <c r="BD5" s="1235"/>
      <c r="BE5" s="1235"/>
      <c r="BF5" s="1235"/>
      <c r="BG5" s="1235"/>
      <c r="BH5" s="1235"/>
      <c r="BI5" s="1235"/>
      <c r="BJ5" s="1235"/>
      <c r="BK5" s="1235"/>
      <c r="BL5" s="1235"/>
      <c r="BM5" s="1235"/>
      <c r="BN5" s="1235"/>
      <c r="BO5" s="1235"/>
      <c r="BP5" s="1235"/>
      <c r="BQ5" s="1235"/>
      <c r="BR5" s="1235"/>
      <c r="BS5" s="1235"/>
      <c r="BT5" s="1235"/>
      <c r="BU5" s="1235"/>
      <c r="BV5" s="1235"/>
      <c r="BW5" s="1235"/>
      <c r="BX5" s="1235"/>
      <c r="BY5" s="1235"/>
      <c r="BZ5" s="1235"/>
      <c r="CA5" s="1235"/>
      <c r="CB5" s="1235"/>
      <c r="CC5" s="1235"/>
      <c r="CD5" s="1235"/>
      <c r="CE5" s="1235"/>
      <c r="CF5" s="1235"/>
      <c r="CG5" s="1235"/>
      <c r="CH5" s="1235"/>
      <c r="CI5" s="1235"/>
      <c r="CJ5" s="1235"/>
      <c r="CK5" s="1235"/>
      <c r="CL5" s="1235"/>
      <c r="CM5" s="1235"/>
      <c r="CN5" s="1235"/>
      <c r="CO5" s="1235"/>
      <c r="CP5" s="1235"/>
      <c r="CQ5" s="1235"/>
      <c r="CR5" s="1235"/>
      <c r="CS5" s="1235"/>
      <c r="CT5" s="1235"/>
      <c r="CU5" s="1235"/>
      <c r="CV5" s="1235"/>
      <c r="CW5" s="1235"/>
      <c r="CX5" s="1235"/>
      <c r="CY5" s="1235"/>
      <c r="CZ5" s="1235"/>
      <c r="DA5" s="1235"/>
      <c r="DB5" s="1235"/>
      <c r="DC5" s="1235"/>
      <c r="DD5" s="1235"/>
      <c r="DE5" s="1235"/>
      <c r="DF5" s="263"/>
      <c r="DG5" s="263"/>
      <c r="DH5" s="263"/>
      <c r="DI5" s="263"/>
      <c r="DJ5" s="263"/>
      <c r="DK5" s="263"/>
      <c r="DL5" s="263"/>
      <c r="DM5" s="263"/>
      <c r="DN5" s="263"/>
      <c r="DO5" s="263"/>
      <c r="DP5" s="263"/>
      <c r="DQ5" s="263"/>
      <c r="DR5" s="263"/>
      <c r="DS5" s="263"/>
      <c r="DT5" s="263"/>
      <c r="DU5" s="263"/>
      <c r="DV5" s="263"/>
      <c r="DW5" s="263"/>
    </row>
    <row r="6" spans="1:143" s="262" customFormat="1" ht="13" x14ac:dyDescent="0.2">
      <c r="A6" s="1235"/>
      <c r="B6" s="1235"/>
      <c r="C6" s="1235"/>
      <c r="D6" s="1235"/>
      <c r="E6" s="1235"/>
      <c r="F6" s="1235"/>
      <c r="G6" s="1235"/>
      <c r="H6" s="1235"/>
      <c r="I6" s="1235"/>
      <c r="J6" s="1235"/>
      <c r="K6" s="1235"/>
      <c r="L6" s="1235"/>
      <c r="M6" s="1235"/>
      <c r="N6" s="1235"/>
      <c r="O6" s="1235"/>
      <c r="P6" s="1235"/>
      <c r="Q6" s="1235"/>
      <c r="R6" s="1235"/>
      <c r="S6" s="1235"/>
      <c r="T6" s="1235"/>
      <c r="U6" s="1235"/>
      <c r="V6" s="1235"/>
      <c r="W6" s="1235"/>
      <c r="X6" s="1235"/>
      <c r="Y6" s="1235"/>
      <c r="Z6" s="1235"/>
      <c r="AA6" s="1235"/>
      <c r="AB6" s="1235"/>
      <c r="AC6" s="1235"/>
      <c r="AD6" s="1235"/>
      <c r="AE6" s="1235"/>
      <c r="AF6" s="1235"/>
      <c r="AG6" s="1235"/>
      <c r="AH6" s="1235"/>
      <c r="AI6" s="1235"/>
      <c r="AJ6" s="1235"/>
      <c r="AK6" s="1235"/>
      <c r="AL6" s="1235"/>
      <c r="AM6" s="1235"/>
      <c r="AN6" s="1235"/>
      <c r="AO6" s="1235"/>
      <c r="AP6" s="1235"/>
      <c r="AQ6" s="1235"/>
      <c r="AR6" s="1235"/>
      <c r="AS6" s="1235"/>
      <c r="AT6" s="1235"/>
      <c r="AU6" s="1235"/>
      <c r="AV6" s="1235"/>
      <c r="AW6" s="1235"/>
      <c r="AX6" s="1235"/>
      <c r="AY6" s="1235"/>
      <c r="AZ6" s="1235"/>
      <c r="BA6" s="1235"/>
      <c r="BB6" s="1235"/>
      <c r="BC6" s="1235"/>
      <c r="BD6" s="1235"/>
      <c r="BE6" s="1235"/>
      <c r="BF6" s="1235"/>
      <c r="BG6" s="1235"/>
      <c r="BH6" s="1235"/>
      <c r="BI6" s="1235"/>
      <c r="BJ6" s="1235"/>
      <c r="BK6" s="1235"/>
      <c r="BL6" s="1235"/>
      <c r="BM6" s="1235"/>
      <c r="BN6" s="1235"/>
      <c r="BO6" s="1235"/>
      <c r="BP6" s="1235"/>
      <c r="BQ6" s="1235"/>
      <c r="BR6" s="1235"/>
      <c r="BS6" s="1235"/>
      <c r="BT6" s="1235"/>
      <c r="BU6" s="1235"/>
      <c r="BV6" s="1235"/>
      <c r="BW6" s="1235"/>
      <c r="BX6" s="1235"/>
      <c r="BY6" s="1235"/>
      <c r="BZ6" s="1235"/>
      <c r="CA6" s="1235"/>
      <c r="CB6" s="1235"/>
      <c r="CC6" s="1235"/>
      <c r="CD6" s="1235"/>
      <c r="CE6" s="1235"/>
      <c r="CF6" s="1235"/>
      <c r="CG6" s="1235"/>
      <c r="CH6" s="1235"/>
      <c r="CI6" s="1235"/>
      <c r="CJ6" s="1235"/>
      <c r="CK6" s="1235"/>
      <c r="CL6" s="1235"/>
      <c r="CM6" s="1235"/>
      <c r="CN6" s="1235"/>
      <c r="CO6" s="1235"/>
      <c r="CP6" s="1235"/>
      <c r="CQ6" s="1235"/>
      <c r="CR6" s="1235"/>
      <c r="CS6" s="1235"/>
      <c r="CT6" s="1235"/>
      <c r="CU6" s="1235"/>
      <c r="CV6" s="1235"/>
      <c r="CW6" s="1235"/>
      <c r="CX6" s="1235"/>
      <c r="CY6" s="1235"/>
      <c r="CZ6" s="1235"/>
      <c r="DA6" s="1235"/>
      <c r="DB6" s="1235"/>
      <c r="DC6" s="1235"/>
      <c r="DD6" s="1235"/>
      <c r="DE6" s="1235"/>
      <c r="DF6" s="263"/>
      <c r="DG6" s="263"/>
      <c r="DH6" s="263"/>
      <c r="DI6" s="263"/>
      <c r="DJ6" s="263"/>
      <c r="DK6" s="263"/>
      <c r="DL6" s="263"/>
      <c r="DM6" s="263"/>
      <c r="DN6" s="263"/>
      <c r="DO6" s="263"/>
      <c r="DP6" s="263"/>
      <c r="DQ6" s="263"/>
      <c r="DR6" s="263"/>
      <c r="DS6" s="263"/>
      <c r="DT6" s="263"/>
      <c r="DU6" s="263"/>
      <c r="DV6" s="263"/>
      <c r="DW6" s="263"/>
    </row>
    <row r="7" spans="1:143" s="262" customFormat="1" ht="13" x14ac:dyDescent="0.2">
      <c r="A7" s="1235"/>
      <c r="B7" s="1235"/>
      <c r="C7" s="1235"/>
      <c r="D7" s="1235"/>
      <c r="E7" s="1235"/>
      <c r="F7" s="1235"/>
      <c r="G7" s="1235"/>
      <c r="H7" s="1235"/>
      <c r="I7" s="1235"/>
      <c r="J7" s="1235"/>
      <c r="K7" s="1235"/>
      <c r="L7" s="1235"/>
      <c r="M7" s="1235"/>
      <c r="N7" s="1235"/>
      <c r="O7" s="1235"/>
      <c r="P7" s="1235"/>
      <c r="Q7" s="1235"/>
      <c r="R7" s="1235"/>
      <c r="S7" s="1235"/>
      <c r="T7" s="1235"/>
      <c r="U7" s="1235"/>
      <c r="V7" s="1235"/>
      <c r="W7" s="1235"/>
      <c r="X7" s="1235"/>
      <c r="Y7" s="1235"/>
      <c r="Z7" s="1235"/>
      <c r="AA7" s="1235"/>
      <c r="AB7" s="1235"/>
      <c r="AC7" s="1235"/>
      <c r="AD7" s="1235"/>
      <c r="AE7" s="1235"/>
      <c r="AF7" s="1235"/>
      <c r="AG7" s="1235"/>
      <c r="AH7" s="1235"/>
      <c r="AI7" s="1235"/>
      <c r="AJ7" s="1235"/>
      <c r="AK7" s="1235"/>
      <c r="AL7" s="1235"/>
      <c r="AM7" s="1235"/>
      <c r="AN7" s="1235"/>
      <c r="AO7" s="1235"/>
      <c r="AP7" s="1235"/>
      <c r="AQ7" s="1235"/>
      <c r="AR7" s="1235"/>
      <c r="AS7" s="1235"/>
      <c r="AT7" s="1235"/>
      <c r="AU7" s="1235"/>
      <c r="AV7" s="1235"/>
      <c r="AW7" s="1235"/>
      <c r="AX7" s="1235"/>
      <c r="AY7" s="1235"/>
      <c r="AZ7" s="1235"/>
      <c r="BA7" s="1235"/>
      <c r="BB7" s="1235"/>
      <c r="BC7" s="1235"/>
      <c r="BD7" s="1235"/>
      <c r="BE7" s="1235"/>
      <c r="BF7" s="1235"/>
      <c r="BG7" s="1235"/>
      <c r="BH7" s="1235"/>
      <c r="BI7" s="1235"/>
      <c r="BJ7" s="1235"/>
      <c r="BK7" s="1235"/>
      <c r="BL7" s="1235"/>
      <c r="BM7" s="1235"/>
      <c r="BN7" s="1235"/>
      <c r="BO7" s="1235"/>
      <c r="BP7" s="1235"/>
      <c r="BQ7" s="1235"/>
      <c r="BR7" s="1235"/>
      <c r="BS7" s="1235"/>
      <c r="BT7" s="1235"/>
      <c r="BU7" s="1235"/>
      <c r="BV7" s="1235"/>
      <c r="BW7" s="1235"/>
      <c r="BX7" s="1235"/>
      <c r="BY7" s="1235"/>
      <c r="BZ7" s="1235"/>
      <c r="CA7" s="1235"/>
      <c r="CB7" s="1235"/>
      <c r="CC7" s="1235"/>
      <c r="CD7" s="1235"/>
      <c r="CE7" s="1235"/>
      <c r="CF7" s="1235"/>
      <c r="CG7" s="1235"/>
      <c r="CH7" s="1235"/>
      <c r="CI7" s="1235"/>
      <c r="CJ7" s="1235"/>
      <c r="CK7" s="1235"/>
      <c r="CL7" s="1235"/>
      <c r="CM7" s="1235"/>
      <c r="CN7" s="1235"/>
      <c r="CO7" s="1235"/>
      <c r="CP7" s="1235"/>
      <c r="CQ7" s="1235"/>
      <c r="CR7" s="1235"/>
      <c r="CS7" s="1235"/>
      <c r="CT7" s="1235"/>
      <c r="CU7" s="1235"/>
      <c r="CV7" s="1235"/>
      <c r="CW7" s="1235"/>
      <c r="CX7" s="1235"/>
      <c r="CY7" s="1235"/>
      <c r="CZ7" s="1235"/>
      <c r="DA7" s="1235"/>
      <c r="DB7" s="1235"/>
      <c r="DC7" s="1235"/>
      <c r="DD7" s="1235"/>
      <c r="DE7" s="1235"/>
      <c r="DF7" s="263"/>
      <c r="DG7" s="263"/>
      <c r="DH7" s="263"/>
      <c r="DI7" s="263"/>
      <c r="DJ7" s="263"/>
      <c r="DK7" s="263"/>
      <c r="DL7" s="263"/>
      <c r="DM7" s="263"/>
      <c r="DN7" s="263"/>
      <c r="DO7" s="263"/>
      <c r="DP7" s="263"/>
      <c r="DQ7" s="263"/>
      <c r="DR7" s="263"/>
      <c r="DS7" s="263"/>
      <c r="DT7" s="263"/>
      <c r="DU7" s="263"/>
      <c r="DV7" s="263"/>
      <c r="DW7" s="263"/>
    </row>
    <row r="8" spans="1:143" s="262" customFormat="1" ht="13" x14ac:dyDescent="0.2">
      <c r="A8" s="1235"/>
      <c r="B8" s="1235"/>
      <c r="C8" s="1235"/>
      <c r="D8" s="1235"/>
      <c r="E8" s="1235"/>
      <c r="F8" s="1235"/>
      <c r="G8" s="1235"/>
      <c r="H8" s="1235"/>
      <c r="I8" s="1235"/>
      <c r="J8" s="1235"/>
      <c r="K8" s="1235"/>
      <c r="L8" s="1235"/>
      <c r="M8" s="1235"/>
      <c r="N8" s="1235"/>
      <c r="O8" s="1235"/>
      <c r="P8" s="1235"/>
      <c r="Q8" s="1235"/>
      <c r="R8" s="1235"/>
      <c r="S8" s="1235"/>
      <c r="T8" s="1235"/>
      <c r="U8" s="1235"/>
      <c r="V8" s="1235"/>
      <c r="W8" s="1235"/>
      <c r="X8" s="1235"/>
      <c r="Y8" s="1235"/>
      <c r="Z8" s="1235"/>
      <c r="AA8" s="1235"/>
      <c r="AB8" s="1235"/>
      <c r="AC8" s="1235"/>
      <c r="AD8" s="1235"/>
      <c r="AE8" s="1235"/>
      <c r="AF8" s="1235"/>
      <c r="AG8" s="1235"/>
      <c r="AH8" s="1235"/>
      <c r="AI8" s="1235"/>
      <c r="AJ8" s="1235"/>
      <c r="AK8" s="1235"/>
      <c r="AL8" s="1235"/>
      <c r="AM8" s="1235"/>
      <c r="AN8" s="1235"/>
      <c r="AO8" s="1235"/>
      <c r="AP8" s="1235"/>
      <c r="AQ8" s="1235"/>
      <c r="AR8" s="1235"/>
      <c r="AS8" s="1235"/>
      <c r="AT8" s="1235"/>
      <c r="AU8" s="1235"/>
      <c r="AV8" s="1235"/>
      <c r="AW8" s="1235"/>
      <c r="AX8" s="1235"/>
      <c r="AY8" s="1235"/>
      <c r="AZ8" s="1235"/>
      <c r="BA8" s="1235"/>
      <c r="BB8" s="1235"/>
      <c r="BC8" s="1235"/>
      <c r="BD8" s="1235"/>
      <c r="BE8" s="1235"/>
      <c r="BF8" s="1235"/>
      <c r="BG8" s="1235"/>
      <c r="BH8" s="1235"/>
      <c r="BI8" s="1235"/>
      <c r="BJ8" s="1235"/>
      <c r="BK8" s="1235"/>
      <c r="BL8" s="1235"/>
      <c r="BM8" s="1235"/>
      <c r="BN8" s="1235"/>
      <c r="BO8" s="1235"/>
      <c r="BP8" s="1235"/>
      <c r="BQ8" s="1235"/>
      <c r="BR8" s="1235"/>
      <c r="BS8" s="1235"/>
      <c r="BT8" s="1235"/>
      <c r="BU8" s="1235"/>
      <c r="BV8" s="1235"/>
      <c r="BW8" s="1235"/>
      <c r="BX8" s="1235"/>
      <c r="BY8" s="1235"/>
      <c r="BZ8" s="1235"/>
      <c r="CA8" s="1235"/>
      <c r="CB8" s="1235"/>
      <c r="CC8" s="1235"/>
      <c r="CD8" s="1235"/>
      <c r="CE8" s="1235"/>
      <c r="CF8" s="1235"/>
      <c r="CG8" s="1235"/>
      <c r="CH8" s="1235"/>
      <c r="CI8" s="1235"/>
      <c r="CJ8" s="1235"/>
      <c r="CK8" s="1235"/>
      <c r="CL8" s="1235"/>
      <c r="CM8" s="1235"/>
      <c r="CN8" s="1235"/>
      <c r="CO8" s="1235"/>
      <c r="CP8" s="1235"/>
      <c r="CQ8" s="1235"/>
      <c r="CR8" s="1235"/>
      <c r="CS8" s="1235"/>
      <c r="CT8" s="1235"/>
      <c r="CU8" s="1235"/>
      <c r="CV8" s="1235"/>
      <c r="CW8" s="1235"/>
      <c r="CX8" s="1235"/>
      <c r="CY8" s="1235"/>
      <c r="CZ8" s="1235"/>
      <c r="DA8" s="1235"/>
      <c r="DB8" s="1235"/>
      <c r="DC8" s="1235"/>
      <c r="DD8" s="1235"/>
      <c r="DE8" s="1235"/>
      <c r="DF8" s="263"/>
      <c r="DG8" s="263"/>
      <c r="DH8" s="263"/>
      <c r="DI8" s="263"/>
      <c r="DJ8" s="263"/>
      <c r="DK8" s="263"/>
      <c r="DL8" s="263"/>
      <c r="DM8" s="263"/>
      <c r="DN8" s="263"/>
      <c r="DO8" s="263"/>
      <c r="DP8" s="263"/>
      <c r="DQ8" s="263"/>
      <c r="DR8" s="263"/>
      <c r="DS8" s="263"/>
      <c r="DT8" s="263"/>
      <c r="DU8" s="263"/>
      <c r="DV8" s="263"/>
      <c r="DW8" s="263"/>
    </row>
    <row r="9" spans="1:143" s="262" customFormat="1" ht="13" x14ac:dyDescent="0.2">
      <c r="A9" s="1235"/>
      <c r="B9" s="1235"/>
      <c r="C9" s="1235"/>
      <c r="D9" s="1235"/>
      <c r="E9" s="1235"/>
      <c r="F9" s="1235"/>
      <c r="G9" s="1235"/>
      <c r="H9" s="1235"/>
      <c r="I9" s="1235"/>
      <c r="J9" s="1235"/>
      <c r="K9" s="1235"/>
      <c r="L9" s="1235"/>
      <c r="M9" s="1235"/>
      <c r="N9" s="1235"/>
      <c r="O9" s="1235"/>
      <c r="P9" s="1235"/>
      <c r="Q9" s="1235"/>
      <c r="R9" s="1235"/>
      <c r="S9" s="1235"/>
      <c r="T9" s="1235"/>
      <c r="U9" s="1235"/>
      <c r="V9" s="1235"/>
      <c r="W9" s="1235"/>
      <c r="X9" s="1235"/>
      <c r="Y9" s="1235"/>
      <c r="Z9" s="1235"/>
      <c r="AA9" s="1235"/>
      <c r="AB9" s="1235"/>
      <c r="AC9" s="1235"/>
      <c r="AD9" s="1235"/>
      <c r="AE9" s="1235"/>
      <c r="AF9" s="1235"/>
      <c r="AG9" s="1235"/>
      <c r="AH9" s="1235"/>
      <c r="AI9" s="1235"/>
      <c r="AJ9" s="1235"/>
      <c r="AK9" s="1235"/>
      <c r="AL9" s="1235"/>
      <c r="AM9" s="1235"/>
      <c r="AN9" s="1235"/>
      <c r="AO9" s="1235"/>
      <c r="AP9" s="1235"/>
      <c r="AQ9" s="1235"/>
      <c r="AR9" s="1235"/>
      <c r="AS9" s="1235"/>
      <c r="AT9" s="1235"/>
      <c r="AU9" s="1235"/>
      <c r="AV9" s="1235"/>
      <c r="AW9" s="1235"/>
      <c r="AX9" s="1235"/>
      <c r="AY9" s="1235"/>
      <c r="AZ9" s="1235"/>
      <c r="BA9" s="1235"/>
      <c r="BB9" s="1235"/>
      <c r="BC9" s="1235"/>
      <c r="BD9" s="1235"/>
      <c r="BE9" s="1235"/>
      <c r="BF9" s="1235"/>
      <c r="BG9" s="1235"/>
      <c r="BH9" s="1235"/>
      <c r="BI9" s="1235"/>
      <c r="BJ9" s="1235"/>
      <c r="BK9" s="1235"/>
      <c r="BL9" s="1235"/>
      <c r="BM9" s="1235"/>
      <c r="BN9" s="1235"/>
      <c r="BO9" s="1235"/>
      <c r="BP9" s="1235"/>
      <c r="BQ9" s="1235"/>
      <c r="BR9" s="1235"/>
      <c r="BS9" s="1235"/>
      <c r="BT9" s="1235"/>
      <c r="BU9" s="1235"/>
      <c r="BV9" s="1235"/>
      <c r="BW9" s="1235"/>
      <c r="BX9" s="1235"/>
      <c r="BY9" s="1235"/>
      <c r="BZ9" s="1235"/>
      <c r="CA9" s="1235"/>
      <c r="CB9" s="1235"/>
      <c r="CC9" s="1235"/>
      <c r="CD9" s="1235"/>
      <c r="CE9" s="1235"/>
      <c r="CF9" s="1235"/>
      <c r="CG9" s="1235"/>
      <c r="CH9" s="1235"/>
      <c r="CI9" s="1235"/>
      <c r="CJ9" s="1235"/>
      <c r="CK9" s="1235"/>
      <c r="CL9" s="1235"/>
      <c r="CM9" s="1235"/>
      <c r="CN9" s="1235"/>
      <c r="CO9" s="1235"/>
      <c r="CP9" s="1235"/>
      <c r="CQ9" s="1235"/>
      <c r="CR9" s="1235"/>
      <c r="CS9" s="1235"/>
      <c r="CT9" s="1235"/>
      <c r="CU9" s="1235"/>
      <c r="CV9" s="1235"/>
      <c r="CW9" s="1235"/>
      <c r="CX9" s="1235"/>
      <c r="CY9" s="1235"/>
      <c r="CZ9" s="1235"/>
      <c r="DA9" s="1235"/>
      <c r="DB9" s="1235"/>
      <c r="DC9" s="1235"/>
      <c r="DD9" s="1235"/>
      <c r="DE9" s="1235"/>
      <c r="DF9" s="263"/>
      <c r="DG9" s="263"/>
      <c r="DH9" s="263"/>
      <c r="DI9" s="263"/>
      <c r="DJ9" s="263"/>
      <c r="DK9" s="263"/>
      <c r="DL9" s="263"/>
      <c r="DM9" s="263"/>
      <c r="DN9" s="263"/>
      <c r="DO9" s="263"/>
      <c r="DP9" s="263"/>
      <c r="DQ9" s="263"/>
      <c r="DR9" s="263"/>
      <c r="DS9" s="263"/>
      <c r="DT9" s="263"/>
      <c r="DU9" s="263"/>
      <c r="DV9" s="263"/>
      <c r="DW9" s="263"/>
    </row>
    <row r="10" spans="1:143" s="262" customFormat="1" ht="13" x14ac:dyDescent="0.2">
      <c r="A10" s="1235"/>
      <c r="B10" s="1235"/>
      <c r="C10" s="1235"/>
      <c r="D10" s="1235"/>
      <c r="E10" s="1235"/>
      <c r="F10" s="1235"/>
      <c r="G10" s="1235"/>
      <c r="H10" s="1235"/>
      <c r="I10" s="1235"/>
      <c r="J10" s="1235"/>
      <c r="K10" s="1235"/>
      <c r="L10" s="1235"/>
      <c r="M10" s="1235"/>
      <c r="N10" s="1235"/>
      <c r="O10" s="1235"/>
      <c r="P10" s="1235"/>
      <c r="Q10" s="1235"/>
      <c r="R10" s="1235"/>
      <c r="S10" s="1235"/>
      <c r="T10" s="1235"/>
      <c r="U10" s="1235"/>
      <c r="V10" s="1235"/>
      <c r="W10" s="1235"/>
      <c r="X10" s="1235"/>
      <c r="Y10" s="1235"/>
      <c r="Z10" s="1235"/>
      <c r="AA10" s="1235"/>
      <c r="AB10" s="1235"/>
      <c r="AC10" s="1235"/>
      <c r="AD10" s="1235"/>
      <c r="AE10" s="1235"/>
      <c r="AF10" s="1235"/>
      <c r="AG10" s="1235"/>
      <c r="AH10" s="1235"/>
      <c r="AI10" s="1235"/>
      <c r="AJ10" s="1235"/>
      <c r="AK10" s="1235"/>
      <c r="AL10" s="1235"/>
      <c r="AM10" s="1235"/>
      <c r="AN10" s="1235"/>
      <c r="AO10" s="1235"/>
      <c r="AP10" s="1235"/>
      <c r="AQ10" s="1235"/>
      <c r="AR10" s="1235"/>
      <c r="AS10" s="1235"/>
      <c r="AT10" s="1235"/>
      <c r="AU10" s="1235"/>
      <c r="AV10" s="1235"/>
      <c r="AW10" s="1235"/>
      <c r="AX10" s="1235"/>
      <c r="AY10" s="1235"/>
      <c r="AZ10" s="1235"/>
      <c r="BA10" s="1235"/>
      <c r="BB10" s="1235"/>
      <c r="BC10" s="1235"/>
      <c r="BD10" s="1235"/>
      <c r="BE10" s="1235"/>
      <c r="BF10" s="1235"/>
      <c r="BG10" s="1235"/>
      <c r="BH10" s="1235"/>
      <c r="BI10" s="1235"/>
      <c r="BJ10" s="1235"/>
      <c r="BK10" s="1235"/>
      <c r="BL10" s="1235"/>
      <c r="BM10" s="1235"/>
      <c r="BN10" s="1235"/>
      <c r="BO10" s="1235"/>
      <c r="BP10" s="1235"/>
      <c r="BQ10" s="1235"/>
      <c r="BR10" s="1235"/>
      <c r="BS10" s="1235"/>
      <c r="BT10" s="1235"/>
      <c r="BU10" s="1235"/>
      <c r="BV10" s="1235"/>
      <c r="BW10" s="1235"/>
      <c r="BX10" s="1235"/>
      <c r="BY10" s="1235"/>
      <c r="BZ10" s="1235"/>
      <c r="CA10" s="1235"/>
      <c r="CB10" s="1235"/>
      <c r="CC10" s="1235"/>
      <c r="CD10" s="1235"/>
      <c r="CE10" s="1235"/>
      <c r="CF10" s="1235"/>
      <c r="CG10" s="1235"/>
      <c r="CH10" s="1235"/>
      <c r="CI10" s="1235"/>
      <c r="CJ10" s="1235"/>
      <c r="CK10" s="1235"/>
      <c r="CL10" s="1235"/>
      <c r="CM10" s="1235"/>
      <c r="CN10" s="1235"/>
      <c r="CO10" s="1235"/>
      <c r="CP10" s="1235"/>
      <c r="CQ10" s="1235"/>
      <c r="CR10" s="1235"/>
      <c r="CS10" s="1235"/>
      <c r="CT10" s="1235"/>
      <c r="CU10" s="1235"/>
      <c r="CV10" s="1235"/>
      <c r="CW10" s="1235"/>
      <c r="CX10" s="1235"/>
      <c r="CY10" s="1235"/>
      <c r="CZ10" s="1235"/>
      <c r="DA10" s="1235"/>
      <c r="DB10" s="1235"/>
      <c r="DC10" s="1235"/>
      <c r="DD10" s="1235"/>
      <c r="DE10" s="1235"/>
      <c r="DF10" s="263"/>
      <c r="DG10" s="263"/>
      <c r="DH10" s="263"/>
      <c r="DI10" s="263"/>
      <c r="DJ10" s="263"/>
      <c r="DK10" s="263"/>
      <c r="DL10" s="263"/>
      <c r="DM10" s="263"/>
      <c r="DN10" s="263"/>
      <c r="DO10" s="263"/>
      <c r="DP10" s="263"/>
      <c r="DQ10" s="263"/>
      <c r="DR10" s="263"/>
      <c r="DS10" s="263"/>
      <c r="DT10" s="263"/>
      <c r="DU10" s="263"/>
      <c r="DV10" s="263"/>
      <c r="DW10" s="263"/>
      <c r="EM10" s="262" t="s">
        <v>582</v>
      </c>
    </row>
    <row r="11" spans="1:143" s="262" customFormat="1" ht="13" x14ac:dyDescent="0.2">
      <c r="A11" s="1235"/>
      <c r="B11" s="1235"/>
      <c r="C11" s="1235"/>
      <c r="D11" s="1235"/>
      <c r="E11" s="1235"/>
      <c r="F11" s="1235"/>
      <c r="G11" s="1235"/>
      <c r="H11" s="1235"/>
      <c r="I11" s="1235"/>
      <c r="J11" s="1235"/>
      <c r="K11" s="1235"/>
      <c r="L11" s="1235"/>
      <c r="M11" s="1235"/>
      <c r="N11" s="1235"/>
      <c r="O11" s="1235"/>
      <c r="P11" s="1235"/>
      <c r="Q11" s="1235"/>
      <c r="R11" s="1235"/>
      <c r="S11" s="1235"/>
      <c r="T11" s="1235"/>
      <c r="U11" s="1235"/>
      <c r="V11" s="1235"/>
      <c r="W11" s="1235"/>
      <c r="X11" s="1235"/>
      <c r="Y11" s="1235"/>
      <c r="Z11" s="1235"/>
      <c r="AA11" s="1235"/>
      <c r="AB11" s="1235"/>
      <c r="AC11" s="1235"/>
      <c r="AD11" s="1235"/>
      <c r="AE11" s="1235"/>
      <c r="AF11" s="1235"/>
      <c r="AG11" s="1235"/>
      <c r="AH11" s="1235"/>
      <c r="AI11" s="1235"/>
      <c r="AJ11" s="1235"/>
      <c r="AK11" s="1235"/>
      <c r="AL11" s="1235"/>
      <c r="AM11" s="1235"/>
      <c r="AN11" s="1235"/>
      <c r="AO11" s="1235"/>
      <c r="AP11" s="1235"/>
      <c r="AQ11" s="1235"/>
      <c r="AR11" s="1235"/>
      <c r="AS11" s="1235"/>
      <c r="AT11" s="1235"/>
      <c r="AU11" s="1235"/>
      <c r="AV11" s="1235"/>
      <c r="AW11" s="1235"/>
      <c r="AX11" s="1235"/>
      <c r="AY11" s="1235"/>
      <c r="AZ11" s="1235"/>
      <c r="BA11" s="1235"/>
      <c r="BB11" s="1235"/>
      <c r="BC11" s="1235"/>
      <c r="BD11" s="1235"/>
      <c r="BE11" s="1235"/>
      <c r="BF11" s="1235"/>
      <c r="BG11" s="1235"/>
      <c r="BH11" s="1235"/>
      <c r="BI11" s="1235"/>
      <c r="BJ11" s="1235"/>
      <c r="BK11" s="1235"/>
      <c r="BL11" s="1235"/>
      <c r="BM11" s="1235"/>
      <c r="BN11" s="1235"/>
      <c r="BO11" s="1235"/>
      <c r="BP11" s="1235"/>
      <c r="BQ11" s="1235"/>
      <c r="BR11" s="1235"/>
      <c r="BS11" s="1235"/>
      <c r="BT11" s="1235"/>
      <c r="BU11" s="1235"/>
      <c r="BV11" s="1235"/>
      <c r="BW11" s="1235"/>
      <c r="BX11" s="1235"/>
      <c r="BY11" s="1235"/>
      <c r="BZ11" s="1235"/>
      <c r="CA11" s="1235"/>
      <c r="CB11" s="1235"/>
      <c r="CC11" s="1235"/>
      <c r="CD11" s="1235"/>
      <c r="CE11" s="1235"/>
      <c r="CF11" s="1235"/>
      <c r="CG11" s="1235"/>
      <c r="CH11" s="1235"/>
      <c r="CI11" s="1235"/>
      <c r="CJ11" s="1235"/>
      <c r="CK11" s="1235"/>
      <c r="CL11" s="1235"/>
      <c r="CM11" s="1235"/>
      <c r="CN11" s="1235"/>
      <c r="CO11" s="1235"/>
      <c r="CP11" s="1235"/>
      <c r="CQ11" s="1235"/>
      <c r="CR11" s="1235"/>
      <c r="CS11" s="1235"/>
      <c r="CT11" s="1235"/>
      <c r="CU11" s="1235"/>
      <c r="CV11" s="1235"/>
      <c r="CW11" s="1235"/>
      <c r="CX11" s="1235"/>
      <c r="CY11" s="1235"/>
      <c r="CZ11" s="1235"/>
      <c r="DA11" s="1235"/>
      <c r="DB11" s="1235"/>
      <c r="DC11" s="1235"/>
      <c r="DD11" s="1235"/>
      <c r="DE11" s="1235"/>
      <c r="DF11" s="263"/>
      <c r="DG11" s="263"/>
      <c r="DH11" s="263"/>
      <c r="DI11" s="263"/>
      <c r="DJ11" s="263"/>
      <c r="DK11" s="263"/>
      <c r="DL11" s="263"/>
      <c r="DM11" s="263"/>
      <c r="DN11" s="263"/>
      <c r="DO11" s="263"/>
      <c r="DP11" s="263"/>
      <c r="DQ11" s="263"/>
      <c r="DR11" s="263"/>
      <c r="DS11" s="263"/>
      <c r="DT11" s="263"/>
      <c r="DU11" s="263"/>
      <c r="DV11" s="263"/>
      <c r="DW11" s="263"/>
    </row>
    <row r="12" spans="1:143" s="262" customFormat="1" ht="13" x14ac:dyDescent="0.2">
      <c r="A12" s="1235"/>
      <c r="B12" s="1235"/>
      <c r="C12" s="1235"/>
      <c r="D12" s="1235"/>
      <c r="E12" s="1235"/>
      <c r="F12" s="1235"/>
      <c r="G12" s="1235"/>
      <c r="H12" s="1235"/>
      <c r="I12" s="1235"/>
      <c r="J12" s="1235"/>
      <c r="K12" s="1235"/>
      <c r="L12" s="1235"/>
      <c r="M12" s="1235"/>
      <c r="N12" s="1235"/>
      <c r="O12" s="1235"/>
      <c r="P12" s="1235"/>
      <c r="Q12" s="1235"/>
      <c r="R12" s="1235"/>
      <c r="S12" s="1235"/>
      <c r="T12" s="1235"/>
      <c r="U12" s="1235"/>
      <c r="V12" s="1235"/>
      <c r="W12" s="1235"/>
      <c r="X12" s="1235"/>
      <c r="Y12" s="1235"/>
      <c r="Z12" s="1235"/>
      <c r="AA12" s="1235"/>
      <c r="AB12" s="1235"/>
      <c r="AC12" s="1235"/>
      <c r="AD12" s="1235"/>
      <c r="AE12" s="1235"/>
      <c r="AF12" s="1235"/>
      <c r="AG12" s="1235"/>
      <c r="AH12" s="1235"/>
      <c r="AI12" s="1235"/>
      <c r="AJ12" s="1235"/>
      <c r="AK12" s="1235"/>
      <c r="AL12" s="1235"/>
      <c r="AM12" s="1235"/>
      <c r="AN12" s="1235"/>
      <c r="AO12" s="1235"/>
      <c r="AP12" s="1235"/>
      <c r="AQ12" s="1235"/>
      <c r="AR12" s="1235"/>
      <c r="AS12" s="1235"/>
      <c r="AT12" s="1235"/>
      <c r="AU12" s="1235"/>
      <c r="AV12" s="1235"/>
      <c r="AW12" s="1235"/>
      <c r="AX12" s="1235"/>
      <c r="AY12" s="1235"/>
      <c r="AZ12" s="1235"/>
      <c r="BA12" s="1235"/>
      <c r="BB12" s="1235"/>
      <c r="BC12" s="1235"/>
      <c r="BD12" s="1235"/>
      <c r="BE12" s="1235"/>
      <c r="BF12" s="1235"/>
      <c r="BG12" s="1235"/>
      <c r="BH12" s="1235"/>
      <c r="BI12" s="1235"/>
      <c r="BJ12" s="1235"/>
      <c r="BK12" s="1235"/>
      <c r="BL12" s="1235"/>
      <c r="BM12" s="1235"/>
      <c r="BN12" s="1235"/>
      <c r="BO12" s="1235"/>
      <c r="BP12" s="1235"/>
      <c r="BQ12" s="1235"/>
      <c r="BR12" s="1235"/>
      <c r="BS12" s="1235"/>
      <c r="BT12" s="1235"/>
      <c r="BU12" s="1235"/>
      <c r="BV12" s="1235"/>
      <c r="BW12" s="1235"/>
      <c r="BX12" s="1235"/>
      <c r="BY12" s="1235"/>
      <c r="BZ12" s="1235"/>
      <c r="CA12" s="1235"/>
      <c r="CB12" s="1235"/>
      <c r="CC12" s="1235"/>
      <c r="CD12" s="1235"/>
      <c r="CE12" s="1235"/>
      <c r="CF12" s="1235"/>
      <c r="CG12" s="1235"/>
      <c r="CH12" s="1235"/>
      <c r="CI12" s="1235"/>
      <c r="CJ12" s="1235"/>
      <c r="CK12" s="1235"/>
      <c r="CL12" s="1235"/>
      <c r="CM12" s="1235"/>
      <c r="CN12" s="1235"/>
      <c r="CO12" s="1235"/>
      <c r="CP12" s="1235"/>
      <c r="CQ12" s="1235"/>
      <c r="CR12" s="1235"/>
      <c r="CS12" s="1235"/>
      <c r="CT12" s="1235"/>
      <c r="CU12" s="1235"/>
      <c r="CV12" s="1235"/>
      <c r="CW12" s="1235"/>
      <c r="CX12" s="1235"/>
      <c r="CY12" s="1235"/>
      <c r="CZ12" s="1235"/>
      <c r="DA12" s="1235"/>
      <c r="DB12" s="1235"/>
      <c r="DC12" s="1235"/>
      <c r="DD12" s="1235"/>
      <c r="DE12" s="1235"/>
      <c r="DF12" s="263"/>
      <c r="DG12" s="263"/>
      <c r="DH12" s="263"/>
      <c r="DI12" s="263"/>
      <c r="DJ12" s="263"/>
      <c r="DK12" s="263"/>
      <c r="DL12" s="263"/>
      <c r="DM12" s="263"/>
      <c r="DN12" s="263"/>
      <c r="DO12" s="263"/>
      <c r="DP12" s="263"/>
      <c r="DQ12" s="263"/>
      <c r="DR12" s="263"/>
      <c r="DS12" s="263"/>
      <c r="DT12" s="263"/>
      <c r="DU12" s="263"/>
      <c r="DV12" s="263"/>
      <c r="DW12" s="263"/>
      <c r="EM12" s="262" t="s">
        <v>582</v>
      </c>
    </row>
    <row r="13" spans="1:143" s="262" customFormat="1" ht="13" x14ac:dyDescent="0.2">
      <c r="A13" s="1235"/>
      <c r="B13" s="1235"/>
      <c r="C13" s="1235"/>
      <c r="D13" s="1235"/>
      <c r="E13" s="1235"/>
      <c r="F13" s="1235"/>
      <c r="G13" s="1235"/>
      <c r="H13" s="1235"/>
      <c r="I13" s="1235"/>
      <c r="J13" s="1235"/>
      <c r="K13" s="1235"/>
      <c r="L13" s="1235"/>
      <c r="M13" s="1235"/>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5"/>
      <c r="AK13" s="1235"/>
      <c r="AL13" s="1235"/>
      <c r="AM13" s="1235"/>
      <c r="AN13" s="1235"/>
      <c r="AO13" s="1235"/>
      <c r="AP13" s="1235"/>
      <c r="AQ13" s="1235"/>
      <c r="AR13" s="1235"/>
      <c r="AS13" s="1235"/>
      <c r="AT13" s="1235"/>
      <c r="AU13" s="1235"/>
      <c r="AV13" s="1235"/>
      <c r="AW13" s="1235"/>
      <c r="AX13" s="1235"/>
      <c r="AY13" s="1235"/>
      <c r="AZ13" s="1235"/>
      <c r="BA13" s="1235"/>
      <c r="BB13" s="1235"/>
      <c r="BC13" s="1235"/>
      <c r="BD13" s="1235"/>
      <c r="BE13" s="1235"/>
      <c r="BF13" s="1235"/>
      <c r="BG13" s="1235"/>
      <c r="BH13" s="1235"/>
      <c r="BI13" s="1235"/>
      <c r="BJ13" s="1235"/>
      <c r="BK13" s="1235"/>
      <c r="BL13" s="1235"/>
      <c r="BM13" s="1235"/>
      <c r="BN13" s="1235"/>
      <c r="BO13" s="1235"/>
      <c r="BP13" s="1235"/>
      <c r="BQ13" s="1235"/>
      <c r="BR13" s="1235"/>
      <c r="BS13" s="1235"/>
      <c r="BT13" s="1235"/>
      <c r="BU13" s="1235"/>
      <c r="BV13" s="1235"/>
      <c r="BW13" s="1235"/>
      <c r="BX13" s="1235"/>
      <c r="BY13" s="1235"/>
      <c r="BZ13" s="1235"/>
      <c r="CA13" s="1235"/>
      <c r="CB13" s="1235"/>
      <c r="CC13" s="1235"/>
      <c r="CD13" s="1235"/>
      <c r="CE13" s="1235"/>
      <c r="CF13" s="1235"/>
      <c r="CG13" s="1235"/>
      <c r="CH13" s="1235"/>
      <c r="CI13" s="1235"/>
      <c r="CJ13" s="1235"/>
      <c r="CK13" s="1235"/>
      <c r="CL13" s="1235"/>
      <c r="CM13" s="1235"/>
      <c r="CN13" s="1235"/>
      <c r="CO13" s="1235"/>
      <c r="CP13" s="1235"/>
      <c r="CQ13" s="1235"/>
      <c r="CR13" s="1235"/>
      <c r="CS13" s="1235"/>
      <c r="CT13" s="1235"/>
      <c r="CU13" s="1235"/>
      <c r="CV13" s="1235"/>
      <c r="CW13" s="1235"/>
      <c r="CX13" s="1235"/>
      <c r="CY13" s="1235"/>
      <c r="CZ13" s="1235"/>
      <c r="DA13" s="1235"/>
      <c r="DB13" s="1235"/>
      <c r="DC13" s="1235"/>
      <c r="DD13" s="1235"/>
      <c r="DE13" s="1235"/>
      <c r="DF13" s="263"/>
      <c r="DG13" s="263"/>
      <c r="DH13" s="263"/>
      <c r="DI13" s="263"/>
      <c r="DJ13" s="263"/>
      <c r="DK13" s="263"/>
      <c r="DL13" s="263"/>
      <c r="DM13" s="263"/>
      <c r="DN13" s="263"/>
      <c r="DO13" s="263"/>
      <c r="DP13" s="263"/>
      <c r="DQ13" s="263"/>
      <c r="DR13" s="263"/>
      <c r="DS13" s="263"/>
      <c r="DT13" s="263"/>
      <c r="DU13" s="263"/>
      <c r="DV13" s="263"/>
      <c r="DW13" s="263"/>
    </row>
    <row r="14" spans="1:143" s="262" customFormat="1" ht="13" x14ac:dyDescent="0.2">
      <c r="A14" s="1235"/>
      <c r="B14" s="1235"/>
      <c r="C14" s="1235"/>
      <c r="D14" s="1235"/>
      <c r="E14" s="1235"/>
      <c r="F14" s="1235"/>
      <c r="G14" s="1235"/>
      <c r="H14" s="1235"/>
      <c r="I14" s="1235"/>
      <c r="J14" s="1235"/>
      <c r="K14" s="1235"/>
      <c r="L14" s="1235"/>
      <c r="M14" s="1235"/>
      <c r="N14" s="1235"/>
      <c r="O14" s="1235"/>
      <c r="P14" s="1235"/>
      <c r="Q14" s="1235"/>
      <c r="R14" s="1235"/>
      <c r="S14" s="1235"/>
      <c r="T14" s="1235"/>
      <c r="U14" s="1235"/>
      <c r="V14" s="1235"/>
      <c r="W14" s="1235"/>
      <c r="X14" s="1235"/>
      <c r="Y14" s="1235"/>
      <c r="Z14" s="1235"/>
      <c r="AA14" s="1235"/>
      <c r="AB14" s="1235"/>
      <c r="AC14" s="1235"/>
      <c r="AD14" s="1235"/>
      <c r="AE14" s="1235"/>
      <c r="AF14" s="1235"/>
      <c r="AG14" s="1235"/>
      <c r="AH14" s="1235"/>
      <c r="AI14" s="1235"/>
      <c r="AJ14" s="1235"/>
      <c r="AK14" s="1235"/>
      <c r="AL14" s="1235"/>
      <c r="AM14" s="1235"/>
      <c r="AN14" s="1235"/>
      <c r="AO14" s="1235"/>
      <c r="AP14" s="1235"/>
      <c r="AQ14" s="1235"/>
      <c r="AR14" s="1235"/>
      <c r="AS14" s="1235"/>
      <c r="AT14" s="1235"/>
      <c r="AU14" s="1235"/>
      <c r="AV14" s="1235"/>
      <c r="AW14" s="1235"/>
      <c r="AX14" s="1235"/>
      <c r="AY14" s="1235"/>
      <c r="AZ14" s="1235"/>
      <c r="BA14" s="1235"/>
      <c r="BB14" s="1235"/>
      <c r="BC14" s="1235"/>
      <c r="BD14" s="1235"/>
      <c r="BE14" s="1235"/>
      <c r="BF14" s="1235"/>
      <c r="BG14" s="1235"/>
      <c r="BH14" s="1235"/>
      <c r="BI14" s="1235"/>
      <c r="BJ14" s="1235"/>
      <c r="BK14" s="1235"/>
      <c r="BL14" s="1235"/>
      <c r="BM14" s="1235"/>
      <c r="BN14" s="1235"/>
      <c r="BO14" s="1235"/>
      <c r="BP14" s="1235"/>
      <c r="BQ14" s="1235"/>
      <c r="BR14" s="1235"/>
      <c r="BS14" s="1235"/>
      <c r="BT14" s="1235"/>
      <c r="BU14" s="1235"/>
      <c r="BV14" s="1235"/>
      <c r="BW14" s="1235"/>
      <c r="BX14" s="1235"/>
      <c r="BY14" s="1235"/>
      <c r="BZ14" s="1235"/>
      <c r="CA14" s="1235"/>
      <c r="CB14" s="1235"/>
      <c r="CC14" s="1235"/>
      <c r="CD14" s="1235"/>
      <c r="CE14" s="1235"/>
      <c r="CF14" s="1235"/>
      <c r="CG14" s="1235"/>
      <c r="CH14" s="1235"/>
      <c r="CI14" s="1235"/>
      <c r="CJ14" s="1235"/>
      <c r="CK14" s="1235"/>
      <c r="CL14" s="1235"/>
      <c r="CM14" s="1235"/>
      <c r="CN14" s="1235"/>
      <c r="CO14" s="1235"/>
      <c r="CP14" s="1235"/>
      <c r="CQ14" s="1235"/>
      <c r="CR14" s="1235"/>
      <c r="CS14" s="1235"/>
      <c r="CT14" s="1235"/>
      <c r="CU14" s="1235"/>
      <c r="CV14" s="1235"/>
      <c r="CW14" s="1235"/>
      <c r="CX14" s="1235"/>
      <c r="CY14" s="1235"/>
      <c r="CZ14" s="1235"/>
      <c r="DA14" s="1235"/>
      <c r="DB14" s="1235"/>
      <c r="DC14" s="1235"/>
      <c r="DD14" s="1235"/>
      <c r="DE14" s="1235"/>
      <c r="DF14" s="263"/>
      <c r="DG14" s="263"/>
      <c r="DH14" s="263"/>
      <c r="DI14" s="263"/>
      <c r="DJ14" s="263"/>
      <c r="DK14" s="263"/>
      <c r="DL14" s="263"/>
      <c r="DM14" s="263"/>
      <c r="DN14" s="263"/>
      <c r="DO14" s="263"/>
      <c r="DP14" s="263"/>
      <c r="DQ14" s="263"/>
      <c r="DR14" s="263"/>
      <c r="DS14" s="263"/>
      <c r="DT14" s="263"/>
      <c r="DU14" s="263"/>
      <c r="DV14" s="263"/>
      <c r="DW14" s="263"/>
    </row>
    <row r="15" spans="1:143" s="262" customFormat="1" ht="13" x14ac:dyDescent="0.2">
      <c r="A15" s="264"/>
      <c r="B15" s="1235"/>
      <c r="C15" s="1235"/>
      <c r="D15" s="1235"/>
      <c r="E15" s="1235"/>
      <c r="F15" s="1235"/>
      <c r="G15" s="1235"/>
      <c r="H15" s="1235"/>
      <c r="I15" s="1235"/>
      <c r="J15" s="1235"/>
      <c r="K15" s="1235"/>
      <c r="L15" s="1235"/>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5"/>
      <c r="AJ15" s="1235"/>
      <c r="AK15" s="1235"/>
      <c r="AL15" s="1235"/>
      <c r="AM15" s="1235"/>
      <c r="AN15" s="1235"/>
      <c r="AO15" s="1235"/>
      <c r="AP15" s="1235"/>
      <c r="AQ15" s="1235"/>
      <c r="AR15" s="1235"/>
      <c r="AS15" s="1235"/>
      <c r="AT15" s="1235"/>
      <c r="AU15" s="1235"/>
      <c r="AV15" s="1235"/>
      <c r="AW15" s="1235"/>
      <c r="AX15" s="1235"/>
      <c r="AY15" s="1235"/>
      <c r="AZ15" s="1235"/>
      <c r="BA15" s="1235"/>
      <c r="BB15" s="1235"/>
      <c r="BC15" s="1235"/>
      <c r="BD15" s="1235"/>
      <c r="BE15" s="1235"/>
      <c r="BF15" s="1235"/>
      <c r="BG15" s="1235"/>
      <c r="BH15" s="1235"/>
      <c r="BI15" s="1235"/>
      <c r="BJ15" s="1235"/>
      <c r="BK15" s="1235"/>
      <c r="BL15" s="1235"/>
      <c r="BM15" s="1235"/>
      <c r="BN15" s="1235"/>
      <c r="BO15" s="1235"/>
      <c r="BP15" s="1235"/>
      <c r="BQ15" s="1235"/>
      <c r="BR15" s="1235"/>
      <c r="BS15" s="1235"/>
      <c r="BT15" s="1235"/>
      <c r="BU15" s="1235"/>
      <c r="BV15" s="1235"/>
      <c r="BW15" s="1235"/>
      <c r="BX15" s="1235"/>
      <c r="BY15" s="1235"/>
      <c r="BZ15" s="1235"/>
      <c r="CA15" s="1235"/>
      <c r="CB15" s="1235"/>
      <c r="CC15" s="1235"/>
      <c r="CD15" s="1235"/>
      <c r="CE15" s="1235"/>
      <c r="CF15" s="1235"/>
      <c r="CG15" s="1235"/>
      <c r="CH15" s="1235"/>
      <c r="CI15" s="1235"/>
      <c r="CJ15" s="1235"/>
      <c r="CK15" s="1235"/>
      <c r="CL15" s="1235"/>
      <c r="CM15" s="1235"/>
      <c r="CN15" s="1235"/>
      <c r="CO15" s="1235"/>
      <c r="CP15" s="1235"/>
      <c r="CQ15" s="1235"/>
      <c r="CR15" s="1235"/>
      <c r="CS15" s="1235"/>
      <c r="CT15" s="1235"/>
      <c r="CU15" s="1235"/>
      <c r="CV15" s="1235"/>
      <c r="CW15" s="1235"/>
      <c r="CX15" s="1235"/>
      <c r="CY15" s="1235"/>
      <c r="CZ15" s="1235"/>
      <c r="DA15" s="1235"/>
      <c r="DB15" s="1235"/>
      <c r="DC15" s="1235"/>
      <c r="DD15" s="1235"/>
      <c r="DE15" s="1235"/>
      <c r="DF15" s="263"/>
      <c r="DG15" s="263"/>
      <c r="DH15" s="263"/>
      <c r="DI15" s="263"/>
      <c r="DJ15" s="263"/>
      <c r="DK15" s="263"/>
      <c r="DL15" s="263"/>
      <c r="DM15" s="263"/>
      <c r="DN15" s="263"/>
      <c r="DO15" s="263"/>
      <c r="DP15" s="263"/>
      <c r="DQ15" s="263"/>
      <c r="DR15" s="263"/>
      <c r="DS15" s="263"/>
      <c r="DT15" s="263"/>
      <c r="DU15" s="263"/>
      <c r="DV15" s="263"/>
      <c r="DW15" s="263"/>
    </row>
    <row r="16" spans="1:143" s="262" customFormat="1" ht="13" x14ac:dyDescent="0.2">
      <c r="A16" s="264"/>
      <c r="B16" s="1235"/>
      <c r="C16" s="1235"/>
      <c r="D16" s="1235"/>
      <c r="E16" s="1235"/>
      <c r="F16" s="1235"/>
      <c r="G16" s="1235"/>
      <c r="H16" s="1235"/>
      <c r="I16" s="1235"/>
      <c r="J16" s="1235"/>
      <c r="K16" s="1235"/>
      <c r="L16" s="1235"/>
      <c r="M16" s="1235"/>
      <c r="N16" s="1235"/>
      <c r="O16" s="1235"/>
      <c r="P16" s="1235"/>
      <c r="Q16" s="1235"/>
      <c r="R16" s="1235"/>
      <c r="S16" s="1235"/>
      <c r="T16" s="1235"/>
      <c r="U16" s="1235"/>
      <c r="V16" s="1235"/>
      <c r="W16" s="1235"/>
      <c r="X16" s="1235"/>
      <c r="Y16" s="1235"/>
      <c r="Z16" s="1235"/>
      <c r="AA16" s="1235"/>
      <c r="AB16" s="1235"/>
      <c r="AC16" s="1235"/>
      <c r="AD16" s="1235"/>
      <c r="AE16" s="1235"/>
      <c r="AF16" s="1235"/>
      <c r="AG16" s="1235"/>
      <c r="AH16" s="1235"/>
      <c r="AI16" s="1235"/>
      <c r="AJ16" s="1235"/>
      <c r="AK16" s="1235"/>
      <c r="AL16" s="1235"/>
      <c r="AM16" s="1235"/>
      <c r="AN16" s="1235"/>
      <c r="AO16" s="1235"/>
      <c r="AP16" s="1235"/>
      <c r="AQ16" s="1235"/>
      <c r="AR16" s="1235"/>
      <c r="AS16" s="1235"/>
      <c r="AT16" s="1235"/>
      <c r="AU16" s="1235"/>
      <c r="AV16" s="1235"/>
      <c r="AW16" s="1235"/>
      <c r="AX16" s="1235"/>
      <c r="AY16" s="1235"/>
      <c r="AZ16" s="1235"/>
      <c r="BA16" s="1235"/>
      <c r="BB16" s="1235"/>
      <c r="BC16" s="1235"/>
      <c r="BD16" s="1235"/>
      <c r="BE16" s="1235"/>
      <c r="BF16" s="1235"/>
      <c r="BG16" s="1235"/>
      <c r="BH16" s="1235"/>
      <c r="BI16" s="1235"/>
      <c r="BJ16" s="1235"/>
      <c r="BK16" s="1235"/>
      <c r="BL16" s="1235"/>
      <c r="BM16" s="1235"/>
      <c r="BN16" s="1235"/>
      <c r="BO16" s="1235"/>
      <c r="BP16" s="1235"/>
      <c r="BQ16" s="1235"/>
      <c r="BR16" s="1235"/>
      <c r="BS16" s="1235"/>
      <c r="BT16" s="1235"/>
      <c r="BU16" s="1235"/>
      <c r="BV16" s="1235"/>
      <c r="BW16" s="1235"/>
      <c r="BX16" s="1235"/>
      <c r="BY16" s="1235"/>
      <c r="BZ16" s="1235"/>
      <c r="CA16" s="1235"/>
      <c r="CB16" s="1235"/>
      <c r="CC16" s="1235"/>
      <c r="CD16" s="1235"/>
      <c r="CE16" s="1235"/>
      <c r="CF16" s="1235"/>
      <c r="CG16" s="1235"/>
      <c r="CH16" s="1235"/>
      <c r="CI16" s="1235"/>
      <c r="CJ16" s="1235"/>
      <c r="CK16" s="1235"/>
      <c r="CL16" s="1235"/>
      <c r="CM16" s="1235"/>
      <c r="CN16" s="1235"/>
      <c r="CO16" s="1235"/>
      <c r="CP16" s="1235"/>
      <c r="CQ16" s="1235"/>
      <c r="CR16" s="1235"/>
      <c r="CS16" s="1235"/>
      <c r="CT16" s="1235"/>
      <c r="CU16" s="1235"/>
      <c r="CV16" s="1235"/>
      <c r="CW16" s="1235"/>
      <c r="CX16" s="1235"/>
      <c r="CY16" s="1235"/>
      <c r="CZ16" s="1235"/>
      <c r="DA16" s="1235"/>
      <c r="DB16" s="1235"/>
      <c r="DC16" s="1235"/>
      <c r="DD16" s="1235"/>
      <c r="DE16" s="1235"/>
      <c r="DF16" s="263"/>
      <c r="DG16" s="263"/>
      <c r="DH16" s="263"/>
      <c r="DI16" s="263"/>
      <c r="DJ16" s="263"/>
      <c r="DK16" s="263"/>
      <c r="DL16" s="263"/>
      <c r="DM16" s="263"/>
      <c r="DN16" s="263"/>
      <c r="DO16" s="263"/>
      <c r="DP16" s="263"/>
      <c r="DQ16" s="263"/>
      <c r="DR16" s="263"/>
      <c r="DS16" s="263"/>
      <c r="DT16" s="263"/>
      <c r="DU16" s="263"/>
      <c r="DV16" s="263"/>
      <c r="DW16" s="263"/>
    </row>
    <row r="17" spans="1:351" s="262" customFormat="1" ht="13" x14ac:dyDescent="0.2">
      <c r="A17" s="264"/>
      <c r="B17" s="1235"/>
      <c r="C17" s="1235"/>
      <c r="D17" s="1235"/>
      <c r="E17" s="1235"/>
      <c r="F17" s="1235"/>
      <c r="G17" s="1235"/>
      <c r="H17" s="1235"/>
      <c r="I17" s="1235"/>
      <c r="J17" s="1235"/>
      <c r="K17" s="1235"/>
      <c r="L17" s="1235"/>
      <c r="M17" s="1235"/>
      <c r="N17" s="1235"/>
      <c r="O17" s="1235"/>
      <c r="P17" s="1235"/>
      <c r="Q17" s="1235"/>
      <c r="R17" s="1235"/>
      <c r="S17" s="1235"/>
      <c r="T17" s="1235"/>
      <c r="U17" s="1235"/>
      <c r="V17" s="1235"/>
      <c r="W17" s="1235"/>
      <c r="X17" s="1235"/>
      <c r="Y17" s="1235"/>
      <c r="Z17" s="1235"/>
      <c r="AA17" s="1235"/>
      <c r="AB17" s="1235"/>
      <c r="AC17" s="1235"/>
      <c r="AD17" s="1235"/>
      <c r="AE17" s="1235"/>
      <c r="AF17" s="1235"/>
      <c r="AG17" s="1235"/>
      <c r="AH17" s="1235"/>
      <c r="AI17" s="1235"/>
      <c r="AJ17" s="1235"/>
      <c r="AK17" s="1235"/>
      <c r="AL17" s="1235"/>
      <c r="AM17" s="1235"/>
      <c r="AN17" s="1235"/>
      <c r="AO17" s="1235"/>
      <c r="AP17" s="1235"/>
      <c r="AQ17" s="1235"/>
      <c r="AR17" s="1235"/>
      <c r="AS17" s="1235"/>
      <c r="AT17" s="1235"/>
      <c r="AU17" s="1235"/>
      <c r="AV17" s="1235"/>
      <c r="AW17" s="1235"/>
      <c r="AX17" s="1235"/>
      <c r="AY17" s="1235"/>
      <c r="AZ17" s="1235"/>
      <c r="BA17" s="1235"/>
      <c r="BB17" s="1235"/>
      <c r="BC17" s="1235"/>
      <c r="BD17" s="1235"/>
      <c r="BE17" s="1235"/>
      <c r="BF17" s="1235"/>
      <c r="BG17" s="1235"/>
      <c r="BH17" s="1235"/>
      <c r="BI17" s="1235"/>
      <c r="BJ17" s="1235"/>
      <c r="BK17" s="1235"/>
      <c r="BL17" s="1235"/>
      <c r="BM17" s="1235"/>
      <c r="BN17" s="1235"/>
      <c r="BO17" s="1235"/>
      <c r="BP17" s="1235"/>
      <c r="BQ17" s="1235"/>
      <c r="BR17" s="1235"/>
      <c r="BS17" s="1235"/>
      <c r="BT17" s="1235"/>
      <c r="BU17" s="1235"/>
      <c r="BV17" s="1235"/>
      <c r="BW17" s="1235"/>
      <c r="BX17" s="1235"/>
      <c r="BY17" s="1235"/>
      <c r="BZ17" s="1235"/>
      <c r="CA17" s="1235"/>
      <c r="CB17" s="1235"/>
      <c r="CC17" s="1235"/>
      <c r="CD17" s="1235"/>
      <c r="CE17" s="1235"/>
      <c r="CF17" s="1235"/>
      <c r="CG17" s="1235"/>
      <c r="CH17" s="1235"/>
      <c r="CI17" s="1235"/>
      <c r="CJ17" s="1235"/>
      <c r="CK17" s="1235"/>
      <c r="CL17" s="1235"/>
      <c r="CM17" s="1235"/>
      <c r="CN17" s="1235"/>
      <c r="CO17" s="1235"/>
      <c r="CP17" s="1235"/>
      <c r="CQ17" s="1235"/>
      <c r="CR17" s="1235"/>
      <c r="CS17" s="1235"/>
      <c r="CT17" s="1235"/>
      <c r="CU17" s="1235"/>
      <c r="CV17" s="1235"/>
      <c r="CW17" s="1235"/>
      <c r="CX17" s="1235"/>
      <c r="CY17" s="1235"/>
      <c r="CZ17" s="1235"/>
      <c r="DA17" s="1235"/>
      <c r="DB17" s="1235"/>
      <c r="DC17" s="1235"/>
      <c r="DD17" s="1235"/>
      <c r="DE17" s="1235"/>
      <c r="DF17" s="263"/>
      <c r="DG17" s="263"/>
      <c r="DH17" s="263"/>
      <c r="DI17" s="263"/>
      <c r="DJ17" s="263"/>
      <c r="DK17" s="263"/>
      <c r="DL17" s="263"/>
      <c r="DM17" s="263"/>
      <c r="DN17" s="263"/>
      <c r="DO17" s="263"/>
      <c r="DP17" s="263"/>
      <c r="DQ17" s="263"/>
      <c r="DR17" s="263"/>
      <c r="DS17" s="263"/>
      <c r="DT17" s="263"/>
      <c r="DU17" s="263"/>
      <c r="DV17" s="263"/>
      <c r="DW17" s="263"/>
    </row>
    <row r="18" spans="1:351" s="262" customFormat="1" ht="13" x14ac:dyDescent="0.2">
      <c r="A18" s="264"/>
      <c r="B18" s="1235"/>
      <c r="C18" s="1235"/>
      <c r="D18" s="1235"/>
      <c r="E18" s="1235"/>
      <c r="F18" s="1235"/>
      <c r="G18" s="1235"/>
      <c r="H18" s="1235"/>
      <c r="I18" s="1235"/>
      <c r="J18" s="1235"/>
      <c r="K18" s="1235"/>
      <c r="L18" s="1235"/>
      <c r="M18" s="1235"/>
      <c r="N18" s="1235"/>
      <c r="O18" s="1235"/>
      <c r="P18" s="1235"/>
      <c r="Q18" s="1235"/>
      <c r="R18" s="1235"/>
      <c r="S18" s="1235"/>
      <c r="T18" s="1235"/>
      <c r="U18" s="1235"/>
      <c r="V18" s="1235"/>
      <c r="W18" s="1235"/>
      <c r="X18" s="1235"/>
      <c r="Y18" s="1235"/>
      <c r="Z18" s="1235"/>
      <c r="AA18" s="1235"/>
      <c r="AB18" s="1235"/>
      <c r="AC18" s="1235"/>
      <c r="AD18" s="1235"/>
      <c r="AE18" s="1235"/>
      <c r="AF18" s="1235"/>
      <c r="AG18" s="1235"/>
      <c r="AH18" s="1235"/>
      <c r="AI18" s="1235"/>
      <c r="AJ18" s="1235"/>
      <c r="AK18" s="1235"/>
      <c r="AL18" s="1235"/>
      <c r="AM18" s="1235"/>
      <c r="AN18" s="1235"/>
      <c r="AO18" s="1235"/>
      <c r="AP18" s="1235"/>
      <c r="AQ18" s="1235"/>
      <c r="AR18" s="1235"/>
      <c r="AS18" s="1235"/>
      <c r="AT18" s="1235"/>
      <c r="AU18" s="1235"/>
      <c r="AV18" s="1235"/>
      <c r="AW18" s="1235"/>
      <c r="AX18" s="1235"/>
      <c r="AY18" s="1235"/>
      <c r="AZ18" s="1235"/>
      <c r="BA18" s="1235"/>
      <c r="BB18" s="1235"/>
      <c r="BC18" s="1235"/>
      <c r="BD18" s="1235"/>
      <c r="BE18" s="1235"/>
      <c r="BF18" s="1235"/>
      <c r="BG18" s="1235"/>
      <c r="BH18" s="1235"/>
      <c r="BI18" s="1235"/>
      <c r="BJ18" s="1235"/>
      <c r="BK18" s="1235"/>
      <c r="BL18" s="1235"/>
      <c r="BM18" s="1235"/>
      <c r="BN18" s="1235"/>
      <c r="BO18" s="1235"/>
      <c r="BP18" s="1235"/>
      <c r="BQ18" s="1235"/>
      <c r="BR18" s="1235"/>
      <c r="BS18" s="1235"/>
      <c r="BT18" s="1235"/>
      <c r="BU18" s="1235"/>
      <c r="BV18" s="1235"/>
      <c r="BW18" s="1235"/>
      <c r="BX18" s="1235"/>
      <c r="BY18" s="1235"/>
      <c r="BZ18" s="1235"/>
      <c r="CA18" s="1235"/>
      <c r="CB18" s="1235"/>
      <c r="CC18" s="1235"/>
      <c r="CD18" s="1235"/>
      <c r="CE18" s="1235"/>
      <c r="CF18" s="1235"/>
      <c r="CG18" s="1235"/>
      <c r="CH18" s="1235"/>
      <c r="CI18" s="1235"/>
      <c r="CJ18" s="1235"/>
      <c r="CK18" s="1235"/>
      <c r="CL18" s="1235"/>
      <c r="CM18" s="1235"/>
      <c r="CN18" s="1235"/>
      <c r="CO18" s="1235"/>
      <c r="CP18" s="1235"/>
      <c r="CQ18" s="1235"/>
      <c r="CR18" s="1235"/>
      <c r="CS18" s="1235"/>
      <c r="CT18" s="1235"/>
      <c r="CU18" s="1235"/>
      <c r="CV18" s="1235"/>
      <c r="CW18" s="1235"/>
      <c r="CX18" s="1235"/>
      <c r="CY18" s="1235"/>
      <c r="CZ18" s="1235"/>
      <c r="DA18" s="1235"/>
      <c r="DB18" s="1235"/>
      <c r="DC18" s="1235"/>
      <c r="DD18" s="1235"/>
      <c r="DE18" s="1235"/>
      <c r="DF18" s="263"/>
      <c r="DG18" s="263"/>
      <c r="DH18" s="263"/>
      <c r="DI18" s="263"/>
      <c r="DJ18" s="263"/>
      <c r="DK18" s="263"/>
      <c r="DL18" s="263"/>
      <c r="DM18" s="263"/>
      <c r="DN18" s="263"/>
      <c r="DO18" s="263"/>
      <c r="DP18" s="263"/>
      <c r="DQ18" s="263"/>
      <c r="DR18" s="263"/>
      <c r="DS18" s="263"/>
      <c r="DT18" s="263"/>
      <c r="DU18" s="263"/>
      <c r="DV18" s="263"/>
      <c r="DW18" s="263"/>
    </row>
    <row r="19" spans="1:351" ht="13" x14ac:dyDescent="0.2">
      <c r="DD19" s="264"/>
      <c r="DE19" s="264"/>
    </row>
    <row r="20" spans="1:351" ht="13" x14ac:dyDescent="0.2">
      <c r="DD20" s="264"/>
      <c r="DE20" s="264"/>
    </row>
    <row r="21" spans="1:351" ht="16.5" x14ac:dyDescent="0.2">
      <c r="B21" s="1234"/>
      <c r="C21" s="266"/>
      <c r="D21" s="266"/>
      <c r="E21" s="266"/>
      <c r="F21" s="266"/>
      <c r="G21" s="266"/>
      <c r="H21" s="266"/>
      <c r="I21" s="266"/>
      <c r="J21" s="266"/>
      <c r="K21" s="266"/>
      <c r="L21" s="266"/>
      <c r="M21" s="266"/>
      <c r="N21" s="1233"/>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1233"/>
      <c r="AU21" s="266"/>
      <c r="AV21" s="266"/>
      <c r="AW21" s="266"/>
      <c r="AX21" s="266"/>
      <c r="AY21" s="266"/>
      <c r="AZ21" s="266"/>
      <c r="BA21" s="266"/>
      <c r="BB21" s="266"/>
      <c r="BC21" s="266"/>
      <c r="BD21" s="266"/>
      <c r="BE21" s="266"/>
      <c r="BF21" s="1233"/>
      <c r="BG21" s="266"/>
      <c r="BH21" s="266"/>
      <c r="BI21" s="266"/>
      <c r="BJ21" s="266"/>
      <c r="BK21" s="266"/>
      <c r="BL21" s="266"/>
      <c r="BM21" s="266"/>
      <c r="BN21" s="266"/>
      <c r="BO21" s="266"/>
      <c r="BP21" s="266"/>
      <c r="BQ21" s="266"/>
      <c r="BR21" s="1233"/>
      <c r="BS21" s="266"/>
      <c r="BT21" s="266"/>
      <c r="BU21" s="266"/>
      <c r="BV21" s="266"/>
      <c r="BW21" s="266"/>
      <c r="BX21" s="266"/>
      <c r="BY21" s="266"/>
      <c r="BZ21" s="266"/>
      <c r="CA21" s="266"/>
      <c r="CB21" s="266"/>
      <c r="CC21" s="266"/>
      <c r="CD21" s="1233"/>
      <c r="CE21" s="266"/>
      <c r="CF21" s="266"/>
      <c r="CG21" s="266"/>
      <c r="CH21" s="266"/>
      <c r="CI21" s="266"/>
      <c r="CJ21" s="266"/>
      <c r="CK21" s="266"/>
      <c r="CL21" s="266"/>
      <c r="CM21" s="266"/>
      <c r="CN21" s="266"/>
      <c r="CO21" s="266"/>
      <c r="CP21" s="1233"/>
      <c r="CQ21" s="266"/>
      <c r="CR21" s="266"/>
      <c r="CS21" s="266"/>
      <c r="CT21" s="266"/>
      <c r="CU21" s="266"/>
      <c r="CV21" s="266"/>
      <c r="CW21" s="266"/>
      <c r="CX21" s="266"/>
      <c r="CY21" s="266"/>
      <c r="CZ21" s="266"/>
      <c r="DA21" s="266"/>
      <c r="DB21" s="1233"/>
      <c r="DC21" s="266"/>
      <c r="DD21" s="267"/>
      <c r="DE21" s="264"/>
      <c r="MM21" s="1232"/>
    </row>
    <row r="22" spans="1:351" ht="16.5" x14ac:dyDescent="0.2">
      <c r="B22" s="268"/>
      <c r="MM22" s="1232"/>
    </row>
    <row r="23" spans="1:351" ht="13" x14ac:dyDescent="0.2">
      <c r="B23" s="268"/>
    </row>
    <row r="24" spans="1:351" ht="13" x14ac:dyDescent="0.2">
      <c r="B24" s="268"/>
    </row>
    <row r="25" spans="1:351" ht="13" x14ac:dyDescent="0.2">
      <c r="B25" s="268"/>
    </row>
    <row r="26" spans="1:351" ht="13" x14ac:dyDescent="0.2">
      <c r="B26" s="268"/>
    </row>
    <row r="27" spans="1:351" ht="13" x14ac:dyDescent="0.2">
      <c r="B27" s="268"/>
    </row>
    <row r="28" spans="1:351" ht="13" x14ac:dyDescent="0.2">
      <c r="B28" s="268"/>
    </row>
    <row r="29" spans="1:351" ht="13" x14ac:dyDescent="0.2">
      <c r="B29" s="268"/>
    </row>
    <row r="30" spans="1:351" ht="13" x14ac:dyDescent="0.2">
      <c r="B30" s="268"/>
    </row>
    <row r="31" spans="1:351" ht="13" x14ac:dyDescent="0.2">
      <c r="B31" s="268"/>
    </row>
    <row r="32" spans="1:351" ht="13" x14ac:dyDescent="0.2">
      <c r="B32" s="268"/>
    </row>
    <row r="33" spans="2:109" ht="13" x14ac:dyDescent="0.2">
      <c r="B33" s="268"/>
    </row>
    <row r="34" spans="2:109" ht="13" x14ac:dyDescent="0.2">
      <c r="B34" s="268"/>
    </row>
    <row r="35" spans="2:109" ht="13" x14ac:dyDescent="0.2">
      <c r="B35" s="268"/>
    </row>
    <row r="36" spans="2:109" ht="13" x14ac:dyDescent="0.2">
      <c r="B36" s="268"/>
    </row>
    <row r="37" spans="2:109" ht="13" x14ac:dyDescent="0.2">
      <c r="B37" s="268"/>
    </row>
    <row r="38" spans="2:109" ht="13" x14ac:dyDescent="0.2">
      <c r="B38" s="268"/>
    </row>
    <row r="39" spans="2:109" ht="13" x14ac:dyDescent="0.2">
      <c r="B39" s="349"/>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320"/>
      <c r="BO39" s="320"/>
      <c r="BP39" s="320"/>
      <c r="BQ39" s="320"/>
      <c r="BR39" s="320"/>
      <c r="BS39" s="320"/>
      <c r="BT39" s="320"/>
      <c r="BU39" s="320"/>
      <c r="BV39" s="320"/>
      <c r="BW39" s="320"/>
      <c r="BX39" s="320"/>
      <c r="BY39" s="320"/>
      <c r="BZ39" s="320"/>
      <c r="CA39" s="320"/>
      <c r="CB39" s="320"/>
      <c r="CC39" s="320"/>
      <c r="CD39" s="320"/>
      <c r="CE39" s="320"/>
      <c r="CF39" s="320"/>
      <c r="CG39" s="320"/>
      <c r="CH39" s="320"/>
      <c r="CI39" s="320"/>
      <c r="CJ39" s="320"/>
      <c r="CK39" s="320"/>
      <c r="CL39" s="320"/>
      <c r="CM39" s="320"/>
      <c r="CN39" s="320"/>
      <c r="CO39" s="320"/>
      <c r="CP39" s="320"/>
      <c r="CQ39" s="320"/>
      <c r="CR39" s="320"/>
      <c r="CS39" s="320"/>
      <c r="CT39" s="320"/>
      <c r="CU39" s="320"/>
      <c r="CV39" s="320"/>
      <c r="CW39" s="320"/>
      <c r="CX39" s="320"/>
      <c r="CY39" s="320"/>
      <c r="CZ39" s="320"/>
      <c r="DA39" s="320"/>
      <c r="DB39" s="320"/>
      <c r="DC39" s="320"/>
      <c r="DD39" s="350"/>
    </row>
    <row r="40" spans="2:109" ht="13" x14ac:dyDescent="0.2">
      <c r="B40" s="1222"/>
      <c r="DD40" s="1222"/>
      <c r="DE40" s="264"/>
    </row>
    <row r="41" spans="2:109" ht="16.5" x14ac:dyDescent="0.2">
      <c r="B41" s="265" t="s">
        <v>581</v>
      </c>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6"/>
      <c r="BR41" s="266"/>
      <c r="BS41" s="266"/>
      <c r="BT41" s="266"/>
      <c r="BU41" s="266"/>
      <c r="BV41" s="266"/>
      <c r="BW41" s="266"/>
      <c r="BX41" s="266"/>
      <c r="BY41" s="266"/>
      <c r="BZ41" s="266"/>
      <c r="CA41" s="266"/>
      <c r="CB41" s="266"/>
      <c r="CC41" s="266"/>
      <c r="CD41" s="266"/>
      <c r="CE41" s="266"/>
      <c r="CF41" s="266"/>
      <c r="CG41" s="266"/>
      <c r="CH41" s="266"/>
      <c r="CI41" s="266"/>
      <c r="CJ41" s="266"/>
      <c r="CK41" s="266"/>
      <c r="CL41" s="266"/>
      <c r="CM41" s="266"/>
      <c r="CN41" s="266"/>
      <c r="CO41" s="266"/>
      <c r="CP41" s="266"/>
      <c r="CQ41" s="266"/>
      <c r="CR41" s="266"/>
      <c r="CS41" s="266"/>
      <c r="CT41" s="266"/>
      <c r="CU41" s="266"/>
      <c r="CV41" s="266"/>
      <c r="CW41" s="266"/>
      <c r="CX41" s="266"/>
      <c r="CY41" s="266"/>
      <c r="CZ41" s="266"/>
      <c r="DA41" s="266"/>
      <c r="DB41" s="266"/>
      <c r="DC41" s="266"/>
      <c r="DD41" s="267"/>
    </row>
    <row r="42" spans="2:109" ht="13" x14ac:dyDescent="0.2">
      <c r="B42" s="268"/>
      <c r="G42" s="1219"/>
      <c r="I42" s="1218"/>
      <c r="J42" s="1218"/>
      <c r="K42" s="1218"/>
      <c r="AM42" s="1219"/>
      <c r="AN42" s="1219" t="s">
        <v>577</v>
      </c>
      <c r="AP42" s="1218"/>
      <c r="AQ42" s="1218"/>
      <c r="AR42" s="1218"/>
      <c r="AY42" s="1219"/>
      <c r="BA42" s="1218"/>
      <c r="BB42" s="1218"/>
      <c r="BC42" s="1218"/>
      <c r="BK42" s="1219"/>
      <c r="BM42" s="1218"/>
      <c r="BN42" s="1218"/>
      <c r="BO42" s="1218"/>
      <c r="BW42" s="1219"/>
      <c r="BY42" s="1218"/>
      <c r="BZ42" s="1218"/>
      <c r="CA42" s="1218"/>
      <c r="CI42" s="1219"/>
      <c r="CK42" s="1218"/>
      <c r="CL42" s="1218"/>
      <c r="CM42" s="1218"/>
      <c r="CU42" s="1219"/>
      <c r="CW42" s="1218"/>
      <c r="CX42" s="1218"/>
      <c r="CY42" s="1218"/>
    </row>
    <row r="43" spans="2:109" ht="13.5" customHeight="1" x14ac:dyDescent="0.2">
      <c r="B43" s="268"/>
      <c r="AN43" s="1217" t="s">
        <v>580</v>
      </c>
      <c r="AO43" s="1216"/>
      <c r="AP43" s="1216"/>
      <c r="AQ43" s="1216"/>
      <c r="AR43" s="1216"/>
      <c r="AS43" s="1216"/>
      <c r="AT43" s="1216"/>
      <c r="AU43" s="1216"/>
      <c r="AV43" s="1216"/>
      <c r="AW43" s="1216"/>
      <c r="AX43" s="1216"/>
      <c r="AY43" s="1216"/>
      <c r="AZ43" s="1216"/>
      <c r="BA43" s="1216"/>
      <c r="BB43" s="1216"/>
      <c r="BC43" s="1216"/>
      <c r="BD43" s="1216"/>
      <c r="BE43" s="1216"/>
      <c r="BF43" s="1216"/>
      <c r="BG43" s="1216"/>
      <c r="BH43" s="1216"/>
      <c r="BI43" s="1216"/>
      <c r="BJ43" s="1216"/>
      <c r="BK43" s="1216"/>
      <c r="BL43" s="1216"/>
      <c r="BM43" s="1216"/>
      <c r="BN43" s="1216"/>
      <c r="BO43" s="1216"/>
      <c r="BP43" s="1216"/>
      <c r="BQ43" s="1216"/>
      <c r="BR43" s="1216"/>
      <c r="BS43" s="1216"/>
      <c r="BT43" s="1216"/>
      <c r="BU43" s="1216"/>
      <c r="BV43" s="1216"/>
      <c r="BW43" s="1216"/>
      <c r="BX43" s="1216"/>
      <c r="BY43" s="1216"/>
      <c r="BZ43" s="1216"/>
      <c r="CA43" s="1216"/>
      <c r="CB43" s="1216"/>
      <c r="CC43" s="1216"/>
      <c r="CD43" s="1216"/>
      <c r="CE43" s="1216"/>
      <c r="CF43" s="1216"/>
      <c r="CG43" s="1216"/>
      <c r="CH43" s="1216"/>
      <c r="CI43" s="1216"/>
      <c r="CJ43" s="1216"/>
      <c r="CK43" s="1216"/>
      <c r="CL43" s="1216"/>
      <c r="CM43" s="1216"/>
      <c r="CN43" s="1216"/>
      <c r="CO43" s="1216"/>
      <c r="CP43" s="1216"/>
      <c r="CQ43" s="1216"/>
      <c r="CR43" s="1216"/>
      <c r="CS43" s="1216"/>
      <c r="CT43" s="1216"/>
      <c r="CU43" s="1216"/>
      <c r="CV43" s="1216"/>
      <c r="CW43" s="1216"/>
      <c r="CX43" s="1216"/>
      <c r="CY43" s="1216"/>
      <c r="CZ43" s="1216"/>
      <c r="DA43" s="1216"/>
      <c r="DB43" s="1216"/>
      <c r="DC43" s="1215"/>
    </row>
    <row r="44" spans="2:109" ht="13" x14ac:dyDescent="0.2">
      <c r="B44" s="268"/>
      <c r="AN44" s="1214"/>
      <c r="AO44" s="1213"/>
      <c r="AP44" s="1213"/>
      <c r="AQ44" s="1213"/>
      <c r="AR44" s="1213"/>
      <c r="AS44" s="1213"/>
      <c r="AT44" s="1213"/>
      <c r="AU44" s="1213"/>
      <c r="AV44" s="1213"/>
      <c r="AW44" s="1213"/>
      <c r="AX44" s="1213"/>
      <c r="AY44" s="1213"/>
      <c r="AZ44" s="1213"/>
      <c r="BA44" s="1213"/>
      <c r="BB44" s="1213"/>
      <c r="BC44" s="1213"/>
      <c r="BD44" s="1213"/>
      <c r="BE44" s="1213"/>
      <c r="BF44" s="1213"/>
      <c r="BG44" s="1213"/>
      <c r="BH44" s="1213"/>
      <c r="BI44" s="1213"/>
      <c r="BJ44" s="1213"/>
      <c r="BK44" s="1213"/>
      <c r="BL44" s="1213"/>
      <c r="BM44" s="1213"/>
      <c r="BN44" s="1213"/>
      <c r="BO44" s="1213"/>
      <c r="BP44" s="1213"/>
      <c r="BQ44" s="1213"/>
      <c r="BR44" s="1213"/>
      <c r="BS44" s="1213"/>
      <c r="BT44" s="1213"/>
      <c r="BU44" s="1213"/>
      <c r="BV44" s="1213"/>
      <c r="BW44" s="1213"/>
      <c r="BX44" s="1213"/>
      <c r="BY44" s="1213"/>
      <c r="BZ44" s="1213"/>
      <c r="CA44" s="1213"/>
      <c r="CB44" s="1213"/>
      <c r="CC44" s="1213"/>
      <c r="CD44" s="1213"/>
      <c r="CE44" s="1213"/>
      <c r="CF44" s="1213"/>
      <c r="CG44" s="1213"/>
      <c r="CH44" s="1213"/>
      <c r="CI44" s="1213"/>
      <c r="CJ44" s="1213"/>
      <c r="CK44" s="1213"/>
      <c r="CL44" s="1213"/>
      <c r="CM44" s="1213"/>
      <c r="CN44" s="1213"/>
      <c r="CO44" s="1213"/>
      <c r="CP44" s="1213"/>
      <c r="CQ44" s="1213"/>
      <c r="CR44" s="1213"/>
      <c r="CS44" s="1213"/>
      <c r="CT44" s="1213"/>
      <c r="CU44" s="1213"/>
      <c r="CV44" s="1213"/>
      <c r="CW44" s="1213"/>
      <c r="CX44" s="1213"/>
      <c r="CY44" s="1213"/>
      <c r="CZ44" s="1213"/>
      <c r="DA44" s="1213"/>
      <c r="DB44" s="1213"/>
      <c r="DC44" s="1212"/>
    </row>
    <row r="45" spans="2:109" ht="13" x14ac:dyDescent="0.2">
      <c r="B45" s="268"/>
      <c r="AN45" s="1214"/>
      <c r="AO45" s="1213"/>
      <c r="AP45" s="1213"/>
      <c r="AQ45" s="1213"/>
      <c r="AR45" s="1213"/>
      <c r="AS45" s="1213"/>
      <c r="AT45" s="1213"/>
      <c r="AU45" s="1213"/>
      <c r="AV45" s="1213"/>
      <c r="AW45" s="1213"/>
      <c r="AX45" s="1213"/>
      <c r="AY45" s="1213"/>
      <c r="AZ45" s="1213"/>
      <c r="BA45" s="1213"/>
      <c r="BB45" s="1213"/>
      <c r="BC45" s="1213"/>
      <c r="BD45" s="1213"/>
      <c r="BE45" s="1213"/>
      <c r="BF45" s="1213"/>
      <c r="BG45" s="1213"/>
      <c r="BH45" s="1213"/>
      <c r="BI45" s="1213"/>
      <c r="BJ45" s="1213"/>
      <c r="BK45" s="1213"/>
      <c r="BL45" s="1213"/>
      <c r="BM45" s="1213"/>
      <c r="BN45" s="1213"/>
      <c r="BO45" s="1213"/>
      <c r="BP45" s="1213"/>
      <c r="BQ45" s="1213"/>
      <c r="BR45" s="1213"/>
      <c r="BS45" s="1213"/>
      <c r="BT45" s="1213"/>
      <c r="BU45" s="1213"/>
      <c r="BV45" s="1213"/>
      <c r="BW45" s="1213"/>
      <c r="BX45" s="1213"/>
      <c r="BY45" s="1213"/>
      <c r="BZ45" s="1213"/>
      <c r="CA45" s="1213"/>
      <c r="CB45" s="1213"/>
      <c r="CC45" s="1213"/>
      <c r="CD45" s="1213"/>
      <c r="CE45" s="1213"/>
      <c r="CF45" s="1213"/>
      <c r="CG45" s="1213"/>
      <c r="CH45" s="1213"/>
      <c r="CI45" s="1213"/>
      <c r="CJ45" s="1213"/>
      <c r="CK45" s="1213"/>
      <c r="CL45" s="1213"/>
      <c r="CM45" s="1213"/>
      <c r="CN45" s="1213"/>
      <c r="CO45" s="1213"/>
      <c r="CP45" s="1213"/>
      <c r="CQ45" s="1213"/>
      <c r="CR45" s="1213"/>
      <c r="CS45" s="1213"/>
      <c r="CT45" s="1213"/>
      <c r="CU45" s="1213"/>
      <c r="CV45" s="1213"/>
      <c r="CW45" s="1213"/>
      <c r="CX45" s="1213"/>
      <c r="CY45" s="1213"/>
      <c r="CZ45" s="1213"/>
      <c r="DA45" s="1213"/>
      <c r="DB45" s="1213"/>
      <c r="DC45" s="1212"/>
    </row>
    <row r="46" spans="2:109" ht="13" x14ac:dyDescent="0.2">
      <c r="B46" s="268"/>
      <c r="AN46" s="1214"/>
      <c r="AO46" s="1213"/>
      <c r="AP46" s="1213"/>
      <c r="AQ46" s="1213"/>
      <c r="AR46" s="1213"/>
      <c r="AS46" s="1213"/>
      <c r="AT46" s="1213"/>
      <c r="AU46" s="1213"/>
      <c r="AV46" s="1213"/>
      <c r="AW46" s="1213"/>
      <c r="AX46" s="1213"/>
      <c r="AY46" s="1213"/>
      <c r="AZ46" s="1213"/>
      <c r="BA46" s="1213"/>
      <c r="BB46" s="1213"/>
      <c r="BC46" s="1213"/>
      <c r="BD46" s="1213"/>
      <c r="BE46" s="1213"/>
      <c r="BF46" s="1213"/>
      <c r="BG46" s="1213"/>
      <c r="BH46" s="1213"/>
      <c r="BI46" s="1213"/>
      <c r="BJ46" s="1213"/>
      <c r="BK46" s="1213"/>
      <c r="BL46" s="1213"/>
      <c r="BM46" s="1213"/>
      <c r="BN46" s="1213"/>
      <c r="BO46" s="1213"/>
      <c r="BP46" s="1213"/>
      <c r="BQ46" s="1213"/>
      <c r="BR46" s="1213"/>
      <c r="BS46" s="1213"/>
      <c r="BT46" s="1213"/>
      <c r="BU46" s="1213"/>
      <c r="BV46" s="1213"/>
      <c r="BW46" s="1213"/>
      <c r="BX46" s="1213"/>
      <c r="BY46" s="1213"/>
      <c r="BZ46" s="1213"/>
      <c r="CA46" s="1213"/>
      <c r="CB46" s="1213"/>
      <c r="CC46" s="1213"/>
      <c r="CD46" s="1213"/>
      <c r="CE46" s="1213"/>
      <c r="CF46" s="1213"/>
      <c r="CG46" s="1213"/>
      <c r="CH46" s="1213"/>
      <c r="CI46" s="1213"/>
      <c r="CJ46" s="1213"/>
      <c r="CK46" s="1213"/>
      <c r="CL46" s="1213"/>
      <c r="CM46" s="1213"/>
      <c r="CN46" s="1213"/>
      <c r="CO46" s="1213"/>
      <c r="CP46" s="1213"/>
      <c r="CQ46" s="1213"/>
      <c r="CR46" s="1213"/>
      <c r="CS46" s="1213"/>
      <c r="CT46" s="1213"/>
      <c r="CU46" s="1213"/>
      <c r="CV46" s="1213"/>
      <c r="CW46" s="1213"/>
      <c r="CX46" s="1213"/>
      <c r="CY46" s="1213"/>
      <c r="CZ46" s="1213"/>
      <c r="DA46" s="1213"/>
      <c r="DB46" s="1213"/>
      <c r="DC46" s="1212"/>
    </row>
    <row r="47" spans="2:109" ht="13" x14ac:dyDescent="0.2">
      <c r="B47" s="268"/>
      <c r="AN47" s="1211"/>
      <c r="AO47" s="1210"/>
      <c r="AP47" s="1210"/>
      <c r="AQ47" s="1210"/>
      <c r="AR47" s="1210"/>
      <c r="AS47" s="1210"/>
      <c r="AT47" s="1210"/>
      <c r="AU47" s="1210"/>
      <c r="AV47" s="1210"/>
      <c r="AW47" s="1210"/>
      <c r="AX47" s="1210"/>
      <c r="AY47" s="1210"/>
      <c r="AZ47" s="1210"/>
      <c r="BA47" s="1210"/>
      <c r="BB47" s="1210"/>
      <c r="BC47" s="1210"/>
      <c r="BD47" s="1210"/>
      <c r="BE47" s="1210"/>
      <c r="BF47" s="1210"/>
      <c r="BG47" s="1210"/>
      <c r="BH47" s="1210"/>
      <c r="BI47" s="1210"/>
      <c r="BJ47" s="1210"/>
      <c r="BK47" s="1210"/>
      <c r="BL47" s="1210"/>
      <c r="BM47" s="1210"/>
      <c r="BN47" s="1210"/>
      <c r="BO47" s="1210"/>
      <c r="BP47" s="1210"/>
      <c r="BQ47" s="1210"/>
      <c r="BR47" s="1210"/>
      <c r="BS47" s="1210"/>
      <c r="BT47" s="1210"/>
      <c r="BU47" s="1210"/>
      <c r="BV47" s="1210"/>
      <c r="BW47" s="1210"/>
      <c r="BX47" s="1210"/>
      <c r="BY47" s="1210"/>
      <c r="BZ47" s="1210"/>
      <c r="CA47" s="1210"/>
      <c r="CB47" s="1210"/>
      <c r="CC47" s="1210"/>
      <c r="CD47" s="1210"/>
      <c r="CE47" s="1210"/>
      <c r="CF47" s="1210"/>
      <c r="CG47" s="1210"/>
      <c r="CH47" s="1210"/>
      <c r="CI47" s="1210"/>
      <c r="CJ47" s="1210"/>
      <c r="CK47" s="1210"/>
      <c r="CL47" s="1210"/>
      <c r="CM47" s="1210"/>
      <c r="CN47" s="1210"/>
      <c r="CO47" s="1210"/>
      <c r="CP47" s="1210"/>
      <c r="CQ47" s="1210"/>
      <c r="CR47" s="1210"/>
      <c r="CS47" s="1210"/>
      <c r="CT47" s="1210"/>
      <c r="CU47" s="1210"/>
      <c r="CV47" s="1210"/>
      <c r="CW47" s="1210"/>
      <c r="CX47" s="1210"/>
      <c r="CY47" s="1210"/>
      <c r="CZ47" s="1210"/>
      <c r="DA47" s="1210"/>
      <c r="DB47" s="1210"/>
      <c r="DC47" s="1209"/>
    </row>
    <row r="48" spans="2:109" ht="13" x14ac:dyDescent="0.2">
      <c r="B48" s="268"/>
      <c r="H48" s="1196"/>
      <c r="I48" s="1196"/>
      <c r="J48" s="1196"/>
      <c r="AN48" s="1196"/>
      <c r="AO48" s="1196"/>
      <c r="AP48" s="1196"/>
      <c r="AZ48" s="1196"/>
      <c r="BA48" s="1196"/>
      <c r="BB48" s="1196"/>
      <c r="BL48" s="1196"/>
      <c r="BM48" s="1196"/>
      <c r="BN48" s="1196"/>
      <c r="BX48" s="1196"/>
      <c r="BY48" s="1196"/>
      <c r="BZ48" s="1196"/>
      <c r="CJ48" s="1196"/>
      <c r="CK48" s="1196"/>
      <c r="CL48" s="1196"/>
      <c r="CV48" s="1196"/>
      <c r="CW48" s="1196"/>
      <c r="CX48" s="1196"/>
    </row>
    <row r="49" spans="1:109" ht="13" x14ac:dyDescent="0.2">
      <c r="B49" s="268"/>
      <c r="AN49" s="264" t="s">
        <v>575</v>
      </c>
    </row>
    <row r="50" spans="1:109" ht="13" x14ac:dyDescent="0.2">
      <c r="B50" s="268"/>
      <c r="G50" s="1194"/>
      <c r="H50" s="1194"/>
      <c r="I50" s="1194"/>
      <c r="J50" s="1194"/>
      <c r="K50" s="1203"/>
      <c r="L50" s="1203"/>
      <c r="M50" s="1202"/>
      <c r="N50" s="1202"/>
      <c r="AN50" s="1201"/>
      <c r="AO50" s="1200"/>
      <c r="AP50" s="1200"/>
      <c r="AQ50" s="1200"/>
      <c r="AR50" s="1200"/>
      <c r="AS50" s="1200"/>
      <c r="AT50" s="1200"/>
      <c r="AU50" s="1200"/>
      <c r="AV50" s="1200"/>
      <c r="AW50" s="1200"/>
      <c r="AX50" s="1200"/>
      <c r="AY50" s="1200"/>
      <c r="AZ50" s="1200"/>
      <c r="BA50" s="1200"/>
      <c r="BB50" s="1200"/>
      <c r="BC50" s="1200"/>
      <c r="BD50" s="1200"/>
      <c r="BE50" s="1200"/>
      <c r="BF50" s="1200"/>
      <c r="BG50" s="1200"/>
      <c r="BH50" s="1200"/>
      <c r="BI50" s="1200"/>
      <c r="BJ50" s="1200"/>
      <c r="BK50" s="1200"/>
      <c r="BL50" s="1200"/>
      <c r="BM50" s="1200"/>
      <c r="BN50" s="1200"/>
      <c r="BO50" s="1199"/>
      <c r="BP50" s="1191" t="s">
        <v>473</v>
      </c>
      <c r="BQ50" s="1191"/>
      <c r="BR50" s="1191"/>
      <c r="BS50" s="1191"/>
      <c r="BT50" s="1191"/>
      <c r="BU50" s="1191"/>
      <c r="BV50" s="1191"/>
      <c r="BW50" s="1191"/>
      <c r="BX50" s="1191" t="s">
        <v>474</v>
      </c>
      <c r="BY50" s="1191"/>
      <c r="BZ50" s="1191"/>
      <c r="CA50" s="1191"/>
      <c r="CB50" s="1191"/>
      <c r="CC50" s="1191"/>
      <c r="CD50" s="1191"/>
      <c r="CE50" s="1191"/>
      <c r="CF50" s="1191" t="s">
        <v>475</v>
      </c>
      <c r="CG50" s="1191"/>
      <c r="CH50" s="1191"/>
      <c r="CI50" s="1191"/>
      <c r="CJ50" s="1191"/>
      <c r="CK50" s="1191"/>
      <c r="CL50" s="1191"/>
      <c r="CM50" s="1191"/>
      <c r="CN50" s="1191" t="s">
        <v>476</v>
      </c>
      <c r="CO50" s="1191"/>
      <c r="CP50" s="1191"/>
      <c r="CQ50" s="1191"/>
      <c r="CR50" s="1191"/>
      <c r="CS50" s="1191"/>
      <c r="CT50" s="1191"/>
      <c r="CU50" s="1191"/>
      <c r="CV50" s="1191" t="s">
        <v>477</v>
      </c>
      <c r="CW50" s="1191"/>
      <c r="CX50" s="1191"/>
      <c r="CY50" s="1191"/>
      <c r="CZ50" s="1191"/>
      <c r="DA50" s="1191"/>
      <c r="DB50" s="1191"/>
      <c r="DC50" s="1191"/>
    </row>
    <row r="51" spans="1:109" ht="13.5" customHeight="1" x14ac:dyDescent="0.2">
      <c r="B51" s="268"/>
      <c r="G51" s="1198"/>
      <c r="H51" s="1198"/>
      <c r="I51" s="1231"/>
      <c r="J51" s="1231"/>
      <c r="K51" s="1197"/>
      <c r="L51" s="1197"/>
      <c r="M51" s="1197"/>
      <c r="N51" s="1197"/>
      <c r="AM51" s="1196"/>
      <c r="AN51" s="1190" t="s">
        <v>574</v>
      </c>
      <c r="AO51" s="1190"/>
      <c r="AP51" s="1190"/>
      <c r="AQ51" s="1190"/>
      <c r="AR51" s="1190"/>
      <c r="AS51" s="1190"/>
      <c r="AT51" s="1190"/>
      <c r="AU51" s="1190"/>
      <c r="AV51" s="1190"/>
      <c r="AW51" s="1190"/>
      <c r="AX51" s="1190"/>
      <c r="AY51" s="1190"/>
      <c r="AZ51" s="1190"/>
      <c r="BA51" s="1190"/>
      <c r="BB51" s="1190" t="s">
        <v>572</v>
      </c>
      <c r="BC51" s="1190"/>
      <c r="BD51" s="1190"/>
      <c r="BE51" s="1190"/>
      <c r="BF51" s="1190"/>
      <c r="BG51" s="1190"/>
      <c r="BH51" s="1190"/>
      <c r="BI51" s="1190"/>
      <c r="BJ51" s="1190"/>
      <c r="BK51" s="1190"/>
      <c r="BL51" s="1190"/>
      <c r="BM51" s="1190"/>
      <c r="BN51" s="1190"/>
      <c r="BO51" s="1190"/>
      <c r="BP51" s="1230"/>
      <c r="BQ51" s="1189"/>
      <c r="BR51" s="1189"/>
      <c r="BS51" s="1189"/>
      <c r="BT51" s="1189"/>
      <c r="BU51" s="1189"/>
      <c r="BV51" s="1189"/>
      <c r="BW51" s="1189"/>
      <c r="BX51" s="1189"/>
      <c r="BY51" s="1189"/>
      <c r="BZ51" s="1189"/>
      <c r="CA51" s="1189"/>
      <c r="CB51" s="1189"/>
      <c r="CC51" s="1189"/>
      <c r="CD51" s="1189"/>
      <c r="CE51" s="1189"/>
      <c r="CF51" s="1189"/>
      <c r="CG51" s="1189"/>
      <c r="CH51" s="1189"/>
      <c r="CI51" s="1189"/>
      <c r="CJ51" s="1189"/>
      <c r="CK51" s="1189"/>
      <c r="CL51" s="1189"/>
      <c r="CM51" s="1189"/>
      <c r="CN51" s="1230"/>
      <c r="CO51" s="1189"/>
      <c r="CP51" s="1189"/>
      <c r="CQ51" s="1189"/>
      <c r="CR51" s="1189"/>
      <c r="CS51" s="1189"/>
      <c r="CT51" s="1189"/>
      <c r="CU51" s="1189"/>
      <c r="CV51" s="1230"/>
      <c r="CW51" s="1189"/>
      <c r="CX51" s="1189"/>
      <c r="CY51" s="1189"/>
      <c r="CZ51" s="1189"/>
      <c r="DA51" s="1189"/>
      <c r="DB51" s="1189"/>
      <c r="DC51" s="1189"/>
    </row>
    <row r="52" spans="1:109" ht="13" x14ac:dyDescent="0.2">
      <c r="B52" s="268"/>
      <c r="G52" s="1198"/>
      <c r="H52" s="1198"/>
      <c r="I52" s="1231"/>
      <c r="J52" s="1231"/>
      <c r="K52" s="1197"/>
      <c r="L52" s="1197"/>
      <c r="M52" s="1197"/>
      <c r="N52" s="1197"/>
      <c r="AM52" s="1196"/>
      <c r="AN52" s="1190"/>
      <c r="AO52" s="1190"/>
      <c r="AP52" s="1190"/>
      <c r="AQ52" s="1190"/>
      <c r="AR52" s="1190"/>
      <c r="AS52" s="1190"/>
      <c r="AT52" s="1190"/>
      <c r="AU52" s="1190"/>
      <c r="AV52" s="1190"/>
      <c r="AW52" s="1190"/>
      <c r="AX52" s="1190"/>
      <c r="AY52" s="1190"/>
      <c r="AZ52" s="1190"/>
      <c r="BA52" s="1190"/>
      <c r="BB52" s="1190"/>
      <c r="BC52" s="1190"/>
      <c r="BD52" s="1190"/>
      <c r="BE52" s="1190"/>
      <c r="BF52" s="1190"/>
      <c r="BG52" s="1190"/>
      <c r="BH52" s="1190"/>
      <c r="BI52" s="1190"/>
      <c r="BJ52" s="1190"/>
      <c r="BK52" s="1190"/>
      <c r="BL52" s="1190"/>
      <c r="BM52" s="1190"/>
      <c r="BN52" s="1190"/>
      <c r="BO52" s="1190"/>
      <c r="BP52" s="1189"/>
      <c r="BQ52" s="1189"/>
      <c r="BR52" s="1189"/>
      <c r="BS52" s="1189"/>
      <c r="BT52" s="1189"/>
      <c r="BU52" s="1189"/>
      <c r="BV52" s="1189"/>
      <c r="BW52" s="1189"/>
      <c r="BX52" s="1189"/>
      <c r="BY52" s="1189"/>
      <c r="BZ52" s="1189"/>
      <c r="CA52" s="1189"/>
      <c r="CB52" s="1189"/>
      <c r="CC52" s="1189"/>
      <c r="CD52" s="1189"/>
      <c r="CE52" s="1189"/>
      <c r="CF52" s="1189"/>
      <c r="CG52" s="1189"/>
      <c r="CH52" s="1189"/>
      <c r="CI52" s="1189"/>
      <c r="CJ52" s="1189"/>
      <c r="CK52" s="1189"/>
      <c r="CL52" s="1189"/>
      <c r="CM52" s="1189"/>
      <c r="CN52" s="1189"/>
      <c r="CO52" s="1189"/>
      <c r="CP52" s="1189"/>
      <c r="CQ52" s="1189"/>
      <c r="CR52" s="1189"/>
      <c r="CS52" s="1189"/>
      <c r="CT52" s="1189"/>
      <c r="CU52" s="1189"/>
      <c r="CV52" s="1189"/>
      <c r="CW52" s="1189"/>
      <c r="CX52" s="1189"/>
      <c r="CY52" s="1189"/>
      <c r="CZ52" s="1189"/>
      <c r="DA52" s="1189"/>
      <c r="DB52" s="1189"/>
      <c r="DC52" s="1189"/>
    </row>
    <row r="53" spans="1:109" ht="13" x14ac:dyDescent="0.2">
      <c r="A53" s="1218"/>
      <c r="B53" s="268"/>
      <c r="G53" s="1198"/>
      <c r="H53" s="1198"/>
      <c r="I53" s="1194"/>
      <c r="J53" s="1194"/>
      <c r="K53" s="1197"/>
      <c r="L53" s="1197"/>
      <c r="M53" s="1197"/>
      <c r="N53" s="1197"/>
      <c r="AM53" s="1196"/>
      <c r="AN53" s="1190"/>
      <c r="AO53" s="1190"/>
      <c r="AP53" s="1190"/>
      <c r="AQ53" s="1190"/>
      <c r="AR53" s="1190"/>
      <c r="AS53" s="1190"/>
      <c r="AT53" s="1190"/>
      <c r="AU53" s="1190"/>
      <c r="AV53" s="1190"/>
      <c r="AW53" s="1190"/>
      <c r="AX53" s="1190"/>
      <c r="AY53" s="1190"/>
      <c r="AZ53" s="1190"/>
      <c r="BA53" s="1190"/>
      <c r="BB53" s="1190" t="s">
        <v>579</v>
      </c>
      <c r="BC53" s="1190"/>
      <c r="BD53" s="1190"/>
      <c r="BE53" s="1190"/>
      <c r="BF53" s="1190"/>
      <c r="BG53" s="1190"/>
      <c r="BH53" s="1190"/>
      <c r="BI53" s="1190"/>
      <c r="BJ53" s="1190"/>
      <c r="BK53" s="1190"/>
      <c r="BL53" s="1190"/>
      <c r="BM53" s="1190"/>
      <c r="BN53" s="1190"/>
      <c r="BO53" s="1190"/>
      <c r="BP53" s="1230"/>
      <c r="BQ53" s="1189"/>
      <c r="BR53" s="1189"/>
      <c r="BS53" s="1189"/>
      <c r="BT53" s="1189"/>
      <c r="BU53" s="1189"/>
      <c r="BV53" s="1189"/>
      <c r="BW53" s="1189"/>
      <c r="BX53" s="1189">
        <v>53.3</v>
      </c>
      <c r="BY53" s="1189"/>
      <c r="BZ53" s="1189"/>
      <c r="CA53" s="1189"/>
      <c r="CB53" s="1189"/>
      <c r="CC53" s="1189"/>
      <c r="CD53" s="1189"/>
      <c r="CE53" s="1189"/>
      <c r="CF53" s="1189">
        <v>54.3</v>
      </c>
      <c r="CG53" s="1189"/>
      <c r="CH53" s="1189"/>
      <c r="CI53" s="1189"/>
      <c r="CJ53" s="1189"/>
      <c r="CK53" s="1189"/>
      <c r="CL53" s="1189"/>
      <c r="CM53" s="1189"/>
      <c r="CN53" s="1230"/>
      <c r="CO53" s="1189"/>
      <c r="CP53" s="1189"/>
      <c r="CQ53" s="1189"/>
      <c r="CR53" s="1189"/>
      <c r="CS53" s="1189"/>
      <c r="CT53" s="1189"/>
      <c r="CU53" s="1189"/>
      <c r="CV53" s="1230"/>
      <c r="CW53" s="1189"/>
      <c r="CX53" s="1189"/>
      <c r="CY53" s="1189"/>
      <c r="CZ53" s="1189"/>
      <c r="DA53" s="1189"/>
      <c r="DB53" s="1189"/>
      <c r="DC53" s="1189"/>
    </row>
    <row r="54" spans="1:109" ht="13" x14ac:dyDescent="0.2">
      <c r="A54" s="1218"/>
      <c r="B54" s="268"/>
      <c r="G54" s="1198"/>
      <c r="H54" s="1198"/>
      <c r="I54" s="1194"/>
      <c r="J54" s="1194"/>
      <c r="K54" s="1197"/>
      <c r="L54" s="1197"/>
      <c r="M54" s="1197"/>
      <c r="N54" s="1197"/>
      <c r="AM54" s="1196"/>
      <c r="AN54" s="1190"/>
      <c r="AO54" s="1190"/>
      <c r="AP54" s="1190"/>
      <c r="AQ54" s="1190"/>
      <c r="AR54" s="1190"/>
      <c r="AS54" s="1190"/>
      <c r="AT54" s="1190"/>
      <c r="AU54" s="1190"/>
      <c r="AV54" s="1190"/>
      <c r="AW54" s="1190"/>
      <c r="AX54" s="1190"/>
      <c r="AY54" s="1190"/>
      <c r="AZ54" s="1190"/>
      <c r="BA54" s="1190"/>
      <c r="BB54" s="1190"/>
      <c r="BC54" s="1190"/>
      <c r="BD54" s="1190"/>
      <c r="BE54" s="1190"/>
      <c r="BF54" s="1190"/>
      <c r="BG54" s="1190"/>
      <c r="BH54" s="1190"/>
      <c r="BI54" s="1190"/>
      <c r="BJ54" s="1190"/>
      <c r="BK54" s="1190"/>
      <c r="BL54" s="1190"/>
      <c r="BM54" s="1190"/>
      <c r="BN54" s="1190"/>
      <c r="BO54" s="1190"/>
      <c r="BP54" s="1189"/>
      <c r="BQ54" s="1189"/>
      <c r="BR54" s="1189"/>
      <c r="BS54" s="1189"/>
      <c r="BT54" s="1189"/>
      <c r="BU54" s="1189"/>
      <c r="BV54" s="1189"/>
      <c r="BW54" s="1189"/>
      <c r="BX54" s="1189"/>
      <c r="BY54" s="1189"/>
      <c r="BZ54" s="1189"/>
      <c r="CA54" s="1189"/>
      <c r="CB54" s="1189"/>
      <c r="CC54" s="1189"/>
      <c r="CD54" s="1189"/>
      <c r="CE54" s="1189"/>
      <c r="CF54" s="1189"/>
      <c r="CG54" s="1189"/>
      <c r="CH54" s="1189"/>
      <c r="CI54" s="1189"/>
      <c r="CJ54" s="1189"/>
      <c r="CK54" s="1189"/>
      <c r="CL54" s="1189"/>
      <c r="CM54" s="1189"/>
      <c r="CN54" s="1189"/>
      <c r="CO54" s="1189"/>
      <c r="CP54" s="1189"/>
      <c r="CQ54" s="1189"/>
      <c r="CR54" s="1189"/>
      <c r="CS54" s="1189"/>
      <c r="CT54" s="1189"/>
      <c r="CU54" s="1189"/>
      <c r="CV54" s="1189"/>
      <c r="CW54" s="1189"/>
      <c r="CX54" s="1189"/>
      <c r="CY54" s="1189"/>
      <c r="CZ54" s="1189"/>
      <c r="DA54" s="1189"/>
      <c r="DB54" s="1189"/>
      <c r="DC54" s="1189"/>
    </row>
    <row r="55" spans="1:109" ht="13" x14ac:dyDescent="0.2">
      <c r="A55" s="1218"/>
      <c r="B55" s="268"/>
      <c r="G55" s="1194"/>
      <c r="H55" s="1194"/>
      <c r="I55" s="1194"/>
      <c r="J55" s="1194"/>
      <c r="K55" s="1197"/>
      <c r="L55" s="1197"/>
      <c r="M55" s="1197"/>
      <c r="N55" s="1197"/>
      <c r="AN55" s="1191" t="s">
        <v>573</v>
      </c>
      <c r="AO55" s="1191"/>
      <c r="AP55" s="1191"/>
      <c r="AQ55" s="1191"/>
      <c r="AR55" s="1191"/>
      <c r="AS55" s="1191"/>
      <c r="AT55" s="1191"/>
      <c r="AU55" s="1191"/>
      <c r="AV55" s="1191"/>
      <c r="AW55" s="1191"/>
      <c r="AX55" s="1191"/>
      <c r="AY55" s="1191"/>
      <c r="AZ55" s="1191"/>
      <c r="BA55" s="1191"/>
      <c r="BB55" s="1190" t="s">
        <v>572</v>
      </c>
      <c r="BC55" s="1190"/>
      <c r="BD55" s="1190"/>
      <c r="BE55" s="1190"/>
      <c r="BF55" s="1190"/>
      <c r="BG55" s="1190"/>
      <c r="BH55" s="1190"/>
      <c r="BI55" s="1190"/>
      <c r="BJ55" s="1190"/>
      <c r="BK55" s="1190"/>
      <c r="BL55" s="1190"/>
      <c r="BM55" s="1190"/>
      <c r="BN55" s="1190"/>
      <c r="BO55" s="1190"/>
      <c r="BP55" s="1230"/>
      <c r="BQ55" s="1189"/>
      <c r="BR55" s="1189"/>
      <c r="BS55" s="1189"/>
      <c r="BT55" s="1189"/>
      <c r="BU55" s="1189"/>
      <c r="BV55" s="1189"/>
      <c r="BW55" s="1189"/>
      <c r="BX55" s="1189">
        <v>25.4</v>
      </c>
      <c r="BY55" s="1189"/>
      <c r="BZ55" s="1189"/>
      <c r="CA55" s="1189"/>
      <c r="CB55" s="1189"/>
      <c r="CC55" s="1189"/>
      <c r="CD55" s="1189"/>
      <c r="CE55" s="1189"/>
      <c r="CF55" s="1189">
        <v>23.4</v>
      </c>
      <c r="CG55" s="1189"/>
      <c r="CH55" s="1189"/>
      <c r="CI55" s="1189"/>
      <c r="CJ55" s="1189"/>
      <c r="CK55" s="1189"/>
      <c r="CL55" s="1189"/>
      <c r="CM55" s="1189"/>
      <c r="CN55" s="1230"/>
      <c r="CO55" s="1189"/>
      <c r="CP55" s="1189"/>
      <c r="CQ55" s="1189"/>
      <c r="CR55" s="1189"/>
      <c r="CS55" s="1189"/>
      <c r="CT55" s="1189"/>
      <c r="CU55" s="1189"/>
      <c r="CV55" s="1230"/>
      <c r="CW55" s="1189"/>
      <c r="CX55" s="1189"/>
      <c r="CY55" s="1189"/>
      <c r="CZ55" s="1189"/>
      <c r="DA55" s="1189"/>
      <c r="DB55" s="1189"/>
      <c r="DC55" s="1189"/>
    </row>
    <row r="56" spans="1:109" ht="13" x14ac:dyDescent="0.2">
      <c r="A56" s="1218"/>
      <c r="B56" s="268"/>
      <c r="G56" s="1194"/>
      <c r="H56" s="1194"/>
      <c r="I56" s="1194"/>
      <c r="J56" s="1194"/>
      <c r="K56" s="1197"/>
      <c r="L56" s="1197"/>
      <c r="M56" s="1197"/>
      <c r="N56" s="1197"/>
      <c r="AN56" s="1191"/>
      <c r="AO56" s="1191"/>
      <c r="AP56" s="1191"/>
      <c r="AQ56" s="1191"/>
      <c r="AR56" s="1191"/>
      <c r="AS56" s="1191"/>
      <c r="AT56" s="1191"/>
      <c r="AU56" s="1191"/>
      <c r="AV56" s="1191"/>
      <c r="AW56" s="1191"/>
      <c r="AX56" s="1191"/>
      <c r="AY56" s="1191"/>
      <c r="AZ56" s="1191"/>
      <c r="BA56" s="1191"/>
      <c r="BB56" s="1190"/>
      <c r="BC56" s="1190"/>
      <c r="BD56" s="1190"/>
      <c r="BE56" s="1190"/>
      <c r="BF56" s="1190"/>
      <c r="BG56" s="1190"/>
      <c r="BH56" s="1190"/>
      <c r="BI56" s="1190"/>
      <c r="BJ56" s="1190"/>
      <c r="BK56" s="1190"/>
      <c r="BL56" s="1190"/>
      <c r="BM56" s="1190"/>
      <c r="BN56" s="1190"/>
      <c r="BO56" s="1190"/>
      <c r="BP56" s="1189"/>
      <c r="BQ56" s="1189"/>
      <c r="BR56" s="1189"/>
      <c r="BS56" s="1189"/>
      <c r="BT56" s="1189"/>
      <c r="BU56" s="1189"/>
      <c r="BV56" s="1189"/>
      <c r="BW56" s="1189"/>
      <c r="BX56" s="1189"/>
      <c r="BY56" s="1189"/>
      <c r="BZ56" s="1189"/>
      <c r="CA56" s="1189"/>
      <c r="CB56" s="1189"/>
      <c r="CC56" s="1189"/>
      <c r="CD56" s="1189"/>
      <c r="CE56" s="1189"/>
      <c r="CF56" s="1189"/>
      <c r="CG56" s="1189"/>
      <c r="CH56" s="1189"/>
      <c r="CI56" s="1189"/>
      <c r="CJ56" s="1189"/>
      <c r="CK56" s="1189"/>
      <c r="CL56" s="1189"/>
      <c r="CM56" s="1189"/>
      <c r="CN56" s="1189"/>
      <c r="CO56" s="1189"/>
      <c r="CP56" s="1189"/>
      <c r="CQ56" s="1189"/>
      <c r="CR56" s="1189"/>
      <c r="CS56" s="1189"/>
      <c r="CT56" s="1189"/>
      <c r="CU56" s="1189"/>
      <c r="CV56" s="1189"/>
      <c r="CW56" s="1189"/>
      <c r="CX56" s="1189"/>
      <c r="CY56" s="1189"/>
      <c r="CZ56" s="1189"/>
      <c r="DA56" s="1189"/>
      <c r="DB56" s="1189"/>
      <c r="DC56" s="1189"/>
    </row>
    <row r="57" spans="1:109" s="1218" customFormat="1" ht="13" x14ac:dyDescent="0.2">
      <c r="B57" s="1223"/>
      <c r="G57" s="1194"/>
      <c r="H57" s="1194"/>
      <c r="I57" s="1193"/>
      <c r="J57" s="1193"/>
      <c r="K57" s="1197"/>
      <c r="L57" s="1197"/>
      <c r="M57" s="1197"/>
      <c r="N57" s="1197"/>
      <c r="AM57" s="264"/>
      <c r="AN57" s="1191"/>
      <c r="AO57" s="1191"/>
      <c r="AP57" s="1191"/>
      <c r="AQ57" s="1191"/>
      <c r="AR57" s="1191"/>
      <c r="AS57" s="1191"/>
      <c r="AT57" s="1191"/>
      <c r="AU57" s="1191"/>
      <c r="AV57" s="1191"/>
      <c r="AW57" s="1191"/>
      <c r="AX57" s="1191"/>
      <c r="AY57" s="1191"/>
      <c r="AZ57" s="1191"/>
      <c r="BA57" s="1191"/>
      <c r="BB57" s="1190" t="s">
        <v>579</v>
      </c>
      <c r="BC57" s="1190"/>
      <c r="BD57" s="1190"/>
      <c r="BE57" s="1190"/>
      <c r="BF57" s="1190"/>
      <c r="BG57" s="1190"/>
      <c r="BH57" s="1190"/>
      <c r="BI57" s="1190"/>
      <c r="BJ57" s="1190"/>
      <c r="BK57" s="1190"/>
      <c r="BL57" s="1190"/>
      <c r="BM57" s="1190"/>
      <c r="BN57" s="1190"/>
      <c r="BO57" s="1190"/>
      <c r="BP57" s="1230"/>
      <c r="BQ57" s="1189"/>
      <c r="BR57" s="1189"/>
      <c r="BS57" s="1189"/>
      <c r="BT57" s="1189"/>
      <c r="BU57" s="1189"/>
      <c r="BV57" s="1189"/>
      <c r="BW57" s="1189"/>
      <c r="BX57" s="1189">
        <v>58.7</v>
      </c>
      <c r="BY57" s="1189"/>
      <c r="BZ57" s="1189"/>
      <c r="CA57" s="1189"/>
      <c r="CB57" s="1189"/>
      <c r="CC57" s="1189"/>
      <c r="CD57" s="1189"/>
      <c r="CE57" s="1189"/>
      <c r="CF57" s="1189">
        <v>59.2</v>
      </c>
      <c r="CG57" s="1189"/>
      <c r="CH57" s="1189"/>
      <c r="CI57" s="1189"/>
      <c r="CJ57" s="1189"/>
      <c r="CK57" s="1189"/>
      <c r="CL57" s="1189"/>
      <c r="CM57" s="1189"/>
      <c r="CN57" s="1230"/>
      <c r="CO57" s="1189"/>
      <c r="CP57" s="1189"/>
      <c r="CQ57" s="1189"/>
      <c r="CR57" s="1189"/>
      <c r="CS57" s="1189"/>
      <c r="CT57" s="1189"/>
      <c r="CU57" s="1189"/>
      <c r="CV57" s="1230"/>
      <c r="CW57" s="1189"/>
      <c r="CX57" s="1189"/>
      <c r="CY57" s="1189"/>
      <c r="CZ57" s="1189"/>
      <c r="DA57" s="1189"/>
      <c r="DB57" s="1189"/>
      <c r="DC57" s="1189"/>
      <c r="DD57" s="1228"/>
      <c r="DE57" s="1223"/>
    </row>
    <row r="58" spans="1:109" s="1218" customFormat="1" ht="13" x14ac:dyDescent="0.2">
      <c r="A58" s="264"/>
      <c r="B58" s="1223"/>
      <c r="G58" s="1194"/>
      <c r="H58" s="1194"/>
      <c r="I58" s="1193"/>
      <c r="J58" s="1193"/>
      <c r="K58" s="1197"/>
      <c r="L58" s="1197"/>
      <c r="M58" s="1197"/>
      <c r="N58" s="1197"/>
      <c r="AM58" s="264"/>
      <c r="AN58" s="1191"/>
      <c r="AO58" s="1191"/>
      <c r="AP58" s="1191"/>
      <c r="AQ58" s="1191"/>
      <c r="AR58" s="1191"/>
      <c r="AS58" s="1191"/>
      <c r="AT58" s="1191"/>
      <c r="AU58" s="1191"/>
      <c r="AV58" s="1191"/>
      <c r="AW58" s="1191"/>
      <c r="AX58" s="1191"/>
      <c r="AY58" s="1191"/>
      <c r="AZ58" s="1191"/>
      <c r="BA58" s="1191"/>
      <c r="BB58" s="1190"/>
      <c r="BC58" s="1190"/>
      <c r="BD58" s="1190"/>
      <c r="BE58" s="1190"/>
      <c r="BF58" s="1190"/>
      <c r="BG58" s="1190"/>
      <c r="BH58" s="1190"/>
      <c r="BI58" s="1190"/>
      <c r="BJ58" s="1190"/>
      <c r="BK58" s="1190"/>
      <c r="BL58" s="1190"/>
      <c r="BM58" s="1190"/>
      <c r="BN58" s="1190"/>
      <c r="BO58" s="1190"/>
      <c r="BP58" s="1189"/>
      <c r="BQ58" s="1189"/>
      <c r="BR58" s="1189"/>
      <c r="BS58" s="1189"/>
      <c r="BT58" s="1189"/>
      <c r="BU58" s="1189"/>
      <c r="BV58" s="1189"/>
      <c r="BW58" s="1189"/>
      <c r="BX58" s="1189"/>
      <c r="BY58" s="1189"/>
      <c r="BZ58" s="1189"/>
      <c r="CA58" s="1189"/>
      <c r="CB58" s="1189"/>
      <c r="CC58" s="1189"/>
      <c r="CD58" s="1189"/>
      <c r="CE58" s="1189"/>
      <c r="CF58" s="1189"/>
      <c r="CG58" s="1189"/>
      <c r="CH58" s="1189"/>
      <c r="CI58" s="1189"/>
      <c r="CJ58" s="1189"/>
      <c r="CK58" s="1189"/>
      <c r="CL58" s="1189"/>
      <c r="CM58" s="1189"/>
      <c r="CN58" s="1189"/>
      <c r="CO58" s="1189"/>
      <c r="CP58" s="1189"/>
      <c r="CQ58" s="1189"/>
      <c r="CR58" s="1189"/>
      <c r="CS58" s="1189"/>
      <c r="CT58" s="1189"/>
      <c r="CU58" s="1189"/>
      <c r="CV58" s="1189"/>
      <c r="CW58" s="1189"/>
      <c r="CX58" s="1189"/>
      <c r="CY58" s="1189"/>
      <c r="CZ58" s="1189"/>
      <c r="DA58" s="1189"/>
      <c r="DB58" s="1189"/>
      <c r="DC58" s="1189"/>
      <c r="DD58" s="1228"/>
      <c r="DE58" s="1223"/>
    </row>
    <row r="59" spans="1:109" s="1218" customFormat="1" ht="13" x14ac:dyDescent="0.2">
      <c r="A59" s="264"/>
      <c r="B59" s="1223"/>
      <c r="K59" s="1229"/>
      <c r="L59" s="1229"/>
      <c r="M59" s="1229"/>
      <c r="N59" s="1229"/>
      <c r="AQ59" s="1229"/>
      <c r="AR59" s="1229"/>
      <c r="AS59" s="1229"/>
      <c r="AT59" s="1229"/>
      <c r="BC59" s="1229"/>
      <c r="BD59" s="1229"/>
      <c r="BE59" s="1229"/>
      <c r="BF59" s="1229"/>
      <c r="BO59" s="1229"/>
      <c r="BP59" s="1229"/>
      <c r="BQ59" s="1229"/>
      <c r="BR59" s="1229"/>
      <c r="CA59" s="1229"/>
      <c r="CB59" s="1229"/>
      <c r="CC59" s="1229"/>
      <c r="CD59" s="1229"/>
      <c r="CM59" s="1229"/>
      <c r="CN59" s="1229"/>
      <c r="CO59" s="1229"/>
      <c r="CP59" s="1229"/>
      <c r="CY59" s="1229"/>
      <c r="CZ59" s="1229"/>
      <c r="DA59" s="1229"/>
      <c r="DB59" s="1229"/>
      <c r="DC59" s="1229"/>
      <c r="DD59" s="1228"/>
      <c r="DE59" s="1223"/>
    </row>
    <row r="60" spans="1:109" s="1218" customFormat="1" ht="13" x14ac:dyDescent="0.2">
      <c r="A60" s="264"/>
      <c r="B60" s="1223"/>
      <c r="K60" s="1229"/>
      <c r="L60" s="1229"/>
      <c r="M60" s="1229"/>
      <c r="N60" s="1229"/>
      <c r="AQ60" s="1229"/>
      <c r="AR60" s="1229"/>
      <c r="AS60" s="1229"/>
      <c r="AT60" s="1229"/>
      <c r="BC60" s="1229"/>
      <c r="BD60" s="1229"/>
      <c r="BE60" s="1229"/>
      <c r="BF60" s="1229"/>
      <c r="BO60" s="1229"/>
      <c r="BP60" s="1229"/>
      <c r="BQ60" s="1229"/>
      <c r="BR60" s="1229"/>
      <c r="CA60" s="1229"/>
      <c r="CB60" s="1229"/>
      <c r="CC60" s="1229"/>
      <c r="CD60" s="1229"/>
      <c r="CM60" s="1229"/>
      <c r="CN60" s="1229"/>
      <c r="CO60" s="1229"/>
      <c r="CP60" s="1229"/>
      <c r="CY60" s="1229"/>
      <c r="CZ60" s="1229"/>
      <c r="DA60" s="1229"/>
      <c r="DB60" s="1229"/>
      <c r="DC60" s="1229"/>
      <c r="DD60" s="1228"/>
      <c r="DE60" s="1223"/>
    </row>
    <row r="61" spans="1:109" s="1218" customFormat="1" ht="13" x14ac:dyDescent="0.2">
      <c r="A61" s="264"/>
      <c r="B61" s="1227"/>
      <c r="C61" s="1226"/>
      <c r="D61" s="1226"/>
      <c r="E61" s="1226"/>
      <c r="F61" s="1226"/>
      <c r="G61" s="1226"/>
      <c r="H61" s="1226"/>
      <c r="I61" s="1226"/>
      <c r="J61" s="1226"/>
      <c r="K61" s="1226"/>
      <c r="L61" s="1226"/>
      <c r="M61" s="1225"/>
      <c r="N61" s="1225"/>
      <c r="O61" s="1226"/>
      <c r="P61" s="1226"/>
      <c r="Q61" s="1226"/>
      <c r="R61" s="1226"/>
      <c r="S61" s="1226"/>
      <c r="T61" s="1226"/>
      <c r="U61" s="1226"/>
      <c r="V61" s="1226"/>
      <c r="W61" s="1226"/>
      <c r="X61" s="1226"/>
      <c r="Y61" s="1226"/>
      <c r="Z61" s="1226"/>
      <c r="AA61" s="1226"/>
      <c r="AB61" s="1226"/>
      <c r="AC61" s="1226"/>
      <c r="AD61" s="1226"/>
      <c r="AE61" s="1226"/>
      <c r="AF61" s="1226"/>
      <c r="AG61" s="1226"/>
      <c r="AH61" s="1226"/>
      <c r="AI61" s="1226"/>
      <c r="AJ61" s="1226"/>
      <c r="AK61" s="1226"/>
      <c r="AL61" s="1226"/>
      <c r="AM61" s="1226"/>
      <c r="AN61" s="1226"/>
      <c r="AO61" s="1226"/>
      <c r="AP61" s="1226"/>
      <c r="AQ61" s="1226"/>
      <c r="AR61" s="1226"/>
      <c r="AS61" s="1225"/>
      <c r="AT61" s="1225"/>
      <c r="AU61" s="1226"/>
      <c r="AV61" s="1226"/>
      <c r="AW61" s="1226"/>
      <c r="AX61" s="1226"/>
      <c r="AY61" s="1226"/>
      <c r="AZ61" s="1226"/>
      <c r="BA61" s="1226"/>
      <c r="BB61" s="1226"/>
      <c r="BC61" s="1226"/>
      <c r="BD61" s="1226"/>
      <c r="BE61" s="1225"/>
      <c r="BF61" s="1225"/>
      <c r="BG61" s="1226"/>
      <c r="BH61" s="1226"/>
      <c r="BI61" s="1226"/>
      <c r="BJ61" s="1226"/>
      <c r="BK61" s="1226"/>
      <c r="BL61" s="1226"/>
      <c r="BM61" s="1226"/>
      <c r="BN61" s="1226"/>
      <c r="BO61" s="1226"/>
      <c r="BP61" s="1226"/>
      <c r="BQ61" s="1225"/>
      <c r="BR61" s="1225"/>
      <c r="BS61" s="1226"/>
      <c r="BT61" s="1226"/>
      <c r="BU61" s="1226"/>
      <c r="BV61" s="1226"/>
      <c r="BW61" s="1226"/>
      <c r="BX61" s="1226"/>
      <c r="BY61" s="1226"/>
      <c r="BZ61" s="1226"/>
      <c r="CA61" s="1226"/>
      <c r="CB61" s="1226"/>
      <c r="CC61" s="1225"/>
      <c r="CD61" s="1225"/>
      <c r="CE61" s="1226"/>
      <c r="CF61" s="1226"/>
      <c r="CG61" s="1226"/>
      <c r="CH61" s="1226"/>
      <c r="CI61" s="1226"/>
      <c r="CJ61" s="1226"/>
      <c r="CK61" s="1226"/>
      <c r="CL61" s="1226"/>
      <c r="CM61" s="1226"/>
      <c r="CN61" s="1226"/>
      <c r="CO61" s="1225"/>
      <c r="CP61" s="1225"/>
      <c r="CQ61" s="1226"/>
      <c r="CR61" s="1226"/>
      <c r="CS61" s="1226"/>
      <c r="CT61" s="1226"/>
      <c r="CU61" s="1226"/>
      <c r="CV61" s="1226"/>
      <c r="CW61" s="1226"/>
      <c r="CX61" s="1226"/>
      <c r="CY61" s="1226"/>
      <c r="CZ61" s="1226"/>
      <c r="DA61" s="1225"/>
      <c r="DB61" s="1225"/>
      <c r="DC61" s="1225"/>
      <c r="DD61" s="1224"/>
      <c r="DE61" s="1223"/>
    </row>
    <row r="62" spans="1:109" ht="13" x14ac:dyDescent="0.2">
      <c r="B62" s="1222"/>
      <c r="C62" s="1222"/>
      <c r="D62" s="1222"/>
      <c r="E62" s="1222"/>
      <c r="F62" s="1222"/>
      <c r="G62" s="1222"/>
      <c r="H62" s="1222"/>
      <c r="I62" s="1222"/>
      <c r="J62" s="1222"/>
      <c r="K62" s="1222"/>
      <c r="L62" s="1222"/>
      <c r="M62" s="1222"/>
      <c r="N62" s="1222"/>
      <c r="O62" s="1222"/>
      <c r="P62" s="1222"/>
      <c r="Q62" s="1222"/>
      <c r="R62" s="1222"/>
      <c r="S62" s="1222"/>
      <c r="T62" s="1222"/>
      <c r="U62" s="1222"/>
      <c r="V62" s="1222"/>
      <c r="W62" s="1222"/>
      <c r="X62" s="1222"/>
      <c r="Y62" s="1222"/>
      <c r="Z62" s="1222"/>
      <c r="AA62" s="1222"/>
      <c r="AB62" s="1222"/>
      <c r="AC62" s="1222"/>
      <c r="AD62" s="1222"/>
      <c r="AE62" s="1222"/>
      <c r="AF62" s="1222"/>
      <c r="AG62" s="1222"/>
      <c r="AH62" s="1222"/>
      <c r="AI62" s="1222"/>
      <c r="AJ62" s="1222"/>
      <c r="AK62" s="1222"/>
      <c r="AL62" s="1222"/>
      <c r="AM62" s="1222"/>
      <c r="AN62" s="1222"/>
      <c r="AO62" s="1222"/>
      <c r="AP62" s="1222"/>
      <c r="AQ62" s="1222"/>
      <c r="AR62" s="1222"/>
      <c r="AS62" s="1222"/>
      <c r="AT62" s="1222"/>
      <c r="AU62" s="1222"/>
      <c r="AV62" s="1222"/>
      <c r="AW62" s="1222"/>
      <c r="AX62" s="1222"/>
      <c r="AY62" s="1222"/>
      <c r="AZ62" s="1222"/>
      <c r="BA62" s="1222"/>
      <c r="BB62" s="1222"/>
      <c r="BC62" s="1222"/>
      <c r="BD62" s="1222"/>
      <c r="BE62" s="1222"/>
      <c r="BF62" s="1222"/>
      <c r="BG62" s="1222"/>
      <c r="BH62" s="1222"/>
      <c r="BI62" s="1222"/>
      <c r="BJ62" s="1222"/>
      <c r="BK62" s="1222"/>
      <c r="BL62" s="1222"/>
      <c r="BM62" s="1222"/>
      <c r="BN62" s="1222"/>
      <c r="BO62" s="1222"/>
      <c r="BP62" s="1222"/>
      <c r="BQ62" s="1222"/>
      <c r="BR62" s="1222"/>
      <c r="BS62" s="1222"/>
      <c r="BT62" s="1222"/>
      <c r="BU62" s="1222"/>
      <c r="BV62" s="1222"/>
      <c r="BW62" s="1222"/>
      <c r="BX62" s="1222"/>
      <c r="BY62" s="1222"/>
      <c r="BZ62" s="1222"/>
      <c r="CA62" s="1222"/>
      <c r="CB62" s="1222"/>
      <c r="CC62" s="1222"/>
      <c r="CD62" s="1222"/>
      <c r="CE62" s="1222"/>
      <c r="CF62" s="1222"/>
      <c r="CG62" s="1222"/>
      <c r="CH62" s="1222"/>
      <c r="CI62" s="1222"/>
      <c r="CJ62" s="1222"/>
      <c r="CK62" s="1222"/>
      <c r="CL62" s="1222"/>
      <c r="CM62" s="1222"/>
      <c r="CN62" s="1222"/>
      <c r="CO62" s="1222"/>
      <c r="CP62" s="1222"/>
      <c r="CQ62" s="1222"/>
      <c r="CR62" s="1222"/>
      <c r="CS62" s="1222"/>
      <c r="CT62" s="1222"/>
      <c r="CU62" s="1222"/>
      <c r="CV62" s="1222"/>
      <c r="CW62" s="1222"/>
      <c r="CX62" s="1222"/>
      <c r="CY62" s="1222"/>
      <c r="CZ62" s="1222"/>
      <c r="DA62" s="1222"/>
      <c r="DB62" s="1222"/>
      <c r="DC62" s="1222"/>
      <c r="DD62" s="1222"/>
      <c r="DE62" s="264"/>
    </row>
    <row r="63" spans="1:109" ht="16.5" x14ac:dyDescent="0.2">
      <c r="B63" s="321" t="s">
        <v>578</v>
      </c>
    </row>
    <row r="64" spans="1:109" ht="13" x14ac:dyDescent="0.2">
      <c r="B64" s="268"/>
      <c r="G64" s="1219"/>
      <c r="I64" s="1221"/>
      <c r="J64" s="1221"/>
      <c r="K64" s="1221"/>
      <c r="L64" s="1221"/>
      <c r="M64" s="1221"/>
      <c r="N64" s="1220"/>
      <c r="AM64" s="1219"/>
      <c r="AN64" s="1219" t="s">
        <v>577</v>
      </c>
      <c r="AP64" s="1218"/>
      <c r="AQ64" s="1218"/>
      <c r="AR64" s="1218"/>
      <c r="AY64" s="1219"/>
      <c r="BA64" s="1218"/>
      <c r="BB64" s="1218"/>
      <c r="BC64" s="1218"/>
      <c r="BK64" s="1219"/>
      <c r="BM64" s="1218"/>
      <c r="BN64" s="1218"/>
      <c r="BO64" s="1218"/>
      <c r="BW64" s="1219"/>
      <c r="BY64" s="1218"/>
      <c r="BZ64" s="1218"/>
      <c r="CA64" s="1218"/>
      <c r="CI64" s="1219"/>
      <c r="CK64" s="1218"/>
      <c r="CL64" s="1218"/>
      <c r="CM64" s="1218"/>
      <c r="CU64" s="1219"/>
      <c r="CW64" s="1218"/>
      <c r="CX64" s="1218"/>
      <c r="CY64" s="1218"/>
    </row>
    <row r="65" spans="2:107" ht="13" x14ac:dyDescent="0.2">
      <c r="B65" s="268"/>
      <c r="AN65" s="1217" t="s">
        <v>576</v>
      </c>
      <c r="AO65" s="1216"/>
      <c r="AP65" s="1216"/>
      <c r="AQ65" s="1216"/>
      <c r="AR65" s="1216"/>
      <c r="AS65" s="1216"/>
      <c r="AT65" s="1216"/>
      <c r="AU65" s="1216"/>
      <c r="AV65" s="1216"/>
      <c r="AW65" s="1216"/>
      <c r="AX65" s="1216"/>
      <c r="AY65" s="1216"/>
      <c r="AZ65" s="1216"/>
      <c r="BA65" s="1216"/>
      <c r="BB65" s="1216"/>
      <c r="BC65" s="1216"/>
      <c r="BD65" s="1216"/>
      <c r="BE65" s="1216"/>
      <c r="BF65" s="1216"/>
      <c r="BG65" s="1216"/>
      <c r="BH65" s="1216"/>
      <c r="BI65" s="1216"/>
      <c r="BJ65" s="1216"/>
      <c r="BK65" s="1216"/>
      <c r="BL65" s="1216"/>
      <c r="BM65" s="1216"/>
      <c r="BN65" s="1216"/>
      <c r="BO65" s="1216"/>
      <c r="BP65" s="1216"/>
      <c r="BQ65" s="1216"/>
      <c r="BR65" s="1216"/>
      <c r="BS65" s="1216"/>
      <c r="BT65" s="1216"/>
      <c r="BU65" s="1216"/>
      <c r="BV65" s="1216"/>
      <c r="BW65" s="1216"/>
      <c r="BX65" s="1216"/>
      <c r="BY65" s="1216"/>
      <c r="BZ65" s="1216"/>
      <c r="CA65" s="1216"/>
      <c r="CB65" s="1216"/>
      <c r="CC65" s="1216"/>
      <c r="CD65" s="1216"/>
      <c r="CE65" s="1216"/>
      <c r="CF65" s="1216"/>
      <c r="CG65" s="1216"/>
      <c r="CH65" s="1216"/>
      <c r="CI65" s="1216"/>
      <c r="CJ65" s="1216"/>
      <c r="CK65" s="1216"/>
      <c r="CL65" s="1216"/>
      <c r="CM65" s="1216"/>
      <c r="CN65" s="1216"/>
      <c r="CO65" s="1216"/>
      <c r="CP65" s="1216"/>
      <c r="CQ65" s="1216"/>
      <c r="CR65" s="1216"/>
      <c r="CS65" s="1216"/>
      <c r="CT65" s="1216"/>
      <c r="CU65" s="1216"/>
      <c r="CV65" s="1216"/>
      <c r="CW65" s="1216"/>
      <c r="CX65" s="1216"/>
      <c r="CY65" s="1216"/>
      <c r="CZ65" s="1216"/>
      <c r="DA65" s="1216"/>
      <c r="DB65" s="1216"/>
      <c r="DC65" s="1215"/>
    </row>
    <row r="66" spans="2:107" ht="13" x14ac:dyDescent="0.2">
      <c r="B66" s="268"/>
      <c r="AN66" s="1214"/>
      <c r="AO66" s="1213"/>
      <c r="AP66" s="1213"/>
      <c r="AQ66" s="1213"/>
      <c r="AR66" s="1213"/>
      <c r="AS66" s="1213"/>
      <c r="AT66" s="1213"/>
      <c r="AU66" s="1213"/>
      <c r="AV66" s="1213"/>
      <c r="AW66" s="1213"/>
      <c r="AX66" s="1213"/>
      <c r="AY66" s="1213"/>
      <c r="AZ66" s="1213"/>
      <c r="BA66" s="1213"/>
      <c r="BB66" s="1213"/>
      <c r="BC66" s="1213"/>
      <c r="BD66" s="1213"/>
      <c r="BE66" s="1213"/>
      <c r="BF66" s="1213"/>
      <c r="BG66" s="1213"/>
      <c r="BH66" s="1213"/>
      <c r="BI66" s="1213"/>
      <c r="BJ66" s="1213"/>
      <c r="BK66" s="1213"/>
      <c r="BL66" s="1213"/>
      <c r="BM66" s="1213"/>
      <c r="BN66" s="1213"/>
      <c r="BO66" s="1213"/>
      <c r="BP66" s="1213"/>
      <c r="BQ66" s="1213"/>
      <c r="BR66" s="1213"/>
      <c r="BS66" s="1213"/>
      <c r="BT66" s="1213"/>
      <c r="BU66" s="1213"/>
      <c r="BV66" s="1213"/>
      <c r="BW66" s="1213"/>
      <c r="BX66" s="1213"/>
      <c r="BY66" s="1213"/>
      <c r="BZ66" s="1213"/>
      <c r="CA66" s="1213"/>
      <c r="CB66" s="1213"/>
      <c r="CC66" s="1213"/>
      <c r="CD66" s="1213"/>
      <c r="CE66" s="1213"/>
      <c r="CF66" s="1213"/>
      <c r="CG66" s="1213"/>
      <c r="CH66" s="1213"/>
      <c r="CI66" s="1213"/>
      <c r="CJ66" s="1213"/>
      <c r="CK66" s="1213"/>
      <c r="CL66" s="1213"/>
      <c r="CM66" s="1213"/>
      <c r="CN66" s="1213"/>
      <c r="CO66" s="1213"/>
      <c r="CP66" s="1213"/>
      <c r="CQ66" s="1213"/>
      <c r="CR66" s="1213"/>
      <c r="CS66" s="1213"/>
      <c r="CT66" s="1213"/>
      <c r="CU66" s="1213"/>
      <c r="CV66" s="1213"/>
      <c r="CW66" s="1213"/>
      <c r="CX66" s="1213"/>
      <c r="CY66" s="1213"/>
      <c r="CZ66" s="1213"/>
      <c r="DA66" s="1213"/>
      <c r="DB66" s="1213"/>
      <c r="DC66" s="1212"/>
    </row>
    <row r="67" spans="2:107" ht="13" x14ac:dyDescent="0.2">
      <c r="B67" s="268"/>
      <c r="AN67" s="1214"/>
      <c r="AO67" s="1213"/>
      <c r="AP67" s="1213"/>
      <c r="AQ67" s="1213"/>
      <c r="AR67" s="1213"/>
      <c r="AS67" s="1213"/>
      <c r="AT67" s="1213"/>
      <c r="AU67" s="1213"/>
      <c r="AV67" s="1213"/>
      <c r="AW67" s="1213"/>
      <c r="AX67" s="1213"/>
      <c r="AY67" s="1213"/>
      <c r="AZ67" s="1213"/>
      <c r="BA67" s="1213"/>
      <c r="BB67" s="1213"/>
      <c r="BC67" s="1213"/>
      <c r="BD67" s="1213"/>
      <c r="BE67" s="1213"/>
      <c r="BF67" s="1213"/>
      <c r="BG67" s="1213"/>
      <c r="BH67" s="1213"/>
      <c r="BI67" s="1213"/>
      <c r="BJ67" s="1213"/>
      <c r="BK67" s="1213"/>
      <c r="BL67" s="1213"/>
      <c r="BM67" s="1213"/>
      <c r="BN67" s="1213"/>
      <c r="BO67" s="1213"/>
      <c r="BP67" s="1213"/>
      <c r="BQ67" s="1213"/>
      <c r="BR67" s="1213"/>
      <c r="BS67" s="1213"/>
      <c r="BT67" s="1213"/>
      <c r="BU67" s="1213"/>
      <c r="BV67" s="1213"/>
      <c r="BW67" s="1213"/>
      <c r="BX67" s="1213"/>
      <c r="BY67" s="1213"/>
      <c r="BZ67" s="1213"/>
      <c r="CA67" s="1213"/>
      <c r="CB67" s="1213"/>
      <c r="CC67" s="1213"/>
      <c r="CD67" s="1213"/>
      <c r="CE67" s="1213"/>
      <c r="CF67" s="1213"/>
      <c r="CG67" s="1213"/>
      <c r="CH67" s="1213"/>
      <c r="CI67" s="1213"/>
      <c r="CJ67" s="1213"/>
      <c r="CK67" s="1213"/>
      <c r="CL67" s="1213"/>
      <c r="CM67" s="1213"/>
      <c r="CN67" s="1213"/>
      <c r="CO67" s="1213"/>
      <c r="CP67" s="1213"/>
      <c r="CQ67" s="1213"/>
      <c r="CR67" s="1213"/>
      <c r="CS67" s="1213"/>
      <c r="CT67" s="1213"/>
      <c r="CU67" s="1213"/>
      <c r="CV67" s="1213"/>
      <c r="CW67" s="1213"/>
      <c r="CX67" s="1213"/>
      <c r="CY67" s="1213"/>
      <c r="CZ67" s="1213"/>
      <c r="DA67" s="1213"/>
      <c r="DB67" s="1213"/>
      <c r="DC67" s="1212"/>
    </row>
    <row r="68" spans="2:107" ht="13" x14ac:dyDescent="0.2">
      <c r="B68" s="268"/>
      <c r="AN68" s="1214"/>
      <c r="AO68" s="1213"/>
      <c r="AP68" s="1213"/>
      <c r="AQ68" s="1213"/>
      <c r="AR68" s="1213"/>
      <c r="AS68" s="1213"/>
      <c r="AT68" s="1213"/>
      <c r="AU68" s="1213"/>
      <c r="AV68" s="1213"/>
      <c r="AW68" s="1213"/>
      <c r="AX68" s="1213"/>
      <c r="AY68" s="1213"/>
      <c r="AZ68" s="1213"/>
      <c r="BA68" s="1213"/>
      <c r="BB68" s="1213"/>
      <c r="BC68" s="1213"/>
      <c r="BD68" s="1213"/>
      <c r="BE68" s="1213"/>
      <c r="BF68" s="1213"/>
      <c r="BG68" s="1213"/>
      <c r="BH68" s="1213"/>
      <c r="BI68" s="1213"/>
      <c r="BJ68" s="1213"/>
      <c r="BK68" s="1213"/>
      <c r="BL68" s="1213"/>
      <c r="BM68" s="1213"/>
      <c r="BN68" s="1213"/>
      <c r="BO68" s="1213"/>
      <c r="BP68" s="1213"/>
      <c r="BQ68" s="1213"/>
      <c r="BR68" s="1213"/>
      <c r="BS68" s="1213"/>
      <c r="BT68" s="1213"/>
      <c r="BU68" s="1213"/>
      <c r="BV68" s="1213"/>
      <c r="BW68" s="1213"/>
      <c r="BX68" s="1213"/>
      <c r="BY68" s="1213"/>
      <c r="BZ68" s="1213"/>
      <c r="CA68" s="1213"/>
      <c r="CB68" s="1213"/>
      <c r="CC68" s="1213"/>
      <c r="CD68" s="1213"/>
      <c r="CE68" s="1213"/>
      <c r="CF68" s="1213"/>
      <c r="CG68" s="1213"/>
      <c r="CH68" s="1213"/>
      <c r="CI68" s="1213"/>
      <c r="CJ68" s="1213"/>
      <c r="CK68" s="1213"/>
      <c r="CL68" s="1213"/>
      <c r="CM68" s="1213"/>
      <c r="CN68" s="1213"/>
      <c r="CO68" s="1213"/>
      <c r="CP68" s="1213"/>
      <c r="CQ68" s="1213"/>
      <c r="CR68" s="1213"/>
      <c r="CS68" s="1213"/>
      <c r="CT68" s="1213"/>
      <c r="CU68" s="1213"/>
      <c r="CV68" s="1213"/>
      <c r="CW68" s="1213"/>
      <c r="CX68" s="1213"/>
      <c r="CY68" s="1213"/>
      <c r="CZ68" s="1213"/>
      <c r="DA68" s="1213"/>
      <c r="DB68" s="1213"/>
      <c r="DC68" s="1212"/>
    </row>
    <row r="69" spans="2:107" ht="13" x14ac:dyDescent="0.2">
      <c r="B69" s="268"/>
      <c r="AN69" s="1211"/>
      <c r="AO69" s="1210"/>
      <c r="AP69" s="1210"/>
      <c r="AQ69" s="1210"/>
      <c r="AR69" s="1210"/>
      <c r="AS69" s="1210"/>
      <c r="AT69" s="1210"/>
      <c r="AU69" s="1210"/>
      <c r="AV69" s="1210"/>
      <c r="AW69" s="1210"/>
      <c r="AX69" s="1210"/>
      <c r="AY69" s="1210"/>
      <c r="AZ69" s="1210"/>
      <c r="BA69" s="1210"/>
      <c r="BB69" s="1210"/>
      <c r="BC69" s="1210"/>
      <c r="BD69" s="1210"/>
      <c r="BE69" s="1210"/>
      <c r="BF69" s="1210"/>
      <c r="BG69" s="1210"/>
      <c r="BH69" s="1210"/>
      <c r="BI69" s="1210"/>
      <c r="BJ69" s="1210"/>
      <c r="BK69" s="1210"/>
      <c r="BL69" s="1210"/>
      <c r="BM69" s="1210"/>
      <c r="BN69" s="1210"/>
      <c r="BO69" s="1210"/>
      <c r="BP69" s="1210"/>
      <c r="BQ69" s="1210"/>
      <c r="BR69" s="1210"/>
      <c r="BS69" s="1210"/>
      <c r="BT69" s="1210"/>
      <c r="BU69" s="1210"/>
      <c r="BV69" s="1210"/>
      <c r="BW69" s="1210"/>
      <c r="BX69" s="1210"/>
      <c r="BY69" s="1210"/>
      <c r="BZ69" s="1210"/>
      <c r="CA69" s="1210"/>
      <c r="CB69" s="1210"/>
      <c r="CC69" s="1210"/>
      <c r="CD69" s="1210"/>
      <c r="CE69" s="1210"/>
      <c r="CF69" s="1210"/>
      <c r="CG69" s="1210"/>
      <c r="CH69" s="1210"/>
      <c r="CI69" s="1210"/>
      <c r="CJ69" s="1210"/>
      <c r="CK69" s="1210"/>
      <c r="CL69" s="1210"/>
      <c r="CM69" s="1210"/>
      <c r="CN69" s="1210"/>
      <c r="CO69" s="1210"/>
      <c r="CP69" s="1210"/>
      <c r="CQ69" s="1210"/>
      <c r="CR69" s="1210"/>
      <c r="CS69" s="1210"/>
      <c r="CT69" s="1210"/>
      <c r="CU69" s="1210"/>
      <c r="CV69" s="1210"/>
      <c r="CW69" s="1210"/>
      <c r="CX69" s="1210"/>
      <c r="CY69" s="1210"/>
      <c r="CZ69" s="1210"/>
      <c r="DA69" s="1210"/>
      <c r="DB69" s="1210"/>
      <c r="DC69" s="1209"/>
    </row>
    <row r="70" spans="2:107" ht="13" x14ac:dyDescent="0.2">
      <c r="B70" s="268"/>
      <c r="H70" s="1208"/>
      <c r="I70" s="1208"/>
      <c r="J70" s="1206"/>
      <c r="K70" s="1206"/>
      <c r="L70" s="1205"/>
      <c r="M70" s="1206"/>
      <c r="N70" s="1205"/>
      <c r="AN70" s="1196"/>
      <c r="AO70" s="1196"/>
      <c r="AP70" s="1196"/>
      <c r="AZ70" s="1196"/>
      <c r="BA70" s="1196"/>
      <c r="BB70" s="1196"/>
      <c r="BL70" s="1196"/>
      <c r="BM70" s="1196"/>
      <c r="BN70" s="1196"/>
      <c r="BX70" s="1196"/>
      <c r="BY70" s="1196"/>
      <c r="BZ70" s="1196"/>
      <c r="CJ70" s="1196"/>
      <c r="CK70" s="1196"/>
      <c r="CL70" s="1196"/>
      <c r="CV70" s="1196"/>
      <c r="CW70" s="1196"/>
      <c r="CX70" s="1196"/>
    </row>
    <row r="71" spans="2:107" ht="13" x14ac:dyDescent="0.2">
      <c r="B71" s="268"/>
      <c r="G71" s="1204"/>
      <c r="I71" s="1207"/>
      <c r="J71" s="1206"/>
      <c r="K71" s="1206"/>
      <c r="L71" s="1205"/>
      <c r="M71" s="1206"/>
      <c r="N71" s="1205"/>
      <c r="AM71" s="1204"/>
      <c r="AN71" s="264" t="s">
        <v>575</v>
      </c>
    </row>
    <row r="72" spans="2:107" ht="13" x14ac:dyDescent="0.2">
      <c r="B72" s="268"/>
      <c r="G72" s="1194"/>
      <c r="H72" s="1194"/>
      <c r="I72" s="1194"/>
      <c r="J72" s="1194"/>
      <c r="K72" s="1203"/>
      <c r="L72" s="1203"/>
      <c r="M72" s="1202"/>
      <c r="N72" s="1202"/>
      <c r="AN72" s="1201"/>
      <c r="AO72" s="1200"/>
      <c r="AP72" s="1200"/>
      <c r="AQ72" s="1200"/>
      <c r="AR72" s="1200"/>
      <c r="AS72" s="1200"/>
      <c r="AT72" s="1200"/>
      <c r="AU72" s="1200"/>
      <c r="AV72" s="1200"/>
      <c r="AW72" s="1200"/>
      <c r="AX72" s="1200"/>
      <c r="AY72" s="1200"/>
      <c r="AZ72" s="1200"/>
      <c r="BA72" s="1200"/>
      <c r="BB72" s="1200"/>
      <c r="BC72" s="1200"/>
      <c r="BD72" s="1200"/>
      <c r="BE72" s="1200"/>
      <c r="BF72" s="1200"/>
      <c r="BG72" s="1200"/>
      <c r="BH72" s="1200"/>
      <c r="BI72" s="1200"/>
      <c r="BJ72" s="1200"/>
      <c r="BK72" s="1200"/>
      <c r="BL72" s="1200"/>
      <c r="BM72" s="1200"/>
      <c r="BN72" s="1200"/>
      <c r="BO72" s="1199"/>
      <c r="BP72" s="1191" t="s">
        <v>473</v>
      </c>
      <c r="BQ72" s="1191"/>
      <c r="BR72" s="1191"/>
      <c r="BS72" s="1191"/>
      <c r="BT72" s="1191"/>
      <c r="BU72" s="1191"/>
      <c r="BV72" s="1191"/>
      <c r="BW72" s="1191"/>
      <c r="BX72" s="1191" t="s">
        <v>474</v>
      </c>
      <c r="BY72" s="1191"/>
      <c r="BZ72" s="1191"/>
      <c r="CA72" s="1191"/>
      <c r="CB72" s="1191"/>
      <c r="CC72" s="1191"/>
      <c r="CD72" s="1191"/>
      <c r="CE72" s="1191"/>
      <c r="CF72" s="1191" t="s">
        <v>475</v>
      </c>
      <c r="CG72" s="1191"/>
      <c r="CH72" s="1191"/>
      <c r="CI72" s="1191"/>
      <c r="CJ72" s="1191"/>
      <c r="CK72" s="1191"/>
      <c r="CL72" s="1191"/>
      <c r="CM72" s="1191"/>
      <c r="CN72" s="1191" t="s">
        <v>476</v>
      </c>
      <c r="CO72" s="1191"/>
      <c r="CP72" s="1191"/>
      <c r="CQ72" s="1191"/>
      <c r="CR72" s="1191"/>
      <c r="CS72" s="1191"/>
      <c r="CT72" s="1191"/>
      <c r="CU72" s="1191"/>
      <c r="CV72" s="1191" t="s">
        <v>477</v>
      </c>
      <c r="CW72" s="1191"/>
      <c r="CX72" s="1191"/>
      <c r="CY72" s="1191"/>
      <c r="CZ72" s="1191"/>
      <c r="DA72" s="1191"/>
      <c r="DB72" s="1191"/>
      <c r="DC72" s="1191"/>
    </row>
    <row r="73" spans="2:107" ht="13" x14ac:dyDescent="0.2">
      <c r="B73" s="268"/>
      <c r="G73" s="1198"/>
      <c r="H73" s="1198"/>
      <c r="I73" s="1198"/>
      <c r="J73" s="1198"/>
      <c r="K73" s="1195"/>
      <c r="L73" s="1195"/>
      <c r="M73" s="1195"/>
      <c r="N73" s="1195"/>
      <c r="AM73" s="1196"/>
      <c r="AN73" s="1190" t="s">
        <v>574</v>
      </c>
      <c r="AO73" s="1190"/>
      <c r="AP73" s="1190"/>
      <c r="AQ73" s="1190"/>
      <c r="AR73" s="1190"/>
      <c r="AS73" s="1190"/>
      <c r="AT73" s="1190"/>
      <c r="AU73" s="1190"/>
      <c r="AV73" s="1190"/>
      <c r="AW73" s="1190"/>
      <c r="AX73" s="1190"/>
      <c r="AY73" s="1190"/>
      <c r="AZ73" s="1190"/>
      <c r="BA73" s="1190"/>
      <c r="BB73" s="1190" t="s">
        <v>572</v>
      </c>
      <c r="BC73" s="1190"/>
      <c r="BD73" s="1190"/>
      <c r="BE73" s="1190"/>
      <c r="BF73" s="1190"/>
      <c r="BG73" s="1190"/>
      <c r="BH73" s="1190"/>
      <c r="BI73" s="1190"/>
      <c r="BJ73" s="1190"/>
      <c r="BK73" s="1190"/>
      <c r="BL73" s="1190"/>
      <c r="BM73" s="1190"/>
      <c r="BN73" s="1190"/>
      <c r="BO73" s="1190"/>
      <c r="BP73" s="1189"/>
      <c r="BQ73" s="1189"/>
      <c r="BR73" s="1189"/>
      <c r="BS73" s="1189"/>
      <c r="BT73" s="1189"/>
      <c r="BU73" s="1189"/>
      <c r="BV73" s="1189"/>
      <c r="BW73" s="1189"/>
      <c r="BX73" s="1189"/>
      <c r="BY73" s="1189"/>
      <c r="BZ73" s="1189"/>
      <c r="CA73" s="1189"/>
      <c r="CB73" s="1189"/>
      <c r="CC73" s="1189"/>
      <c r="CD73" s="1189"/>
      <c r="CE73" s="1189"/>
      <c r="CF73" s="1189"/>
      <c r="CG73" s="1189"/>
      <c r="CH73" s="1189"/>
      <c r="CI73" s="1189"/>
      <c r="CJ73" s="1189"/>
      <c r="CK73" s="1189"/>
      <c r="CL73" s="1189"/>
      <c r="CM73" s="1189"/>
      <c r="CN73" s="1189"/>
      <c r="CO73" s="1189"/>
      <c r="CP73" s="1189"/>
      <c r="CQ73" s="1189"/>
      <c r="CR73" s="1189"/>
      <c r="CS73" s="1189"/>
      <c r="CT73" s="1189"/>
      <c r="CU73" s="1189"/>
      <c r="CV73" s="1189"/>
      <c r="CW73" s="1189"/>
      <c r="CX73" s="1189"/>
      <c r="CY73" s="1189"/>
      <c r="CZ73" s="1189"/>
      <c r="DA73" s="1189"/>
      <c r="DB73" s="1189"/>
      <c r="DC73" s="1189"/>
    </row>
    <row r="74" spans="2:107" ht="13" x14ac:dyDescent="0.2">
      <c r="B74" s="268"/>
      <c r="G74" s="1198"/>
      <c r="H74" s="1198"/>
      <c r="I74" s="1198"/>
      <c r="J74" s="1198"/>
      <c r="K74" s="1195"/>
      <c r="L74" s="1195"/>
      <c r="M74" s="1195"/>
      <c r="N74" s="1195"/>
      <c r="AM74" s="1196"/>
      <c r="AN74" s="1190"/>
      <c r="AO74" s="1190"/>
      <c r="AP74" s="1190"/>
      <c r="AQ74" s="1190"/>
      <c r="AR74" s="1190"/>
      <c r="AS74" s="1190"/>
      <c r="AT74" s="1190"/>
      <c r="AU74" s="1190"/>
      <c r="AV74" s="1190"/>
      <c r="AW74" s="1190"/>
      <c r="AX74" s="1190"/>
      <c r="AY74" s="1190"/>
      <c r="AZ74" s="1190"/>
      <c r="BA74" s="1190"/>
      <c r="BB74" s="1190"/>
      <c r="BC74" s="1190"/>
      <c r="BD74" s="1190"/>
      <c r="BE74" s="1190"/>
      <c r="BF74" s="1190"/>
      <c r="BG74" s="1190"/>
      <c r="BH74" s="1190"/>
      <c r="BI74" s="1190"/>
      <c r="BJ74" s="1190"/>
      <c r="BK74" s="1190"/>
      <c r="BL74" s="1190"/>
      <c r="BM74" s="1190"/>
      <c r="BN74" s="1190"/>
      <c r="BO74" s="1190"/>
      <c r="BP74" s="1189"/>
      <c r="BQ74" s="1189"/>
      <c r="BR74" s="1189"/>
      <c r="BS74" s="1189"/>
      <c r="BT74" s="1189"/>
      <c r="BU74" s="1189"/>
      <c r="BV74" s="1189"/>
      <c r="BW74" s="1189"/>
      <c r="BX74" s="1189"/>
      <c r="BY74" s="1189"/>
      <c r="BZ74" s="1189"/>
      <c r="CA74" s="1189"/>
      <c r="CB74" s="1189"/>
      <c r="CC74" s="1189"/>
      <c r="CD74" s="1189"/>
      <c r="CE74" s="1189"/>
      <c r="CF74" s="1189"/>
      <c r="CG74" s="1189"/>
      <c r="CH74" s="1189"/>
      <c r="CI74" s="1189"/>
      <c r="CJ74" s="1189"/>
      <c r="CK74" s="1189"/>
      <c r="CL74" s="1189"/>
      <c r="CM74" s="1189"/>
      <c r="CN74" s="1189"/>
      <c r="CO74" s="1189"/>
      <c r="CP74" s="1189"/>
      <c r="CQ74" s="1189"/>
      <c r="CR74" s="1189"/>
      <c r="CS74" s="1189"/>
      <c r="CT74" s="1189"/>
      <c r="CU74" s="1189"/>
      <c r="CV74" s="1189"/>
      <c r="CW74" s="1189"/>
      <c r="CX74" s="1189"/>
      <c r="CY74" s="1189"/>
      <c r="CZ74" s="1189"/>
      <c r="DA74" s="1189"/>
      <c r="DB74" s="1189"/>
      <c r="DC74" s="1189"/>
    </row>
    <row r="75" spans="2:107" ht="13" x14ac:dyDescent="0.2">
      <c r="B75" s="268"/>
      <c r="G75" s="1198"/>
      <c r="H75" s="1198"/>
      <c r="I75" s="1194"/>
      <c r="J75" s="1194"/>
      <c r="K75" s="1197"/>
      <c r="L75" s="1197"/>
      <c r="M75" s="1197"/>
      <c r="N75" s="1197"/>
      <c r="AM75" s="1196"/>
      <c r="AN75" s="1190"/>
      <c r="AO75" s="1190"/>
      <c r="AP75" s="1190"/>
      <c r="AQ75" s="1190"/>
      <c r="AR75" s="1190"/>
      <c r="AS75" s="1190"/>
      <c r="AT75" s="1190"/>
      <c r="AU75" s="1190"/>
      <c r="AV75" s="1190"/>
      <c r="AW75" s="1190"/>
      <c r="AX75" s="1190"/>
      <c r="AY75" s="1190"/>
      <c r="AZ75" s="1190"/>
      <c r="BA75" s="1190"/>
      <c r="BB75" s="1190" t="s">
        <v>571</v>
      </c>
      <c r="BC75" s="1190"/>
      <c r="BD75" s="1190"/>
      <c r="BE75" s="1190"/>
      <c r="BF75" s="1190"/>
      <c r="BG75" s="1190"/>
      <c r="BH75" s="1190"/>
      <c r="BI75" s="1190"/>
      <c r="BJ75" s="1190"/>
      <c r="BK75" s="1190"/>
      <c r="BL75" s="1190"/>
      <c r="BM75" s="1190"/>
      <c r="BN75" s="1190"/>
      <c r="BO75" s="1190"/>
      <c r="BP75" s="1189">
        <v>1.8</v>
      </c>
      <c r="BQ75" s="1189"/>
      <c r="BR75" s="1189"/>
      <c r="BS75" s="1189"/>
      <c r="BT75" s="1189"/>
      <c r="BU75" s="1189"/>
      <c r="BV75" s="1189"/>
      <c r="BW75" s="1189"/>
      <c r="BX75" s="1189">
        <v>1.1000000000000001</v>
      </c>
      <c r="BY75" s="1189"/>
      <c r="BZ75" s="1189"/>
      <c r="CA75" s="1189"/>
      <c r="CB75" s="1189"/>
      <c r="CC75" s="1189"/>
      <c r="CD75" s="1189"/>
      <c r="CE75" s="1189"/>
      <c r="CF75" s="1189">
        <v>1.1000000000000001</v>
      </c>
      <c r="CG75" s="1189"/>
      <c r="CH75" s="1189"/>
      <c r="CI75" s="1189"/>
      <c r="CJ75" s="1189"/>
      <c r="CK75" s="1189"/>
      <c r="CL75" s="1189"/>
      <c r="CM75" s="1189"/>
      <c r="CN75" s="1189">
        <v>1.1000000000000001</v>
      </c>
      <c r="CO75" s="1189"/>
      <c r="CP75" s="1189"/>
      <c r="CQ75" s="1189"/>
      <c r="CR75" s="1189"/>
      <c r="CS75" s="1189"/>
      <c r="CT75" s="1189"/>
      <c r="CU75" s="1189"/>
      <c r="CV75" s="1189">
        <v>1.2</v>
      </c>
      <c r="CW75" s="1189"/>
      <c r="CX75" s="1189"/>
      <c r="CY75" s="1189"/>
      <c r="CZ75" s="1189"/>
      <c r="DA75" s="1189"/>
      <c r="DB75" s="1189"/>
      <c r="DC75" s="1189"/>
    </row>
    <row r="76" spans="2:107" ht="13" x14ac:dyDescent="0.2">
      <c r="B76" s="268"/>
      <c r="G76" s="1198"/>
      <c r="H76" s="1198"/>
      <c r="I76" s="1194"/>
      <c r="J76" s="1194"/>
      <c r="K76" s="1197"/>
      <c r="L76" s="1197"/>
      <c r="M76" s="1197"/>
      <c r="N76" s="1197"/>
      <c r="AM76" s="1196"/>
      <c r="AN76" s="1190"/>
      <c r="AO76" s="1190"/>
      <c r="AP76" s="1190"/>
      <c r="AQ76" s="1190"/>
      <c r="AR76" s="1190"/>
      <c r="AS76" s="1190"/>
      <c r="AT76" s="1190"/>
      <c r="AU76" s="1190"/>
      <c r="AV76" s="1190"/>
      <c r="AW76" s="1190"/>
      <c r="AX76" s="1190"/>
      <c r="AY76" s="1190"/>
      <c r="AZ76" s="1190"/>
      <c r="BA76" s="1190"/>
      <c r="BB76" s="1190"/>
      <c r="BC76" s="1190"/>
      <c r="BD76" s="1190"/>
      <c r="BE76" s="1190"/>
      <c r="BF76" s="1190"/>
      <c r="BG76" s="1190"/>
      <c r="BH76" s="1190"/>
      <c r="BI76" s="1190"/>
      <c r="BJ76" s="1190"/>
      <c r="BK76" s="1190"/>
      <c r="BL76" s="1190"/>
      <c r="BM76" s="1190"/>
      <c r="BN76" s="1190"/>
      <c r="BO76" s="1190"/>
      <c r="BP76" s="1189"/>
      <c r="BQ76" s="1189"/>
      <c r="BR76" s="1189"/>
      <c r="BS76" s="1189"/>
      <c r="BT76" s="1189"/>
      <c r="BU76" s="1189"/>
      <c r="BV76" s="1189"/>
      <c r="BW76" s="1189"/>
      <c r="BX76" s="1189"/>
      <c r="BY76" s="1189"/>
      <c r="BZ76" s="1189"/>
      <c r="CA76" s="1189"/>
      <c r="CB76" s="1189"/>
      <c r="CC76" s="1189"/>
      <c r="CD76" s="1189"/>
      <c r="CE76" s="1189"/>
      <c r="CF76" s="1189"/>
      <c r="CG76" s="1189"/>
      <c r="CH76" s="1189"/>
      <c r="CI76" s="1189"/>
      <c r="CJ76" s="1189"/>
      <c r="CK76" s="1189"/>
      <c r="CL76" s="1189"/>
      <c r="CM76" s="1189"/>
      <c r="CN76" s="1189"/>
      <c r="CO76" s="1189"/>
      <c r="CP76" s="1189"/>
      <c r="CQ76" s="1189"/>
      <c r="CR76" s="1189"/>
      <c r="CS76" s="1189"/>
      <c r="CT76" s="1189"/>
      <c r="CU76" s="1189"/>
      <c r="CV76" s="1189"/>
      <c r="CW76" s="1189"/>
      <c r="CX76" s="1189"/>
      <c r="CY76" s="1189"/>
      <c r="CZ76" s="1189"/>
      <c r="DA76" s="1189"/>
      <c r="DB76" s="1189"/>
      <c r="DC76" s="1189"/>
    </row>
    <row r="77" spans="2:107" ht="13" x14ac:dyDescent="0.2">
      <c r="B77" s="268"/>
      <c r="G77" s="1194"/>
      <c r="H77" s="1194"/>
      <c r="I77" s="1194"/>
      <c r="J77" s="1194"/>
      <c r="K77" s="1195"/>
      <c r="L77" s="1195"/>
      <c r="M77" s="1195"/>
      <c r="N77" s="1195"/>
      <c r="AN77" s="1191" t="s">
        <v>573</v>
      </c>
      <c r="AO77" s="1191"/>
      <c r="AP77" s="1191"/>
      <c r="AQ77" s="1191"/>
      <c r="AR77" s="1191"/>
      <c r="AS77" s="1191"/>
      <c r="AT77" s="1191"/>
      <c r="AU77" s="1191"/>
      <c r="AV77" s="1191"/>
      <c r="AW77" s="1191"/>
      <c r="AX77" s="1191"/>
      <c r="AY77" s="1191"/>
      <c r="AZ77" s="1191"/>
      <c r="BA77" s="1191"/>
      <c r="BB77" s="1190" t="s">
        <v>572</v>
      </c>
      <c r="BC77" s="1190"/>
      <c r="BD77" s="1190"/>
      <c r="BE77" s="1190"/>
      <c r="BF77" s="1190"/>
      <c r="BG77" s="1190"/>
      <c r="BH77" s="1190"/>
      <c r="BI77" s="1190"/>
      <c r="BJ77" s="1190"/>
      <c r="BK77" s="1190"/>
      <c r="BL77" s="1190"/>
      <c r="BM77" s="1190"/>
      <c r="BN77" s="1190"/>
      <c r="BO77" s="1190"/>
      <c r="BP77" s="1189">
        <v>27</v>
      </c>
      <c r="BQ77" s="1189"/>
      <c r="BR77" s="1189"/>
      <c r="BS77" s="1189"/>
      <c r="BT77" s="1189"/>
      <c r="BU77" s="1189"/>
      <c r="BV77" s="1189"/>
      <c r="BW77" s="1189"/>
      <c r="BX77" s="1189">
        <v>25.4</v>
      </c>
      <c r="BY77" s="1189"/>
      <c r="BZ77" s="1189"/>
      <c r="CA77" s="1189"/>
      <c r="CB77" s="1189"/>
      <c r="CC77" s="1189"/>
      <c r="CD77" s="1189"/>
      <c r="CE77" s="1189"/>
      <c r="CF77" s="1189">
        <v>23.4</v>
      </c>
      <c r="CG77" s="1189"/>
      <c r="CH77" s="1189"/>
      <c r="CI77" s="1189"/>
      <c r="CJ77" s="1189"/>
      <c r="CK77" s="1189"/>
      <c r="CL77" s="1189"/>
      <c r="CM77" s="1189"/>
      <c r="CN77" s="1189">
        <v>7.7</v>
      </c>
      <c r="CO77" s="1189"/>
      <c r="CP77" s="1189"/>
      <c r="CQ77" s="1189"/>
      <c r="CR77" s="1189"/>
      <c r="CS77" s="1189"/>
      <c r="CT77" s="1189"/>
      <c r="CU77" s="1189"/>
      <c r="CV77" s="1189">
        <v>3.2</v>
      </c>
      <c r="CW77" s="1189"/>
      <c r="CX77" s="1189"/>
      <c r="CY77" s="1189"/>
      <c r="CZ77" s="1189"/>
      <c r="DA77" s="1189"/>
      <c r="DB77" s="1189"/>
      <c r="DC77" s="1189"/>
    </row>
    <row r="78" spans="2:107" ht="13" x14ac:dyDescent="0.2">
      <c r="B78" s="268"/>
      <c r="G78" s="1194"/>
      <c r="H78" s="1194"/>
      <c r="I78" s="1194"/>
      <c r="J78" s="1194"/>
      <c r="K78" s="1195"/>
      <c r="L78" s="1195"/>
      <c r="M78" s="1195"/>
      <c r="N78" s="1195"/>
      <c r="AN78" s="1191"/>
      <c r="AO78" s="1191"/>
      <c r="AP78" s="1191"/>
      <c r="AQ78" s="1191"/>
      <c r="AR78" s="1191"/>
      <c r="AS78" s="1191"/>
      <c r="AT78" s="1191"/>
      <c r="AU78" s="1191"/>
      <c r="AV78" s="1191"/>
      <c r="AW78" s="1191"/>
      <c r="AX78" s="1191"/>
      <c r="AY78" s="1191"/>
      <c r="AZ78" s="1191"/>
      <c r="BA78" s="1191"/>
      <c r="BB78" s="1190"/>
      <c r="BC78" s="1190"/>
      <c r="BD78" s="1190"/>
      <c r="BE78" s="1190"/>
      <c r="BF78" s="1190"/>
      <c r="BG78" s="1190"/>
      <c r="BH78" s="1190"/>
      <c r="BI78" s="1190"/>
      <c r="BJ78" s="1190"/>
      <c r="BK78" s="1190"/>
      <c r="BL78" s="1190"/>
      <c r="BM78" s="1190"/>
      <c r="BN78" s="1190"/>
      <c r="BO78" s="1190"/>
      <c r="BP78" s="1189"/>
      <c r="BQ78" s="1189"/>
      <c r="BR78" s="1189"/>
      <c r="BS78" s="1189"/>
      <c r="BT78" s="1189"/>
      <c r="BU78" s="1189"/>
      <c r="BV78" s="1189"/>
      <c r="BW78" s="1189"/>
      <c r="BX78" s="1189"/>
      <c r="BY78" s="1189"/>
      <c r="BZ78" s="1189"/>
      <c r="CA78" s="1189"/>
      <c r="CB78" s="1189"/>
      <c r="CC78" s="1189"/>
      <c r="CD78" s="1189"/>
      <c r="CE78" s="1189"/>
      <c r="CF78" s="1189"/>
      <c r="CG78" s="1189"/>
      <c r="CH78" s="1189"/>
      <c r="CI78" s="1189"/>
      <c r="CJ78" s="1189"/>
      <c r="CK78" s="1189"/>
      <c r="CL78" s="1189"/>
      <c r="CM78" s="1189"/>
      <c r="CN78" s="1189"/>
      <c r="CO78" s="1189"/>
      <c r="CP78" s="1189"/>
      <c r="CQ78" s="1189"/>
      <c r="CR78" s="1189"/>
      <c r="CS78" s="1189"/>
      <c r="CT78" s="1189"/>
      <c r="CU78" s="1189"/>
      <c r="CV78" s="1189"/>
      <c r="CW78" s="1189"/>
      <c r="CX78" s="1189"/>
      <c r="CY78" s="1189"/>
      <c r="CZ78" s="1189"/>
      <c r="DA78" s="1189"/>
      <c r="DB78" s="1189"/>
      <c r="DC78" s="1189"/>
    </row>
    <row r="79" spans="2:107" ht="13" x14ac:dyDescent="0.2">
      <c r="B79" s="268"/>
      <c r="G79" s="1194"/>
      <c r="H79" s="1194"/>
      <c r="I79" s="1193"/>
      <c r="J79" s="1193"/>
      <c r="K79" s="1192"/>
      <c r="L79" s="1192"/>
      <c r="M79" s="1192"/>
      <c r="N79" s="1192"/>
      <c r="AN79" s="1191"/>
      <c r="AO79" s="1191"/>
      <c r="AP79" s="1191"/>
      <c r="AQ79" s="1191"/>
      <c r="AR79" s="1191"/>
      <c r="AS79" s="1191"/>
      <c r="AT79" s="1191"/>
      <c r="AU79" s="1191"/>
      <c r="AV79" s="1191"/>
      <c r="AW79" s="1191"/>
      <c r="AX79" s="1191"/>
      <c r="AY79" s="1191"/>
      <c r="AZ79" s="1191"/>
      <c r="BA79" s="1191"/>
      <c r="BB79" s="1190" t="s">
        <v>571</v>
      </c>
      <c r="BC79" s="1190"/>
      <c r="BD79" s="1190"/>
      <c r="BE79" s="1190"/>
      <c r="BF79" s="1190"/>
      <c r="BG79" s="1190"/>
      <c r="BH79" s="1190"/>
      <c r="BI79" s="1190"/>
      <c r="BJ79" s="1190"/>
      <c r="BK79" s="1190"/>
      <c r="BL79" s="1190"/>
      <c r="BM79" s="1190"/>
      <c r="BN79" s="1190"/>
      <c r="BO79" s="1190"/>
      <c r="BP79" s="1189">
        <v>8.6999999999999993</v>
      </c>
      <c r="BQ79" s="1189"/>
      <c r="BR79" s="1189"/>
      <c r="BS79" s="1189"/>
      <c r="BT79" s="1189"/>
      <c r="BU79" s="1189"/>
      <c r="BV79" s="1189"/>
      <c r="BW79" s="1189"/>
      <c r="BX79" s="1189">
        <v>8.6</v>
      </c>
      <c r="BY79" s="1189"/>
      <c r="BZ79" s="1189"/>
      <c r="CA79" s="1189"/>
      <c r="CB79" s="1189"/>
      <c r="CC79" s="1189"/>
      <c r="CD79" s="1189"/>
      <c r="CE79" s="1189"/>
      <c r="CF79" s="1189">
        <v>8.5</v>
      </c>
      <c r="CG79" s="1189"/>
      <c r="CH79" s="1189"/>
      <c r="CI79" s="1189"/>
      <c r="CJ79" s="1189"/>
      <c r="CK79" s="1189"/>
      <c r="CL79" s="1189"/>
      <c r="CM79" s="1189"/>
      <c r="CN79" s="1189">
        <v>8.6</v>
      </c>
      <c r="CO79" s="1189"/>
      <c r="CP79" s="1189"/>
      <c r="CQ79" s="1189"/>
      <c r="CR79" s="1189"/>
      <c r="CS79" s="1189"/>
      <c r="CT79" s="1189"/>
      <c r="CU79" s="1189"/>
      <c r="CV79" s="1189">
        <v>8.8000000000000007</v>
      </c>
      <c r="CW79" s="1189"/>
      <c r="CX79" s="1189"/>
      <c r="CY79" s="1189"/>
      <c r="CZ79" s="1189"/>
      <c r="DA79" s="1189"/>
      <c r="DB79" s="1189"/>
      <c r="DC79" s="1189"/>
    </row>
    <row r="80" spans="2:107" ht="13" x14ac:dyDescent="0.2">
      <c r="B80" s="268"/>
      <c r="G80" s="1194"/>
      <c r="H80" s="1194"/>
      <c r="I80" s="1193"/>
      <c r="J80" s="1193"/>
      <c r="K80" s="1192"/>
      <c r="L80" s="1192"/>
      <c r="M80" s="1192"/>
      <c r="N80" s="1192"/>
      <c r="AN80" s="1191"/>
      <c r="AO80" s="1191"/>
      <c r="AP80" s="1191"/>
      <c r="AQ80" s="1191"/>
      <c r="AR80" s="1191"/>
      <c r="AS80" s="1191"/>
      <c r="AT80" s="1191"/>
      <c r="AU80" s="1191"/>
      <c r="AV80" s="1191"/>
      <c r="AW80" s="1191"/>
      <c r="AX80" s="1191"/>
      <c r="AY80" s="1191"/>
      <c r="AZ80" s="1191"/>
      <c r="BA80" s="1191"/>
      <c r="BB80" s="1190"/>
      <c r="BC80" s="1190"/>
      <c r="BD80" s="1190"/>
      <c r="BE80" s="1190"/>
      <c r="BF80" s="1190"/>
      <c r="BG80" s="1190"/>
      <c r="BH80" s="1190"/>
      <c r="BI80" s="1190"/>
      <c r="BJ80" s="1190"/>
      <c r="BK80" s="1190"/>
      <c r="BL80" s="1190"/>
      <c r="BM80" s="1190"/>
      <c r="BN80" s="1190"/>
      <c r="BO80" s="1190"/>
      <c r="BP80" s="1189"/>
      <c r="BQ80" s="1189"/>
      <c r="BR80" s="1189"/>
      <c r="BS80" s="1189"/>
      <c r="BT80" s="1189"/>
      <c r="BU80" s="1189"/>
      <c r="BV80" s="1189"/>
      <c r="BW80" s="1189"/>
      <c r="BX80" s="1189"/>
      <c r="BY80" s="1189"/>
      <c r="BZ80" s="1189"/>
      <c r="CA80" s="1189"/>
      <c r="CB80" s="1189"/>
      <c r="CC80" s="1189"/>
      <c r="CD80" s="1189"/>
      <c r="CE80" s="1189"/>
      <c r="CF80" s="1189"/>
      <c r="CG80" s="1189"/>
      <c r="CH80" s="1189"/>
      <c r="CI80" s="1189"/>
      <c r="CJ80" s="1189"/>
      <c r="CK80" s="1189"/>
      <c r="CL80" s="1189"/>
      <c r="CM80" s="1189"/>
      <c r="CN80" s="1189"/>
      <c r="CO80" s="1189"/>
      <c r="CP80" s="1189"/>
      <c r="CQ80" s="1189"/>
      <c r="CR80" s="1189"/>
      <c r="CS80" s="1189"/>
      <c r="CT80" s="1189"/>
      <c r="CU80" s="1189"/>
      <c r="CV80" s="1189"/>
      <c r="CW80" s="1189"/>
      <c r="CX80" s="1189"/>
      <c r="CY80" s="1189"/>
      <c r="CZ80" s="1189"/>
      <c r="DA80" s="1189"/>
      <c r="DB80" s="1189"/>
      <c r="DC80" s="1189"/>
    </row>
    <row r="81" spans="2:109" ht="13" x14ac:dyDescent="0.2">
      <c r="B81" s="268"/>
    </row>
    <row r="82" spans="2:109" ht="16.5" x14ac:dyDescent="0.2">
      <c r="B82" s="268"/>
      <c r="K82" s="1188"/>
      <c r="L82" s="1188"/>
      <c r="M82" s="1188"/>
      <c r="N82" s="1188"/>
      <c r="AQ82" s="1188"/>
      <c r="AR82" s="1188"/>
      <c r="AS82" s="1188"/>
      <c r="AT82" s="1188"/>
      <c r="BC82" s="1188"/>
      <c r="BD82" s="1188"/>
      <c r="BE82" s="1188"/>
      <c r="BF82" s="1188"/>
      <c r="BO82" s="1188"/>
      <c r="BP82" s="1188"/>
      <c r="BQ82" s="1188"/>
      <c r="BR82" s="1188"/>
      <c r="CA82" s="1188"/>
      <c r="CB82" s="1188"/>
      <c r="CC82" s="1188"/>
      <c r="CD82" s="1188"/>
      <c r="CM82" s="1188"/>
      <c r="CN82" s="1188"/>
      <c r="CO82" s="1188"/>
      <c r="CP82" s="1188"/>
      <c r="CY82" s="1188"/>
      <c r="CZ82" s="1188"/>
      <c r="DA82" s="1188"/>
      <c r="DB82" s="1188"/>
      <c r="DC82" s="1188"/>
    </row>
    <row r="83" spans="2:109" ht="13" x14ac:dyDescent="0.2">
      <c r="B83" s="349"/>
      <c r="C83" s="320"/>
      <c r="D83" s="320"/>
      <c r="E83" s="320"/>
      <c r="F83" s="320"/>
      <c r="G83" s="320"/>
      <c r="H83" s="320"/>
      <c r="I83" s="320"/>
      <c r="J83" s="320"/>
      <c r="K83" s="320"/>
      <c r="L83" s="320"/>
      <c r="M83" s="320"/>
      <c r="N83" s="320"/>
      <c r="O83" s="320"/>
      <c r="P83" s="320"/>
      <c r="Q83" s="320"/>
      <c r="R83" s="320"/>
      <c r="S83" s="320"/>
      <c r="T83" s="320"/>
      <c r="U83" s="320"/>
      <c r="V83" s="320"/>
      <c r="W83" s="320"/>
      <c r="X83" s="320"/>
      <c r="Y83" s="320"/>
      <c r="Z83" s="320"/>
      <c r="AA83" s="320"/>
      <c r="AB83" s="320"/>
      <c r="AC83" s="320"/>
      <c r="AD83" s="320"/>
      <c r="AE83" s="320"/>
      <c r="AF83" s="320"/>
      <c r="AG83" s="320"/>
      <c r="AH83" s="320"/>
      <c r="AI83" s="320"/>
      <c r="AJ83" s="320"/>
      <c r="AK83" s="320"/>
      <c r="AL83" s="320"/>
      <c r="AM83" s="320"/>
      <c r="AN83" s="320"/>
      <c r="AO83" s="320"/>
      <c r="AP83" s="320"/>
      <c r="AQ83" s="320"/>
      <c r="AR83" s="320"/>
      <c r="AS83" s="320"/>
      <c r="AT83" s="320"/>
      <c r="AU83" s="320"/>
      <c r="AV83" s="320"/>
      <c r="AW83" s="320"/>
      <c r="AX83" s="320"/>
      <c r="AY83" s="320"/>
      <c r="AZ83" s="320"/>
      <c r="BA83" s="320"/>
      <c r="BB83" s="320"/>
      <c r="BC83" s="320"/>
      <c r="BD83" s="320"/>
      <c r="BE83" s="320"/>
      <c r="BF83" s="320"/>
      <c r="BG83" s="320"/>
      <c r="BH83" s="320"/>
      <c r="BI83" s="320"/>
      <c r="BJ83" s="320"/>
      <c r="BK83" s="320"/>
      <c r="BL83" s="320"/>
      <c r="BM83" s="320"/>
      <c r="BN83" s="320"/>
      <c r="BO83" s="320"/>
      <c r="BP83" s="320"/>
      <c r="BQ83" s="320"/>
      <c r="BR83" s="320"/>
      <c r="BS83" s="320"/>
      <c r="BT83" s="320"/>
      <c r="BU83" s="320"/>
      <c r="BV83" s="320"/>
      <c r="BW83" s="320"/>
      <c r="BX83" s="320"/>
      <c r="BY83" s="320"/>
      <c r="BZ83" s="320"/>
      <c r="CA83" s="320"/>
      <c r="CB83" s="320"/>
      <c r="CC83" s="320"/>
      <c r="CD83" s="320"/>
      <c r="CE83" s="320"/>
      <c r="CF83" s="320"/>
      <c r="CG83" s="320"/>
      <c r="CH83" s="320"/>
      <c r="CI83" s="320"/>
      <c r="CJ83" s="320"/>
      <c r="CK83" s="320"/>
      <c r="CL83" s="320"/>
      <c r="CM83" s="320"/>
      <c r="CN83" s="320"/>
      <c r="CO83" s="320"/>
      <c r="CP83" s="320"/>
      <c r="CQ83" s="320"/>
      <c r="CR83" s="320"/>
      <c r="CS83" s="320"/>
      <c r="CT83" s="320"/>
      <c r="CU83" s="320"/>
      <c r="CV83" s="320"/>
      <c r="CW83" s="320"/>
      <c r="CX83" s="320"/>
      <c r="CY83" s="320"/>
      <c r="CZ83" s="320"/>
      <c r="DA83" s="320"/>
      <c r="DB83" s="320"/>
      <c r="DC83" s="320"/>
      <c r="DD83" s="350"/>
    </row>
    <row r="84" spans="2:109" ht="13" x14ac:dyDescent="0.2">
      <c r="DD84" s="264"/>
      <c r="DE84" s="264"/>
    </row>
    <row r="85" spans="2:109" ht="13" x14ac:dyDescent="0.2">
      <c r="DD85" s="264"/>
      <c r="DE85" s="264"/>
    </row>
    <row r="86" spans="2:109" ht="13" hidden="1" x14ac:dyDescent="0.2">
      <c r="DD86" s="264"/>
      <c r="DE86" s="264"/>
    </row>
    <row r="87" spans="2:109" ht="13" hidden="1" x14ac:dyDescent="0.2">
      <c r="K87" s="1187"/>
      <c r="AQ87" s="1187"/>
      <c r="BC87" s="1187"/>
      <c r="BO87" s="1187"/>
      <c r="CA87" s="1187"/>
      <c r="CM87" s="1187"/>
      <c r="CY87" s="1187"/>
      <c r="DD87" s="264"/>
      <c r="DE87" s="264"/>
    </row>
    <row r="88" spans="2:109" ht="13" hidden="1" x14ac:dyDescent="0.2">
      <c r="DD88" s="264"/>
      <c r="DE88" s="264"/>
    </row>
    <row r="89" spans="2:109" ht="13" hidden="1" x14ac:dyDescent="0.2">
      <c r="DD89" s="264"/>
      <c r="DE89" s="264"/>
    </row>
    <row r="90" spans="2:109" ht="13" hidden="1" x14ac:dyDescent="0.2">
      <c r="DD90" s="264"/>
      <c r="DE90" s="264"/>
    </row>
    <row r="91" spans="2:109" ht="13" hidden="1" x14ac:dyDescent="0.2">
      <c r="DD91" s="264"/>
      <c r="DE91" s="264"/>
    </row>
    <row r="92" spans="2:109" ht="13.5" hidden="1" customHeight="1" x14ac:dyDescent="0.2">
      <c r="DD92" s="264"/>
      <c r="DE92" s="264"/>
    </row>
    <row r="93" spans="2:109" ht="13.5" hidden="1" customHeight="1" x14ac:dyDescent="0.2">
      <c r="DD93" s="264"/>
      <c r="DE93" s="264"/>
    </row>
    <row r="94" spans="2:109" ht="13.5" hidden="1" customHeight="1" x14ac:dyDescent="0.2">
      <c r="DD94" s="264"/>
      <c r="DE94" s="264"/>
    </row>
    <row r="95" spans="2:109" ht="13.5" hidden="1" customHeight="1" x14ac:dyDescent="0.2">
      <c r="DD95" s="264"/>
      <c r="DE95" s="264"/>
    </row>
    <row r="96" spans="2:109" ht="13.5" hidden="1" customHeight="1" x14ac:dyDescent="0.2">
      <c r="DD96" s="264"/>
      <c r="DE96" s="264"/>
    </row>
    <row r="97" s="264" customFormat="1" ht="13.5" hidden="1" customHeight="1" x14ac:dyDescent="0.2"/>
    <row r="98" s="264" customFormat="1" ht="13.5" hidden="1" customHeight="1" x14ac:dyDescent="0.2"/>
    <row r="99" s="264" customFormat="1" ht="13.5" hidden="1" customHeight="1" x14ac:dyDescent="0.2"/>
    <row r="100" s="264" customFormat="1" ht="13.5" hidden="1" customHeight="1" x14ac:dyDescent="0.2"/>
    <row r="101" s="264" customFormat="1" ht="13.5" hidden="1" customHeight="1" x14ac:dyDescent="0.2"/>
    <row r="102" s="264" customFormat="1" ht="13.5" hidden="1" customHeight="1" x14ac:dyDescent="0.2"/>
    <row r="103" s="264" customFormat="1" ht="13.5" hidden="1" customHeight="1" x14ac:dyDescent="0.2"/>
    <row r="104" s="264" customFormat="1" ht="13.5" hidden="1" customHeight="1" x14ac:dyDescent="0.2"/>
    <row r="105" s="264" customFormat="1" ht="13.5" hidden="1" customHeight="1" x14ac:dyDescent="0.2"/>
    <row r="106" s="264" customFormat="1" ht="13.5" hidden="1" customHeight="1" x14ac:dyDescent="0.2"/>
    <row r="107" s="264" customFormat="1" ht="13.5" hidden="1" customHeight="1" x14ac:dyDescent="0.2"/>
    <row r="108" s="264" customFormat="1" ht="13.5" hidden="1" customHeight="1" x14ac:dyDescent="0.2"/>
    <row r="109" s="264" customFormat="1" ht="13.5" hidden="1" customHeight="1" x14ac:dyDescent="0.2"/>
    <row r="110" s="264" customFormat="1" ht="13.5" hidden="1" customHeight="1" x14ac:dyDescent="0.2"/>
    <row r="111" s="264" customFormat="1" ht="13.5" hidden="1" customHeight="1" x14ac:dyDescent="0.2"/>
    <row r="112" s="264" customFormat="1" ht="13.5" hidden="1" customHeight="1" x14ac:dyDescent="0.2"/>
    <row r="113" s="264" customFormat="1" ht="13.5" hidden="1" customHeight="1" x14ac:dyDescent="0.2"/>
    <row r="114" s="264" customFormat="1" ht="13.5" hidden="1" customHeight="1" x14ac:dyDescent="0.2"/>
    <row r="115" s="264" customFormat="1" ht="13.5" hidden="1" customHeight="1" x14ac:dyDescent="0.2"/>
    <row r="116" s="264" customFormat="1" ht="13.5" hidden="1" customHeight="1" x14ac:dyDescent="0.2"/>
    <row r="117" s="264" customFormat="1" ht="13.5" hidden="1" customHeight="1" x14ac:dyDescent="0.2"/>
    <row r="118" s="264" customFormat="1" ht="13.5" hidden="1" customHeight="1" x14ac:dyDescent="0.2"/>
    <row r="119" s="264" customFormat="1" ht="13.5" hidden="1" customHeight="1" x14ac:dyDescent="0.2"/>
    <row r="120" s="264" customFormat="1" ht="13.5" hidden="1" customHeight="1" x14ac:dyDescent="0.2"/>
    <row r="121" s="264" customFormat="1" ht="13.5" hidden="1" customHeight="1" x14ac:dyDescent="0.2"/>
    <row r="122" s="264" customFormat="1" ht="13.5" hidden="1" customHeight="1" x14ac:dyDescent="0.2"/>
    <row r="123" s="264" customFormat="1" ht="13.5" hidden="1" customHeight="1" x14ac:dyDescent="0.2"/>
    <row r="124" s="264" customFormat="1" ht="13.5" hidden="1" customHeight="1" x14ac:dyDescent="0.2"/>
    <row r="125" s="264" customFormat="1" ht="13.5" hidden="1" customHeight="1" x14ac:dyDescent="0.2"/>
    <row r="126" s="264" customFormat="1" ht="13.5" hidden="1" customHeight="1" x14ac:dyDescent="0.2"/>
    <row r="127" s="264" customFormat="1" ht="13.5" hidden="1" customHeight="1" x14ac:dyDescent="0.2"/>
    <row r="128" s="264" customFormat="1" ht="13.5" hidden="1" customHeight="1" x14ac:dyDescent="0.2"/>
    <row r="129" s="264" customFormat="1" ht="13.5" hidden="1" customHeight="1" x14ac:dyDescent="0.2"/>
    <row r="130" s="264" customFormat="1" ht="13.5" hidden="1" customHeight="1" x14ac:dyDescent="0.2"/>
    <row r="131" s="264" customFormat="1" ht="13.5" hidden="1" customHeight="1" x14ac:dyDescent="0.2"/>
    <row r="132" s="264" customFormat="1" ht="13.5" hidden="1" customHeight="1" x14ac:dyDescent="0.2"/>
    <row r="133" s="264" customFormat="1" ht="13.5" hidden="1" customHeight="1" x14ac:dyDescent="0.2"/>
    <row r="134" s="264" customFormat="1" ht="13.5" hidden="1" customHeight="1" x14ac:dyDescent="0.2"/>
    <row r="135" s="264" customFormat="1" ht="13.5" hidden="1" customHeight="1" x14ac:dyDescent="0.2"/>
    <row r="136" s="264" customFormat="1" ht="13.5" hidden="1" customHeight="1" x14ac:dyDescent="0.2"/>
    <row r="137" s="264" customFormat="1" ht="13.5" hidden="1" customHeight="1" x14ac:dyDescent="0.2"/>
    <row r="138" s="264" customFormat="1" ht="13.5" hidden="1" customHeight="1" x14ac:dyDescent="0.2"/>
    <row r="139" s="264" customFormat="1" ht="13.5" hidden="1" customHeight="1" x14ac:dyDescent="0.2"/>
    <row r="140" s="264" customFormat="1" ht="13.5" hidden="1" customHeight="1" x14ac:dyDescent="0.2"/>
    <row r="141" s="264" customFormat="1" ht="13.5" hidden="1" customHeight="1" x14ac:dyDescent="0.2"/>
    <row r="142" s="264" customFormat="1" ht="13.5" hidden="1" customHeight="1" x14ac:dyDescent="0.2"/>
    <row r="143" s="264" customFormat="1" ht="13.5" hidden="1" customHeight="1" x14ac:dyDescent="0.2"/>
    <row r="144" s="264" customFormat="1" ht="13.5" hidden="1" customHeight="1" x14ac:dyDescent="0.2"/>
    <row r="145" s="264" customFormat="1" ht="13.5" hidden="1" customHeight="1" x14ac:dyDescent="0.2"/>
    <row r="146" s="264" customFormat="1" ht="13.5" hidden="1" customHeight="1" x14ac:dyDescent="0.2"/>
    <row r="147" s="264" customFormat="1" ht="13.5" hidden="1" customHeight="1" x14ac:dyDescent="0.2"/>
    <row r="148" s="264" customFormat="1" ht="13.5" hidden="1" customHeight="1" x14ac:dyDescent="0.2"/>
    <row r="149" s="264" customFormat="1" ht="13.5" hidden="1" customHeight="1" x14ac:dyDescent="0.2"/>
    <row r="150" s="264" customFormat="1" ht="13.5" hidden="1" customHeight="1" x14ac:dyDescent="0.2"/>
    <row r="151" s="264" customFormat="1" ht="13.5" hidden="1" customHeight="1" x14ac:dyDescent="0.2"/>
    <row r="152" s="264" customFormat="1" ht="13.5" hidden="1" customHeight="1" x14ac:dyDescent="0.2"/>
    <row r="153" s="264" customFormat="1" ht="13.5" hidden="1" customHeight="1" x14ac:dyDescent="0.2"/>
    <row r="154" s="264" customFormat="1" ht="13.5" hidden="1" customHeight="1" x14ac:dyDescent="0.2"/>
    <row r="155" s="264" customFormat="1" ht="13.5" hidden="1" customHeight="1" x14ac:dyDescent="0.2"/>
    <row r="156" s="264" customFormat="1" ht="13.5" hidden="1" customHeight="1" x14ac:dyDescent="0.2"/>
    <row r="157" s="264" customFormat="1" ht="13.5" hidden="1" customHeight="1" x14ac:dyDescent="0.2"/>
    <row r="158" s="264" customFormat="1" ht="13.5" hidden="1" customHeight="1" x14ac:dyDescent="0.2"/>
    <row r="159" s="264" customFormat="1" ht="13.5" hidden="1" customHeight="1" x14ac:dyDescent="0.2"/>
    <row r="160" s="264" customFormat="1" ht="13.5" hidden="1" customHeight="1" x14ac:dyDescent="0.2"/>
  </sheetData>
  <sheetProtection algorithmName="SHA-512" hashValue="YFGrRnFBEMv1ylcuecnQqhR3LgtkV3Ba5/FtUrRvFtF1wxAQOCKhqfugez6QAnXo4yNUd6/7OU1orAciGtrISg==" saltValue="DnBRwuFMUj044UEQ70vhK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203DE-54F4-4CF7-BF03-573D953169C5}">
  <sheetPr>
    <pageSetUpPr fitToPage="1"/>
  </sheetPr>
  <dimension ref="A1:DR125"/>
  <sheetViews>
    <sheetView showGridLines="0" zoomScale="60" zoomScaleNormal="60" zoomScaleSheetLayoutView="70" workbookViewId="0"/>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421</v>
      </c>
    </row>
  </sheetData>
  <sheetProtection algorithmName="SHA-512" hashValue="LHr4qDolk8WNN4BbXsEuo4E9iQ1N1Dy80+H8KLOfO8rQTjLVmpdYGYdF7rVwN3RyBMlPlMmfH+5+mHu7Q4mKnA==" saltValue="MC10MEBujNyEaSo5PuQ2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29748-2EF8-41BF-A1DC-F562BC9B9032}">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421</v>
      </c>
    </row>
  </sheetData>
  <sheetProtection algorithmName="SHA-512" hashValue="yhlFBsDVk6sOH6zH0Z2v6ClJvuijTVVNziCzB4KTluMVY4mTe/sPmGQoOHGswRk7Fdls5mNjH4lexb2f/OIQ/Q==" saltValue="pnGSGRS+uRLKRWNbalnNq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8" customWidth="1"/>
    <col min="2" max="8" width="13.36328125" style="148" customWidth="1"/>
    <col min="9" max="16384" width="11.08984375" style="148"/>
  </cols>
  <sheetData>
    <row r="1" spans="1:8" x14ac:dyDescent="0.2">
      <c r="A1" s="142"/>
      <c r="B1" s="143"/>
      <c r="C1" s="144"/>
      <c r="D1" s="145"/>
      <c r="E1" s="146"/>
      <c r="F1" s="146"/>
      <c r="G1" s="146"/>
      <c r="H1" s="147"/>
    </row>
    <row r="2" spans="1:8" x14ac:dyDescent="0.2">
      <c r="A2" s="149"/>
      <c r="B2" s="150"/>
      <c r="C2" s="151"/>
      <c r="D2" s="152" t="s">
        <v>546</v>
      </c>
      <c r="E2" s="153"/>
      <c r="F2" s="154" t="s">
        <v>547</v>
      </c>
      <c r="G2" s="155"/>
      <c r="H2" s="156"/>
    </row>
    <row r="3" spans="1:8" x14ac:dyDescent="0.2">
      <c r="A3" s="152" t="s">
        <v>464</v>
      </c>
      <c r="B3" s="157"/>
      <c r="C3" s="158"/>
      <c r="D3" s="159">
        <v>358170</v>
      </c>
      <c r="E3" s="160"/>
      <c r="F3" s="161">
        <v>109920</v>
      </c>
      <c r="G3" s="162"/>
      <c r="H3" s="163"/>
    </row>
    <row r="4" spans="1:8" x14ac:dyDescent="0.2">
      <c r="A4" s="164"/>
      <c r="B4" s="165"/>
      <c r="C4" s="166"/>
      <c r="D4" s="167">
        <v>330623</v>
      </c>
      <c r="E4" s="168"/>
      <c r="F4" s="169">
        <v>62739</v>
      </c>
      <c r="G4" s="170"/>
      <c r="H4" s="171"/>
    </row>
    <row r="5" spans="1:8" x14ac:dyDescent="0.2">
      <c r="A5" s="152" t="s">
        <v>466</v>
      </c>
      <c r="B5" s="157"/>
      <c r="C5" s="158"/>
      <c r="D5" s="159">
        <v>422419</v>
      </c>
      <c r="E5" s="160"/>
      <c r="F5" s="161">
        <v>119882</v>
      </c>
      <c r="G5" s="162"/>
      <c r="H5" s="163"/>
    </row>
    <row r="6" spans="1:8" x14ac:dyDescent="0.2">
      <c r="A6" s="164"/>
      <c r="B6" s="165"/>
      <c r="C6" s="166"/>
      <c r="D6" s="167">
        <v>310899</v>
      </c>
      <c r="E6" s="168"/>
      <c r="F6" s="169">
        <v>66481</v>
      </c>
      <c r="G6" s="170"/>
      <c r="H6" s="171"/>
    </row>
    <row r="7" spans="1:8" x14ac:dyDescent="0.2">
      <c r="A7" s="152" t="s">
        <v>467</v>
      </c>
      <c r="B7" s="157"/>
      <c r="C7" s="158"/>
      <c r="D7" s="159">
        <v>352375</v>
      </c>
      <c r="E7" s="160"/>
      <c r="F7" s="161">
        <v>116162</v>
      </c>
      <c r="G7" s="162"/>
      <c r="H7" s="163"/>
    </row>
    <row r="8" spans="1:8" x14ac:dyDescent="0.2">
      <c r="A8" s="164"/>
      <c r="B8" s="165"/>
      <c r="C8" s="166"/>
      <c r="D8" s="167">
        <v>300798</v>
      </c>
      <c r="E8" s="168"/>
      <c r="F8" s="169">
        <v>61562</v>
      </c>
      <c r="G8" s="170"/>
      <c r="H8" s="171"/>
    </row>
    <row r="9" spans="1:8" x14ac:dyDescent="0.2">
      <c r="A9" s="152" t="s">
        <v>468</v>
      </c>
      <c r="B9" s="157"/>
      <c r="C9" s="158"/>
      <c r="D9" s="159">
        <v>343900</v>
      </c>
      <c r="E9" s="160"/>
      <c r="F9" s="161">
        <v>121449</v>
      </c>
      <c r="G9" s="162"/>
      <c r="H9" s="163"/>
    </row>
    <row r="10" spans="1:8" x14ac:dyDescent="0.2">
      <c r="A10" s="164"/>
      <c r="B10" s="165"/>
      <c r="C10" s="166"/>
      <c r="D10" s="167">
        <v>286531</v>
      </c>
      <c r="E10" s="168"/>
      <c r="F10" s="169">
        <v>62922</v>
      </c>
      <c r="G10" s="170"/>
      <c r="H10" s="171"/>
    </row>
    <row r="11" spans="1:8" x14ac:dyDescent="0.2">
      <c r="A11" s="152" t="s">
        <v>469</v>
      </c>
      <c r="B11" s="157"/>
      <c r="C11" s="158"/>
      <c r="D11" s="159">
        <v>324470</v>
      </c>
      <c r="E11" s="160"/>
      <c r="F11" s="161">
        <v>145139</v>
      </c>
      <c r="G11" s="162"/>
      <c r="H11" s="163"/>
    </row>
    <row r="12" spans="1:8" x14ac:dyDescent="0.2">
      <c r="A12" s="164"/>
      <c r="B12" s="165"/>
      <c r="C12" s="172"/>
      <c r="D12" s="167">
        <v>241367</v>
      </c>
      <c r="E12" s="168"/>
      <c r="F12" s="169">
        <v>83762</v>
      </c>
      <c r="G12" s="170"/>
      <c r="H12" s="171"/>
    </row>
    <row r="13" spans="1:8" x14ac:dyDescent="0.2">
      <c r="A13" s="152"/>
      <c r="B13" s="157"/>
      <c r="C13" s="158"/>
      <c r="D13" s="159">
        <v>360267</v>
      </c>
      <c r="E13" s="160"/>
      <c r="F13" s="161">
        <v>122510</v>
      </c>
      <c r="G13" s="173"/>
      <c r="H13" s="163"/>
    </row>
    <row r="14" spans="1:8" x14ac:dyDescent="0.2">
      <c r="A14" s="164"/>
      <c r="B14" s="165"/>
      <c r="C14" s="166"/>
      <c r="D14" s="167">
        <v>294044</v>
      </c>
      <c r="E14" s="168"/>
      <c r="F14" s="169">
        <v>67493</v>
      </c>
      <c r="G14" s="170"/>
      <c r="H14" s="171"/>
    </row>
    <row r="17" spans="1:11" x14ac:dyDescent="0.2">
      <c r="A17" s="148" t="s">
        <v>548</v>
      </c>
    </row>
    <row r="18" spans="1:11" x14ac:dyDescent="0.2">
      <c r="A18" s="174"/>
      <c r="B18" s="174" t="str">
        <f>実質収支比率等に係る経年分析!F$46</f>
        <v>H27</v>
      </c>
      <c r="C18" s="174" t="str">
        <f>実質収支比率等に係る経年分析!G$46</f>
        <v>H28</v>
      </c>
      <c r="D18" s="174" t="str">
        <f>実質収支比率等に係る経年分析!H$46</f>
        <v>H29</v>
      </c>
      <c r="E18" s="174" t="str">
        <f>実質収支比率等に係る経年分析!I$46</f>
        <v>H30</v>
      </c>
      <c r="F18" s="174" t="str">
        <f>実質収支比率等に係る経年分析!J$46</f>
        <v>R01</v>
      </c>
    </row>
    <row r="19" spans="1:11" x14ac:dyDescent="0.2">
      <c r="A19" s="174" t="s">
        <v>549</v>
      </c>
      <c r="B19" s="174">
        <f>ROUND(VALUE(SUBSTITUTE(実質収支比率等に係る経年分析!F$48,"▲","-")),2)</f>
        <v>9.27</v>
      </c>
      <c r="C19" s="174">
        <f>ROUND(VALUE(SUBSTITUTE(実質収支比率等に係る経年分析!G$48,"▲","-")),2)</f>
        <v>7.14</v>
      </c>
      <c r="D19" s="174">
        <f>ROUND(VALUE(SUBSTITUTE(実質収支比率等に係る経年分析!H$48,"▲","-")),2)</f>
        <v>7.94</v>
      </c>
      <c r="E19" s="174">
        <f>ROUND(VALUE(SUBSTITUTE(実質収支比率等に係る経年分析!I$48,"▲","-")),2)</f>
        <v>7.12</v>
      </c>
      <c r="F19" s="174">
        <f>ROUND(VALUE(SUBSTITUTE(実質収支比率等に係る経年分析!J$48,"▲","-")),2)</f>
        <v>7.49</v>
      </c>
    </row>
    <row r="20" spans="1:11" x14ac:dyDescent="0.2">
      <c r="A20" s="174" t="s">
        <v>550</v>
      </c>
      <c r="B20" s="174">
        <f>ROUND(VALUE(SUBSTITUTE(実質収支比率等に係る経年分析!F$47,"▲","-")),2)</f>
        <v>97.5</v>
      </c>
      <c r="C20" s="174">
        <f>ROUND(VALUE(SUBSTITUTE(実質収支比率等に係る経年分析!G$47,"▲","-")),2)</f>
        <v>105.37</v>
      </c>
      <c r="D20" s="174">
        <f>ROUND(VALUE(SUBSTITUTE(実質収支比率等に係る経年分析!H$47,"▲","-")),2)</f>
        <v>118.66</v>
      </c>
      <c r="E20" s="174">
        <f>ROUND(VALUE(SUBSTITUTE(実質収支比率等に係る経年分析!I$47,"▲","-")),2)</f>
        <v>136.44</v>
      </c>
      <c r="F20" s="174">
        <f>ROUND(VALUE(SUBSTITUTE(実質収支比率等に係る経年分析!J$47,"▲","-")),2)</f>
        <v>143.27000000000001</v>
      </c>
    </row>
    <row r="21" spans="1:11" x14ac:dyDescent="0.2">
      <c r="A21" s="174" t="s">
        <v>551</v>
      </c>
      <c r="B21" s="174">
        <f>IF(ISNUMBER(VALUE(SUBSTITUTE(実質収支比率等に係る経年分析!F$49,"▲","-"))),ROUND(VALUE(SUBSTITUTE(実質収支比率等に係る経年分析!F$49,"▲","-")),2),NA())</f>
        <v>0.23</v>
      </c>
      <c r="C21" s="174">
        <f>IF(ISNUMBER(VALUE(SUBSTITUTE(実質収支比率等に係る経年分析!G$49,"▲","-"))),ROUND(VALUE(SUBSTITUTE(実質収支比率等に係る経年分析!G$49,"▲","-")),2),NA())</f>
        <v>1.79</v>
      </c>
      <c r="D21" s="174">
        <f>IF(ISNUMBER(VALUE(SUBSTITUTE(実質収支比率等に係る経年分析!H$49,"▲","-"))),ROUND(VALUE(SUBSTITUTE(実質収支比率等に係る経年分析!H$49,"▲","-")),2),NA())</f>
        <v>5</v>
      </c>
      <c r="E21" s="174">
        <f>IF(ISNUMBER(VALUE(SUBSTITUTE(実質収支比率等に係る経年分析!I$49,"▲","-"))),ROUND(VALUE(SUBSTITUTE(実質収支比率等に係る経年分析!I$49,"▲","-")),2),NA())</f>
        <v>0.85</v>
      </c>
      <c r="F21" s="174">
        <f>IF(ISNUMBER(VALUE(SUBSTITUTE(実質収支比率等に係る経年分析!J$49,"▲","-"))),ROUND(VALUE(SUBSTITUTE(実質収支比率等に係る経年分析!J$49,"▲","-")),2),NA())</f>
        <v>-0.14000000000000001</v>
      </c>
    </row>
    <row r="24" spans="1:11" x14ac:dyDescent="0.2">
      <c r="A24" s="148" t="s">
        <v>552</v>
      </c>
    </row>
    <row r="25" spans="1:11" x14ac:dyDescent="0.2">
      <c r="A25" s="175"/>
      <c r="B25" s="175" t="str">
        <f>連結実質赤字比率に係る赤字・黒字の構成分析!F$33</f>
        <v>H27</v>
      </c>
      <c r="C25" s="175"/>
      <c r="D25" s="175" t="str">
        <f>連結実質赤字比率に係る赤字・黒字の構成分析!G$33</f>
        <v>H28</v>
      </c>
      <c r="E25" s="175"/>
      <c r="F25" s="175" t="str">
        <f>連結実質赤字比率に係る赤字・黒字の構成分析!H$33</f>
        <v>H29</v>
      </c>
      <c r="G25" s="175"/>
      <c r="H25" s="175" t="str">
        <f>連結実質赤字比率に係る赤字・黒字の構成分析!I$33</f>
        <v>H30</v>
      </c>
      <c r="I25" s="175"/>
      <c r="J25" s="175" t="str">
        <f>連結実質赤字比率に係る赤字・黒字の構成分析!J$33</f>
        <v>R01</v>
      </c>
      <c r="K25" s="175"/>
    </row>
    <row r="26" spans="1:11" x14ac:dyDescent="0.2">
      <c r="A26" s="175"/>
      <c r="B26" s="175" t="s">
        <v>553</v>
      </c>
      <c r="C26" s="175" t="s">
        <v>554</v>
      </c>
      <c r="D26" s="175" t="s">
        <v>553</v>
      </c>
      <c r="E26" s="175" t="s">
        <v>554</v>
      </c>
      <c r="F26" s="175" t="s">
        <v>553</v>
      </c>
      <c r="G26" s="175" t="s">
        <v>554</v>
      </c>
      <c r="H26" s="175" t="s">
        <v>553</v>
      </c>
      <c r="I26" s="175" t="s">
        <v>554</v>
      </c>
      <c r="J26" s="175" t="s">
        <v>553</v>
      </c>
      <c r="K26" s="175" t="s">
        <v>554</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簡易水道事業特別会計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介護サービス事業特別会計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2">
      <c r="A33" s="175" t="str">
        <f>IF(連結実質赤字比率に係る赤字・黒字の構成分析!C$37="",NA(),連結実質赤字比率に係る赤字・黒字の構成分析!C$37)</f>
        <v>後期高齢者医療事業特別会計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v>
      </c>
    </row>
    <row r="34" spans="1:16" x14ac:dyDescent="0.2">
      <c r="A34" s="175" t="str">
        <f>IF(連結実質赤字比率に係る赤字・黒字の構成分析!C$36="",NA(),連結実質赤字比率に係る赤字・黒字の構成分析!C$36)</f>
        <v>国民健康保険診療事業特別会計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7.0000000000000007E-2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0.06</v>
      </c>
    </row>
    <row r="35" spans="1:16" x14ac:dyDescent="0.2">
      <c r="A35" s="175" t="str">
        <f>IF(連結実質赤字比率に係る赤字・黒字の構成分析!C$35="",NA(),連結実質赤字比率に係る赤字・黒字の構成分析!C$35)</f>
        <v>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0.15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0.21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0.37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0.53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0.16</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9.27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7.13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7.93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7.37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7.49</v>
      </c>
    </row>
    <row r="39" spans="1:16" x14ac:dyDescent="0.2">
      <c r="A39" s="148" t="s">
        <v>555</v>
      </c>
    </row>
    <row r="40" spans="1:16" x14ac:dyDescent="0.2">
      <c r="A40" s="176"/>
      <c r="B40" s="176" t="str">
        <f>'実質公債費比率（分子）の構造'!K$44</f>
        <v>H27</v>
      </c>
      <c r="C40" s="176"/>
      <c r="D40" s="176"/>
      <c r="E40" s="176" t="str">
        <f>'実質公債費比率（分子）の構造'!L$44</f>
        <v>H28</v>
      </c>
      <c r="F40" s="176"/>
      <c r="G40" s="176"/>
      <c r="H40" s="176" t="str">
        <f>'実質公債費比率（分子）の構造'!M$44</f>
        <v>H29</v>
      </c>
      <c r="I40" s="176"/>
      <c r="J40" s="176"/>
      <c r="K40" s="176" t="str">
        <f>'実質公債費比率（分子）の構造'!N$44</f>
        <v>H30</v>
      </c>
      <c r="L40" s="176"/>
      <c r="M40" s="176"/>
      <c r="N40" s="176" t="str">
        <f>'実質公債費比率（分子）の構造'!O$44</f>
        <v>R01</v>
      </c>
      <c r="O40" s="176"/>
      <c r="P40" s="176"/>
    </row>
    <row r="41" spans="1:16" x14ac:dyDescent="0.2">
      <c r="A41" s="176"/>
      <c r="B41" s="176" t="s">
        <v>556</v>
      </c>
      <c r="C41" s="176"/>
      <c r="D41" s="176" t="s">
        <v>557</v>
      </c>
      <c r="E41" s="176" t="s">
        <v>556</v>
      </c>
      <c r="F41" s="176"/>
      <c r="G41" s="176" t="s">
        <v>557</v>
      </c>
      <c r="H41" s="176" t="s">
        <v>556</v>
      </c>
      <c r="I41" s="176"/>
      <c r="J41" s="176" t="s">
        <v>557</v>
      </c>
      <c r="K41" s="176" t="s">
        <v>556</v>
      </c>
      <c r="L41" s="176"/>
      <c r="M41" s="176" t="s">
        <v>557</v>
      </c>
      <c r="N41" s="176" t="s">
        <v>556</v>
      </c>
      <c r="O41" s="176"/>
      <c r="P41" s="176" t="s">
        <v>557</v>
      </c>
    </row>
    <row r="42" spans="1:16" x14ac:dyDescent="0.2">
      <c r="A42" s="176" t="s">
        <v>558</v>
      </c>
      <c r="B42" s="176"/>
      <c r="C42" s="176"/>
      <c r="D42" s="176">
        <f>'実質公債費比率（分子）の構造'!K$52</f>
        <v>554</v>
      </c>
      <c r="E42" s="176"/>
      <c r="F42" s="176"/>
      <c r="G42" s="176">
        <f>'実質公債費比率（分子）の構造'!L$52</f>
        <v>537</v>
      </c>
      <c r="H42" s="176"/>
      <c r="I42" s="176"/>
      <c r="J42" s="176">
        <f>'実質公債費比率（分子）の構造'!M$52</f>
        <v>472</v>
      </c>
      <c r="K42" s="176"/>
      <c r="L42" s="176"/>
      <c r="M42" s="176">
        <f>'実質公債費比率（分子）の構造'!N$52</f>
        <v>433</v>
      </c>
      <c r="N42" s="176"/>
      <c r="O42" s="176"/>
      <c r="P42" s="176">
        <f>'実質公債費比率（分子）の構造'!O$52</f>
        <v>400</v>
      </c>
    </row>
    <row r="43" spans="1:16" x14ac:dyDescent="0.2">
      <c r="A43" s="176" t="s">
        <v>503</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559</v>
      </c>
      <c r="B44" s="176">
        <f>'実質公債費比率（分子）の構造'!K$50</f>
        <v>32</v>
      </c>
      <c r="C44" s="176"/>
      <c r="D44" s="176"/>
      <c r="E44" s="176">
        <f>'実質公債費比率（分子）の構造'!L$50</f>
        <v>31</v>
      </c>
      <c r="F44" s="176"/>
      <c r="G44" s="176"/>
      <c r="H44" s="176">
        <f>'実質公債費比率（分子）の構造'!M$50</f>
        <v>19</v>
      </c>
      <c r="I44" s="176"/>
      <c r="J44" s="176"/>
      <c r="K44" s="176">
        <f>'実質公債費比率（分子）の構造'!N$50</f>
        <v>13</v>
      </c>
      <c r="L44" s="176"/>
      <c r="M44" s="176"/>
      <c r="N44" s="176" t="str">
        <f>'実質公債費比率（分子）の構造'!O$50</f>
        <v>-</v>
      </c>
      <c r="O44" s="176"/>
      <c r="P44" s="176"/>
    </row>
    <row r="45" spans="1:16" x14ac:dyDescent="0.2">
      <c r="A45" s="176" t="s">
        <v>560</v>
      </c>
      <c r="B45" s="176">
        <f>'実質公債費比率（分子）の構造'!K$49</f>
        <v>38</v>
      </c>
      <c r="C45" s="176"/>
      <c r="D45" s="176"/>
      <c r="E45" s="176">
        <f>'実質公債費比率（分子）の構造'!L$49</f>
        <v>39</v>
      </c>
      <c r="F45" s="176"/>
      <c r="G45" s="176"/>
      <c r="H45" s="176">
        <f>'実質公債費比率（分子）の構造'!M$49</f>
        <v>36</v>
      </c>
      <c r="I45" s="176"/>
      <c r="J45" s="176"/>
      <c r="K45" s="176">
        <f>'実質公債費比率（分子）の構造'!N$49</f>
        <v>39</v>
      </c>
      <c r="L45" s="176"/>
      <c r="M45" s="176"/>
      <c r="N45" s="176">
        <f>'実質公債費比率（分子）の構造'!O$49</f>
        <v>46</v>
      </c>
      <c r="O45" s="176"/>
      <c r="P45" s="176"/>
    </row>
    <row r="46" spans="1:16" x14ac:dyDescent="0.2">
      <c r="A46" s="176" t="s">
        <v>561</v>
      </c>
      <c r="B46" s="176">
        <f>'実質公債費比率（分子）の構造'!K$48</f>
        <v>200</v>
      </c>
      <c r="C46" s="176"/>
      <c r="D46" s="176"/>
      <c r="E46" s="176">
        <f>'実質公債費比率（分子）の構造'!L$48</f>
        <v>185</v>
      </c>
      <c r="F46" s="176"/>
      <c r="G46" s="176"/>
      <c r="H46" s="176">
        <f>'実質公債費比率（分子）の構造'!M$48</f>
        <v>188</v>
      </c>
      <c r="I46" s="176"/>
      <c r="J46" s="176"/>
      <c r="K46" s="176">
        <f>'実質公債費比率（分子）の構造'!N$48</f>
        <v>180</v>
      </c>
      <c r="L46" s="176"/>
      <c r="M46" s="176"/>
      <c r="N46" s="176">
        <f>'実質公債費比率（分子）の構造'!O$48</f>
        <v>169</v>
      </c>
      <c r="O46" s="176"/>
      <c r="P46" s="176"/>
    </row>
    <row r="47" spans="1:16" x14ac:dyDescent="0.2">
      <c r="A47" s="176" t="s">
        <v>499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562</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217</v>
      </c>
      <c r="B49" s="176">
        <f>'実質公債費比率（分子）の構造'!K$45</f>
        <v>346</v>
      </c>
      <c r="C49" s="176"/>
      <c r="D49" s="176"/>
      <c r="E49" s="176">
        <f>'実質公債費比率（分子）の構造'!L$45</f>
        <v>319</v>
      </c>
      <c r="F49" s="176"/>
      <c r="G49" s="176"/>
      <c r="H49" s="176">
        <f>'実質公債費比率（分子）の構造'!M$45</f>
        <v>290</v>
      </c>
      <c r="I49" s="176"/>
      <c r="J49" s="176"/>
      <c r="K49" s="176">
        <f>'実質公債費比率（分子）の構造'!N$45</f>
        <v>261</v>
      </c>
      <c r="L49" s="176"/>
      <c r="M49" s="176"/>
      <c r="N49" s="176">
        <f>'実質公債費比率（分子）の構造'!O$45</f>
        <v>233</v>
      </c>
      <c r="O49" s="176"/>
      <c r="P49" s="176"/>
    </row>
    <row r="50" spans="1:16" x14ac:dyDescent="0.2">
      <c r="A50" s="176" t="s">
        <v>563</v>
      </c>
      <c r="B50" s="176" t="e">
        <f>NA()</f>
        <v>#N/A</v>
      </c>
      <c r="C50" s="176">
        <f>IF(ISNUMBER('実質公債費比率（分子）の構造'!K$53),'実質公債費比率（分子）の構造'!K$53,NA())</f>
        <v>62</v>
      </c>
      <c r="D50" s="176" t="e">
        <f>NA()</f>
        <v>#N/A</v>
      </c>
      <c r="E50" s="176" t="e">
        <f>NA()</f>
        <v>#N/A</v>
      </c>
      <c r="F50" s="176">
        <f>IF(ISNUMBER('実質公債費比率（分子）の構造'!L$53),'実質公債費比率（分子）の構造'!L$53,NA())</f>
        <v>37</v>
      </c>
      <c r="G50" s="176" t="e">
        <f>NA()</f>
        <v>#N/A</v>
      </c>
      <c r="H50" s="176" t="e">
        <f>NA()</f>
        <v>#N/A</v>
      </c>
      <c r="I50" s="176">
        <f>IF(ISNUMBER('実質公債費比率（分子）の構造'!M$53),'実質公債費比率（分子）の構造'!M$53,NA())</f>
        <v>61</v>
      </c>
      <c r="J50" s="176" t="e">
        <f>NA()</f>
        <v>#N/A</v>
      </c>
      <c r="K50" s="176" t="e">
        <f>NA()</f>
        <v>#N/A</v>
      </c>
      <c r="L50" s="176">
        <f>IF(ISNUMBER('実質公債費比率（分子）の構造'!N$53),'実質公債費比率（分子）の構造'!N$53,NA())</f>
        <v>60</v>
      </c>
      <c r="M50" s="176" t="e">
        <f>NA()</f>
        <v>#N/A</v>
      </c>
      <c r="N50" s="176" t="e">
        <f>NA()</f>
        <v>#N/A</v>
      </c>
      <c r="O50" s="176">
        <f>IF(ISNUMBER('実質公債費比率（分子）の構造'!O$53),'実質公債費比率（分子）の構造'!O$53,NA())</f>
        <v>48</v>
      </c>
      <c r="P50" s="176" t="e">
        <f>NA()</f>
        <v>#N/A</v>
      </c>
    </row>
    <row r="53" spans="1:16" x14ac:dyDescent="0.2">
      <c r="A53" s="148" t="s">
        <v>564</v>
      </c>
    </row>
    <row r="54" spans="1:16" x14ac:dyDescent="0.2">
      <c r="A54" s="175"/>
      <c r="B54" s="175" t="str">
        <f>'将来負担比率（分子）の構造'!I$40</f>
        <v>H27</v>
      </c>
      <c r="C54" s="175"/>
      <c r="D54" s="175"/>
      <c r="E54" s="175" t="str">
        <f>'将来負担比率（分子）の構造'!J$40</f>
        <v>H28</v>
      </c>
      <c r="F54" s="175"/>
      <c r="G54" s="175"/>
      <c r="H54" s="175" t="str">
        <f>'将来負担比率（分子）の構造'!K$40</f>
        <v>H29</v>
      </c>
      <c r="I54" s="175"/>
      <c r="J54" s="175"/>
      <c r="K54" s="175" t="str">
        <f>'将来負担比率（分子）の構造'!L$40</f>
        <v>H30</v>
      </c>
      <c r="L54" s="175"/>
      <c r="M54" s="175"/>
      <c r="N54" s="175" t="str">
        <f>'将来負担比率（分子）の構造'!M$40</f>
        <v>R01</v>
      </c>
      <c r="O54" s="175"/>
      <c r="P54" s="175"/>
    </row>
    <row r="55" spans="1:16" x14ac:dyDescent="0.2">
      <c r="A55" s="175"/>
      <c r="B55" s="175" t="s">
        <v>358</v>
      </c>
      <c r="C55" s="175"/>
      <c r="D55" s="175" t="s">
        <v>565</v>
      </c>
      <c r="E55" s="175" t="s">
        <v>358</v>
      </c>
      <c r="F55" s="175"/>
      <c r="G55" s="175" t="s">
        <v>565</v>
      </c>
      <c r="H55" s="175" t="s">
        <v>358</v>
      </c>
      <c r="I55" s="175"/>
      <c r="J55" s="175" t="s">
        <v>565</v>
      </c>
      <c r="K55" s="175" t="s">
        <v>358</v>
      </c>
      <c r="L55" s="175"/>
      <c r="M55" s="175" t="s">
        <v>565</v>
      </c>
      <c r="N55" s="175" t="s">
        <v>358</v>
      </c>
      <c r="O55" s="175"/>
      <c r="P55" s="175" t="s">
        <v>565</v>
      </c>
    </row>
    <row r="56" spans="1:16" x14ac:dyDescent="0.2">
      <c r="A56" s="175" t="s">
        <v>535</v>
      </c>
      <c r="B56" s="175"/>
      <c r="C56" s="175"/>
      <c r="D56" s="175">
        <f>'将来負担比率（分子）の構造'!I$52</f>
        <v>4221</v>
      </c>
      <c r="E56" s="175"/>
      <c r="F56" s="175"/>
      <c r="G56" s="175">
        <f>'将来負担比率（分子）の構造'!J$52</f>
        <v>3854</v>
      </c>
      <c r="H56" s="175"/>
      <c r="I56" s="175"/>
      <c r="J56" s="175">
        <f>'将来負担比率（分子）の構造'!K$52</f>
        <v>3557</v>
      </c>
      <c r="K56" s="175"/>
      <c r="L56" s="175"/>
      <c r="M56" s="175">
        <f>'将来負担比率（分子）の構造'!L$52</f>
        <v>3160</v>
      </c>
      <c r="N56" s="175"/>
      <c r="O56" s="175"/>
      <c r="P56" s="175">
        <f>'将来負担比率（分子）の構造'!M$52</f>
        <v>2871</v>
      </c>
    </row>
    <row r="57" spans="1:16" x14ac:dyDescent="0.2">
      <c r="A57" s="175" t="s">
        <v>534</v>
      </c>
      <c r="B57" s="175"/>
      <c r="C57" s="175"/>
      <c r="D57" s="175">
        <f>'将来負担比率（分子）の構造'!I$51</f>
        <v>82</v>
      </c>
      <c r="E57" s="175"/>
      <c r="F57" s="175"/>
      <c r="G57" s="175">
        <f>'将来負担比率（分子）の構造'!J$51</f>
        <v>85</v>
      </c>
      <c r="H57" s="175"/>
      <c r="I57" s="175"/>
      <c r="J57" s="175">
        <f>'将来負担比率（分子）の構造'!K$51</f>
        <v>74</v>
      </c>
      <c r="K57" s="175"/>
      <c r="L57" s="175"/>
      <c r="M57" s="175">
        <f>'将来負担比率（分子）の構造'!L$51</f>
        <v>56</v>
      </c>
      <c r="N57" s="175"/>
      <c r="O57" s="175"/>
      <c r="P57" s="175">
        <f>'将来負担比率（分子）の構造'!M$51</f>
        <v>34</v>
      </c>
    </row>
    <row r="58" spans="1:16" x14ac:dyDescent="0.2">
      <c r="A58" s="175" t="s">
        <v>533</v>
      </c>
      <c r="B58" s="175"/>
      <c r="C58" s="175"/>
      <c r="D58" s="175">
        <f>'将来負担比率（分子）の構造'!I$50</f>
        <v>12705</v>
      </c>
      <c r="E58" s="175"/>
      <c r="F58" s="175"/>
      <c r="G58" s="175">
        <f>'将来負担比率（分子）の構造'!J$50</f>
        <v>12878</v>
      </c>
      <c r="H58" s="175"/>
      <c r="I58" s="175"/>
      <c r="J58" s="175">
        <f>'将来負担比率（分子）の構造'!K$50</f>
        <v>13063</v>
      </c>
      <c r="K58" s="175"/>
      <c r="L58" s="175"/>
      <c r="M58" s="175">
        <f>'将来負担比率（分子）の構造'!L$50</f>
        <v>12997</v>
      </c>
      <c r="N58" s="175"/>
      <c r="O58" s="175"/>
      <c r="P58" s="175">
        <f>'将来負担比率（分子）の構造'!M$50</f>
        <v>12999</v>
      </c>
    </row>
    <row r="59" spans="1:16" x14ac:dyDescent="0.2">
      <c r="A59" s="175" t="s">
        <v>531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f>'将来負担比率（分子）の構造'!M$49</f>
        <v>20</v>
      </c>
      <c r="O59" s="175"/>
      <c r="P59" s="175"/>
    </row>
    <row r="60" spans="1:16" x14ac:dyDescent="0.2">
      <c r="A60" s="175" t="s">
        <v>530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528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527</v>
      </c>
      <c r="B62" s="175">
        <f>'将来負担比率（分子）の構造'!I$45</f>
        <v>1292</v>
      </c>
      <c r="C62" s="175"/>
      <c r="D62" s="175"/>
      <c r="E62" s="175">
        <f>'将来負担比率（分子）の構造'!J$45</f>
        <v>1294</v>
      </c>
      <c r="F62" s="175"/>
      <c r="G62" s="175"/>
      <c r="H62" s="175">
        <f>'将来負担比率（分子）の構造'!K$45</f>
        <v>1268</v>
      </c>
      <c r="I62" s="175"/>
      <c r="J62" s="175"/>
      <c r="K62" s="175">
        <f>'将来負担比率（分子）の構造'!L$45</f>
        <v>1145</v>
      </c>
      <c r="L62" s="175"/>
      <c r="M62" s="175"/>
      <c r="N62" s="175">
        <f>'将来負担比率（分子）の構造'!M$45</f>
        <v>1107</v>
      </c>
      <c r="O62" s="175"/>
      <c r="P62" s="175"/>
    </row>
    <row r="63" spans="1:16" x14ac:dyDescent="0.2">
      <c r="A63" s="175" t="s">
        <v>526</v>
      </c>
      <c r="B63" s="175">
        <f>'将来負担比率（分子）の構造'!I$44</f>
        <v>293</v>
      </c>
      <c r="C63" s="175"/>
      <c r="D63" s="175"/>
      <c r="E63" s="175">
        <f>'将来負担比率（分子）の構造'!J$44</f>
        <v>274</v>
      </c>
      <c r="F63" s="175"/>
      <c r="G63" s="175"/>
      <c r="H63" s="175">
        <f>'将来負担比率（分子）の構造'!K$44</f>
        <v>275</v>
      </c>
      <c r="I63" s="175"/>
      <c r="J63" s="175"/>
      <c r="K63" s="175">
        <f>'将来負担比率（分子）の構造'!L$44</f>
        <v>251</v>
      </c>
      <c r="L63" s="175"/>
      <c r="M63" s="175"/>
      <c r="N63" s="175">
        <f>'将来負担比率（分子）の構造'!M$44</f>
        <v>224</v>
      </c>
      <c r="O63" s="175"/>
      <c r="P63" s="175"/>
    </row>
    <row r="64" spans="1:16" x14ac:dyDescent="0.2">
      <c r="A64" s="175" t="s">
        <v>525</v>
      </c>
      <c r="B64" s="175">
        <f>'将来負担比率（分子）の構造'!I$43</f>
        <v>1864</v>
      </c>
      <c r="C64" s="175"/>
      <c r="D64" s="175"/>
      <c r="E64" s="175">
        <f>'将来負担比率（分子）の構造'!J$43</f>
        <v>1641</v>
      </c>
      <c r="F64" s="175"/>
      <c r="G64" s="175"/>
      <c r="H64" s="175">
        <f>'将来負担比率（分子）の構造'!K$43</f>
        <v>1475</v>
      </c>
      <c r="I64" s="175"/>
      <c r="J64" s="175"/>
      <c r="K64" s="175">
        <f>'将来負担比率（分子）の構造'!L$43</f>
        <v>1378</v>
      </c>
      <c r="L64" s="175"/>
      <c r="M64" s="175"/>
      <c r="N64" s="175">
        <f>'将来負担比率（分子）の構造'!M$43</f>
        <v>1289</v>
      </c>
      <c r="O64" s="175"/>
      <c r="P64" s="175"/>
    </row>
    <row r="65" spans="1:16" x14ac:dyDescent="0.2">
      <c r="A65" s="175" t="s">
        <v>524</v>
      </c>
      <c r="B65" s="175">
        <f>'将来負担比率（分子）の構造'!I$42</f>
        <v>247</v>
      </c>
      <c r="C65" s="175"/>
      <c r="D65" s="175"/>
      <c r="E65" s="175">
        <f>'将来負担比率（分子）の構造'!J$42</f>
        <v>155</v>
      </c>
      <c r="F65" s="175"/>
      <c r="G65" s="175"/>
      <c r="H65" s="175">
        <f>'将来負担比率（分子）の構造'!K$42</f>
        <v>74</v>
      </c>
      <c r="I65" s="175"/>
      <c r="J65" s="175"/>
      <c r="K65" s="175" t="str">
        <f>'将来負担比率（分子）の構造'!L$42</f>
        <v>-</v>
      </c>
      <c r="L65" s="175"/>
      <c r="M65" s="175"/>
      <c r="N65" s="175" t="str">
        <f>'将来負担比率（分子）の構造'!M$42</f>
        <v>-</v>
      </c>
      <c r="O65" s="175"/>
      <c r="P65" s="175"/>
    </row>
    <row r="66" spans="1:16" x14ac:dyDescent="0.2">
      <c r="A66" s="175" t="s">
        <v>523</v>
      </c>
      <c r="B66" s="175">
        <f>'将来負担比率（分子）の構造'!I$41</f>
        <v>2729</v>
      </c>
      <c r="C66" s="175"/>
      <c r="D66" s="175"/>
      <c r="E66" s="175">
        <f>'将来負担比率（分子）の構造'!J$41</f>
        <v>2455</v>
      </c>
      <c r="F66" s="175"/>
      <c r="G66" s="175"/>
      <c r="H66" s="175">
        <f>'将来負担比率（分子）の構造'!K$41</f>
        <v>2205</v>
      </c>
      <c r="I66" s="175"/>
      <c r="J66" s="175"/>
      <c r="K66" s="175">
        <f>'将来負担比率（分子）の構造'!L$41</f>
        <v>1979</v>
      </c>
      <c r="L66" s="175"/>
      <c r="M66" s="175"/>
      <c r="N66" s="175">
        <f>'将来負担比率（分子）の構造'!M$41</f>
        <v>1777</v>
      </c>
      <c r="O66" s="175"/>
      <c r="P66" s="175"/>
    </row>
    <row r="67" spans="1:16" x14ac:dyDescent="0.2">
      <c r="A67" s="175" t="s">
        <v>566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567</v>
      </c>
      <c r="B70" s="177"/>
      <c r="C70" s="177"/>
      <c r="D70" s="177"/>
      <c r="E70" s="177"/>
      <c r="F70" s="177"/>
    </row>
    <row r="71" spans="1:16" x14ac:dyDescent="0.2">
      <c r="A71" s="178"/>
      <c r="B71" s="178" t="str">
        <f>基金残高に係る経年分析!F54</f>
        <v>H29</v>
      </c>
      <c r="C71" s="178" t="str">
        <f>基金残高に係る経年分析!G54</f>
        <v>H30</v>
      </c>
      <c r="D71" s="178" t="str">
        <f>基金残高に係る経年分析!H54</f>
        <v>R01</v>
      </c>
    </row>
    <row r="72" spans="1:16" x14ac:dyDescent="0.2">
      <c r="A72" s="178" t="s">
        <v>568</v>
      </c>
      <c r="B72" s="179">
        <f>基金残高に係る経年分析!F55</f>
        <v>6057</v>
      </c>
      <c r="C72" s="179">
        <f>基金残高に係る経年分析!G55</f>
        <v>6372</v>
      </c>
      <c r="D72" s="179">
        <f>基金残高に係る経年分析!H55</f>
        <v>6541</v>
      </c>
    </row>
    <row r="73" spans="1:16" x14ac:dyDescent="0.2">
      <c r="A73" s="178" t="s">
        <v>569</v>
      </c>
      <c r="B73" s="179">
        <f>基金残高に係る経年分析!F56</f>
        <v>2425</v>
      </c>
      <c r="C73" s="179">
        <f>基金残高に係る経年分析!G56</f>
        <v>2426</v>
      </c>
      <c r="D73" s="179">
        <f>基金残高に係る経年分析!H56</f>
        <v>2428</v>
      </c>
    </row>
    <row r="74" spans="1:16" x14ac:dyDescent="0.2">
      <c r="A74" s="178" t="s">
        <v>570</v>
      </c>
      <c r="B74" s="179">
        <f>基金残高に係る経年分析!F57</f>
        <v>6147</v>
      </c>
      <c r="C74" s="179">
        <f>基金残高に係る経年分析!G57</f>
        <v>5751</v>
      </c>
      <c r="D74" s="179">
        <f>基金残高に係る経年分析!H57</f>
        <v>5487</v>
      </c>
    </row>
  </sheetData>
  <sheetProtection algorithmName="SHA-512" hashValue="M2AwSWL/dQVkoxMlHooj2l+SDzLELTPmyNaSkrvl+Y5W2KFWEfagNL6nHYuyVt51qd4MFxl+8u9+Kjxy6Yb73w==" saltValue="RIFTgLqUSDlyKa4P9bW6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revision/>
  <dcterms:created xsi:type="dcterms:W3CDTF">2021-02-05T02:25:00Z</dcterms:created>
  <dcterms:modified xsi:type="dcterms:W3CDTF">2021-10-26T05:35:04Z</dcterms:modified>
  <cp:category/>
  <cp:contentStatus/>
</cp:coreProperties>
</file>